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landcompanies-my.sharepoint.com/personal/rtrama_islandef_com/Documents/"/>
    </mc:Choice>
  </mc:AlternateContent>
  <xr:revisionPtr revIDLastSave="1123" documentId="8_{A21E6FF5-F59B-48B0-B55B-4029371F02FB}" xr6:coauthVersionLast="47" xr6:coauthVersionMax="47" xr10:uidLastSave="{C3D9515F-5188-440B-BE0D-01352463F15D}"/>
  <bookViews>
    <workbookView xWindow="-57720" yWindow="-120" windowWidth="29040" windowHeight="17520" xr2:uid="{335C08BB-6787-42AD-8D1B-859D0C0683D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9" i="1" l="1"/>
  <c r="G190" i="1"/>
  <c r="C196" i="1" s="1"/>
  <c r="E190" i="1"/>
  <c r="F190" i="1"/>
  <c r="Q190" i="1"/>
  <c r="P190" i="1"/>
  <c r="O190" i="1"/>
  <c r="L190" i="1"/>
  <c r="K190" i="1"/>
  <c r="J190" i="1"/>
  <c r="I190" i="1"/>
  <c r="C197" i="1" s="1"/>
  <c r="H190" i="1"/>
  <c r="D190" i="1"/>
  <c r="C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T157" i="1"/>
  <c r="M156" i="1"/>
  <c r="M155" i="1"/>
  <c r="M154" i="1"/>
  <c r="M190" i="1" s="1"/>
  <c r="M153" i="1"/>
  <c r="M152" i="1"/>
  <c r="M151" i="1"/>
  <c r="M150" i="1"/>
  <c r="M149" i="1"/>
  <c r="M148" i="1"/>
  <c r="M147" i="1"/>
  <c r="M146" i="1"/>
  <c r="M145" i="1"/>
  <c r="M144" i="1"/>
  <c r="M143" i="1"/>
  <c r="R143" i="1"/>
  <c r="M142" i="1"/>
  <c r="M141" i="1"/>
  <c r="M140" i="1"/>
  <c r="M139" i="1"/>
  <c r="M138" i="1"/>
  <c r="D132" i="1"/>
  <c r="M124" i="1"/>
  <c r="Q123" i="1"/>
  <c r="P123" i="1"/>
  <c r="O123" i="1"/>
  <c r="L123" i="1"/>
  <c r="K123" i="1"/>
  <c r="J123" i="1"/>
  <c r="C131" i="1"/>
  <c r="I123" i="1"/>
  <c r="H123" i="1"/>
  <c r="C130" i="1"/>
  <c r="G123" i="1"/>
  <c r="C129" i="1"/>
  <c r="F123" i="1"/>
  <c r="E123" i="1"/>
  <c r="C128" i="1"/>
  <c r="D123" i="1"/>
  <c r="C123" i="1"/>
  <c r="C127" i="1"/>
  <c r="M122" i="1"/>
  <c r="R122" i="1"/>
  <c r="M121" i="1"/>
  <c r="R121" i="1"/>
  <c r="M120" i="1"/>
  <c r="R120" i="1"/>
  <c r="M119" i="1"/>
  <c r="R119" i="1"/>
  <c r="M118" i="1"/>
  <c r="R118" i="1"/>
  <c r="M117" i="1"/>
  <c r="R117" i="1"/>
  <c r="M116" i="1"/>
  <c r="R116" i="1"/>
  <c r="M115" i="1"/>
  <c r="R115" i="1"/>
  <c r="M114" i="1"/>
  <c r="R114" i="1"/>
  <c r="M113" i="1"/>
  <c r="R113" i="1"/>
  <c r="M112" i="1"/>
  <c r="M111" i="1"/>
  <c r="M110" i="1"/>
  <c r="M109" i="1"/>
  <c r="M108" i="1"/>
  <c r="M107" i="1"/>
  <c r="R107" i="1"/>
  <c r="M106" i="1"/>
  <c r="R106" i="1"/>
  <c r="M105" i="1"/>
  <c r="R105" i="1"/>
  <c r="M104" i="1"/>
  <c r="R104" i="1"/>
  <c r="M103" i="1"/>
  <c r="R103" i="1"/>
  <c r="M102" i="1"/>
  <c r="R102" i="1"/>
  <c r="M101" i="1"/>
  <c r="R101" i="1"/>
  <c r="M100" i="1"/>
  <c r="R100" i="1"/>
  <c r="M99" i="1"/>
  <c r="M98" i="1"/>
  <c r="M97" i="1"/>
  <c r="M96" i="1"/>
  <c r="M95" i="1"/>
  <c r="R95" i="1"/>
  <c r="M94" i="1"/>
  <c r="R94" i="1"/>
  <c r="M93" i="1"/>
  <c r="R93" i="1"/>
  <c r="M92" i="1"/>
  <c r="R92" i="1"/>
  <c r="M91" i="1"/>
  <c r="R91" i="1"/>
  <c r="M90" i="1"/>
  <c r="R90" i="1"/>
  <c r="M89" i="1"/>
  <c r="R89" i="1"/>
  <c r="M88" i="1"/>
  <c r="R88" i="1"/>
  <c r="M87" i="1"/>
  <c r="R87" i="1"/>
  <c r="M86" i="1"/>
  <c r="R86" i="1"/>
  <c r="M85" i="1"/>
  <c r="R85" i="1"/>
  <c r="M84" i="1"/>
  <c r="R84" i="1"/>
  <c r="M83" i="1"/>
  <c r="R83" i="1"/>
  <c r="M82" i="1"/>
  <c r="R82" i="1"/>
  <c r="M81" i="1"/>
  <c r="R81" i="1"/>
  <c r="M80" i="1"/>
  <c r="R80" i="1"/>
  <c r="M79" i="1"/>
  <c r="R79" i="1"/>
  <c r="M78" i="1"/>
  <c r="R78" i="1"/>
  <c r="M77" i="1"/>
  <c r="R77" i="1"/>
  <c r="M76" i="1"/>
  <c r="R76" i="1"/>
  <c r="M75" i="1"/>
  <c r="R75" i="1"/>
  <c r="M74" i="1"/>
  <c r="R74" i="1"/>
  <c r="M73" i="1"/>
  <c r="R73" i="1"/>
  <c r="M72" i="1"/>
  <c r="R72" i="1"/>
  <c r="M71" i="1"/>
  <c r="M123" i="1"/>
  <c r="D66" i="1"/>
  <c r="G57" i="1"/>
  <c r="C63" i="1"/>
  <c r="R57" i="1"/>
  <c r="Q57" i="1"/>
  <c r="P57" i="1"/>
  <c r="L57" i="1"/>
  <c r="K57" i="1"/>
  <c r="J57" i="1"/>
  <c r="I57" i="1"/>
  <c r="H57" i="1"/>
  <c r="F57" i="1"/>
  <c r="E57" i="1"/>
  <c r="D57" i="1"/>
  <c r="C57" i="1"/>
  <c r="M57" i="1"/>
  <c r="C65" i="1"/>
  <c r="C64" i="1"/>
  <c r="C62" i="1"/>
  <c r="C61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C132" i="1"/>
  <c r="C66" i="1"/>
  <c r="R138" i="1"/>
  <c r="R190" i="1"/>
  <c r="R71" i="1"/>
  <c r="R123" i="1"/>
  <c r="C198" i="1" l="1"/>
  <c r="C199" i="1" s="1"/>
  <c r="C195" i="1"/>
  <c r="C194" i="1"/>
</calcChain>
</file>

<file path=xl/sharedStrings.xml><?xml version="1.0" encoding="utf-8"?>
<sst xmlns="http://schemas.openxmlformats.org/spreadsheetml/2006/main" count="142" uniqueCount="47">
  <si>
    <t>400A</t>
  </si>
  <si>
    <t>400BC FRM</t>
  </si>
  <si>
    <t>400BC ACC</t>
  </si>
  <si>
    <t>400SP FOLDED</t>
  </si>
  <si>
    <t>400SP CUT</t>
  </si>
  <si>
    <t>401 SHM/MSC</t>
  </si>
  <si>
    <t>401 ASM</t>
  </si>
  <si>
    <t>STEEL FOLDED</t>
  </si>
  <si>
    <t>STEEL ASM</t>
  </si>
  <si>
    <t>STEEL CUT</t>
  </si>
  <si>
    <t>SHOPS</t>
  </si>
  <si>
    <t>DATES</t>
  </si>
  <si>
    <t>TOTAL</t>
  </si>
  <si>
    <t>400BC</t>
  </si>
  <si>
    <t>400SP</t>
  </si>
  <si>
    <t>STEEL</t>
  </si>
  <si>
    <t>SHOP</t>
  </si>
  <si>
    <t>PRI</t>
  </si>
  <si>
    <t>NEO</t>
  </si>
  <si>
    <t>10WT</t>
  </si>
  <si>
    <t>N/A</t>
  </si>
  <si>
    <t>TG</t>
  </si>
  <si>
    <t>NY</t>
  </si>
  <si>
    <t>X-MAS</t>
  </si>
  <si>
    <t>AVG. 52 WEEKS</t>
  </si>
  <si>
    <t>RUTGERS</t>
  </si>
  <si>
    <t>MTS</t>
  </si>
  <si>
    <t>FMG</t>
  </si>
  <si>
    <t>FNB</t>
  </si>
  <si>
    <t>BSS</t>
  </si>
  <si>
    <t>AVERAGE PARTS COMPLETE PER WEEK
FROM SHOPS [52 WEEKS]</t>
  </si>
  <si>
    <t>AVERAGE PARTS RELEASED PER WEEK
FROM PC'S [52 WEEKS]</t>
  </si>
  <si>
    <t>MD</t>
  </si>
  <si>
    <t>J4</t>
  </si>
  <si>
    <t>LBD</t>
  </si>
  <si>
    <t>PENN</t>
  </si>
  <si>
    <t>WEEKLY PARTS RELEASE</t>
  </si>
  <si>
    <t>QTY OF PARTS RELEASED
FROM PC'S [52 WEEKS]</t>
  </si>
  <si>
    <t>STRIDER</t>
  </si>
  <si>
    <t>AVG.</t>
  </si>
  <si>
    <t>JEFFERSON</t>
  </si>
  <si>
    <t>MET TANG</t>
  </si>
  <si>
    <t>NYPCC</t>
  </si>
  <si>
    <t>REGEN</t>
  </si>
  <si>
    <t>COST PER
 WEEK</t>
  </si>
  <si>
    <t>OBH</t>
  </si>
  <si>
    <t>AVG. 17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</si>
</sst>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F14A-377D-43D2-9168-77EA5917FEF0}">
  <dimension ref="A1:U199"/>
  <sheetViews>
    <sheetView tabSelected="1" zoomScale="90" zoomScaleNormal="90" workbookViewId="0">
      <pane ySplit="2" topLeftCell="A129" activePane="bottomLeft" state="frozen"/>
      <selection activeCell="I1" sqref="I1"/>
      <selection pane="bottomLeft" activeCell="T152" sqref="T152"/>
    </sheetView>
  </sheetViews>
  <sheetFormatPr defaultColWidth="9.140625" defaultRowHeight="15" x14ac:dyDescent="0.25"/>
  <cols>
    <col min="1" max="1" width="9.140625" style="1"/>
    <col min="2" max="2" width="10.7109375" style="2" bestFit="1" customWidth="1"/>
    <col min="3" max="3" width="11.7109375" style="1" bestFit="1" customWidth="1"/>
    <col min="4" max="4" width="15.140625" style="1" bestFit="1" customWidth="1"/>
    <col min="5" max="5" width="14.85546875" style="1" bestFit="1" customWidth="1"/>
    <col min="6" max="6" width="11" style="1" bestFit="1" customWidth="1"/>
    <col min="7" max="7" width="10.28515625" style="1" bestFit="1" customWidth="1"/>
    <col min="8" max="8" width="14.42578125" style="1" bestFit="1" customWidth="1"/>
    <col min="9" max="9" width="9.140625" style="1" bestFit="1" customWidth="1"/>
    <col min="10" max="10" width="14.7109375" style="1" bestFit="1" customWidth="1"/>
    <col min="11" max="11" width="11.140625" style="1" bestFit="1" customWidth="1"/>
    <col min="12" max="12" width="10.85546875" style="1" bestFit="1" customWidth="1"/>
    <col min="13" max="15" width="9.140625" style="1"/>
    <col min="16" max="16" width="26.28515625" style="1" bestFit="1" customWidth="1"/>
    <col min="17" max="17" width="28.7109375" style="1" bestFit="1" customWidth="1"/>
    <col min="18" max="18" width="28.7109375" style="1" customWidth="1"/>
    <col min="19" max="19" width="22.85546875" style="1" bestFit="1" customWidth="1"/>
    <col min="20" max="16384" width="9.140625" style="1"/>
  </cols>
  <sheetData>
    <row r="1" spans="1:18" ht="31.5" x14ac:dyDescent="0.5">
      <c r="B1" s="34"/>
    </row>
    <row r="2" spans="1:18" ht="47.25" x14ac:dyDescent="0.25">
      <c r="B2" s="7" t="s">
        <v>10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0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14" t="s">
        <v>12</v>
      </c>
      <c r="O2" s="23" t="s">
        <v>44</v>
      </c>
      <c r="P2" s="23" t="s">
        <v>37</v>
      </c>
      <c r="Q2" s="23" t="s">
        <v>31</v>
      </c>
      <c r="R2" s="23" t="s">
        <v>30</v>
      </c>
    </row>
    <row r="3" spans="1:18" ht="21" x14ac:dyDescent="0.35">
      <c r="B3" s="35">
        <v>2023</v>
      </c>
      <c r="C3" s="8"/>
      <c r="D3" s="8"/>
      <c r="E3" s="8"/>
      <c r="F3" s="8"/>
      <c r="G3" s="8"/>
      <c r="H3" s="8"/>
      <c r="I3" s="8"/>
      <c r="J3" s="8"/>
      <c r="K3" s="8"/>
      <c r="L3" s="8"/>
      <c r="M3" s="14"/>
      <c r="O3" s="10"/>
      <c r="P3" s="23"/>
      <c r="Q3" s="23"/>
      <c r="R3" s="23"/>
    </row>
    <row r="4" spans="1:18" x14ac:dyDescent="0.25">
      <c r="B4" s="9" t="s">
        <v>11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O4" s="10"/>
      <c r="P4" s="10" t="s">
        <v>20</v>
      </c>
      <c r="Q4" s="10" t="s">
        <v>20</v>
      </c>
      <c r="R4" s="10"/>
    </row>
    <row r="5" spans="1:18" x14ac:dyDescent="0.25">
      <c r="A5" s="1">
        <v>1</v>
      </c>
      <c r="B5" s="9">
        <v>44934</v>
      </c>
      <c r="C5" s="10">
        <v>1103</v>
      </c>
      <c r="D5" s="10"/>
      <c r="E5" s="10">
        <v>255</v>
      </c>
      <c r="F5" s="10">
        <v>0</v>
      </c>
      <c r="G5" s="10">
        <v>3142</v>
      </c>
      <c r="H5" s="10">
        <v>237</v>
      </c>
      <c r="I5" s="10"/>
      <c r="J5" s="10">
        <v>3868</v>
      </c>
      <c r="K5" s="10"/>
      <c r="L5" s="10"/>
      <c r="M5" s="15">
        <f t="shared" ref="M5:M57" si="0">L5+K5+J5+I5+H5+G5+F5+E5+D5+C5</f>
        <v>8605</v>
      </c>
      <c r="O5" s="10"/>
      <c r="P5" s="10" t="s">
        <v>20</v>
      </c>
      <c r="Q5" s="10" t="s">
        <v>20</v>
      </c>
      <c r="R5" s="10">
        <v>8605</v>
      </c>
    </row>
    <row r="6" spans="1:18" x14ac:dyDescent="0.25">
      <c r="A6" s="1">
        <v>2</v>
      </c>
      <c r="B6" s="9">
        <v>44941</v>
      </c>
      <c r="C6" s="10">
        <v>1334</v>
      </c>
      <c r="D6" s="10"/>
      <c r="E6" s="10">
        <v>362</v>
      </c>
      <c r="F6" s="10">
        <v>116</v>
      </c>
      <c r="G6" s="10">
        <v>4282</v>
      </c>
      <c r="H6" s="10">
        <v>300</v>
      </c>
      <c r="I6" s="10"/>
      <c r="J6" s="10">
        <v>3139</v>
      </c>
      <c r="K6" s="10"/>
      <c r="L6" s="10"/>
      <c r="M6" s="15">
        <f t="shared" si="0"/>
        <v>9533</v>
      </c>
      <c r="O6" s="10"/>
      <c r="P6" s="10" t="s">
        <v>20</v>
      </c>
      <c r="Q6" s="10" t="s">
        <v>20</v>
      </c>
      <c r="R6" s="10">
        <v>9533</v>
      </c>
    </row>
    <row r="7" spans="1:18" x14ac:dyDescent="0.25">
      <c r="A7" s="1">
        <v>3</v>
      </c>
      <c r="B7" s="9">
        <v>44948</v>
      </c>
      <c r="C7" s="10">
        <v>2512</v>
      </c>
      <c r="D7" s="10"/>
      <c r="E7" s="10">
        <v>222</v>
      </c>
      <c r="F7" s="10">
        <v>782</v>
      </c>
      <c r="G7" s="10">
        <v>4634</v>
      </c>
      <c r="H7" s="10">
        <v>325</v>
      </c>
      <c r="I7" s="10"/>
      <c r="J7" s="10">
        <v>2944</v>
      </c>
      <c r="K7" s="10"/>
      <c r="L7" s="10"/>
      <c r="M7" s="15">
        <f t="shared" si="0"/>
        <v>11419</v>
      </c>
      <c r="O7" s="10"/>
      <c r="P7" s="10" t="s">
        <v>20</v>
      </c>
      <c r="Q7" s="10" t="s">
        <v>20</v>
      </c>
      <c r="R7" s="10">
        <v>11419</v>
      </c>
    </row>
    <row r="8" spans="1:18" x14ac:dyDescent="0.25">
      <c r="A8" s="1">
        <v>4</v>
      </c>
      <c r="B8" s="9">
        <v>44955</v>
      </c>
      <c r="C8" s="10">
        <v>2013</v>
      </c>
      <c r="D8" s="10"/>
      <c r="E8" s="10">
        <v>573</v>
      </c>
      <c r="F8" s="10">
        <v>382</v>
      </c>
      <c r="G8" s="10">
        <v>6234</v>
      </c>
      <c r="H8" s="10">
        <v>4396</v>
      </c>
      <c r="I8" s="10"/>
      <c r="J8" s="10">
        <v>1031</v>
      </c>
      <c r="K8" s="10"/>
      <c r="L8" s="10"/>
      <c r="M8" s="15">
        <f t="shared" si="0"/>
        <v>14629</v>
      </c>
      <c r="O8" s="10"/>
      <c r="P8" s="10" t="s">
        <v>20</v>
      </c>
      <c r="Q8" s="10" t="s">
        <v>20</v>
      </c>
      <c r="R8" s="10">
        <v>14629</v>
      </c>
    </row>
    <row r="9" spans="1:18" x14ac:dyDescent="0.25">
      <c r="A9" s="1">
        <v>5</v>
      </c>
      <c r="B9" s="9">
        <v>44962</v>
      </c>
      <c r="C9" s="10">
        <v>2959</v>
      </c>
      <c r="D9" s="10"/>
      <c r="E9" s="10">
        <v>1673</v>
      </c>
      <c r="F9" s="10">
        <v>14</v>
      </c>
      <c r="G9" s="10">
        <v>5511</v>
      </c>
      <c r="H9" s="10">
        <v>2792</v>
      </c>
      <c r="I9" s="10"/>
      <c r="J9" s="10">
        <v>1887</v>
      </c>
      <c r="K9" s="10"/>
      <c r="L9" s="10"/>
      <c r="M9" s="15">
        <f t="shared" si="0"/>
        <v>14836</v>
      </c>
      <c r="O9" s="10"/>
      <c r="P9" s="10" t="s">
        <v>20</v>
      </c>
      <c r="Q9" s="10" t="s">
        <v>20</v>
      </c>
      <c r="R9" s="10">
        <v>14836</v>
      </c>
    </row>
    <row r="10" spans="1:18" x14ac:dyDescent="0.25">
      <c r="A10" s="1">
        <v>6</v>
      </c>
      <c r="B10" s="9">
        <v>44969</v>
      </c>
      <c r="C10" s="10">
        <v>2006</v>
      </c>
      <c r="D10" s="10"/>
      <c r="E10" s="10">
        <v>1591</v>
      </c>
      <c r="F10" s="10">
        <v>785</v>
      </c>
      <c r="G10" s="10">
        <v>4283</v>
      </c>
      <c r="H10" s="10">
        <v>3802</v>
      </c>
      <c r="I10" s="10"/>
      <c r="J10" s="10">
        <v>2259</v>
      </c>
      <c r="K10" s="10"/>
      <c r="L10" s="10"/>
      <c r="M10" s="15">
        <f t="shared" si="0"/>
        <v>14726</v>
      </c>
      <c r="O10" s="10"/>
      <c r="P10" s="10" t="s">
        <v>20</v>
      </c>
      <c r="Q10" s="10" t="s">
        <v>20</v>
      </c>
      <c r="R10" s="10">
        <v>14726</v>
      </c>
    </row>
    <row r="11" spans="1:18" x14ac:dyDescent="0.25">
      <c r="A11" s="1">
        <v>7</v>
      </c>
      <c r="B11" s="9">
        <v>44976</v>
      </c>
      <c r="C11" s="10">
        <v>807</v>
      </c>
      <c r="D11" s="10"/>
      <c r="E11" s="10">
        <v>545</v>
      </c>
      <c r="F11" s="10">
        <v>708</v>
      </c>
      <c r="G11" s="10">
        <v>4273</v>
      </c>
      <c r="H11" s="10">
        <v>1578</v>
      </c>
      <c r="I11" s="10"/>
      <c r="J11" s="10">
        <v>2409</v>
      </c>
      <c r="K11" s="10"/>
      <c r="L11" s="10"/>
      <c r="M11" s="15">
        <f t="shared" si="0"/>
        <v>10320</v>
      </c>
      <c r="O11" s="10"/>
      <c r="P11" s="10" t="s">
        <v>20</v>
      </c>
      <c r="Q11" s="10" t="s">
        <v>20</v>
      </c>
      <c r="R11" s="10">
        <v>10320</v>
      </c>
    </row>
    <row r="12" spans="1:18" x14ac:dyDescent="0.25">
      <c r="A12" s="1">
        <v>8</v>
      </c>
      <c r="B12" s="9">
        <v>44983</v>
      </c>
      <c r="C12" s="10">
        <v>838</v>
      </c>
      <c r="D12" s="10"/>
      <c r="E12" s="10">
        <v>286</v>
      </c>
      <c r="F12" s="10">
        <v>106</v>
      </c>
      <c r="G12" s="10">
        <v>3214</v>
      </c>
      <c r="H12" s="10">
        <v>617</v>
      </c>
      <c r="I12" s="10"/>
      <c r="J12" s="10">
        <v>2314</v>
      </c>
      <c r="K12" s="10"/>
      <c r="L12" s="10"/>
      <c r="M12" s="15">
        <f t="shared" si="0"/>
        <v>7375</v>
      </c>
      <c r="O12" s="10"/>
      <c r="P12" s="10" t="s">
        <v>20</v>
      </c>
      <c r="Q12" s="10" t="s">
        <v>20</v>
      </c>
      <c r="R12" s="10">
        <v>7375</v>
      </c>
    </row>
    <row r="13" spans="1:18" x14ac:dyDescent="0.25">
      <c r="A13" s="1">
        <v>9</v>
      </c>
      <c r="B13" s="9">
        <v>44990</v>
      </c>
      <c r="C13" s="10">
        <v>745</v>
      </c>
      <c r="D13" s="10"/>
      <c r="E13" s="10">
        <v>271</v>
      </c>
      <c r="F13" s="10">
        <v>151</v>
      </c>
      <c r="G13" s="10">
        <v>4297</v>
      </c>
      <c r="H13" s="10">
        <v>2254</v>
      </c>
      <c r="I13" s="10"/>
      <c r="J13" s="10">
        <v>2482</v>
      </c>
      <c r="K13" s="10"/>
      <c r="L13" s="10"/>
      <c r="M13" s="15">
        <f t="shared" si="0"/>
        <v>10200</v>
      </c>
      <c r="O13" s="10"/>
      <c r="P13" s="10" t="s">
        <v>20</v>
      </c>
      <c r="Q13" s="10" t="s">
        <v>20</v>
      </c>
      <c r="R13" s="10">
        <v>10200</v>
      </c>
    </row>
    <row r="14" spans="1:18" x14ac:dyDescent="0.25">
      <c r="A14" s="1">
        <v>10</v>
      </c>
      <c r="B14" s="9">
        <v>44997</v>
      </c>
      <c r="C14" s="10">
        <v>759</v>
      </c>
      <c r="D14" s="10"/>
      <c r="E14" s="10">
        <v>199</v>
      </c>
      <c r="F14" s="10">
        <v>423</v>
      </c>
      <c r="G14" s="10">
        <v>2841</v>
      </c>
      <c r="H14" s="10">
        <v>3066</v>
      </c>
      <c r="I14" s="10"/>
      <c r="J14" s="10">
        <v>1380</v>
      </c>
      <c r="K14" s="10"/>
      <c r="L14" s="10"/>
      <c r="M14" s="15">
        <f t="shared" si="0"/>
        <v>8668</v>
      </c>
      <c r="O14" s="10"/>
      <c r="P14" s="10" t="s">
        <v>20</v>
      </c>
      <c r="Q14" s="10" t="s">
        <v>20</v>
      </c>
      <c r="R14" s="10">
        <v>8668</v>
      </c>
    </row>
    <row r="15" spans="1:18" x14ac:dyDescent="0.25">
      <c r="A15" s="1">
        <v>11</v>
      </c>
      <c r="B15" s="9">
        <v>45004</v>
      </c>
      <c r="C15" s="10">
        <v>1030</v>
      </c>
      <c r="D15" s="10"/>
      <c r="E15" s="10">
        <v>229</v>
      </c>
      <c r="F15" s="10">
        <v>963</v>
      </c>
      <c r="G15" s="10">
        <v>3433</v>
      </c>
      <c r="H15" s="10">
        <v>1999</v>
      </c>
      <c r="I15" s="10"/>
      <c r="J15" s="10">
        <v>1824</v>
      </c>
      <c r="K15" s="10"/>
      <c r="L15" s="10"/>
      <c r="M15" s="15">
        <f t="shared" si="0"/>
        <v>9478</v>
      </c>
      <c r="O15" s="10"/>
      <c r="P15" s="10" t="s">
        <v>20</v>
      </c>
      <c r="Q15" s="10" t="s">
        <v>20</v>
      </c>
      <c r="R15" s="10">
        <v>9478</v>
      </c>
    </row>
    <row r="16" spans="1:18" x14ac:dyDescent="0.25">
      <c r="A16" s="1">
        <v>12</v>
      </c>
      <c r="B16" s="9">
        <v>45011</v>
      </c>
      <c r="C16" s="10">
        <v>1793</v>
      </c>
      <c r="D16" s="10"/>
      <c r="E16" s="10">
        <v>313</v>
      </c>
      <c r="F16" s="10">
        <v>3096</v>
      </c>
      <c r="G16" s="10">
        <v>3717</v>
      </c>
      <c r="H16" s="10">
        <v>3074</v>
      </c>
      <c r="I16" s="10"/>
      <c r="J16" s="10">
        <v>2988</v>
      </c>
      <c r="K16" s="10"/>
      <c r="L16" s="10"/>
      <c r="M16" s="15">
        <f t="shared" si="0"/>
        <v>14981</v>
      </c>
      <c r="O16" s="10"/>
      <c r="P16" s="10" t="s">
        <v>20</v>
      </c>
      <c r="Q16" s="10" t="s">
        <v>20</v>
      </c>
      <c r="R16" s="10">
        <v>14981</v>
      </c>
    </row>
    <row r="17" spans="1:18" x14ac:dyDescent="0.25">
      <c r="A17" s="1">
        <v>13</v>
      </c>
      <c r="B17" s="9">
        <v>45018</v>
      </c>
      <c r="C17" s="10">
        <v>1520</v>
      </c>
      <c r="D17" s="10"/>
      <c r="E17" s="10">
        <v>1439</v>
      </c>
      <c r="F17" s="10">
        <v>1631</v>
      </c>
      <c r="G17" s="10">
        <v>4391</v>
      </c>
      <c r="H17" s="10">
        <v>2866</v>
      </c>
      <c r="I17" s="10"/>
      <c r="J17" s="10">
        <v>2773</v>
      </c>
      <c r="K17" s="10"/>
      <c r="L17" s="10"/>
      <c r="M17" s="15">
        <f t="shared" si="0"/>
        <v>14620</v>
      </c>
      <c r="O17" s="10"/>
      <c r="P17" s="10" t="s">
        <v>20</v>
      </c>
      <c r="Q17" s="10" t="s">
        <v>20</v>
      </c>
      <c r="R17" s="10">
        <v>14620</v>
      </c>
    </row>
    <row r="18" spans="1:18" x14ac:dyDescent="0.25">
      <c r="A18" s="1">
        <v>14</v>
      </c>
      <c r="B18" s="9">
        <v>45025</v>
      </c>
      <c r="C18" s="10">
        <v>1845</v>
      </c>
      <c r="D18" s="10"/>
      <c r="E18" s="10">
        <v>705</v>
      </c>
      <c r="F18" s="10">
        <v>7396</v>
      </c>
      <c r="G18" s="10">
        <v>4694</v>
      </c>
      <c r="H18" s="10">
        <v>2361</v>
      </c>
      <c r="I18" s="10"/>
      <c r="J18" s="10">
        <v>2470</v>
      </c>
      <c r="K18" s="10"/>
      <c r="L18" s="10"/>
      <c r="M18" s="15">
        <f t="shared" si="0"/>
        <v>19471</v>
      </c>
      <c r="O18" s="10"/>
      <c r="P18" s="10" t="s">
        <v>20</v>
      </c>
      <c r="Q18" s="10" t="s">
        <v>20</v>
      </c>
      <c r="R18" s="10">
        <v>19471</v>
      </c>
    </row>
    <row r="19" spans="1:18" x14ac:dyDescent="0.25">
      <c r="A19" s="1">
        <v>15</v>
      </c>
      <c r="B19" s="9">
        <v>45032</v>
      </c>
      <c r="C19" s="10">
        <v>2142</v>
      </c>
      <c r="D19" s="10"/>
      <c r="E19" s="10">
        <v>676</v>
      </c>
      <c r="F19" s="10">
        <v>1212</v>
      </c>
      <c r="G19" s="10">
        <v>4454</v>
      </c>
      <c r="H19" s="10">
        <v>3047</v>
      </c>
      <c r="I19" s="10"/>
      <c r="J19" s="10">
        <v>1821</v>
      </c>
      <c r="K19" s="10"/>
      <c r="L19" s="10"/>
      <c r="M19" s="15">
        <f t="shared" si="0"/>
        <v>13352</v>
      </c>
      <c r="O19" s="10"/>
      <c r="P19" s="10" t="s">
        <v>20</v>
      </c>
      <c r="Q19" s="10" t="s">
        <v>20</v>
      </c>
      <c r="R19" s="10">
        <v>13352</v>
      </c>
    </row>
    <row r="20" spans="1:18" x14ac:dyDescent="0.25">
      <c r="A20" s="1">
        <v>16</v>
      </c>
      <c r="B20" s="9">
        <v>45039</v>
      </c>
      <c r="C20" s="10">
        <v>2021</v>
      </c>
      <c r="D20" s="10"/>
      <c r="E20" s="10">
        <v>699</v>
      </c>
      <c r="F20" s="10">
        <v>306</v>
      </c>
      <c r="G20" s="10">
        <v>5306</v>
      </c>
      <c r="H20" s="10">
        <v>3355</v>
      </c>
      <c r="I20" s="10"/>
      <c r="J20" s="10">
        <v>1586</v>
      </c>
      <c r="K20" s="10"/>
      <c r="L20" s="10"/>
      <c r="M20" s="15">
        <f t="shared" si="0"/>
        <v>13273</v>
      </c>
      <c r="O20" s="10"/>
      <c r="P20" s="10" t="s">
        <v>20</v>
      </c>
      <c r="Q20" s="10" t="s">
        <v>20</v>
      </c>
      <c r="R20" s="10">
        <v>13273</v>
      </c>
    </row>
    <row r="21" spans="1:18" x14ac:dyDescent="0.25">
      <c r="A21" s="1">
        <v>17</v>
      </c>
      <c r="B21" s="9">
        <v>45046</v>
      </c>
      <c r="C21" s="10">
        <v>2258</v>
      </c>
      <c r="D21" s="10"/>
      <c r="E21" s="10">
        <v>596</v>
      </c>
      <c r="F21" s="10">
        <v>257</v>
      </c>
      <c r="G21" s="10">
        <v>5468</v>
      </c>
      <c r="H21" s="10">
        <v>4367</v>
      </c>
      <c r="I21" s="10"/>
      <c r="J21" s="10">
        <v>2496</v>
      </c>
      <c r="K21" s="10"/>
      <c r="L21" s="10"/>
      <c r="M21" s="15">
        <f t="shared" si="0"/>
        <v>15442</v>
      </c>
      <c r="O21" s="10"/>
      <c r="P21" s="10" t="s">
        <v>20</v>
      </c>
      <c r="Q21" s="10" t="s">
        <v>20</v>
      </c>
      <c r="R21" s="10">
        <v>15442</v>
      </c>
    </row>
    <row r="22" spans="1:18" x14ac:dyDescent="0.25">
      <c r="A22" s="1">
        <v>18</v>
      </c>
      <c r="B22" s="19">
        <v>45053</v>
      </c>
      <c r="C22" s="20">
        <v>2892</v>
      </c>
      <c r="D22" s="20"/>
      <c r="E22" s="20">
        <v>1267</v>
      </c>
      <c r="F22" s="20">
        <v>163</v>
      </c>
      <c r="G22" s="20">
        <v>6065</v>
      </c>
      <c r="H22" s="20">
        <v>3749</v>
      </c>
      <c r="I22" s="20"/>
      <c r="J22" s="20">
        <v>2904</v>
      </c>
      <c r="K22" s="20"/>
      <c r="L22" s="20"/>
      <c r="M22" s="21">
        <f t="shared" si="0"/>
        <v>17040</v>
      </c>
      <c r="N22" s="22"/>
      <c r="O22" s="20"/>
      <c r="P22" s="20">
        <v>11985</v>
      </c>
      <c r="Q22" s="20">
        <v>11985</v>
      </c>
      <c r="R22" s="20">
        <v>17040</v>
      </c>
    </row>
    <row r="23" spans="1:18" x14ac:dyDescent="0.25">
      <c r="A23" s="1">
        <v>19</v>
      </c>
      <c r="B23" s="9">
        <v>45060</v>
      </c>
      <c r="C23" s="10">
        <v>3177</v>
      </c>
      <c r="D23" s="10"/>
      <c r="E23" s="10">
        <v>633</v>
      </c>
      <c r="F23" s="10">
        <v>685</v>
      </c>
      <c r="G23" s="10">
        <v>6413</v>
      </c>
      <c r="H23" s="10">
        <v>4978</v>
      </c>
      <c r="I23" s="10"/>
      <c r="J23" s="10">
        <v>2473</v>
      </c>
      <c r="K23" s="10"/>
      <c r="L23" s="10"/>
      <c r="M23" s="15">
        <f t="shared" si="0"/>
        <v>18359</v>
      </c>
      <c r="O23" s="10"/>
      <c r="P23" s="10">
        <v>9173</v>
      </c>
      <c r="Q23" s="10">
        <v>9173</v>
      </c>
      <c r="R23" s="10">
        <v>18359</v>
      </c>
    </row>
    <row r="24" spans="1:18" x14ac:dyDescent="0.25">
      <c r="A24" s="1">
        <v>20</v>
      </c>
      <c r="B24" s="9">
        <v>45067</v>
      </c>
      <c r="C24" s="10">
        <v>2394</v>
      </c>
      <c r="D24" s="10"/>
      <c r="E24" s="10">
        <v>617</v>
      </c>
      <c r="F24" s="10">
        <v>77</v>
      </c>
      <c r="G24" s="10">
        <v>6780</v>
      </c>
      <c r="H24" s="10">
        <v>3661</v>
      </c>
      <c r="I24" s="10"/>
      <c r="J24" s="10">
        <v>1495</v>
      </c>
      <c r="K24" s="10"/>
      <c r="L24" s="10"/>
      <c r="M24" s="15">
        <f t="shared" si="0"/>
        <v>15024</v>
      </c>
      <c r="O24" s="10"/>
      <c r="P24" s="10">
        <v>101</v>
      </c>
      <c r="Q24" s="10">
        <v>101</v>
      </c>
      <c r="R24" s="10">
        <v>15024</v>
      </c>
    </row>
    <row r="25" spans="1:18" x14ac:dyDescent="0.25">
      <c r="A25" s="1">
        <v>21</v>
      </c>
      <c r="B25" s="9">
        <v>45074</v>
      </c>
      <c r="C25" s="10">
        <v>2064</v>
      </c>
      <c r="D25" s="10"/>
      <c r="E25" s="10">
        <v>357</v>
      </c>
      <c r="F25" s="10">
        <v>19</v>
      </c>
      <c r="G25" s="10">
        <v>6579</v>
      </c>
      <c r="H25" s="10">
        <v>2565</v>
      </c>
      <c r="I25" s="10"/>
      <c r="J25" s="10">
        <v>2090</v>
      </c>
      <c r="K25" s="10"/>
      <c r="L25" s="10"/>
      <c r="M25" s="15">
        <f t="shared" si="0"/>
        <v>13674</v>
      </c>
      <c r="O25" s="10"/>
      <c r="P25" s="10">
        <v>20971</v>
      </c>
      <c r="Q25" s="12">
        <v>20971</v>
      </c>
      <c r="R25" s="10">
        <v>13674</v>
      </c>
    </row>
    <row r="26" spans="1:18" x14ac:dyDescent="0.25">
      <c r="A26" s="1">
        <v>22</v>
      </c>
      <c r="B26" s="9">
        <v>45081</v>
      </c>
      <c r="C26" s="10">
        <v>4404</v>
      </c>
      <c r="D26" s="10"/>
      <c r="E26" s="10">
        <v>614</v>
      </c>
      <c r="F26" s="10">
        <v>197</v>
      </c>
      <c r="G26" s="10">
        <v>6210</v>
      </c>
      <c r="H26" s="10">
        <v>2563</v>
      </c>
      <c r="I26" s="10"/>
      <c r="J26" s="10">
        <v>3395</v>
      </c>
      <c r="K26" s="10"/>
      <c r="L26" s="10"/>
      <c r="M26" s="15">
        <f t="shared" si="0"/>
        <v>17383</v>
      </c>
      <c r="O26" s="10"/>
      <c r="P26" s="10">
        <v>8102</v>
      </c>
      <c r="Q26" s="10">
        <v>8102</v>
      </c>
      <c r="R26" s="10">
        <v>17383</v>
      </c>
    </row>
    <row r="27" spans="1:18" x14ac:dyDescent="0.25">
      <c r="A27" s="1">
        <v>23</v>
      </c>
      <c r="B27" s="9">
        <v>45088</v>
      </c>
      <c r="C27" s="10">
        <v>2069</v>
      </c>
      <c r="D27" s="10"/>
      <c r="E27" s="10">
        <v>924</v>
      </c>
      <c r="F27" s="10">
        <v>2</v>
      </c>
      <c r="G27" s="10">
        <v>5811</v>
      </c>
      <c r="H27" s="10">
        <v>5169</v>
      </c>
      <c r="I27" s="10"/>
      <c r="J27" s="10">
        <v>1525</v>
      </c>
      <c r="K27" s="10"/>
      <c r="L27" s="10"/>
      <c r="M27" s="15">
        <f t="shared" si="0"/>
        <v>15500</v>
      </c>
      <c r="O27" s="10"/>
      <c r="P27" s="10">
        <v>36035</v>
      </c>
      <c r="Q27" s="12">
        <v>36035</v>
      </c>
      <c r="R27" s="10">
        <v>15500</v>
      </c>
    </row>
    <row r="28" spans="1:18" x14ac:dyDescent="0.25">
      <c r="A28" s="1">
        <v>24</v>
      </c>
      <c r="B28" s="9">
        <v>45095</v>
      </c>
      <c r="C28" s="10">
        <v>2570</v>
      </c>
      <c r="D28" s="10"/>
      <c r="E28" s="10">
        <v>556</v>
      </c>
      <c r="F28" s="10">
        <v>119</v>
      </c>
      <c r="G28" s="10">
        <v>6304</v>
      </c>
      <c r="H28" s="10">
        <v>3165</v>
      </c>
      <c r="I28" s="10"/>
      <c r="J28" s="10">
        <v>3302</v>
      </c>
      <c r="K28" s="10"/>
      <c r="L28" s="10"/>
      <c r="M28" s="15">
        <f t="shared" si="0"/>
        <v>16016</v>
      </c>
      <c r="O28" s="10"/>
      <c r="P28" s="10">
        <v>29026</v>
      </c>
      <c r="Q28" s="12">
        <v>29026</v>
      </c>
      <c r="R28" s="10">
        <v>16016</v>
      </c>
    </row>
    <row r="29" spans="1:18" x14ac:dyDescent="0.25">
      <c r="A29" s="1">
        <v>25</v>
      </c>
      <c r="B29" s="9">
        <v>45102</v>
      </c>
      <c r="C29" s="10">
        <v>2227</v>
      </c>
      <c r="D29" s="10"/>
      <c r="E29" s="10">
        <v>588</v>
      </c>
      <c r="F29" s="10">
        <v>205</v>
      </c>
      <c r="G29" s="10">
        <v>4656</v>
      </c>
      <c r="H29" s="10">
        <v>3435</v>
      </c>
      <c r="I29" s="10"/>
      <c r="J29" s="10">
        <v>1136</v>
      </c>
      <c r="K29" s="10"/>
      <c r="L29" s="10"/>
      <c r="M29" s="15">
        <f t="shared" si="0"/>
        <v>12247</v>
      </c>
      <c r="O29" s="10"/>
      <c r="P29" s="10">
        <v>6054</v>
      </c>
      <c r="Q29" s="10">
        <v>6054</v>
      </c>
      <c r="R29" s="10">
        <v>12247</v>
      </c>
    </row>
    <row r="30" spans="1:18" x14ac:dyDescent="0.25">
      <c r="A30" s="1">
        <v>26</v>
      </c>
      <c r="B30" s="9">
        <v>45109</v>
      </c>
      <c r="C30" s="10">
        <v>2682</v>
      </c>
      <c r="D30" s="10"/>
      <c r="E30" s="10">
        <v>828</v>
      </c>
      <c r="F30" s="10">
        <v>246</v>
      </c>
      <c r="G30" s="10">
        <v>4966</v>
      </c>
      <c r="H30" s="10">
        <v>1992</v>
      </c>
      <c r="I30" s="10"/>
      <c r="J30" s="10">
        <v>971</v>
      </c>
      <c r="K30" s="10"/>
      <c r="L30" s="10"/>
      <c r="M30" s="15">
        <f t="shared" si="0"/>
        <v>11685</v>
      </c>
      <c r="O30" s="10"/>
      <c r="P30" s="10">
        <v>6119</v>
      </c>
      <c r="Q30" s="10">
        <v>6119</v>
      </c>
      <c r="R30" s="10">
        <v>11685</v>
      </c>
    </row>
    <row r="31" spans="1:18" x14ac:dyDescent="0.25">
      <c r="A31" s="1">
        <v>27</v>
      </c>
      <c r="B31" s="9">
        <v>45116</v>
      </c>
      <c r="C31" s="10">
        <v>2096</v>
      </c>
      <c r="D31" s="10"/>
      <c r="E31" s="10">
        <v>4652</v>
      </c>
      <c r="F31" s="10">
        <v>3442</v>
      </c>
      <c r="G31" s="10">
        <v>4798</v>
      </c>
      <c r="H31" s="10">
        <v>1065</v>
      </c>
      <c r="I31" s="10"/>
      <c r="J31" s="10">
        <v>1713</v>
      </c>
      <c r="K31" s="10"/>
      <c r="L31" s="10"/>
      <c r="M31" s="15">
        <f t="shared" si="0"/>
        <v>17766</v>
      </c>
      <c r="O31" s="10"/>
      <c r="P31" s="10">
        <v>27</v>
      </c>
      <c r="Q31" s="10">
        <v>27</v>
      </c>
      <c r="R31" s="10">
        <v>17766</v>
      </c>
    </row>
    <row r="32" spans="1:18" x14ac:dyDescent="0.25">
      <c r="A32" s="1">
        <v>28</v>
      </c>
      <c r="B32" s="9">
        <v>45123</v>
      </c>
      <c r="C32" s="10">
        <v>1988</v>
      </c>
      <c r="D32" s="10"/>
      <c r="E32" s="10">
        <v>5735</v>
      </c>
      <c r="F32" s="10">
        <v>1498</v>
      </c>
      <c r="G32" s="10">
        <v>6180</v>
      </c>
      <c r="H32" s="10">
        <v>2031</v>
      </c>
      <c r="I32" s="10"/>
      <c r="J32" s="10">
        <v>4393</v>
      </c>
      <c r="K32" s="10"/>
      <c r="L32" s="10"/>
      <c r="M32" s="16">
        <f t="shared" si="0"/>
        <v>21825</v>
      </c>
      <c r="O32" s="10"/>
      <c r="P32" s="10">
        <v>12072</v>
      </c>
      <c r="Q32" s="10">
        <v>12072</v>
      </c>
      <c r="R32" s="12">
        <v>21825</v>
      </c>
    </row>
    <row r="33" spans="1:18" x14ac:dyDescent="0.25">
      <c r="A33" s="1">
        <v>29</v>
      </c>
      <c r="B33" s="9">
        <v>45130</v>
      </c>
      <c r="C33" s="10">
        <v>2103</v>
      </c>
      <c r="D33" s="10"/>
      <c r="E33" s="10">
        <v>2291</v>
      </c>
      <c r="F33" s="10">
        <v>2951</v>
      </c>
      <c r="G33" s="10">
        <v>4867</v>
      </c>
      <c r="H33" s="10">
        <v>3281</v>
      </c>
      <c r="I33" s="10"/>
      <c r="J33" s="10">
        <v>3324</v>
      </c>
      <c r="K33" s="10"/>
      <c r="L33" s="10"/>
      <c r="M33" s="15">
        <f t="shared" si="0"/>
        <v>18817</v>
      </c>
      <c r="O33" s="10"/>
      <c r="P33" s="10">
        <v>41672</v>
      </c>
      <c r="Q33" s="12">
        <v>41672</v>
      </c>
      <c r="R33" s="10">
        <v>18817</v>
      </c>
    </row>
    <row r="34" spans="1:18" x14ac:dyDescent="0.25">
      <c r="A34" s="1">
        <v>30</v>
      </c>
      <c r="B34" s="9">
        <v>45137</v>
      </c>
      <c r="C34" s="10">
        <v>2081</v>
      </c>
      <c r="D34" s="10"/>
      <c r="E34" s="10">
        <v>945</v>
      </c>
      <c r="F34" s="10">
        <v>3969</v>
      </c>
      <c r="G34" s="10">
        <v>5395</v>
      </c>
      <c r="H34" s="10">
        <v>3435</v>
      </c>
      <c r="I34" s="10"/>
      <c r="J34" s="10">
        <v>2157</v>
      </c>
      <c r="K34" s="10"/>
      <c r="L34" s="10"/>
      <c r="M34" s="15">
        <f t="shared" si="0"/>
        <v>17982</v>
      </c>
      <c r="O34" s="10"/>
      <c r="P34" s="10">
        <v>9339</v>
      </c>
      <c r="Q34" s="10">
        <v>9339</v>
      </c>
      <c r="R34" s="10">
        <v>17982</v>
      </c>
    </row>
    <row r="35" spans="1:18" x14ac:dyDescent="0.25">
      <c r="A35" s="1">
        <v>31</v>
      </c>
      <c r="B35" s="9">
        <v>45144</v>
      </c>
      <c r="C35" s="10">
        <v>1766</v>
      </c>
      <c r="D35" s="10"/>
      <c r="E35" s="10">
        <v>1091</v>
      </c>
      <c r="F35" s="10">
        <v>2756</v>
      </c>
      <c r="G35" s="10">
        <v>6324</v>
      </c>
      <c r="H35" s="10">
        <v>5907</v>
      </c>
      <c r="I35" s="10"/>
      <c r="J35" s="10">
        <v>4025</v>
      </c>
      <c r="K35" s="10"/>
      <c r="L35" s="10"/>
      <c r="M35" s="16">
        <f t="shared" si="0"/>
        <v>21869</v>
      </c>
      <c r="O35" s="10"/>
      <c r="P35" s="10">
        <v>11482</v>
      </c>
      <c r="Q35" s="10">
        <v>11482</v>
      </c>
      <c r="R35" s="12">
        <v>21869</v>
      </c>
    </row>
    <row r="36" spans="1:18" x14ac:dyDescent="0.25">
      <c r="A36" s="1">
        <v>32</v>
      </c>
      <c r="B36" s="9">
        <v>45151</v>
      </c>
      <c r="C36" s="10">
        <v>1797</v>
      </c>
      <c r="D36" s="10"/>
      <c r="E36" s="10">
        <v>551</v>
      </c>
      <c r="F36" s="10">
        <v>242</v>
      </c>
      <c r="G36" s="10">
        <v>6552</v>
      </c>
      <c r="H36" s="10">
        <v>5267</v>
      </c>
      <c r="I36" s="10"/>
      <c r="J36" s="10">
        <v>3486</v>
      </c>
      <c r="K36" s="10"/>
      <c r="L36" s="10"/>
      <c r="M36" s="15">
        <f t="shared" si="0"/>
        <v>17895</v>
      </c>
      <c r="O36" s="10"/>
      <c r="P36" s="10">
        <v>1636</v>
      </c>
      <c r="Q36" s="10">
        <v>1636</v>
      </c>
      <c r="R36" s="10">
        <v>17895</v>
      </c>
    </row>
    <row r="37" spans="1:18" x14ac:dyDescent="0.25">
      <c r="A37" s="1">
        <v>33</v>
      </c>
      <c r="B37" s="9">
        <v>45158</v>
      </c>
      <c r="C37" s="10">
        <v>1578</v>
      </c>
      <c r="D37" s="10"/>
      <c r="E37" s="10">
        <v>1729</v>
      </c>
      <c r="F37" s="10">
        <v>1794</v>
      </c>
      <c r="G37" s="10">
        <v>6900</v>
      </c>
      <c r="H37" s="10">
        <v>5267</v>
      </c>
      <c r="I37" s="10"/>
      <c r="J37" s="10">
        <v>2510</v>
      </c>
      <c r="K37" s="10"/>
      <c r="L37" s="10"/>
      <c r="M37" s="17">
        <f t="shared" si="0"/>
        <v>19778</v>
      </c>
      <c r="O37" s="10"/>
      <c r="P37" s="10">
        <v>506</v>
      </c>
      <c r="Q37" s="10">
        <v>506</v>
      </c>
      <c r="R37" s="18">
        <v>19778</v>
      </c>
    </row>
    <row r="38" spans="1:18" x14ac:dyDescent="0.25">
      <c r="A38" s="1">
        <v>34</v>
      </c>
      <c r="B38" s="9">
        <v>45165</v>
      </c>
      <c r="C38" s="10">
        <v>1547</v>
      </c>
      <c r="D38" s="10"/>
      <c r="E38" s="10">
        <v>2315</v>
      </c>
      <c r="F38" s="10">
        <v>1813</v>
      </c>
      <c r="G38" s="10">
        <v>6081</v>
      </c>
      <c r="H38" s="10">
        <v>5638</v>
      </c>
      <c r="I38" s="10"/>
      <c r="J38" s="10">
        <v>2466</v>
      </c>
      <c r="K38" s="10"/>
      <c r="L38" s="10"/>
      <c r="M38" s="17">
        <f t="shared" si="0"/>
        <v>19860</v>
      </c>
      <c r="O38" s="10"/>
      <c r="P38" s="10">
        <v>7470</v>
      </c>
      <c r="Q38" s="10">
        <v>7470</v>
      </c>
      <c r="R38" s="18">
        <v>19860</v>
      </c>
    </row>
    <row r="39" spans="1:18" x14ac:dyDescent="0.25">
      <c r="A39" s="1">
        <v>35</v>
      </c>
      <c r="B39" s="9">
        <v>45172</v>
      </c>
      <c r="C39" s="10">
        <v>1713</v>
      </c>
      <c r="D39" s="10"/>
      <c r="E39" s="10">
        <v>1275</v>
      </c>
      <c r="F39" s="10">
        <v>2087</v>
      </c>
      <c r="G39" s="10">
        <v>5607</v>
      </c>
      <c r="H39" s="10">
        <v>2431</v>
      </c>
      <c r="I39" s="10"/>
      <c r="J39" s="10">
        <v>3345</v>
      </c>
      <c r="K39" s="10"/>
      <c r="L39" s="10"/>
      <c r="M39" s="15">
        <f t="shared" si="0"/>
        <v>16458</v>
      </c>
      <c r="O39" s="10"/>
      <c r="P39" s="10">
        <v>14316</v>
      </c>
      <c r="Q39" s="10">
        <v>14316</v>
      </c>
      <c r="R39" s="10">
        <v>16458</v>
      </c>
    </row>
    <row r="40" spans="1:18" x14ac:dyDescent="0.25">
      <c r="A40" s="1">
        <v>36</v>
      </c>
      <c r="B40" s="9">
        <v>45179</v>
      </c>
      <c r="C40" s="10">
        <v>2067</v>
      </c>
      <c r="D40" s="10"/>
      <c r="E40" s="10">
        <v>662</v>
      </c>
      <c r="F40" s="10">
        <v>3100</v>
      </c>
      <c r="G40" s="10">
        <v>4063</v>
      </c>
      <c r="H40" s="10">
        <v>2668</v>
      </c>
      <c r="I40" s="10"/>
      <c r="J40" s="10">
        <v>1884</v>
      </c>
      <c r="K40" s="10"/>
      <c r="L40" s="10"/>
      <c r="M40" s="15">
        <f t="shared" si="0"/>
        <v>14444</v>
      </c>
      <c r="O40" s="10"/>
      <c r="P40" s="10">
        <v>44787</v>
      </c>
      <c r="Q40" s="12">
        <v>44787</v>
      </c>
      <c r="R40" s="10">
        <v>14444</v>
      </c>
    </row>
    <row r="41" spans="1:18" x14ac:dyDescent="0.25">
      <c r="A41" s="1">
        <v>37</v>
      </c>
      <c r="B41" s="9">
        <v>45186</v>
      </c>
      <c r="C41" s="10">
        <v>751</v>
      </c>
      <c r="D41" s="10">
        <v>1034</v>
      </c>
      <c r="E41" s="10">
        <v>1373</v>
      </c>
      <c r="F41" s="10">
        <v>5284</v>
      </c>
      <c r="G41" s="10">
        <v>5595</v>
      </c>
      <c r="H41" s="10">
        <v>2879</v>
      </c>
      <c r="I41" s="10"/>
      <c r="J41" s="10">
        <v>2649</v>
      </c>
      <c r="K41" s="10"/>
      <c r="L41" s="10"/>
      <c r="M41" s="17">
        <f t="shared" si="0"/>
        <v>19565</v>
      </c>
      <c r="O41" s="10"/>
      <c r="P41" s="10">
        <v>13831</v>
      </c>
      <c r="Q41" s="10">
        <v>13831</v>
      </c>
      <c r="R41" s="10">
        <v>19565</v>
      </c>
    </row>
    <row r="42" spans="1:18" x14ac:dyDescent="0.25">
      <c r="A42" s="1">
        <v>38</v>
      </c>
      <c r="B42" s="9">
        <v>45193</v>
      </c>
      <c r="C42" s="10">
        <v>1211</v>
      </c>
      <c r="D42" s="10">
        <v>1000</v>
      </c>
      <c r="E42" s="10">
        <v>700</v>
      </c>
      <c r="F42" s="10">
        <v>2600</v>
      </c>
      <c r="G42" s="10">
        <v>6459</v>
      </c>
      <c r="H42" s="10">
        <v>3349</v>
      </c>
      <c r="I42" s="10"/>
      <c r="J42" s="10">
        <v>4566</v>
      </c>
      <c r="K42" s="10"/>
      <c r="L42" s="10"/>
      <c r="M42" s="17">
        <f t="shared" si="0"/>
        <v>19885</v>
      </c>
      <c r="O42" s="10"/>
      <c r="P42" s="10">
        <v>9306</v>
      </c>
      <c r="Q42" s="10">
        <v>9306</v>
      </c>
      <c r="R42" s="18">
        <v>19885</v>
      </c>
    </row>
    <row r="43" spans="1:18" x14ac:dyDescent="0.25">
      <c r="A43" s="1">
        <v>39</v>
      </c>
      <c r="B43" s="9">
        <v>45200</v>
      </c>
      <c r="C43" s="10">
        <v>1275</v>
      </c>
      <c r="D43" s="10">
        <v>893</v>
      </c>
      <c r="E43" s="10">
        <v>5020</v>
      </c>
      <c r="F43" s="10">
        <v>3073</v>
      </c>
      <c r="G43" s="10">
        <v>8356</v>
      </c>
      <c r="H43" s="10">
        <v>1989</v>
      </c>
      <c r="I43" s="10"/>
      <c r="J43" s="10">
        <v>4648</v>
      </c>
      <c r="K43" s="10"/>
      <c r="L43" s="10"/>
      <c r="M43" s="16">
        <f t="shared" si="0"/>
        <v>25254</v>
      </c>
      <c r="O43" s="10"/>
      <c r="P43" s="10">
        <v>29152</v>
      </c>
      <c r="Q43" s="12">
        <v>29152</v>
      </c>
      <c r="R43" s="12">
        <v>25254</v>
      </c>
    </row>
    <row r="44" spans="1:18" x14ac:dyDescent="0.25">
      <c r="A44" s="1">
        <v>40</v>
      </c>
      <c r="B44" s="9">
        <v>45207</v>
      </c>
      <c r="C44" s="10">
        <v>1109</v>
      </c>
      <c r="D44" s="10">
        <v>434</v>
      </c>
      <c r="E44" s="10">
        <v>2925</v>
      </c>
      <c r="F44" s="10">
        <v>1768</v>
      </c>
      <c r="G44" s="10">
        <v>5581</v>
      </c>
      <c r="H44" s="10">
        <v>3769</v>
      </c>
      <c r="I44" s="10">
        <v>68</v>
      </c>
      <c r="J44" s="10">
        <v>2177</v>
      </c>
      <c r="K44" s="10">
        <v>668</v>
      </c>
      <c r="L44" s="10">
        <v>810</v>
      </c>
      <c r="M44" s="17">
        <f t="shared" si="0"/>
        <v>19309</v>
      </c>
      <c r="O44" s="10"/>
      <c r="P44" s="10">
        <v>12567</v>
      </c>
      <c r="Q44" s="10">
        <v>12567</v>
      </c>
      <c r="R44" s="18">
        <v>19309</v>
      </c>
    </row>
    <row r="45" spans="1:18" x14ac:dyDescent="0.25">
      <c r="A45" s="1">
        <v>41</v>
      </c>
      <c r="B45" s="9">
        <v>45214</v>
      </c>
      <c r="C45" s="10">
        <v>917</v>
      </c>
      <c r="D45" s="10">
        <v>1373</v>
      </c>
      <c r="E45" s="10">
        <v>2121</v>
      </c>
      <c r="F45" s="10">
        <v>7712</v>
      </c>
      <c r="G45" s="10">
        <v>5939</v>
      </c>
      <c r="H45" s="10">
        <v>3852</v>
      </c>
      <c r="I45" s="10">
        <v>178</v>
      </c>
      <c r="J45" s="10">
        <v>1931</v>
      </c>
      <c r="K45" s="10">
        <v>1158</v>
      </c>
      <c r="L45" s="10">
        <v>850</v>
      </c>
      <c r="M45" s="16">
        <f>L45+K45+J45+I45+H45+G45+F45+E45+D45+C45</f>
        <v>26031</v>
      </c>
      <c r="O45" s="10"/>
      <c r="P45" s="10">
        <v>34793</v>
      </c>
      <c r="Q45" s="12">
        <v>34793</v>
      </c>
      <c r="R45" s="12">
        <v>26031</v>
      </c>
    </row>
    <row r="46" spans="1:18" x14ac:dyDescent="0.25">
      <c r="A46" s="1">
        <v>42</v>
      </c>
      <c r="B46" s="9">
        <v>45221</v>
      </c>
      <c r="C46" s="10">
        <v>1463</v>
      </c>
      <c r="D46" s="10">
        <v>1191</v>
      </c>
      <c r="E46" s="10">
        <v>670</v>
      </c>
      <c r="F46" s="10">
        <v>1720</v>
      </c>
      <c r="G46" s="10">
        <v>6179</v>
      </c>
      <c r="H46" s="10">
        <v>4208</v>
      </c>
      <c r="I46" s="10">
        <v>69</v>
      </c>
      <c r="J46" s="10">
        <v>2188</v>
      </c>
      <c r="K46" s="10">
        <v>841</v>
      </c>
      <c r="L46" s="10">
        <v>557</v>
      </c>
      <c r="M46" s="17">
        <f t="shared" si="0"/>
        <v>19086</v>
      </c>
      <c r="O46" s="10"/>
      <c r="P46" s="10">
        <v>6791</v>
      </c>
      <c r="Q46" s="10">
        <v>6791</v>
      </c>
      <c r="R46" s="18">
        <v>19086</v>
      </c>
    </row>
    <row r="47" spans="1:18" x14ac:dyDescent="0.25">
      <c r="A47" s="1">
        <v>43</v>
      </c>
      <c r="B47" s="9">
        <v>45228</v>
      </c>
      <c r="C47" s="10">
        <v>1388</v>
      </c>
      <c r="D47" s="10">
        <v>1305</v>
      </c>
      <c r="E47" s="10">
        <v>331</v>
      </c>
      <c r="F47" s="10">
        <v>2730</v>
      </c>
      <c r="G47" s="10">
        <v>5460</v>
      </c>
      <c r="H47" s="10">
        <v>2412</v>
      </c>
      <c r="I47" s="10">
        <v>132</v>
      </c>
      <c r="J47" s="10">
        <v>3531</v>
      </c>
      <c r="K47" s="10">
        <v>281</v>
      </c>
      <c r="L47" s="10">
        <v>801</v>
      </c>
      <c r="M47" s="15">
        <f t="shared" si="0"/>
        <v>18371</v>
      </c>
      <c r="O47" s="10"/>
      <c r="P47" s="10">
        <v>4485</v>
      </c>
      <c r="Q47" s="10">
        <v>4485</v>
      </c>
      <c r="R47" s="10">
        <v>18371</v>
      </c>
    </row>
    <row r="48" spans="1:18" x14ac:dyDescent="0.25">
      <c r="A48" s="1">
        <v>44</v>
      </c>
      <c r="B48" s="9">
        <v>45235</v>
      </c>
      <c r="C48" s="10">
        <v>843</v>
      </c>
      <c r="D48" s="10">
        <v>1326</v>
      </c>
      <c r="E48" s="10">
        <v>588</v>
      </c>
      <c r="F48" s="10">
        <v>1931</v>
      </c>
      <c r="G48" s="10">
        <v>5741</v>
      </c>
      <c r="H48" s="10">
        <v>3390</v>
      </c>
      <c r="I48" s="10">
        <v>159</v>
      </c>
      <c r="J48" s="10">
        <v>3371</v>
      </c>
      <c r="K48" s="10">
        <v>207</v>
      </c>
      <c r="L48" s="10">
        <v>1675</v>
      </c>
      <c r="M48" s="17">
        <f t="shared" si="0"/>
        <v>19231</v>
      </c>
      <c r="O48" s="10"/>
      <c r="P48" s="10">
        <v>924</v>
      </c>
      <c r="Q48" s="10">
        <v>924</v>
      </c>
      <c r="R48" s="18">
        <v>19231</v>
      </c>
    </row>
    <row r="49" spans="1:18" x14ac:dyDescent="0.25">
      <c r="A49" s="1">
        <v>45</v>
      </c>
      <c r="B49" s="9">
        <v>45242</v>
      </c>
      <c r="C49" s="10">
        <v>1297</v>
      </c>
      <c r="D49" s="10">
        <v>989</v>
      </c>
      <c r="E49" s="10">
        <v>1286</v>
      </c>
      <c r="F49" s="10">
        <v>4188</v>
      </c>
      <c r="G49" s="10">
        <v>7851</v>
      </c>
      <c r="H49" s="10">
        <v>2681</v>
      </c>
      <c r="I49" s="10">
        <v>78</v>
      </c>
      <c r="J49" s="10">
        <v>1400</v>
      </c>
      <c r="K49" s="10">
        <v>153</v>
      </c>
      <c r="L49" s="10">
        <v>669</v>
      </c>
      <c r="M49" s="16">
        <f t="shared" si="0"/>
        <v>20592</v>
      </c>
      <c r="O49" s="10"/>
      <c r="P49" s="10">
        <v>12394</v>
      </c>
      <c r="Q49" s="10">
        <v>12394</v>
      </c>
      <c r="R49" s="12">
        <v>20592</v>
      </c>
    </row>
    <row r="50" spans="1:18" x14ac:dyDescent="0.25">
      <c r="A50" s="1">
        <v>46</v>
      </c>
      <c r="B50" s="9">
        <v>45249</v>
      </c>
      <c r="C50" s="10">
        <v>604</v>
      </c>
      <c r="D50" s="10">
        <v>1841</v>
      </c>
      <c r="E50" s="10">
        <v>318</v>
      </c>
      <c r="F50" s="10">
        <v>12035</v>
      </c>
      <c r="G50" s="10">
        <v>8129</v>
      </c>
      <c r="H50" s="10">
        <v>3839</v>
      </c>
      <c r="I50" s="10">
        <v>67</v>
      </c>
      <c r="J50" s="10">
        <v>1639</v>
      </c>
      <c r="K50" s="10">
        <v>521</v>
      </c>
      <c r="L50" s="10">
        <v>881</v>
      </c>
      <c r="M50" s="16">
        <f t="shared" si="0"/>
        <v>29874</v>
      </c>
      <c r="O50" s="10"/>
      <c r="P50" s="10">
        <v>3484</v>
      </c>
      <c r="Q50" s="10">
        <v>3484</v>
      </c>
      <c r="R50" s="12">
        <v>29874</v>
      </c>
    </row>
    <row r="51" spans="1:18" x14ac:dyDescent="0.25">
      <c r="A51" s="1">
        <v>47</v>
      </c>
      <c r="B51" s="9">
        <v>45256</v>
      </c>
      <c r="C51" s="10">
        <v>841</v>
      </c>
      <c r="D51" s="10">
        <v>1520</v>
      </c>
      <c r="E51" s="10">
        <v>571</v>
      </c>
      <c r="F51" s="10">
        <v>4192</v>
      </c>
      <c r="G51" s="10">
        <v>3768</v>
      </c>
      <c r="H51" s="10">
        <v>1273</v>
      </c>
      <c r="I51" s="10">
        <v>100</v>
      </c>
      <c r="J51" s="10">
        <v>877</v>
      </c>
      <c r="K51" s="10">
        <v>134</v>
      </c>
      <c r="L51" s="10">
        <v>345</v>
      </c>
      <c r="M51" s="15">
        <f t="shared" si="0"/>
        <v>13621</v>
      </c>
      <c r="N51" s="1" t="s">
        <v>21</v>
      </c>
      <c r="O51" s="10"/>
      <c r="P51" s="10">
        <v>5015</v>
      </c>
      <c r="Q51" s="10">
        <v>5015</v>
      </c>
      <c r="R51" s="10">
        <v>13621</v>
      </c>
    </row>
    <row r="52" spans="1:18" x14ac:dyDescent="0.25">
      <c r="A52" s="1">
        <v>48</v>
      </c>
      <c r="B52" s="19">
        <v>45263</v>
      </c>
      <c r="C52" s="10">
        <v>564</v>
      </c>
      <c r="D52" s="10">
        <v>1180</v>
      </c>
      <c r="E52" s="10">
        <v>657</v>
      </c>
      <c r="F52" s="10">
        <v>6229</v>
      </c>
      <c r="G52" s="10">
        <v>5985</v>
      </c>
      <c r="H52" s="10">
        <v>2689</v>
      </c>
      <c r="I52" s="10">
        <v>169</v>
      </c>
      <c r="J52" s="10">
        <v>1204</v>
      </c>
      <c r="K52" s="10">
        <v>617</v>
      </c>
      <c r="L52" s="10">
        <v>562</v>
      </c>
      <c r="M52" s="17">
        <f t="shared" si="0"/>
        <v>19856</v>
      </c>
      <c r="O52" s="10"/>
      <c r="P52" s="10">
        <v>10195</v>
      </c>
      <c r="Q52" s="10">
        <v>10195</v>
      </c>
      <c r="R52" s="18">
        <v>19856</v>
      </c>
    </row>
    <row r="53" spans="1:18" x14ac:dyDescent="0.25">
      <c r="A53" s="1">
        <v>49</v>
      </c>
      <c r="B53" s="9">
        <v>45270</v>
      </c>
      <c r="C53" s="10">
        <v>957</v>
      </c>
      <c r="D53" s="10">
        <v>1168</v>
      </c>
      <c r="E53" s="10">
        <v>2688</v>
      </c>
      <c r="F53" s="10">
        <v>5917</v>
      </c>
      <c r="G53" s="10">
        <v>7616</v>
      </c>
      <c r="H53" s="10">
        <v>1502</v>
      </c>
      <c r="I53" s="10">
        <v>161</v>
      </c>
      <c r="J53" s="10">
        <v>1706</v>
      </c>
      <c r="K53" s="10">
        <v>525</v>
      </c>
      <c r="L53" s="10">
        <v>2760</v>
      </c>
      <c r="M53" s="16">
        <f t="shared" si="0"/>
        <v>25000</v>
      </c>
      <c r="O53" s="10"/>
      <c r="P53" s="10">
        <v>44967</v>
      </c>
      <c r="Q53" s="12">
        <v>44967</v>
      </c>
      <c r="R53" s="12">
        <v>25000</v>
      </c>
    </row>
    <row r="54" spans="1:18" x14ac:dyDescent="0.25">
      <c r="A54" s="1">
        <v>50</v>
      </c>
      <c r="B54" s="9">
        <v>45277</v>
      </c>
      <c r="C54" s="10">
        <v>812</v>
      </c>
      <c r="D54" s="10">
        <v>1482</v>
      </c>
      <c r="E54" s="10">
        <v>2873</v>
      </c>
      <c r="F54" s="10">
        <v>5094</v>
      </c>
      <c r="G54" s="10">
        <v>6740</v>
      </c>
      <c r="H54" s="10">
        <v>4690</v>
      </c>
      <c r="I54" s="10">
        <v>155</v>
      </c>
      <c r="J54" s="10">
        <v>1883</v>
      </c>
      <c r="K54" s="10">
        <v>1328</v>
      </c>
      <c r="L54" s="10">
        <v>1264</v>
      </c>
      <c r="M54" s="16">
        <f t="shared" si="0"/>
        <v>26321</v>
      </c>
      <c r="O54" s="10"/>
      <c r="P54" s="10">
        <v>19768</v>
      </c>
      <c r="Q54" s="18">
        <v>19768</v>
      </c>
      <c r="R54" s="12">
        <v>26321</v>
      </c>
    </row>
    <row r="55" spans="1:18" x14ac:dyDescent="0.25">
      <c r="A55" s="1">
        <v>51</v>
      </c>
      <c r="B55" s="9">
        <v>45284</v>
      </c>
      <c r="C55" s="10">
        <v>539</v>
      </c>
      <c r="D55" s="10">
        <v>758</v>
      </c>
      <c r="E55" s="10">
        <v>2564</v>
      </c>
      <c r="F55" s="10">
        <v>7123</v>
      </c>
      <c r="G55" s="10">
        <v>4554</v>
      </c>
      <c r="H55" s="10">
        <v>3782</v>
      </c>
      <c r="I55" s="10">
        <v>31</v>
      </c>
      <c r="J55" s="10">
        <v>1521</v>
      </c>
      <c r="K55" s="10">
        <v>822</v>
      </c>
      <c r="L55" s="10">
        <v>617</v>
      </c>
      <c r="M55" s="16">
        <f t="shared" si="0"/>
        <v>22311</v>
      </c>
      <c r="O55" s="10"/>
      <c r="P55" s="10">
        <v>3496</v>
      </c>
      <c r="Q55" s="10">
        <v>3496</v>
      </c>
      <c r="R55" s="12">
        <v>22311</v>
      </c>
    </row>
    <row r="56" spans="1:18" x14ac:dyDescent="0.25">
      <c r="A56" s="1">
        <v>52</v>
      </c>
      <c r="B56" s="9">
        <v>45291</v>
      </c>
      <c r="C56" s="10">
        <v>906</v>
      </c>
      <c r="D56" s="10">
        <v>331</v>
      </c>
      <c r="E56" s="10">
        <v>1431</v>
      </c>
      <c r="F56" s="10">
        <v>2800</v>
      </c>
      <c r="G56" s="10">
        <v>4342</v>
      </c>
      <c r="H56" s="10">
        <v>3152</v>
      </c>
      <c r="I56" s="10">
        <v>71</v>
      </c>
      <c r="J56" s="10">
        <v>1283</v>
      </c>
      <c r="K56" s="10">
        <v>1008</v>
      </c>
      <c r="L56" s="10">
        <v>862</v>
      </c>
      <c r="M56" s="15">
        <f t="shared" si="0"/>
        <v>16186</v>
      </c>
      <c r="N56" s="1" t="s">
        <v>23</v>
      </c>
      <c r="O56" s="10"/>
      <c r="P56" s="10">
        <v>397</v>
      </c>
      <c r="Q56" s="10">
        <v>397</v>
      </c>
      <c r="R56" s="10">
        <v>16186</v>
      </c>
    </row>
    <row r="57" spans="1:18" x14ac:dyDescent="0.25">
      <c r="B57" s="5" t="s">
        <v>12</v>
      </c>
      <c r="C57" s="6">
        <f t="shared" ref="C57:L57" si="1">SUM(C5:C56)</f>
        <v>86377</v>
      </c>
      <c r="D57" s="6">
        <f t="shared" si="1"/>
        <v>17825</v>
      </c>
      <c r="E57" s="6">
        <f t="shared" si="1"/>
        <v>64380</v>
      </c>
      <c r="F57" s="6">
        <f t="shared" si="1"/>
        <v>118089</v>
      </c>
      <c r="G57" s="6">
        <f t="shared" si="1"/>
        <v>283020</v>
      </c>
      <c r="H57" s="6">
        <f t="shared" si="1"/>
        <v>158159</v>
      </c>
      <c r="I57" s="6">
        <f t="shared" si="1"/>
        <v>1438</v>
      </c>
      <c r="J57" s="6">
        <f t="shared" si="1"/>
        <v>124839</v>
      </c>
      <c r="K57" s="6">
        <f t="shared" si="1"/>
        <v>8263</v>
      </c>
      <c r="L57" s="6">
        <f t="shared" si="1"/>
        <v>12653</v>
      </c>
      <c r="M57" s="6">
        <f t="shared" si="0"/>
        <v>875043</v>
      </c>
      <c r="P57" s="3">
        <f>SUM(P24:P56)</f>
        <v>461280</v>
      </c>
      <c r="Q57" s="13">
        <f>AVERAGE(Q24:Q56)</f>
        <v>13978.181818181818</v>
      </c>
      <c r="R57" s="26">
        <f>AVERAGE(R5:R56)</f>
        <v>16827.75</v>
      </c>
    </row>
    <row r="60" spans="1:18" x14ac:dyDescent="0.25">
      <c r="B60" s="11" t="s">
        <v>16</v>
      </c>
      <c r="C60" s="4" t="s">
        <v>12</v>
      </c>
      <c r="D60" s="4" t="s">
        <v>24</v>
      </c>
    </row>
    <row r="61" spans="1:18" x14ac:dyDescent="0.25">
      <c r="B61" s="2" t="s">
        <v>13</v>
      </c>
      <c r="C61" s="1">
        <f>C57+D57</f>
        <v>104202</v>
      </c>
      <c r="D61" s="1">
        <v>2004</v>
      </c>
    </row>
    <row r="62" spans="1:18" x14ac:dyDescent="0.25">
      <c r="B62" s="2" t="s">
        <v>14</v>
      </c>
      <c r="C62" s="1">
        <f>E57+F57</f>
        <v>182469</v>
      </c>
      <c r="D62" s="1">
        <v>3509</v>
      </c>
    </row>
    <row r="63" spans="1:18" x14ac:dyDescent="0.25">
      <c r="B63" s="2" t="s">
        <v>0</v>
      </c>
      <c r="C63" s="1">
        <f>G57</f>
        <v>283020</v>
      </c>
      <c r="D63" s="1">
        <v>5443</v>
      </c>
    </row>
    <row r="64" spans="1:18" x14ac:dyDescent="0.25">
      <c r="B64" s="1">
        <v>401</v>
      </c>
      <c r="C64" s="1">
        <f>H57+I57</f>
        <v>159597</v>
      </c>
      <c r="D64" s="1">
        <v>3069</v>
      </c>
    </row>
    <row r="65" spans="1:18" x14ac:dyDescent="0.25">
      <c r="B65" s="2" t="s">
        <v>15</v>
      </c>
      <c r="C65" s="1">
        <f>J57+K57+L57</f>
        <v>145755</v>
      </c>
      <c r="D65" s="1">
        <v>2803</v>
      </c>
    </row>
    <row r="66" spans="1:18" x14ac:dyDescent="0.25">
      <c r="C66" s="3">
        <f>SUM(C61:C65)</f>
        <v>875043</v>
      </c>
      <c r="D66" s="3">
        <f>SUM(D61:D65)</f>
        <v>16828</v>
      </c>
    </row>
    <row r="68" spans="1:18" ht="47.25" x14ac:dyDescent="0.25">
      <c r="B68" s="7" t="s">
        <v>10</v>
      </c>
      <c r="C68" s="8" t="s">
        <v>1</v>
      </c>
      <c r="D68" s="8" t="s">
        <v>2</v>
      </c>
      <c r="E68" s="8" t="s">
        <v>3</v>
      </c>
      <c r="F68" s="8" t="s">
        <v>4</v>
      </c>
      <c r="G68" s="8" t="s">
        <v>0</v>
      </c>
      <c r="H68" s="8" t="s">
        <v>5</v>
      </c>
      <c r="I68" s="8" t="s">
        <v>6</v>
      </c>
      <c r="J68" s="8" t="s">
        <v>7</v>
      </c>
      <c r="K68" s="8" t="s">
        <v>8</v>
      </c>
      <c r="L68" s="8" t="s">
        <v>9</v>
      </c>
      <c r="M68" s="14" t="s">
        <v>12</v>
      </c>
      <c r="O68" s="23" t="s">
        <v>44</v>
      </c>
      <c r="P68" s="23" t="s">
        <v>37</v>
      </c>
      <c r="Q68" s="23" t="s">
        <v>31</v>
      </c>
      <c r="R68" s="23" t="s">
        <v>30</v>
      </c>
    </row>
    <row r="69" spans="1:18" ht="18.75" x14ac:dyDescent="0.3">
      <c r="B69" s="36">
        <v>2024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14"/>
      <c r="O69" s="10"/>
      <c r="P69" s="23"/>
      <c r="Q69" s="23"/>
      <c r="R69" s="23"/>
    </row>
    <row r="70" spans="1:18" ht="15.75" x14ac:dyDescent="0.25">
      <c r="B70" s="9" t="s">
        <v>11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14"/>
      <c r="O70" s="10"/>
      <c r="P70" s="23"/>
      <c r="Q70" s="23"/>
      <c r="R70" s="23"/>
    </row>
    <row r="71" spans="1:18" x14ac:dyDescent="0.25">
      <c r="A71" s="1">
        <v>1</v>
      </c>
      <c r="B71" s="9">
        <v>45298</v>
      </c>
      <c r="C71" s="10">
        <v>1149</v>
      </c>
      <c r="D71" s="10">
        <v>337</v>
      </c>
      <c r="E71" s="10">
        <v>1261</v>
      </c>
      <c r="F71" s="10">
        <v>3700</v>
      </c>
      <c r="G71" s="10">
        <v>6452</v>
      </c>
      <c r="H71" s="10">
        <v>2682</v>
      </c>
      <c r="I71" s="10">
        <v>72</v>
      </c>
      <c r="J71" s="10">
        <v>1224</v>
      </c>
      <c r="K71" s="10">
        <v>640</v>
      </c>
      <c r="L71" s="10">
        <v>1489</v>
      </c>
      <c r="M71" s="15">
        <f t="shared" ref="M71:M122" si="2">L71+K71+J71+I71+H71+G71+F71+E71+D71+C71</f>
        <v>19006</v>
      </c>
      <c r="N71" s="1" t="s">
        <v>22</v>
      </c>
      <c r="O71" s="10">
        <v>139</v>
      </c>
      <c r="P71" s="10">
        <v>22949</v>
      </c>
      <c r="Q71" s="12">
        <v>22949</v>
      </c>
      <c r="R71" s="24">
        <f>M71</f>
        <v>19006</v>
      </c>
    </row>
    <row r="72" spans="1:18" x14ac:dyDescent="0.25">
      <c r="A72" s="1">
        <v>2</v>
      </c>
      <c r="B72" s="9">
        <v>45305</v>
      </c>
      <c r="C72" s="10">
        <v>1254</v>
      </c>
      <c r="D72" s="10">
        <v>590</v>
      </c>
      <c r="E72" s="10">
        <v>941</v>
      </c>
      <c r="F72" s="10">
        <v>2299</v>
      </c>
      <c r="G72" s="10">
        <v>7290</v>
      </c>
      <c r="H72" s="10">
        <v>3972</v>
      </c>
      <c r="I72" s="10">
        <v>93</v>
      </c>
      <c r="J72" s="10">
        <v>2511</v>
      </c>
      <c r="K72" s="10">
        <v>381</v>
      </c>
      <c r="L72" s="10">
        <v>1120</v>
      </c>
      <c r="M72" s="16">
        <f t="shared" si="2"/>
        <v>20451</v>
      </c>
      <c r="O72" s="10">
        <v>149</v>
      </c>
      <c r="P72" s="10">
        <v>37033</v>
      </c>
      <c r="Q72" s="29">
        <v>37033</v>
      </c>
      <c r="R72" s="25">
        <f t="shared" ref="R72:R91" si="3">M72</f>
        <v>20451</v>
      </c>
    </row>
    <row r="73" spans="1:18" x14ac:dyDescent="0.25">
      <c r="A73" s="1">
        <v>3</v>
      </c>
      <c r="B73" s="9">
        <v>45312</v>
      </c>
      <c r="C73" s="10">
        <v>269</v>
      </c>
      <c r="D73" s="10">
        <v>2676</v>
      </c>
      <c r="E73" s="10">
        <v>1645</v>
      </c>
      <c r="F73" s="10">
        <v>3752</v>
      </c>
      <c r="G73" s="10">
        <v>8238</v>
      </c>
      <c r="H73" s="10">
        <v>3264</v>
      </c>
      <c r="I73" s="10">
        <v>49</v>
      </c>
      <c r="J73" s="10">
        <v>3310</v>
      </c>
      <c r="K73" s="10">
        <v>418</v>
      </c>
      <c r="L73" s="10">
        <v>839</v>
      </c>
      <c r="M73" s="16">
        <f t="shared" si="2"/>
        <v>24460</v>
      </c>
      <c r="O73" s="10">
        <v>146</v>
      </c>
      <c r="P73" s="10">
        <v>10038</v>
      </c>
      <c r="Q73" s="10">
        <v>10038</v>
      </c>
      <c r="R73" s="25">
        <f t="shared" si="3"/>
        <v>24460</v>
      </c>
    </row>
    <row r="74" spans="1:18" x14ac:dyDescent="0.25">
      <c r="A74" s="1">
        <v>4</v>
      </c>
      <c r="B74" s="9">
        <v>45319</v>
      </c>
      <c r="C74" s="10">
        <v>1185</v>
      </c>
      <c r="D74" s="10">
        <v>918</v>
      </c>
      <c r="E74" s="10">
        <v>1718</v>
      </c>
      <c r="F74" s="10">
        <v>4537</v>
      </c>
      <c r="G74" s="10">
        <v>7421</v>
      </c>
      <c r="H74" s="10">
        <v>3471</v>
      </c>
      <c r="I74" s="10">
        <v>85</v>
      </c>
      <c r="J74" s="10">
        <v>4545</v>
      </c>
      <c r="K74" s="10">
        <v>611</v>
      </c>
      <c r="L74" s="10">
        <v>5066</v>
      </c>
      <c r="M74" s="28">
        <f t="shared" si="2"/>
        <v>29557</v>
      </c>
      <c r="O74" s="10">
        <v>146</v>
      </c>
      <c r="P74" s="10">
        <v>11853</v>
      </c>
      <c r="Q74" s="10">
        <v>11853</v>
      </c>
      <c r="R74" s="27">
        <f t="shared" si="3"/>
        <v>29557</v>
      </c>
    </row>
    <row r="75" spans="1:18" x14ac:dyDescent="0.25">
      <c r="A75" s="1">
        <v>5</v>
      </c>
      <c r="B75" s="9">
        <v>45326</v>
      </c>
      <c r="C75" s="10">
        <v>1614</v>
      </c>
      <c r="D75" s="10">
        <v>551</v>
      </c>
      <c r="E75" s="10">
        <v>1330</v>
      </c>
      <c r="F75" s="10">
        <v>2154</v>
      </c>
      <c r="G75" s="10">
        <v>7410</v>
      </c>
      <c r="H75" s="10">
        <v>2532</v>
      </c>
      <c r="I75" s="10">
        <v>123</v>
      </c>
      <c r="J75" s="10">
        <v>3588</v>
      </c>
      <c r="K75" s="10">
        <v>575</v>
      </c>
      <c r="L75" s="10">
        <v>2260</v>
      </c>
      <c r="M75" s="16">
        <f t="shared" si="2"/>
        <v>22137</v>
      </c>
      <c r="O75" s="10">
        <v>153</v>
      </c>
      <c r="P75" s="10">
        <v>5186</v>
      </c>
      <c r="Q75" s="10">
        <v>5186</v>
      </c>
      <c r="R75" s="25">
        <f t="shared" si="3"/>
        <v>22137</v>
      </c>
    </row>
    <row r="76" spans="1:18" x14ac:dyDescent="0.25">
      <c r="A76" s="1">
        <v>6</v>
      </c>
      <c r="B76" s="9">
        <v>45333</v>
      </c>
      <c r="C76" s="10">
        <v>1464</v>
      </c>
      <c r="D76" s="10">
        <v>414</v>
      </c>
      <c r="E76" s="10">
        <v>874</v>
      </c>
      <c r="F76" s="10">
        <v>3875</v>
      </c>
      <c r="G76" s="10">
        <v>6233</v>
      </c>
      <c r="H76" s="10">
        <v>1961</v>
      </c>
      <c r="I76" s="10">
        <v>192</v>
      </c>
      <c r="J76" s="10">
        <v>2977</v>
      </c>
      <c r="K76" s="10">
        <v>1328</v>
      </c>
      <c r="L76" s="10">
        <v>292</v>
      </c>
      <c r="M76" s="15">
        <f t="shared" si="2"/>
        <v>19610</v>
      </c>
      <c r="O76" s="10">
        <v>157</v>
      </c>
      <c r="P76" s="10">
        <v>34784</v>
      </c>
      <c r="Q76" s="29">
        <v>34784</v>
      </c>
      <c r="R76" s="24">
        <f t="shared" si="3"/>
        <v>19610</v>
      </c>
    </row>
    <row r="77" spans="1:18" x14ac:dyDescent="0.25">
      <c r="A77" s="1">
        <v>7</v>
      </c>
      <c r="B77" s="9">
        <v>45340</v>
      </c>
      <c r="C77" s="10">
        <v>1405</v>
      </c>
      <c r="D77" s="10">
        <v>581</v>
      </c>
      <c r="E77" s="10">
        <v>2821</v>
      </c>
      <c r="F77" s="10">
        <v>1641</v>
      </c>
      <c r="G77" s="10">
        <v>7594</v>
      </c>
      <c r="H77" s="10">
        <v>6270</v>
      </c>
      <c r="I77" s="10">
        <v>173</v>
      </c>
      <c r="J77" s="10">
        <v>4443</v>
      </c>
      <c r="K77" s="10">
        <v>1315</v>
      </c>
      <c r="L77" s="10">
        <v>121</v>
      </c>
      <c r="M77" s="28">
        <f t="shared" si="2"/>
        <v>26364</v>
      </c>
      <c r="O77" s="10">
        <v>147</v>
      </c>
      <c r="P77" s="10">
        <v>6322</v>
      </c>
      <c r="Q77" s="10">
        <v>6322</v>
      </c>
      <c r="R77" s="27">
        <f t="shared" si="3"/>
        <v>26364</v>
      </c>
    </row>
    <row r="78" spans="1:18" x14ac:dyDescent="0.25">
      <c r="A78" s="1">
        <v>8</v>
      </c>
      <c r="B78" s="9">
        <v>45347</v>
      </c>
      <c r="C78" s="10">
        <v>948</v>
      </c>
      <c r="D78" s="10">
        <v>940</v>
      </c>
      <c r="E78" s="10">
        <v>1454</v>
      </c>
      <c r="F78" s="10">
        <v>1785</v>
      </c>
      <c r="G78" s="10">
        <v>7506</v>
      </c>
      <c r="H78" s="10">
        <v>5860</v>
      </c>
      <c r="I78" s="10">
        <v>174</v>
      </c>
      <c r="J78" s="10">
        <v>2532</v>
      </c>
      <c r="K78" s="10">
        <v>619</v>
      </c>
      <c r="L78" s="10">
        <v>1223</v>
      </c>
      <c r="M78" s="16">
        <f t="shared" si="2"/>
        <v>23041</v>
      </c>
      <c r="O78" s="10">
        <v>167</v>
      </c>
      <c r="P78" s="10">
        <v>17335</v>
      </c>
      <c r="Q78" s="10">
        <v>17335</v>
      </c>
      <c r="R78" s="25">
        <f t="shared" si="3"/>
        <v>23041</v>
      </c>
    </row>
    <row r="79" spans="1:18" x14ac:dyDescent="0.25">
      <c r="A79" s="1">
        <v>9</v>
      </c>
      <c r="B79" s="9">
        <v>45354</v>
      </c>
      <c r="C79" s="10">
        <v>1425</v>
      </c>
      <c r="D79" s="10">
        <v>1061</v>
      </c>
      <c r="E79" s="10">
        <v>1617</v>
      </c>
      <c r="F79" s="10">
        <v>1476</v>
      </c>
      <c r="G79" s="10">
        <v>6398</v>
      </c>
      <c r="H79" s="10">
        <v>6168</v>
      </c>
      <c r="I79" s="10">
        <v>335</v>
      </c>
      <c r="J79" s="10">
        <v>2946</v>
      </c>
      <c r="K79" s="10">
        <v>436</v>
      </c>
      <c r="L79" s="10">
        <v>1365</v>
      </c>
      <c r="M79" s="16">
        <f t="shared" si="2"/>
        <v>23227</v>
      </c>
      <c r="O79" s="10">
        <v>168</v>
      </c>
      <c r="P79" s="10">
        <v>71922</v>
      </c>
      <c r="Q79" s="29">
        <v>71922</v>
      </c>
      <c r="R79" s="25">
        <f t="shared" si="3"/>
        <v>23227</v>
      </c>
    </row>
    <row r="80" spans="1:18" x14ac:dyDescent="0.25">
      <c r="A80" s="1">
        <v>10</v>
      </c>
      <c r="B80" s="9">
        <v>45361</v>
      </c>
      <c r="C80" s="10">
        <v>1256</v>
      </c>
      <c r="D80" s="10">
        <v>853</v>
      </c>
      <c r="E80" s="10">
        <v>880</v>
      </c>
      <c r="F80" s="10">
        <v>839</v>
      </c>
      <c r="G80" s="10">
        <v>7452</v>
      </c>
      <c r="H80" s="10">
        <v>4146</v>
      </c>
      <c r="I80" s="10">
        <v>235</v>
      </c>
      <c r="J80" s="10">
        <v>2157</v>
      </c>
      <c r="K80" s="10">
        <v>915</v>
      </c>
      <c r="L80" s="10">
        <v>1296</v>
      </c>
      <c r="M80" s="16">
        <f t="shared" si="2"/>
        <v>20029</v>
      </c>
      <c r="O80" s="10">
        <v>157</v>
      </c>
      <c r="P80" s="10">
        <v>22965</v>
      </c>
      <c r="Q80" s="12">
        <v>22965</v>
      </c>
      <c r="R80" s="25">
        <f t="shared" si="3"/>
        <v>20029</v>
      </c>
    </row>
    <row r="81" spans="1:18" x14ac:dyDescent="0.25">
      <c r="A81" s="1">
        <v>11</v>
      </c>
      <c r="B81" s="9">
        <v>45368</v>
      </c>
      <c r="C81" s="10">
        <v>883</v>
      </c>
      <c r="D81" s="10">
        <v>1103</v>
      </c>
      <c r="E81" s="10">
        <v>863</v>
      </c>
      <c r="F81" s="10">
        <v>1016</v>
      </c>
      <c r="G81" s="10">
        <v>6299</v>
      </c>
      <c r="H81" s="10">
        <v>4789</v>
      </c>
      <c r="I81" s="10">
        <v>283</v>
      </c>
      <c r="J81" s="10">
        <v>2072</v>
      </c>
      <c r="K81" s="10">
        <v>369</v>
      </c>
      <c r="L81" s="10">
        <v>556</v>
      </c>
      <c r="M81" s="15">
        <f t="shared" si="2"/>
        <v>18233</v>
      </c>
      <c r="O81" s="10">
        <v>159</v>
      </c>
      <c r="P81" s="10">
        <v>14355</v>
      </c>
      <c r="Q81" s="10">
        <v>14355</v>
      </c>
      <c r="R81" s="24">
        <f t="shared" si="3"/>
        <v>18233</v>
      </c>
    </row>
    <row r="82" spans="1:18" x14ac:dyDescent="0.25">
      <c r="A82" s="1">
        <v>12</v>
      </c>
      <c r="B82" s="9">
        <v>45375</v>
      </c>
      <c r="C82" s="10">
        <v>1121</v>
      </c>
      <c r="D82" s="10">
        <v>868</v>
      </c>
      <c r="E82" s="10">
        <v>1834</v>
      </c>
      <c r="F82" s="10">
        <v>1525</v>
      </c>
      <c r="G82" s="10">
        <v>7452</v>
      </c>
      <c r="H82" s="10">
        <v>5516</v>
      </c>
      <c r="I82" s="10">
        <v>149</v>
      </c>
      <c r="J82" s="10">
        <v>2636</v>
      </c>
      <c r="K82" s="10">
        <v>511</v>
      </c>
      <c r="L82" s="10">
        <v>769</v>
      </c>
      <c r="M82" s="16">
        <f t="shared" si="2"/>
        <v>22381</v>
      </c>
      <c r="O82" s="10">
        <v>160</v>
      </c>
      <c r="P82" s="10">
        <v>8250</v>
      </c>
      <c r="Q82" s="10">
        <v>8250</v>
      </c>
      <c r="R82" s="25">
        <f t="shared" si="3"/>
        <v>22381</v>
      </c>
    </row>
    <row r="83" spans="1:18" x14ac:dyDescent="0.25">
      <c r="A83" s="1">
        <v>13</v>
      </c>
      <c r="B83" s="9">
        <v>45382</v>
      </c>
      <c r="C83" s="10">
        <v>912</v>
      </c>
      <c r="D83" s="10">
        <v>960</v>
      </c>
      <c r="E83" s="10">
        <v>2459</v>
      </c>
      <c r="F83" s="10">
        <v>2531</v>
      </c>
      <c r="G83" s="10">
        <v>6849</v>
      </c>
      <c r="H83" s="10">
        <v>3454</v>
      </c>
      <c r="I83" s="10">
        <v>295</v>
      </c>
      <c r="J83" s="10">
        <v>2382</v>
      </c>
      <c r="K83" s="10">
        <v>549</v>
      </c>
      <c r="L83" s="10">
        <v>605</v>
      </c>
      <c r="M83" s="16">
        <f t="shared" si="2"/>
        <v>20996</v>
      </c>
      <c r="O83" s="10">
        <v>156</v>
      </c>
      <c r="P83" s="10">
        <v>17341</v>
      </c>
      <c r="Q83" s="10">
        <v>17341</v>
      </c>
      <c r="R83" s="25">
        <f t="shared" si="3"/>
        <v>20996</v>
      </c>
    </row>
    <row r="84" spans="1:18" x14ac:dyDescent="0.25">
      <c r="A84" s="1">
        <v>14</v>
      </c>
      <c r="B84" s="9">
        <v>45389</v>
      </c>
      <c r="C84" s="10">
        <v>1015</v>
      </c>
      <c r="D84" s="10">
        <v>1088</v>
      </c>
      <c r="E84" s="10">
        <v>1387</v>
      </c>
      <c r="F84" s="10">
        <v>389</v>
      </c>
      <c r="G84" s="10">
        <v>8028</v>
      </c>
      <c r="H84" s="10">
        <v>4396</v>
      </c>
      <c r="I84" s="10">
        <v>234</v>
      </c>
      <c r="J84" s="10">
        <v>2128</v>
      </c>
      <c r="K84" s="10">
        <v>728</v>
      </c>
      <c r="L84" s="10">
        <v>847</v>
      </c>
      <c r="M84" s="16">
        <f t="shared" si="2"/>
        <v>20240</v>
      </c>
      <c r="O84" s="10">
        <v>162</v>
      </c>
      <c r="P84" s="10">
        <v>31611</v>
      </c>
      <c r="Q84" s="29">
        <v>31611</v>
      </c>
      <c r="R84" s="25">
        <f t="shared" si="3"/>
        <v>20240</v>
      </c>
    </row>
    <row r="85" spans="1:18" x14ac:dyDescent="0.25">
      <c r="A85" s="1">
        <v>15</v>
      </c>
      <c r="B85" s="9">
        <v>45396</v>
      </c>
      <c r="C85" s="10">
        <v>1587</v>
      </c>
      <c r="D85" s="10">
        <v>654</v>
      </c>
      <c r="E85" s="10">
        <v>820</v>
      </c>
      <c r="F85" s="10">
        <v>1192</v>
      </c>
      <c r="G85" s="10">
        <v>8299</v>
      </c>
      <c r="H85" s="10">
        <v>4398</v>
      </c>
      <c r="I85" s="10">
        <v>179</v>
      </c>
      <c r="J85" s="10">
        <v>1263</v>
      </c>
      <c r="K85" s="10">
        <v>532</v>
      </c>
      <c r="L85" s="10">
        <v>1184</v>
      </c>
      <c r="M85" s="16">
        <f t="shared" si="2"/>
        <v>20108</v>
      </c>
      <c r="O85" s="10">
        <v>166</v>
      </c>
      <c r="P85" s="10">
        <v>27932</v>
      </c>
      <c r="Q85" s="29">
        <v>27932</v>
      </c>
      <c r="R85" s="25">
        <f t="shared" si="3"/>
        <v>20108</v>
      </c>
    </row>
    <row r="86" spans="1:18" x14ac:dyDescent="0.25">
      <c r="A86" s="1">
        <v>16</v>
      </c>
      <c r="B86" s="9">
        <v>45403</v>
      </c>
      <c r="C86" s="10">
        <v>471</v>
      </c>
      <c r="D86" s="10">
        <v>1580</v>
      </c>
      <c r="E86" s="10">
        <v>1187</v>
      </c>
      <c r="F86" s="10">
        <v>2470</v>
      </c>
      <c r="G86" s="10">
        <v>8007</v>
      </c>
      <c r="H86" s="10">
        <v>5224</v>
      </c>
      <c r="I86" s="10">
        <v>185</v>
      </c>
      <c r="J86" s="10">
        <v>904</v>
      </c>
      <c r="K86" s="10">
        <v>609</v>
      </c>
      <c r="L86" s="10">
        <v>935</v>
      </c>
      <c r="M86" s="16">
        <f t="shared" si="2"/>
        <v>21572</v>
      </c>
      <c r="O86" s="10">
        <v>171</v>
      </c>
      <c r="P86" s="10">
        <v>10432</v>
      </c>
      <c r="Q86" s="10">
        <v>10432</v>
      </c>
      <c r="R86" s="25">
        <f t="shared" si="3"/>
        <v>21572</v>
      </c>
    </row>
    <row r="87" spans="1:18" x14ac:dyDescent="0.25">
      <c r="A87" s="1">
        <v>17</v>
      </c>
      <c r="B87" s="9">
        <v>45410</v>
      </c>
      <c r="C87" s="10">
        <v>1653</v>
      </c>
      <c r="D87" s="10">
        <v>346</v>
      </c>
      <c r="E87" s="10">
        <v>1075</v>
      </c>
      <c r="F87" s="10">
        <v>2798</v>
      </c>
      <c r="G87" s="10">
        <v>7292</v>
      </c>
      <c r="H87" s="10">
        <v>3781</v>
      </c>
      <c r="I87" s="10">
        <v>103</v>
      </c>
      <c r="J87" s="10">
        <v>608</v>
      </c>
      <c r="K87" s="10">
        <v>1045</v>
      </c>
      <c r="L87" s="10">
        <v>1521</v>
      </c>
      <c r="M87" s="16">
        <f t="shared" si="2"/>
        <v>20222</v>
      </c>
      <c r="O87" s="10">
        <v>174</v>
      </c>
      <c r="P87" s="10">
        <v>24758</v>
      </c>
      <c r="Q87" s="12">
        <v>24758</v>
      </c>
      <c r="R87" s="25">
        <f t="shared" si="3"/>
        <v>20222</v>
      </c>
    </row>
    <row r="88" spans="1:18" x14ac:dyDescent="0.25">
      <c r="A88" s="1">
        <v>18</v>
      </c>
      <c r="B88" s="9">
        <v>45417</v>
      </c>
      <c r="C88" s="10">
        <v>543</v>
      </c>
      <c r="D88" s="10">
        <v>1094</v>
      </c>
      <c r="E88" s="10">
        <v>1671</v>
      </c>
      <c r="F88" s="10">
        <v>2304</v>
      </c>
      <c r="G88" s="10">
        <v>8021</v>
      </c>
      <c r="H88" s="10">
        <v>2258</v>
      </c>
      <c r="I88" s="10">
        <v>272</v>
      </c>
      <c r="J88" s="10">
        <v>1312</v>
      </c>
      <c r="K88" s="10">
        <v>377</v>
      </c>
      <c r="L88" s="10">
        <v>642</v>
      </c>
      <c r="M88" s="15">
        <f t="shared" si="2"/>
        <v>18494</v>
      </c>
      <c r="O88" s="10">
        <v>171</v>
      </c>
      <c r="P88" s="10">
        <v>2187</v>
      </c>
      <c r="Q88" s="10">
        <v>2187</v>
      </c>
      <c r="R88" s="24">
        <f t="shared" si="3"/>
        <v>18494</v>
      </c>
    </row>
    <row r="89" spans="1:18" x14ac:dyDescent="0.25">
      <c r="A89" s="1">
        <v>19</v>
      </c>
      <c r="B89" s="9">
        <v>45424</v>
      </c>
      <c r="C89" s="10">
        <v>786</v>
      </c>
      <c r="D89" s="10">
        <v>972</v>
      </c>
      <c r="E89" s="10">
        <v>736</v>
      </c>
      <c r="F89" s="10">
        <v>507</v>
      </c>
      <c r="G89" s="10">
        <v>7564</v>
      </c>
      <c r="H89" s="10">
        <v>3092</v>
      </c>
      <c r="I89" s="10">
        <v>149</v>
      </c>
      <c r="J89" s="10">
        <v>2366</v>
      </c>
      <c r="K89" s="10">
        <v>1960</v>
      </c>
      <c r="L89" s="10">
        <v>147</v>
      </c>
      <c r="M89" s="15">
        <f t="shared" si="2"/>
        <v>18279</v>
      </c>
      <c r="O89" s="10">
        <v>176</v>
      </c>
      <c r="P89" s="10">
        <v>5501</v>
      </c>
      <c r="Q89" s="10">
        <v>5501</v>
      </c>
      <c r="R89" s="24">
        <f t="shared" si="3"/>
        <v>18279</v>
      </c>
    </row>
    <row r="90" spans="1:18" x14ac:dyDescent="0.25">
      <c r="A90" s="1">
        <v>20</v>
      </c>
      <c r="B90" s="9">
        <v>45431</v>
      </c>
      <c r="C90" s="10">
        <v>521</v>
      </c>
      <c r="D90" s="10">
        <v>1056</v>
      </c>
      <c r="E90" s="10">
        <v>792</v>
      </c>
      <c r="F90" s="10">
        <v>2558</v>
      </c>
      <c r="G90" s="10">
        <v>7200</v>
      </c>
      <c r="H90" s="10">
        <v>5284</v>
      </c>
      <c r="I90" s="10">
        <v>142</v>
      </c>
      <c r="J90" s="10">
        <v>505</v>
      </c>
      <c r="K90" s="10">
        <v>985</v>
      </c>
      <c r="L90" s="10">
        <v>1786</v>
      </c>
      <c r="M90" s="16">
        <f t="shared" si="2"/>
        <v>20829</v>
      </c>
      <c r="O90" s="10">
        <v>171</v>
      </c>
      <c r="P90" s="10">
        <v>14164</v>
      </c>
      <c r="Q90" s="10">
        <v>14164</v>
      </c>
      <c r="R90" s="25">
        <f t="shared" si="3"/>
        <v>20829</v>
      </c>
    </row>
    <row r="91" spans="1:18" x14ac:dyDescent="0.25">
      <c r="A91" s="1">
        <v>21</v>
      </c>
      <c r="B91" s="9">
        <v>45438</v>
      </c>
      <c r="C91" s="10">
        <v>525</v>
      </c>
      <c r="D91" s="10">
        <v>520</v>
      </c>
      <c r="E91" s="10">
        <v>2280</v>
      </c>
      <c r="F91" s="10">
        <v>765</v>
      </c>
      <c r="G91" s="10">
        <v>8234</v>
      </c>
      <c r="H91" s="10">
        <v>7266</v>
      </c>
      <c r="I91" s="10">
        <v>165</v>
      </c>
      <c r="J91" s="10">
        <v>713</v>
      </c>
      <c r="K91" s="10">
        <v>1470</v>
      </c>
      <c r="L91" s="10">
        <v>867</v>
      </c>
      <c r="M91" s="16">
        <f t="shared" si="2"/>
        <v>22805</v>
      </c>
      <c r="O91" s="10">
        <v>163</v>
      </c>
      <c r="P91" s="10">
        <v>10331</v>
      </c>
      <c r="Q91" s="10">
        <v>10331</v>
      </c>
      <c r="R91" s="25">
        <f t="shared" si="3"/>
        <v>22805</v>
      </c>
    </row>
    <row r="92" spans="1:18" x14ac:dyDescent="0.25">
      <c r="A92" s="1">
        <v>22</v>
      </c>
      <c r="B92" s="9">
        <v>45445</v>
      </c>
      <c r="C92" s="10">
        <v>847</v>
      </c>
      <c r="D92" s="10">
        <v>343</v>
      </c>
      <c r="E92" s="10">
        <v>1460</v>
      </c>
      <c r="F92" s="10">
        <v>695</v>
      </c>
      <c r="G92" s="10">
        <v>6633</v>
      </c>
      <c r="H92" s="10">
        <v>6678</v>
      </c>
      <c r="I92" s="10">
        <v>209</v>
      </c>
      <c r="J92" s="10">
        <v>508</v>
      </c>
      <c r="K92" s="10">
        <v>832</v>
      </c>
      <c r="L92" s="10">
        <v>1980</v>
      </c>
      <c r="M92" s="16">
        <f t="shared" si="2"/>
        <v>20185</v>
      </c>
      <c r="N92" s="1" t="s">
        <v>32</v>
      </c>
      <c r="O92" s="10">
        <v>176</v>
      </c>
      <c r="P92" s="10">
        <v>36133</v>
      </c>
      <c r="Q92" s="29">
        <v>36133</v>
      </c>
      <c r="R92" s="25">
        <f>M92</f>
        <v>20185</v>
      </c>
    </row>
    <row r="93" spans="1:18" x14ac:dyDescent="0.25">
      <c r="A93" s="1">
        <v>23</v>
      </c>
      <c r="B93" s="9">
        <v>45452</v>
      </c>
      <c r="C93" s="10">
        <v>393</v>
      </c>
      <c r="D93" s="10">
        <v>1425</v>
      </c>
      <c r="E93" s="10">
        <v>4055</v>
      </c>
      <c r="F93" s="10">
        <v>3195</v>
      </c>
      <c r="G93" s="10">
        <v>7841</v>
      </c>
      <c r="H93" s="10">
        <v>9215</v>
      </c>
      <c r="I93" s="10">
        <v>191</v>
      </c>
      <c r="J93" s="10">
        <v>351</v>
      </c>
      <c r="K93" s="10">
        <v>757</v>
      </c>
      <c r="L93" s="10">
        <v>1105</v>
      </c>
      <c r="M93" s="28">
        <f t="shared" si="2"/>
        <v>28528</v>
      </c>
      <c r="O93" s="41">
        <v>176</v>
      </c>
      <c r="P93" s="10">
        <v>47853</v>
      </c>
      <c r="Q93" s="27">
        <v>47853</v>
      </c>
      <c r="R93" s="27">
        <f>M93</f>
        <v>28528</v>
      </c>
    </row>
    <row r="94" spans="1:18" x14ac:dyDescent="0.25">
      <c r="A94" s="1">
        <v>24</v>
      </c>
      <c r="B94" s="9">
        <v>45459</v>
      </c>
      <c r="C94" s="10">
        <v>676</v>
      </c>
      <c r="D94" s="10">
        <v>1194</v>
      </c>
      <c r="E94" s="10">
        <v>2711</v>
      </c>
      <c r="F94" s="10">
        <v>1272</v>
      </c>
      <c r="G94" s="10">
        <v>7074</v>
      </c>
      <c r="H94" s="10">
        <v>4167</v>
      </c>
      <c r="I94" s="10">
        <v>133</v>
      </c>
      <c r="J94" s="10">
        <v>576</v>
      </c>
      <c r="K94" s="10">
        <v>1029</v>
      </c>
      <c r="L94" s="10">
        <v>1679</v>
      </c>
      <c r="M94" s="16">
        <f t="shared" si="2"/>
        <v>20511</v>
      </c>
      <c r="O94" s="10">
        <v>183</v>
      </c>
      <c r="P94" s="10">
        <v>65637</v>
      </c>
      <c r="Q94" s="29">
        <v>65637</v>
      </c>
      <c r="R94" s="25">
        <f>M94</f>
        <v>20511</v>
      </c>
    </row>
    <row r="95" spans="1:18" x14ac:dyDescent="0.25">
      <c r="A95" s="1">
        <v>25</v>
      </c>
      <c r="B95" s="9">
        <v>45466</v>
      </c>
      <c r="C95" s="10">
        <v>1705</v>
      </c>
      <c r="D95" s="10">
        <v>448</v>
      </c>
      <c r="E95" s="10">
        <v>3164</v>
      </c>
      <c r="F95" s="10">
        <v>4042</v>
      </c>
      <c r="G95" s="10">
        <v>7834</v>
      </c>
      <c r="H95" s="10">
        <v>8340</v>
      </c>
      <c r="I95" s="10">
        <v>189</v>
      </c>
      <c r="J95" s="10">
        <v>809</v>
      </c>
      <c r="K95" s="10">
        <v>967</v>
      </c>
      <c r="L95" s="10">
        <v>2872</v>
      </c>
      <c r="M95" s="28">
        <f t="shared" si="2"/>
        <v>30370</v>
      </c>
      <c r="O95" s="41">
        <v>176</v>
      </c>
      <c r="P95" s="10">
        <v>15710</v>
      </c>
      <c r="Q95" s="10">
        <v>15710</v>
      </c>
      <c r="R95" s="27">
        <f>M95</f>
        <v>30370</v>
      </c>
    </row>
    <row r="96" spans="1:18" x14ac:dyDescent="0.25">
      <c r="A96" s="1">
        <v>26</v>
      </c>
      <c r="B96" s="9">
        <v>45473</v>
      </c>
      <c r="C96" s="10">
        <v>1280</v>
      </c>
      <c r="D96" s="10">
        <v>2332</v>
      </c>
      <c r="E96" s="10">
        <v>4329</v>
      </c>
      <c r="F96" s="10">
        <v>1715</v>
      </c>
      <c r="G96" s="10">
        <v>8261</v>
      </c>
      <c r="H96" s="10">
        <v>3758</v>
      </c>
      <c r="I96" s="10">
        <v>247</v>
      </c>
      <c r="J96" s="10">
        <v>624</v>
      </c>
      <c r="K96" s="10">
        <v>882</v>
      </c>
      <c r="L96" s="10">
        <v>1769</v>
      </c>
      <c r="M96" s="28">
        <f t="shared" si="2"/>
        <v>25197</v>
      </c>
      <c r="O96" s="41">
        <v>176</v>
      </c>
      <c r="P96" s="10">
        <v>97640</v>
      </c>
      <c r="Q96" s="29">
        <v>97640</v>
      </c>
      <c r="R96" s="27">
        <v>25197</v>
      </c>
    </row>
    <row r="97" spans="1:21" x14ac:dyDescent="0.25">
      <c r="A97" s="1">
        <v>27</v>
      </c>
      <c r="B97" s="9">
        <v>45480</v>
      </c>
      <c r="C97" s="10">
        <v>884</v>
      </c>
      <c r="D97" s="10">
        <v>476</v>
      </c>
      <c r="E97" s="10">
        <v>1416</v>
      </c>
      <c r="F97" s="10">
        <v>792</v>
      </c>
      <c r="G97" s="10">
        <v>7100</v>
      </c>
      <c r="H97" s="10">
        <v>5892</v>
      </c>
      <c r="I97" s="10">
        <v>151</v>
      </c>
      <c r="J97" s="10">
        <v>318</v>
      </c>
      <c r="K97" s="10">
        <v>918</v>
      </c>
      <c r="L97" s="10">
        <v>238</v>
      </c>
      <c r="M97" s="15">
        <f t="shared" si="2"/>
        <v>18185</v>
      </c>
      <c r="N97" s="1" t="s">
        <v>33</v>
      </c>
      <c r="O97" s="41">
        <v>176</v>
      </c>
      <c r="P97" s="10">
        <v>14577</v>
      </c>
      <c r="Q97" s="10">
        <v>14577</v>
      </c>
      <c r="R97" s="24">
        <v>18185</v>
      </c>
    </row>
    <row r="98" spans="1:21" x14ac:dyDescent="0.25">
      <c r="A98" s="1">
        <v>28</v>
      </c>
      <c r="B98" s="9">
        <v>45487</v>
      </c>
      <c r="C98" s="10">
        <v>575</v>
      </c>
      <c r="D98" s="10">
        <v>1443</v>
      </c>
      <c r="E98" s="10">
        <v>2642</v>
      </c>
      <c r="F98" s="10">
        <v>639</v>
      </c>
      <c r="G98" s="10">
        <v>7905</v>
      </c>
      <c r="H98" s="10">
        <v>1681</v>
      </c>
      <c r="I98" s="10">
        <v>52</v>
      </c>
      <c r="J98" s="10">
        <v>1013</v>
      </c>
      <c r="K98" s="10">
        <v>1471</v>
      </c>
      <c r="L98" s="10">
        <v>2184</v>
      </c>
      <c r="M98" s="15">
        <f t="shared" si="2"/>
        <v>19605</v>
      </c>
      <c r="O98" s="41">
        <v>176</v>
      </c>
      <c r="P98" s="10">
        <v>20042</v>
      </c>
      <c r="Q98" s="29">
        <v>20042</v>
      </c>
      <c r="R98" s="24">
        <v>19605</v>
      </c>
    </row>
    <row r="99" spans="1:21" x14ac:dyDescent="0.25">
      <c r="A99" s="1">
        <v>29</v>
      </c>
      <c r="B99" s="9">
        <v>45494</v>
      </c>
      <c r="C99" s="10">
        <v>409</v>
      </c>
      <c r="D99" s="10">
        <v>1170</v>
      </c>
      <c r="E99" s="10">
        <v>1338</v>
      </c>
      <c r="F99" s="10">
        <v>3581</v>
      </c>
      <c r="G99" s="10">
        <v>9153</v>
      </c>
      <c r="H99" s="10">
        <v>1074</v>
      </c>
      <c r="I99" s="10">
        <v>237</v>
      </c>
      <c r="J99" s="10">
        <v>719</v>
      </c>
      <c r="K99" s="10">
        <v>1677</v>
      </c>
      <c r="L99" s="10">
        <v>8020</v>
      </c>
      <c r="M99" s="28">
        <f t="shared" si="2"/>
        <v>27378</v>
      </c>
      <c r="O99" s="10">
        <v>170</v>
      </c>
      <c r="P99" s="10">
        <v>12038</v>
      </c>
      <c r="Q99" s="10">
        <v>12038</v>
      </c>
      <c r="R99" s="27">
        <v>27378</v>
      </c>
    </row>
    <row r="100" spans="1:21" x14ac:dyDescent="0.25">
      <c r="A100" s="1">
        <v>30</v>
      </c>
      <c r="B100" s="9">
        <v>45501</v>
      </c>
      <c r="C100" s="10">
        <v>1188</v>
      </c>
      <c r="D100" s="10">
        <v>1158</v>
      </c>
      <c r="E100" s="10">
        <v>1524</v>
      </c>
      <c r="F100" s="10">
        <v>3283</v>
      </c>
      <c r="G100" s="10">
        <v>8219</v>
      </c>
      <c r="H100" s="10">
        <v>1433</v>
      </c>
      <c r="I100" s="10">
        <v>232</v>
      </c>
      <c r="J100" s="10">
        <v>756</v>
      </c>
      <c r="K100" s="10">
        <v>939</v>
      </c>
      <c r="L100" s="10">
        <v>8298</v>
      </c>
      <c r="M100" s="28">
        <f t="shared" si="2"/>
        <v>27030</v>
      </c>
      <c r="O100" s="10">
        <v>176</v>
      </c>
      <c r="P100" s="10">
        <v>36934</v>
      </c>
      <c r="Q100" s="29">
        <v>36934</v>
      </c>
      <c r="R100" s="27">
        <f t="shared" ref="R100:R105" si="4">M100</f>
        <v>27030</v>
      </c>
    </row>
    <row r="101" spans="1:21" x14ac:dyDescent="0.25">
      <c r="A101" s="1">
        <v>31</v>
      </c>
      <c r="B101" s="9">
        <v>45508</v>
      </c>
      <c r="C101" s="10">
        <v>1027</v>
      </c>
      <c r="D101" s="10">
        <v>1199</v>
      </c>
      <c r="E101" s="10">
        <v>1896</v>
      </c>
      <c r="F101" s="10">
        <v>173</v>
      </c>
      <c r="G101" s="10">
        <v>7968</v>
      </c>
      <c r="H101" s="10">
        <v>2355</v>
      </c>
      <c r="I101" s="10">
        <v>187</v>
      </c>
      <c r="J101" s="10">
        <v>691</v>
      </c>
      <c r="K101" s="10">
        <v>622</v>
      </c>
      <c r="L101" s="10">
        <v>3425</v>
      </c>
      <c r="M101" s="15">
        <f t="shared" si="2"/>
        <v>19543</v>
      </c>
      <c r="O101" s="10">
        <v>176</v>
      </c>
      <c r="P101" s="10">
        <v>3275</v>
      </c>
      <c r="Q101" s="10">
        <v>3275</v>
      </c>
      <c r="R101" s="24">
        <f t="shared" si="4"/>
        <v>19543</v>
      </c>
    </row>
    <row r="102" spans="1:21" x14ac:dyDescent="0.25">
      <c r="A102" s="1">
        <v>32</v>
      </c>
      <c r="B102" s="9">
        <v>45515</v>
      </c>
      <c r="C102" s="10">
        <v>921</v>
      </c>
      <c r="D102" s="10">
        <v>1246</v>
      </c>
      <c r="E102" s="10">
        <v>2287</v>
      </c>
      <c r="F102" s="10">
        <v>268</v>
      </c>
      <c r="G102" s="10">
        <v>8090</v>
      </c>
      <c r="H102" s="10">
        <v>4669</v>
      </c>
      <c r="I102" s="10">
        <v>216</v>
      </c>
      <c r="J102" s="10">
        <v>129</v>
      </c>
      <c r="K102" s="10">
        <v>801</v>
      </c>
      <c r="L102" s="10">
        <v>4024</v>
      </c>
      <c r="M102" s="16">
        <f t="shared" si="2"/>
        <v>22651</v>
      </c>
      <c r="O102" s="10">
        <v>180</v>
      </c>
      <c r="P102" s="10">
        <v>11698</v>
      </c>
      <c r="Q102" s="10">
        <v>11698</v>
      </c>
      <c r="R102" s="25">
        <f t="shared" si="4"/>
        <v>22651</v>
      </c>
    </row>
    <row r="103" spans="1:21" x14ac:dyDescent="0.25">
      <c r="A103" s="1">
        <v>33</v>
      </c>
      <c r="B103" s="9">
        <v>45522</v>
      </c>
      <c r="C103" s="10">
        <v>1586</v>
      </c>
      <c r="D103" s="10">
        <v>1034</v>
      </c>
      <c r="E103" s="10">
        <v>2453</v>
      </c>
      <c r="F103" s="10">
        <v>743</v>
      </c>
      <c r="G103" s="10">
        <v>5846</v>
      </c>
      <c r="H103" s="10">
        <v>3862</v>
      </c>
      <c r="I103" s="10">
        <v>236</v>
      </c>
      <c r="J103" s="10">
        <v>291</v>
      </c>
      <c r="K103" s="10">
        <v>692</v>
      </c>
      <c r="L103" s="10">
        <v>4298</v>
      </c>
      <c r="M103" s="16">
        <f t="shared" si="2"/>
        <v>21041</v>
      </c>
      <c r="O103" s="10">
        <v>179</v>
      </c>
      <c r="P103" s="10">
        <v>10948</v>
      </c>
      <c r="Q103" s="10">
        <v>10948</v>
      </c>
      <c r="R103" s="25">
        <f t="shared" si="4"/>
        <v>21041</v>
      </c>
    </row>
    <row r="104" spans="1:21" x14ac:dyDescent="0.25">
      <c r="A104" s="1">
        <v>34</v>
      </c>
      <c r="B104" s="9">
        <v>45529</v>
      </c>
      <c r="C104" s="10">
        <v>1936</v>
      </c>
      <c r="D104" s="10">
        <v>1577</v>
      </c>
      <c r="E104" s="10">
        <v>2723</v>
      </c>
      <c r="F104" s="10">
        <v>564</v>
      </c>
      <c r="G104" s="10">
        <v>8807</v>
      </c>
      <c r="H104" s="10">
        <v>5460</v>
      </c>
      <c r="I104" s="10">
        <v>291</v>
      </c>
      <c r="J104" s="10">
        <v>531</v>
      </c>
      <c r="K104" s="10">
        <v>190</v>
      </c>
      <c r="L104" s="10">
        <v>2505</v>
      </c>
      <c r="M104" s="16">
        <f t="shared" si="2"/>
        <v>24584</v>
      </c>
      <c r="O104" s="10">
        <v>188</v>
      </c>
      <c r="P104" s="10">
        <v>18305</v>
      </c>
      <c r="Q104" s="10">
        <v>18305</v>
      </c>
      <c r="R104" s="25">
        <f t="shared" si="4"/>
        <v>24584</v>
      </c>
    </row>
    <row r="105" spans="1:21" x14ac:dyDescent="0.25">
      <c r="A105" s="1">
        <v>35</v>
      </c>
      <c r="B105" s="9">
        <v>45536</v>
      </c>
      <c r="C105" s="10">
        <v>1070</v>
      </c>
      <c r="D105" s="10">
        <v>1692</v>
      </c>
      <c r="E105" s="10">
        <v>2963</v>
      </c>
      <c r="F105" s="10">
        <v>155</v>
      </c>
      <c r="G105" s="10">
        <v>8010</v>
      </c>
      <c r="H105" s="10">
        <v>2766</v>
      </c>
      <c r="I105" s="10">
        <v>200</v>
      </c>
      <c r="J105" s="10">
        <v>189</v>
      </c>
      <c r="K105" s="10">
        <v>681</v>
      </c>
      <c r="L105" s="10">
        <v>1136</v>
      </c>
      <c r="M105" s="15">
        <f t="shared" si="2"/>
        <v>18862</v>
      </c>
      <c r="O105" s="10">
        <v>189</v>
      </c>
      <c r="P105" s="10">
        <v>11238</v>
      </c>
      <c r="Q105" s="10">
        <v>11238</v>
      </c>
      <c r="R105" s="24">
        <f t="shared" si="4"/>
        <v>18862</v>
      </c>
      <c r="S105" s="33"/>
      <c r="T105" s="4"/>
      <c r="U105" s="4"/>
    </row>
    <row r="106" spans="1:21" x14ac:dyDescent="0.25">
      <c r="A106" s="1">
        <v>36</v>
      </c>
      <c r="B106" s="9">
        <v>45543</v>
      </c>
      <c r="C106" s="10">
        <v>945</v>
      </c>
      <c r="D106" s="10">
        <v>1200</v>
      </c>
      <c r="E106" s="10">
        <v>1792</v>
      </c>
      <c r="F106" s="10">
        <v>16</v>
      </c>
      <c r="G106" s="10">
        <v>8171</v>
      </c>
      <c r="H106" s="10">
        <v>1200</v>
      </c>
      <c r="I106" s="10">
        <v>174</v>
      </c>
      <c r="J106" s="10">
        <v>198</v>
      </c>
      <c r="K106" s="10">
        <v>428</v>
      </c>
      <c r="L106" s="10">
        <v>809</v>
      </c>
      <c r="M106" s="32">
        <f t="shared" si="2"/>
        <v>14933</v>
      </c>
      <c r="N106" s="1" t="s">
        <v>34</v>
      </c>
      <c r="O106" s="10">
        <v>189</v>
      </c>
      <c r="P106" s="10">
        <v>5852</v>
      </c>
      <c r="Q106" s="10">
        <v>5852</v>
      </c>
      <c r="R106" s="31">
        <f>M106</f>
        <v>14933</v>
      </c>
      <c r="S106" s="11"/>
    </row>
    <row r="107" spans="1:21" x14ac:dyDescent="0.25">
      <c r="A107" s="1">
        <v>37</v>
      </c>
      <c r="B107" s="9">
        <v>45550</v>
      </c>
      <c r="C107" s="10">
        <v>1665</v>
      </c>
      <c r="D107" s="10">
        <v>1042</v>
      </c>
      <c r="E107" s="10">
        <v>975</v>
      </c>
      <c r="F107" s="10">
        <v>159</v>
      </c>
      <c r="G107" s="10">
        <v>8517</v>
      </c>
      <c r="H107" s="10">
        <v>1426</v>
      </c>
      <c r="I107" s="10">
        <v>196</v>
      </c>
      <c r="J107" s="10">
        <v>270</v>
      </c>
      <c r="K107" s="10">
        <v>2458</v>
      </c>
      <c r="L107" s="10">
        <v>1790</v>
      </c>
      <c r="M107" s="15">
        <f t="shared" si="2"/>
        <v>18498</v>
      </c>
      <c r="O107" s="10">
        <v>147</v>
      </c>
      <c r="P107" s="10">
        <v>26198</v>
      </c>
      <c r="Q107" s="29">
        <v>26198</v>
      </c>
      <c r="R107" s="24">
        <f>M107</f>
        <v>18498</v>
      </c>
    </row>
    <row r="108" spans="1:21" x14ac:dyDescent="0.25">
      <c r="A108" s="1">
        <v>38</v>
      </c>
      <c r="B108" s="9">
        <v>45557</v>
      </c>
      <c r="C108" s="10">
        <v>2466</v>
      </c>
      <c r="D108" s="10">
        <v>284</v>
      </c>
      <c r="E108" s="10">
        <v>3343</v>
      </c>
      <c r="F108" s="10">
        <v>0</v>
      </c>
      <c r="G108" s="10">
        <v>7512</v>
      </c>
      <c r="H108" s="10">
        <v>1644</v>
      </c>
      <c r="I108" s="10">
        <v>205</v>
      </c>
      <c r="J108" s="10">
        <v>1554</v>
      </c>
      <c r="K108" s="10">
        <v>958</v>
      </c>
      <c r="L108" s="10">
        <v>3011</v>
      </c>
      <c r="M108" s="16">
        <f t="shared" si="2"/>
        <v>20977</v>
      </c>
      <c r="O108" s="10">
        <v>205</v>
      </c>
      <c r="P108" s="10">
        <v>18250</v>
      </c>
      <c r="Q108" s="10">
        <v>18250</v>
      </c>
      <c r="R108" s="25">
        <v>20977</v>
      </c>
    </row>
    <row r="109" spans="1:21" x14ac:dyDescent="0.25">
      <c r="A109" s="1">
        <v>39</v>
      </c>
      <c r="B109" s="9">
        <v>45564</v>
      </c>
      <c r="C109" s="10">
        <v>2061</v>
      </c>
      <c r="D109" s="10">
        <v>791</v>
      </c>
      <c r="E109" s="10">
        <v>2075</v>
      </c>
      <c r="F109" s="10">
        <v>451</v>
      </c>
      <c r="G109" s="10">
        <v>7810</v>
      </c>
      <c r="H109" s="10">
        <v>2798</v>
      </c>
      <c r="I109" s="10">
        <v>192</v>
      </c>
      <c r="J109" s="10">
        <v>1146</v>
      </c>
      <c r="K109" s="10">
        <v>809</v>
      </c>
      <c r="L109" s="10">
        <v>2116</v>
      </c>
      <c r="M109" s="16">
        <f t="shared" si="2"/>
        <v>20249</v>
      </c>
      <c r="O109" s="10">
        <v>207</v>
      </c>
      <c r="P109" s="10">
        <v>1772</v>
      </c>
      <c r="Q109" s="10">
        <v>1772</v>
      </c>
      <c r="R109" s="25">
        <v>20249</v>
      </c>
    </row>
    <row r="110" spans="1:21" x14ac:dyDescent="0.25">
      <c r="A110" s="1">
        <v>40</v>
      </c>
      <c r="B110" s="9">
        <v>45571</v>
      </c>
      <c r="C110" s="10">
        <v>2161</v>
      </c>
      <c r="D110" s="10">
        <v>177</v>
      </c>
      <c r="E110" s="10">
        <v>2582</v>
      </c>
      <c r="F110" s="10">
        <v>122</v>
      </c>
      <c r="G110" s="10">
        <v>9450</v>
      </c>
      <c r="H110" s="10">
        <v>5996</v>
      </c>
      <c r="I110" s="10">
        <v>176</v>
      </c>
      <c r="J110" s="10">
        <v>895</v>
      </c>
      <c r="K110" s="10">
        <v>1791</v>
      </c>
      <c r="L110" s="10">
        <v>1326</v>
      </c>
      <c r="M110" s="16">
        <f t="shared" si="2"/>
        <v>24676</v>
      </c>
      <c r="O110" s="10">
        <v>234</v>
      </c>
      <c r="P110" s="10">
        <v>22569</v>
      </c>
      <c r="Q110" s="12">
        <v>22569</v>
      </c>
      <c r="R110" s="25">
        <v>24676</v>
      </c>
    </row>
    <row r="111" spans="1:21" x14ac:dyDescent="0.25">
      <c r="A111" s="1">
        <v>41</v>
      </c>
      <c r="B111" s="9">
        <v>45578</v>
      </c>
      <c r="C111" s="10">
        <v>1568</v>
      </c>
      <c r="D111" s="10">
        <v>1254</v>
      </c>
      <c r="E111" s="10">
        <v>4824</v>
      </c>
      <c r="F111" s="10">
        <v>111</v>
      </c>
      <c r="G111" s="10">
        <v>8188</v>
      </c>
      <c r="H111" s="10">
        <v>2994</v>
      </c>
      <c r="I111" s="10">
        <v>172</v>
      </c>
      <c r="J111" s="10">
        <v>557</v>
      </c>
      <c r="K111" s="10">
        <v>1100</v>
      </c>
      <c r="L111" s="10">
        <v>2606</v>
      </c>
      <c r="M111" s="16">
        <f t="shared" si="2"/>
        <v>23374</v>
      </c>
      <c r="O111" s="10">
        <v>229</v>
      </c>
      <c r="P111" s="10">
        <v>2503</v>
      </c>
      <c r="Q111" s="10">
        <v>2503</v>
      </c>
      <c r="R111" s="25">
        <v>23374</v>
      </c>
    </row>
    <row r="112" spans="1:21" x14ac:dyDescent="0.25">
      <c r="A112" s="1">
        <v>42</v>
      </c>
      <c r="B112" s="9">
        <v>45585</v>
      </c>
      <c r="C112" s="10">
        <v>3132</v>
      </c>
      <c r="D112" s="10">
        <v>101</v>
      </c>
      <c r="E112" s="10">
        <v>3796</v>
      </c>
      <c r="F112" s="10">
        <v>515</v>
      </c>
      <c r="G112" s="10">
        <v>8416</v>
      </c>
      <c r="H112" s="10">
        <v>4572</v>
      </c>
      <c r="I112" s="10">
        <v>198</v>
      </c>
      <c r="J112" s="10">
        <v>612</v>
      </c>
      <c r="K112" s="10">
        <v>1616</v>
      </c>
      <c r="L112" s="10">
        <v>1465</v>
      </c>
      <c r="M112" s="16">
        <f t="shared" si="2"/>
        <v>24423</v>
      </c>
      <c r="O112" s="10">
        <v>240</v>
      </c>
      <c r="P112" s="10">
        <v>11293</v>
      </c>
      <c r="Q112" s="10">
        <v>11293</v>
      </c>
      <c r="R112" s="25">
        <v>24423</v>
      </c>
    </row>
    <row r="113" spans="1:20" x14ac:dyDescent="0.25">
      <c r="A113" s="1">
        <v>43</v>
      </c>
      <c r="B113" s="9">
        <v>45592</v>
      </c>
      <c r="C113" s="10">
        <v>2222</v>
      </c>
      <c r="D113" s="10">
        <v>1827</v>
      </c>
      <c r="E113" s="10">
        <v>4541</v>
      </c>
      <c r="F113" s="10">
        <v>8</v>
      </c>
      <c r="G113" s="10">
        <v>9397</v>
      </c>
      <c r="H113" s="10">
        <v>3870</v>
      </c>
      <c r="I113" s="10">
        <v>209</v>
      </c>
      <c r="J113" s="10">
        <v>217</v>
      </c>
      <c r="K113" s="10">
        <v>1508</v>
      </c>
      <c r="L113" s="10">
        <v>899</v>
      </c>
      <c r="M113" s="16">
        <f t="shared" si="2"/>
        <v>24698</v>
      </c>
      <c r="O113" s="10">
        <v>233</v>
      </c>
      <c r="P113" s="10">
        <v>24274</v>
      </c>
      <c r="Q113" s="12">
        <v>24274</v>
      </c>
      <c r="R113" s="25">
        <f t="shared" ref="R113:R119" si="5">M113</f>
        <v>24698</v>
      </c>
    </row>
    <row r="114" spans="1:20" x14ac:dyDescent="0.25">
      <c r="A114" s="1">
        <v>44</v>
      </c>
      <c r="B114" s="9">
        <v>45599</v>
      </c>
      <c r="C114" s="10">
        <v>2808</v>
      </c>
      <c r="D114" s="10">
        <v>805</v>
      </c>
      <c r="E114" s="10">
        <v>4424</v>
      </c>
      <c r="F114" s="10">
        <v>1346</v>
      </c>
      <c r="G114" s="10">
        <v>10185</v>
      </c>
      <c r="H114" s="10">
        <v>3775</v>
      </c>
      <c r="I114" s="10">
        <v>203</v>
      </c>
      <c r="J114" s="10">
        <v>391</v>
      </c>
      <c r="K114" s="10">
        <v>1491</v>
      </c>
      <c r="L114" s="10">
        <v>3137</v>
      </c>
      <c r="M114" s="28">
        <f t="shared" si="2"/>
        <v>28565</v>
      </c>
      <c r="O114" s="10">
        <v>226</v>
      </c>
      <c r="P114" s="10">
        <v>16875</v>
      </c>
      <c r="Q114" s="10">
        <v>16875</v>
      </c>
      <c r="R114" s="27">
        <f t="shared" si="5"/>
        <v>28565</v>
      </c>
    </row>
    <row r="115" spans="1:20" x14ac:dyDescent="0.25">
      <c r="A115" s="1">
        <v>45</v>
      </c>
      <c r="B115" s="9">
        <v>45606</v>
      </c>
      <c r="C115" s="10">
        <v>2658</v>
      </c>
      <c r="D115" s="10">
        <v>1770</v>
      </c>
      <c r="E115" s="10">
        <v>1853</v>
      </c>
      <c r="F115" s="10">
        <v>0</v>
      </c>
      <c r="G115" s="10">
        <v>8586</v>
      </c>
      <c r="H115" s="10">
        <v>4774</v>
      </c>
      <c r="I115" s="10">
        <v>299</v>
      </c>
      <c r="J115" s="10">
        <v>517</v>
      </c>
      <c r="K115" s="10">
        <v>1476</v>
      </c>
      <c r="L115" s="10">
        <v>5246</v>
      </c>
      <c r="M115" s="28">
        <f t="shared" si="2"/>
        <v>27179</v>
      </c>
      <c r="O115" s="10">
        <v>209</v>
      </c>
      <c r="P115" s="10">
        <v>6100</v>
      </c>
      <c r="Q115" s="10">
        <v>6100</v>
      </c>
      <c r="R115" s="27">
        <f t="shared" si="5"/>
        <v>27179</v>
      </c>
    </row>
    <row r="116" spans="1:20" x14ac:dyDescent="0.25">
      <c r="A116" s="1">
        <v>46</v>
      </c>
      <c r="B116" s="9">
        <v>45613</v>
      </c>
      <c r="C116" s="10">
        <v>2178</v>
      </c>
      <c r="D116" s="10">
        <v>326</v>
      </c>
      <c r="E116" s="10">
        <v>2903</v>
      </c>
      <c r="F116" s="10">
        <v>262</v>
      </c>
      <c r="G116" s="10">
        <v>7959</v>
      </c>
      <c r="H116" s="10">
        <v>5183</v>
      </c>
      <c r="I116" s="10">
        <v>323</v>
      </c>
      <c r="J116" s="10">
        <v>227</v>
      </c>
      <c r="K116" s="10">
        <v>671</v>
      </c>
      <c r="L116" s="10">
        <v>1417</v>
      </c>
      <c r="M116" s="16">
        <f t="shared" si="2"/>
        <v>21449</v>
      </c>
      <c r="O116" s="10">
        <v>224</v>
      </c>
      <c r="P116" s="10">
        <v>21031</v>
      </c>
      <c r="Q116" s="12">
        <v>21031</v>
      </c>
      <c r="R116" s="25">
        <f t="shared" si="5"/>
        <v>21449</v>
      </c>
    </row>
    <row r="117" spans="1:20" x14ac:dyDescent="0.25">
      <c r="A117" s="1">
        <v>47</v>
      </c>
      <c r="B117" s="9">
        <v>45620</v>
      </c>
      <c r="C117" s="10">
        <v>1779</v>
      </c>
      <c r="D117" s="10">
        <v>778</v>
      </c>
      <c r="E117" s="10">
        <v>5374</v>
      </c>
      <c r="F117" s="10">
        <v>806</v>
      </c>
      <c r="G117" s="10">
        <v>8337</v>
      </c>
      <c r="H117" s="10">
        <v>5866</v>
      </c>
      <c r="I117" s="10">
        <v>354</v>
      </c>
      <c r="J117" s="10">
        <v>398</v>
      </c>
      <c r="K117" s="10">
        <v>1567</v>
      </c>
      <c r="L117" s="10">
        <v>2653</v>
      </c>
      <c r="M117" s="28">
        <f t="shared" si="2"/>
        <v>27912</v>
      </c>
      <c r="O117" s="10">
        <v>232</v>
      </c>
      <c r="P117" s="10">
        <v>31499</v>
      </c>
      <c r="Q117" s="29">
        <v>31499</v>
      </c>
      <c r="R117" s="27">
        <f t="shared" si="5"/>
        <v>27912</v>
      </c>
    </row>
    <row r="118" spans="1:20" x14ac:dyDescent="0.25">
      <c r="A118" s="1">
        <v>48</v>
      </c>
      <c r="B118" s="9">
        <v>45627</v>
      </c>
      <c r="C118" s="10">
        <v>1644</v>
      </c>
      <c r="D118" s="10">
        <v>1810</v>
      </c>
      <c r="E118" s="10">
        <v>3120</v>
      </c>
      <c r="F118" s="10">
        <v>485</v>
      </c>
      <c r="G118" s="10">
        <v>5076</v>
      </c>
      <c r="H118" s="10">
        <v>5483</v>
      </c>
      <c r="I118" s="10">
        <v>412</v>
      </c>
      <c r="J118" s="10">
        <v>749</v>
      </c>
      <c r="K118" s="10">
        <v>1278</v>
      </c>
      <c r="L118" s="10">
        <v>483</v>
      </c>
      <c r="M118" s="16">
        <f t="shared" si="2"/>
        <v>20540</v>
      </c>
      <c r="N118" s="1" t="s">
        <v>21</v>
      </c>
      <c r="O118" s="10">
        <v>196</v>
      </c>
      <c r="P118" s="10">
        <v>205</v>
      </c>
      <c r="Q118" s="10">
        <v>205</v>
      </c>
      <c r="R118" s="25">
        <f t="shared" si="5"/>
        <v>20540</v>
      </c>
      <c r="T118" s="3"/>
    </row>
    <row r="119" spans="1:20" x14ac:dyDescent="0.25">
      <c r="A119" s="1">
        <v>49</v>
      </c>
      <c r="B119" s="9">
        <v>45634</v>
      </c>
      <c r="C119" s="10">
        <v>3826</v>
      </c>
      <c r="D119" s="10">
        <v>786</v>
      </c>
      <c r="E119" s="10">
        <v>3160</v>
      </c>
      <c r="F119" s="10">
        <v>5</v>
      </c>
      <c r="G119" s="10">
        <v>9086</v>
      </c>
      <c r="H119" s="10">
        <v>5044</v>
      </c>
      <c r="I119" s="10">
        <v>486</v>
      </c>
      <c r="J119" s="10">
        <v>310</v>
      </c>
      <c r="K119" s="10">
        <v>1363</v>
      </c>
      <c r="L119" s="10">
        <v>707</v>
      </c>
      <c r="M119" s="16">
        <f t="shared" si="2"/>
        <v>24773</v>
      </c>
      <c r="O119" s="10">
        <v>215</v>
      </c>
      <c r="P119" s="10">
        <v>0</v>
      </c>
      <c r="Q119" s="10">
        <v>18354</v>
      </c>
      <c r="R119" s="25">
        <f t="shared" si="5"/>
        <v>24773</v>
      </c>
    </row>
    <row r="120" spans="1:20" x14ac:dyDescent="0.25">
      <c r="A120" s="1">
        <v>50</v>
      </c>
      <c r="B120" s="9">
        <v>45641</v>
      </c>
      <c r="C120" s="10">
        <v>3340</v>
      </c>
      <c r="D120" s="10">
        <v>1466</v>
      </c>
      <c r="E120" s="10">
        <v>2670</v>
      </c>
      <c r="F120" s="10">
        <v>239</v>
      </c>
      <c r="G120" s="10">
        <v>7384</v>
      </c>
      <c r="H120" s="10">
        <v>7469</v>
      </c>
      <c r="I120" s="10">
        <v>502</v>
      </c>
      <c r="J120" s="10">
        <v>118</v>
      </c>
      <c r="K120" s="10">
        <v>1450</v>
      </c>
      <c r="L120" s="10">
        <v>1438</v>
      </c>
      <c r="M120" s="28">
        <f t="shared" si="2"/>
        <v>26076</v>
      </c>
      <c r="O120" s="10">
        <v>206</v>
      </c>
      <c r="P120" s="10">
        <v>23857</v>
      </c>
      <c r="Q120" s="12">
        <v>23857</v>
      </c>
      <c r="R120" s="27">
        <f>M120</f>
        <v>26076</v>
      </c>
    </row>
    <row r="121" spans="1:20" x14ac:dyDescent="0.25">
      <c r="A121" s="1">
        <v>51</v>
      </c>
      <c r="B121" s="9">
        <v>45648</v>
      </c>
      <c r="C121" s="10">
        <v>2789</v>
      </c>
      <c r="D121" s="10">
        <v>822</v>
      </c>
      <c r="E121" s="10">
        <v>2394</v>
      </c>
      <c r="F121" s="10">
        <v>821</v>
      </c>
      <c r="G121" s="10">
        <v>7459</v>
      </c>
      <c r="H121" s="10">
        <v>4172</v>
      </c>
      <c r="I121" s="10">
        <v>497</v>
      </c>
      <c r="J121" s="10">
        <v>285</v>
      </c>
      <c r="K121" s="10">
        <v>743</v>
      </c>
      <c r="L121" s="10">
        <v>1913</v>
      </c>
      <c r="M121" s="16">
        <f t="shared" si="2"/>
        <v>21895</v>
      </c>
      <c r="O121" s="10">
        <v>217</v>
      </c>
      <c r="P121" s="10">
        <v>14059</v>
      </c>
      <c r="Q121" s="10">
        <v>14059</v>
      </c>
      <c r="R121" s="25">
        <f>M121</f>
        <v>21895</v>
      </c>
    </row>
    <row r="122" spans="1:20" x14ac:dyDescent="0.25">
      <c r="A122" s="1">
        <v>52</v>
      </c>
      <c r="B122" s="9">
        <v>45655</v>
      </c>
      <c r="C122" s="10">
        <v>936</v>
      </c>
      <c r="D122" s="10">
        <v>177</v>
      </c>
      <c r="E122" s="10">
        <v>312</v>
      </c>
      <c r="F122" s="10">
        <v>630</v>
      </c>
      <c r="G122" s="10">
        <v>4968</v>
      </c>
      <c r="H122" s="10">
        <v>0</v>
      </c>
      <c r="I122" s="10">
        <v>206</v>
      </c>
      <c r="J122" s="10">
        <v>44</v>
      </c>
      <c r="K122" s="10">
        <v>711</v>
      </c>
      <c r="L122" s="10">
        <v>1890</v>
      </c>
      <c r="M122" s="32">
        <f t="shared" si="2"/>
        <v>9874</v>
      </c>
      <c r="N122" s="1" t="s">
        <v>23</v>
      </c>
      <c r="O122" s="10">
        <v>175</v>
      </c>
      <c r="P122" s="10">
        <v>35629</v>
      </c>
      <c r="Q122" s="10">
        <v>18354</v>
      </c>
      <c r="R122" s="31">
        <f>M122</f>
        <v>9874</v>
      </c>
    </row>
    <row r="123" spans="1:20" x14ac:dyDescent="0.25">
      <c r="B123" s="30" t="s">
        <v>12</v>
      </c>
      <c r="C123" s="6">
        <f>SUM(C71:C122)</f>
        <v>74661</v>
      </c>
      <c r="D123" s="6">
        <f t="shared" ref="D123:M123" si="6">SUM(D71:D122)</f>
        <v>51315</v>
      </c>
      <c r="E123" s="6">
        <f t="shared" si="6"/>
        <v>114744</v>
      </c>
      <c r="F123" s="6">
        <f t="shared" si="6"/>
        <v>71206</v>
      </c>
      <c r="G123" s="37">
        <f t="shared" si="6"/>
        <v>400481</v>
      </c>
      <c r="H123" s="6">
        <f t="shared" si="6"/>
        <v>217400</v>
      </c>
      <c r="I123" s="6">
        <f t="shared" si="6"/>
        <v>11262</v>
      </c>
      <c r="J123" s="6">
        <f t="shared" si="6"/>
        <v>63115</v>
      </c>
      <c r="K123" s="6">
        <f t="shared" si="6"/>
        <v>50249</v>
      </c>
      <c r="L123" s="6">
        <f t="shared" si="6"/>
        <v>101369</v>
      </c>
      <c r="M123" s="6">
        <f t="shared" si="6"/>
        <v>1155802</v>
      </c>
      <c r="O123" s="38">
        <f>AVERAGE(O71:O122)</f>
        <v>181.51923076923077</v>
      </c>
      <c r="P123" s="3">
        <f>SUM(P71:P122)</f>
        <v>1071243</v>
      </c>
      <c r="Q123" s="38">
        <f>AVERAGE(Q71:Q122)</f>
        <v>20621.576923076922</v>
      </c>
      <c r="R123" s="38">
        <f>AVERAGE(R71:R122)</f>
        <v>22226.961538461539</v>
      </c>
    </row>
    <row r="124" spans="1:20" x14ac:dyDescent="0.25">
      <c r="B124" s="39" t="s">
        <v>39</v>
      </c>
      <c r="C124" s="40">
        <v>1436</v>
      </c>
      <c r="D124" s="40">
        <v>987</v>
      </c>
      <c r="E124" s="40">
        <v>2207</v>
      </c>
      <c r="F124" s="40">
        <v>1369</v>
      </c>
      <c r="G124" s="40">
        <v>7702</v>
      </c>
      <c r="H124" s="40">
        <v>4181</v>
      </c>
      <c r="I124" s="40">
        <v>217</v>
      </c>
      <c r="J124" s="40">
        <v>1214</v>
      </c>
      <c r="K124" s="40">
        <v>966</v>
      </c>
      <c r="L124" s="40">
        <v>1949</v>
      </c>
      <c r="M124" s="40">
        <f>L124+K124+J124+I124+H124+G124+F124+E124+D124+C124</f>
        <v>22228</v>
      </c>
      <c r="O124" s="3"/>
    </row>
    <row r="126" spans="1:20" x14ac:dyDescent="0.25">
      <c r="B126" s="11" t="s">
        <v>16</v>
      </c>
      <c r="C126" s="4" t="s">
        <v>12</v>
      </c>
      <c r="D126" s="4" t="s">
        <v>24</v>
      </c>
    </row>
    <row r="127" spans="1:20" x14ac:dyDescent="0.25">
      <c r="B127" s="2" t="s">
        <v>13</v>
      </c>
      <c r="C127" s="1">
        <f>C123+D123</f>
        <v>125976</v>
      </c>
      <c r="D127" s="1">
        <v>2423</v>
      </c>
    </row>
    <row r="128" spans="1:20" x14ac:dyDescent="0.25">
      <c r="B128" s="2" t="s">
        <v>14</v>
      </c>
      <c r="C128" s="1">
        <f>E123+F123</f>
        <v>185950</v>
      </c>
      <c r="D128" s="1">
        <v>3576</v>
      </c>
    </row>
    <row r="129" spans="1:21" x14ac:dyDescent="0.25">
      <c r="B129" s="2" t="s">
        <v>0</v>
      </c>
      <c r="C129" s="1">
        <f>G123</f>
        <v>400481</v>
      </c>
      <c r="D129" s="1">
        <v>7701</v>
      </c>
    </row>
    <row r="130" spans="1:21" x14ac:dyDescent="0.25">
      <c r="B130" s="1">
        <v>401</v>
      </c>
      <c r="C130" s="1">
        <f>H123+I123</f>
        <v>228662</v>
      </c>
      <c r="D130" s="1">
        <v>4398</v>
      </c>
    </row>
    <row r="131" spans="1:21" x14ac:dyDescent="0.25">
      <c r="B131" s="2" t="s">
        <v>15</v>
      </c>
      <c r="C131" s="1">
        <f>J123+K123+L123</f>
        <v>214733</v>
      </c>
      <c r="D131" s="1">
        <v>4129</v>
      </c>
    </row>
    <row r="132" spans="1:21" x14ac:dyDescent="0.25">
      <c r="C132" s="3">
        <f>SUM(C127:C131)</f>
        <v>1155802</v>
      </c>
      <c r="D132" s="3">
        <f>SUM(D127:D131)</f>
        <v>22227</v>
      </c>
    </row>
    <row r="135" spans="1:21" ht="47.25" x14ac:dyDescent="0.25">
      <c r="B135" s="7" t="s">
        <v>10</v>
      </c>
      <c r="C135" s="8" t="s">
        <v>1</v>
      </c>
      <c r="D135" s="8" t="s">
        <v>2</v>
      </c>
      <c r="E135" s="8" t="s">
        <v>3</v>
      </c>
      <c r="F135" s="8" t="s">
        <v>4</v>
      </c>
      <c r="G135" s="8" t="s">
        <v>0</v>
      </c>
      <c r="H135" s="8" t="s">
        <v>5</v>
      </c>
      <c r="I135" s="8" t="s">
        <v>6</v>
      </c>
      <c r="J135" s="8" t="s">
        <v>7</v>
      </c>
      <c r="K135" s="8" t="s">
        <v>8</v>
      </c>
      <c r="L135" s="8" t="s">
        <v>9</v>
      </c>
      <c r="M135" s="14" t="s">
        <v>12</v>
      </c>
      <c r="O135" s="23" t="s">
        <v>44</v>
      </c>
      <c r="P135" s="23" t="s">
        <v>37</v>
      </c>
      <c r="Q135" s="23" t="s">
        <v>31</v>
      </c>
      <c r="R135" s="23" t="s">
        <v>30</v>
      </c>
    </row>
    <row r="136" spans="1:21" ht="18.75" x14ac:dyDescent="0.3">
      <c r="B136" s="36">
        <v>2025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14"/>
      <c r="O136" s="10"/>
      <c r="P136" s="23"/>
      <c r="Q136" s="23"/>
      <c r="R136" s="23"/>
    </row>
    <row r="137" spans="1:21" ht="15.75" x14ac:dyDescent="0.25">
      <c r="B137" s="9" t="s">
        <v>11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14"/>
      <c r="O137" s="10"/>
      <c r="P137" s="23"/>
      <c r="Q137" s="23"/>
      <c r="R137" s="23"/>
    </row>
    <row r="138" spans="1:21" x14ac:dyDescent="0.25">
      <c r="A138" s="1">
        <v>1</v>
      </c>
      <c r="B138" s="9">
        <v>45662</v>
      </c>
      <c r="C138" s="10">
        <v>1047</v>
      </c>
      <c r="D138" s="10">
        <v>224</v>
      </c>
      <c r="E138" s="10">
        <v>1824</v>
      </c>
      <c r="F138" s="10">
        <v>812</v>
      </c>
      <c r="G138" s="10">
        <v>5951</v>
      </c>
      <c r="H138" s="10">
        <v>2030</v>
      </c>
      <c r="I138" s="10">
        <v>289</v>
      </c>
      <c r="J138" s="10">
        <v>699</v>
      </c>
      <c r="K138" s="10">
        <v>723</v>
      </c>
      <c r="L138" s="10">
        <v>1894</v>
      </c>
      <c r="M138" s="15">
        <f t="shared" ref="M138:M189" si="7">L138+K138+J138+I138+H138+G138+F138+E138+D138+C138</f>
        <v>15493</v>
      </c>
      <c r="N138" s="1" t="s">
        <v>22</v>
      </c>
      <c r="O138" s="10">
        <v>177.8</v>
      </c>
      <c r="P138" s="10">
        <v>35629</v>
      </c>
      <c r="Q138" s="29">
        <v>35629</v>
      </c>
      <c r="R138" s="24">
        <f>M138</f>
        <v>15493</v>
      </c>
    </row>
    <row r="139" spans="1:21" x14ac:dyDescent="0.25">
      <c r="A139" s="1">
        <v>2</v>
      </c>
      <c r="B139" s="9">
        <v>45669</v>
      </c>
      <c r="C139" s="10">
        <v>1369</v>
      </c>
      <c r="D139" s="10">
        <v>1025</v>
      </c>
      <c r="E139" s="10">
        <v>2339</v>
      </c>
      <c r="F139" s="10">
        <v>962</v>
      </c>
      <c r="G139" s="10">
        <v>7510</v>
      </c>
      <c r="H139" s="10">
        <v>1254</v>
      </c>
      <c r="I139" s="10">
        <v>590</v>
      </c>
      <c r="J139" s="10">
        <v>707</v>
      </c>
      <c r="K139" s="10">
        <v>1088</v>
      </c>
      <c r="L139" s="10">
        <v>1182</v>
      </c>
      <c r="M139" s="15">
        <f t="shared" si="7"/>
        <v>18026</v>
      </c>
      <c r="O139" s="10">
        <v>228.1</v>
      </c>
      <c r="P139" s="10">
        <v>9501</v>
      </c>
      <c r="Q139" s="10">
        <v>9501</v>
      </c>
      <c r="R139" s="24">
        <v>18026</v>
      </c>
    </row>
    <row r="140" spans="1:21" x14ac:dyDescent="0.25">
      <c r="A140" s="1">
        <v>3</v>
      </c>
      <c r="B140" s="9">
        <v>45676</v>
      </c>
      <c r="C140" s="10">
        <v>399</v>
      </c>
      <c r="D140" s="10">
        <v>1207</v>
      </c>
      <c r="E140" s="10">
        <v>1840</v>
      </c>
      <c r="F140" s="10">
        <v>1802</v>
      </c>
      <c r="G140" s="10">
        <v>9196</v>
      </c>
      <c r="H140" s="10">
        <v>1971</v>
      </c>
      <c r="I140" s="10">
        <v>450</v>
      </c>
      <c r="J140" s="10">
        <v>606</v>
      </c>
      <c r="K140" s="10">
        <v>1354</v>
      </c>
      <c r="L140" s="10">
        <v>720</v>
      </c>
      <c r="M140" s="15">
        <f t="shared" si="7"/>
        <v>19545</v>
      </c>
      <c r="O140" s="10">
        <v>227.9</v>
      </c>
      <c r="P140" s="10">
        <v>2525</v>
      </c>
      <c r="Q140" s="10">
        <v>2525</v>
      </c>
      <c r="R140" s="24">
        <v>19545</v>
      </c>
      <c r="S140" s="33" t="s">
        <v>36</v>
      </c>
      <c r="T140" s="4"/>
      <c r="U140" s="4"/>
    </row>
    <row r="141" spans="1:21" x14ac:dyDescent="0.25">
      <c r="A141" s="1">
        <v>4</v>
      </c>
      <c r="B141" s="9">
        <v>45683</v>
      </c>
      <c r="C141" s="10">
        <v>1250</v>
      </c>
      <c r="D141" s="10">
        <v>942</v>
      </c>
      <c r="E141" s="10">
        <v>1852</v>
      </c>
      <c r="F141" s="10">
        <v>556</v>
      </c>
      <c r="G141" s="10">
        <v>14264</v>
      </c>
      <c r="H141" s="10">
        <v>3504</v>
      </c>
      <c r="I141" s="10">
        <v>357</v>
      </c>
      <c r="J141" s="10">
        <v>1049</v>
      </c>
      <c r="K141" s="10">
        <v>390</v>
      </c>
      <c r="L141" s="10">
        <v>538</v>
      </c>
      <c r="M141" s="16">
        <f t="shared" si="7"/>
        <v>24702</v>
      </c>
      <c r="O141" s="10">
        <v>229.2</v>
      </c>
      <c r="P141" s="10">
        <v>48527</v>
      </c>
      <c r="Q141" s="29">
        <v>48527</v>
      </c>
      <c r="R141" s="25">
        <v>24702</v>
      </c>
      <c r="S141" s="11">
        <v>45781</v>
      </c>
    </row>
    <row r="142" spans="1:21" x14ac:dyDescent="0.25">
      <c r="A142" s="1">
        <v>5</v>
      </c>
      <c r="B142" s="9">
        <v>45690</v>
      </c>
      <c r="C142" s="10">
        <v>912</v>
      </c>
      <c r="D142" s="10">
        <v>1881</v>
      </c>
      <c r="E142" s="10">
        <v>2264</v>
      </c>
      <c r="F142" s="10">
        <v>1222</v>
      </c>
      <c r="G142" s="10">
        <v>7835</v>
      </c>
      <c r="H142" s="10">
        <v>3026</v>
      </c>
      <c r="I142" s="10">
        <v>386</v>
      </c>
      <c r="J142" s="10">
        <v>435</v>
      </c>
      <c r="K142" s="10">
        <v>590</v>
      </c>
      <c r="L142" s="10">
        <v>1246</v>
      </c>
      <c r="M142" s="15">
        <f t="shared" si="7"/>
        <v>19797</v>
      </c>
      <c r="O142" s="10">
        <v>234.4</v>
      </c>
      <c r="P142" s="10">
        <v>1449</v>
      </c>
      <c r="Q142" s="10">
        <v>1449</v>
      </c>
      <c r="R142" s="24">
        <v>19797</v>
      </c>
      <c r="S142" s="1" t="s">
        <v>25</v>
      </c>
      <c r="T142" s="1">
        <v>588</v>
      </c>
    </row>
    <row r="143" spans="1:21" x14ac:dyDescent="0.25">
      <c r="A143" s="1">
        <v>6</v>
      </c>
      <c r="B143" s="9">
        <v>45697</v>
      </c>
      <c r="C143" s="10">
        <v>513</v>
      </c>
      <c r="D143" s="10">
        <v>1389</v>
      </c>
      <c r="E143" s="10">
        <v>2862</v>
      </c>
      <c r="F143" s="10">
        <v>526</v>
      </c>
      <c r="G143" s="10">
        <v>6853</v>
      </c>
      <c r="H143" s="10">
        <v>5762</v>
      </c>
      <c r="I143" s="10">
        <v>609</v>
      </c>
      <c r="J143" s="10">
        <v>544</v>
      </c>
      <c r="K143" s="10">
        <v>1680</v>
      </c>
      <c r="L143" s="10">
        <v>910</v>
      </c>
      <c r="M143" s="16">
        <f t="shared" si="7"/>
        <v>21648</v>
      </c>
      <c r="O143" s="10">
        <v>210.7</v>
      </c>
      <c r="P143" s="10">
        <v>36081</v>
      </c>
      <c r="Q143" s="29">
        <v>36081</v>
      </c>
      <c r="R143" s="25">
        <f>M143</f>
        <v>21648</v>
      </c>
      <c r="S143" s="1" t="s">
        <v>45</v>
      </c>
      <c r="T143" s="1">
        <v>1</v>
      </c>
    </row>
    <row r="144" spans="1:21" x14ac:dyDescent="0.25">
      <c r="A144" s="1">
        <v>7</v>
      </c>
      <c r="B144" s="9">
        <v>45704</v>
      </c>
      <c r="C144" s="10">
        <v>1338</v>
      </c>
      <c r="D144" s="10">
        <v>942</v>
      </c>
      <c r="E144" s="10">
        <v>2520</v>
      </c>
      <c r="F144" s="10">
        <v>1862</v>
      </c>
      <c r="G144" s="10">
        <v>7420</v>
      </c>
      <c r="H144" s="10">
        <v>5380</v>
      </c>
      <c r="I144" s="10">
        <v>509</v>
      </c>
      <c r="J144" s="10">
        <v>561</v>
      </c>
      <c r="K144" s="10">
        <v>773</v>
      </c>
      <c r="L144" s="10">
        <v>2222</v>
      </c>
      <c r="M144" s="16">
        <f t="shared" si="7"/>
        <v>23527</v>
      </c>
      <c r="O144" s="10">
        <v>201</v>
      </c>
      <c r="P144" s="10">
        <v>9660</v>
      </c>
      <c r="Q144" s="10">
        <v>9660</v>
      </c>
      <c r="R144" s="25">
        <v>23527</v>
      </c>
      <c r="S144" s="1" t="s">
        <v>40</v>
      </c>
      <c r="T144" s="1">
        <v>12</v>
      </c>
    </row>
    <row r="145" spans="1:20" x14ac:dyDescent="0.25">
      <c r="A145" s="1">
        <v>8</v>
      </c>
      <c r="B145" s="9">
        <v>45711</v>
      </c>
      <c r="C145" s="10">
        <v>278</v>
      </c>
      <c r="D145" s="10">
        <v>2789</v>
      </c>
      <c r="E145" s="10">
        <v>2732</v>
      </c>
      <c r="F145" s="10">
        <v>1369</v>
      </c>
      <c r="G145" s="10">
        <v>3006</v>
      </c>
      <c r="H145" s="10">
        <v>7408</v>
      </c>
      <c r="I145" s="10">
        <v>639</v>
      </c>
      <c r="J145" s="10">
        <v>2228</v>
      </c>
      <c r="K145" s="10">
        <v>512</v>
      </c>
      <c r="L145" s="10">
        <v>2095</v>
      </c>
      <c r="M145" s="16">
        <f t="shared" si="7"/>
        <v>23056</v>
      </c>
      <c r="O145" s="10">
        <v>196</v>
      </c>
      <c r="P145" s="10">
        <v>6810</v>
      </c>
      <c r="Q145" s="10">
        <v>6810</v>
      </c>
      <c r="R145" s="25">
        <v>23056</v>
      </c>
      <c r="S145" s="1" t="s">
        <v>42</v>
      </c>
      <c r="T145" s="1">
        <v>0</v>
      </c>
    </row>
    <row r="146" spans="1:20" x14ac:dyDescent="0.25">
      <c r="A146" s="1">
        <v>9</v>
      </c>
      <c r="B146" s="9">
        <v>45718</v>
      </c>
      <c r="C146" s="10">
        <v>1916</v>
      </c>
      <c r="D146" s="10">
        <v>1721</v>
      </c>
      <c r="E146" s="10">
        <v>1460</v>
      </c>
      <c r="F146" s="10">
        <v>874</v>
      </c>
      <c r="G146" s="10">
        <v>9833</v>
      </c>
      <c r="H146" s="10">
        <v>4742</v>
      </c>
      <c r="I146" s="10">
        <v>319</v>
      </c>
      <c r="J146" s="10">
        <v>387</v>
      </c>
      <c r="K146" s="10">
        <v>1348</v>
      </c>
      <c r="L146" s="10">
        <v>1469</v>
      </c>
      <c r="M146" s="16">
        <f t="shared" si="7"/>
        <v>24069</v>
      </c>
      <c r="O146" s="10">
        <v>172.9</v>
      </c>
      <c r="P146" s="10">
        <v>2242</v>
      </c>
      <c r="Q146" s="10">
        <v>2242</v>
      </c>
      <c r="R146" s="25">
        <v>24069</v>
      </c>
      <c r="S146" s="1" t="s">
        <v>27</v>
      </c>
      <c r="T146" s="1">
        <v>0</v>
      </c>
    </row>
    <row r="147" spans="1:20" x14ac:dyDescent="0.25">
      <c r="A147" s="1">
        <v>10</v>
      </c>
      <c r="B147" s="9">
        <v>45725</v>
      </c>
      <c r="C147" s="10">
        <v>759</v>
      </c>
      <c r="D147" s="10">
        <v>2285</v>
      </c>
      <c r="E147" s="10">
        <v>1709</v>
      </c>
      <c r="F147" s="10">
        <v>1964</v>
      </c>
      <c r="G147" s="10">
        <v>5223</v>
      </c>
      <c r="H147" s="10">
        <v>5327</v>
      </c>
      <c r="I147" s="10">
        <v>269</v>
      </c>
      <c r="J147" s="10">
        <v>235</v>
      </c>
      <c r="K147" s="10">
        <v>728</v>
      </c>
      <c r="L147" s="10">
        <v>957</v>
      </c>
      <c r="M147" s="15">
        <f t="shared" si="7"/>
        <v>19456</v>
      </c>
      <c r="O147" s="10">
        <v>161.30000000000001</v>
      </c>
      <c r="P147" s="10">
        <v>4870</v>
      </c>
      <c r="Q147" s="10">
        <v>4870</v>
      </c>
      <c r="R147" s="24">
        <v>19456</v>
      </c>
      <c r="S147" s="1" t="s">
        <v>17</v>
      </c>
      <c r="T147" s="1">
        <v>13</v>
      </c>
    </row>
    <row r="148" spans="1:20" x14ac:dyDescent="0.25">
      <c r="A148" s="1">
        <v>11</v>
      </c>
      <c r="B148" s="9">
        <v>45732</v>
      </c>
      <c r="C148" s="10">
        <v>912</v>
      </c>
      <c r="D148" s="10">
        <v>2759</v>
      </c>
      <c r="E148" s="10">
        <v>1894</v>
      </c>
      <c r="F148" s="10">
        <v>1567</v>
      </c>
      <c r="G148" s="10">
        <v>5253</v>
      </c>
      <c r="H148" s="10">
        <v>2820</v>
      </c>
      <c r="I148" s="10">
        <v>327</v>
      </c>
      <c r="J148" s="10">
        <v>421</v>
      </c>
      <c r="K148" s="10">
        <v>190</v>
      </c>
      <c r="L148" s="10">
        <v>735</v>
      </c>
      <c r="M148" s="15">
        <f t="shared" si="7"/>
        <v>16878</v>
      </c>
      <c r="O148" s="10">
        <v>156</v>
      </c>
      <c r="P148" s="10">
        <v>5071</v>
      </c>
      <c r="Q148" s="10">
        <v>5071</v>
      </c>
      <c r="R148" s="24">
        <v>16878</v>
      </c>
      <c r="S148" s="1" t="s">
        <v>18</v>
      </c>
      <c r="T148" s="1">
        <v>2</v>
      </c>
    </row>
    <row r="149" spans="1:20" x14ac:dyDescent="0.25">
      <c r="A149" s="1">
        <v>12</v>
      </c>
      <c r="B149" s="9">
        <v>45739</v>
      </c>
      <c r="C149" s="10">
        <v>800</v>
      </c>
      <c r="D149" s="10">
        <v>2887</v>
      </c>
      <c r="E149" s="10">
        <v>2132</v>
      </c>
      <c r="F149" s="10">
        <v>190</v>
      </c>
      <c r="G149" s="10">
        <v>5187</v>
      </c>
      <c r="H149" s="10">
        <v>4235</v>
      </c>
      <c r="I149" s="10">
        <v>312</v>
      </c>
      <c r="J149" s="10">
        <v>1100</v>
      </c>
      <c r="K149" s="10">
        <v>835</v>
      </c>
      <c r="L149" s="10">
        <v>1784</v>
      </c>
      <c r="M149" s="15">
        <f t="shared" si="7"/>
        <v>19462</v>
      </c>
      <c r="O149" s="10">
        <v>153.30000000000001</v>
      </c>
      <c r="P149" s="10">
        <v>5588</v>
      </c>
      <c r="Q149" s="10">
        <v>5588</v>
      </c>
      <c r="R149" s="24">
        <v>19462</v>
      </c>
      <c r="S149" s="1" t="s">
        <v>38</v>
      </c>
      <c r="T149" s="1">
        <v>0</v>
      </c>
    </row>
    <row r="150" spans="1:20" x14ac:dyDescent="0.25">
      <c r="A150" s="1">
        <v>13</v>
      </c>
      <c r="B150" s="9">
        <v>45746</v>
      </c>
      <c r="C150" s="10">
        <v>714</v>
      </c>
      <c r="D150" s="10">
        <v>1605</v>
      </c>
      <c r="E150" s="10">
        <v>1403</v>
      </c>
      <c r="F150" s="10">
        <v>845</v>
      </c>
      <c r="G150" s="10">
        <v>635</v>
      </c>
      <c r="H150" s="10">
        <v>5016</v>
      </c>
      <c r="I150" s="10">
        <v>484</v>
      </c>
      <c r="J150" s="10">
        <v>133</v>
      </c>
      <c r="K150" s="10">
        <v>158</v>
      </c>
      <c r="L150" s="10">
        <v>688</v>
      </c>
      <c r="M150" s="15">
        <f t="shared" si="7"/>
        <v>11681</v>
      </c>
      <c r="O150" s="10">
        <v>148.4</v>
      </c>
      <c r="P150" s="10">
        <v>1894</v>
      </c>
      <c r="Q150" s="10">
        <v>1894</v>
      </c>
      <c r="R150" s="24">
        <v>11681</v>
      </c>
      <c r="S150" s="1" t="s">
        <v>19</v>
      </c>
      <c r="T150" s="1">
        <v>0</v>
      </c>
    </row>
    <row r="151" spans="1:20" x14ac:dyDescent="0.25">
      <c r="A151" s="1">
        <v>14</v>
      </c>
      <c r="B151" s="9">
        <v>45753</v>
      </c>
      <c r="C151" s="10">
        <v>124</v>
      </c>
      <c r="D151" s="10">
        <v>845</v>
      </c>
      <c r="E151" s="10">
        <v>2108</v>
      </c>
      <c r="F151" s="10">
        <v>132</v>
      </c>
      <c r="G151" s="10">
        <v>1262</v>
      </c>
      <c r="H151" s="10">
        <v>4727</v>
      </c>
      <c r="I151" s="10">
        <v>338</v>
      </c>
      <c r="J151" s="10">
        <v>0</v>
      </c>
      <c r="K151" s="10">
        <v>211</v>
      </c>
      <c r="L151" s="10">
        <v>328</v>
      </c>
      <c r="M151" s="15">
        <f t="shared" si="7"/>
        <v>10075</v>
      </c>
      <c r="O151" s="10">
        <v>145.80000000000001</v>
      </c>
      <c r="P151" s="10">
        <v>12112</v>
      </c>
      <c r="Q151" s="10">
        <v>12112</v>
      </c>
      <c r="R151" s="24">
        <v>10075</v>
      </c>
      <c r="S151" s="1" t="s">
        <v>26</v>
      </c>
      <c r="T151" s="1">
        <v>1485</v>
      </c>
    </row>
    <row r="152" spans="1:20" x14ac:dyDescent="0.25">
      <c r="A152" s="1">
        <v>15</v>
      </c>
      <c r="B152" s="9">
        <v>45760</v>
      </c>
      <c r="C152" s="10">
        <v>406</v>
      </c>
      <c r="D152" s="10">
        <v>1371</v>
      </c>
      <c r="E152" s="10">
        <v>2526</v>
      </c>
      <c r="F152" s="10">
        <v>967</v>
      </c>
      <c r="G152" s="10">
        <v>2774</v>
      </c>
      <c r="H152" s="10">
        <v>2198</v>
      </c>
      <c r="I152" s="10">
        <v>165</v>
      </c>
      <c r="J152" s="10">
        <v>420</v>
      </c>
      <c r="K152" s="10">
        <v>483</v>
      </c>
      <c r="L152" s="10">
        <v>1930</v>
      </c>
      <c r="M152" s="15">
        <f t="shared" si="7"/>
        <v>13240</v>
      </c>
      <c r="O152" s="10">
        <v>142.9</v>
      </c>
      <c r="P152" s="10">
        <v>17073</v>
      </c>
      <c r="Q152" s="10">
        <v>17073</v>
      </c>
      <c r="R152" s="24">
        <v>13240</v>
      </c>
      <c r="S152" s="1" t="s">
        <v>43</v>
      </c>
      <c r="T152" s="1">
        <v>0</v>
      </c>
    </row>
    <row r="153" spans="1:20" x14ac:dyDescent="0.25">
      <c r="A153" s="1">
        <v>16</v>
      </c>
      <c r="B153" s="9">
        <v>45767</v>
      </c>
      <c r="C153" s="10">
        <v>224</v>
      </c>
      <c r="D153" s="10">
        <v>1436</v>
      </c>
      <c r="E153" s="10">
        <v>2947</v>
      </c>
      <c r="F153" s="10">
        <v>919</v>
      </c>
      <c r="G153" s="10">
        <v>4368</v>
      </c>
      <c r="H153" s="10">
        <v>3339</v>
      </c>
      <c r="I153" s="10">
        <v>374</v>
      </c>
      <c r="J153" s="10">
        <v>2311</v>
      </c>
      <c r="K153" s="10">
        <v>935</v>
      </c>
      <c r="L153" s="10">
        <v>1693</v>
      </c>
      <c r="M153" s="15">
        <f t="shared" si="7"/>
        <v>18546</v>
      </c>
      <c r="O153" s="10">
        <v>127.5</v>
      </c>
      <c r="P153" s="10">
        <v>21323</v>
      </c>
      <c r="Q153" s="10">
        <v>21323</v>
      </c>
      <c r="R153" s="24">
        <v>18546</v>
      </c>
      <c r="S153" s="1" t="s">
        <v>29</v>
      </c>
      <c r="T153" s="1">
        <v>0</v>
      </c>
    </row>
    <row r="154" spans="1:20" x14ac:dyDescent="0.25">
      <c r="A154" s="1">
        <v>17</v>
      </c>
      <c r="B154" s="9">
        <v>45774</v>
      </c>
      <c r="C154" s="10">
        <v>336</v>
      </c>
      <c r="D154" s="10">
        <v>888</v>
      </c>
      <c r="E154" s="10">
        <v>1768</v>
      </c>
      <c r="F154" s="10">
        <v>1081</v>
      </c>
      <c r="G154" s="10">
        <v>4054</v>
      </c>
      <c r="H154" s="10">
        <v>3282</v>
      </c>
      <c r="I154" s="10">
        <v>209</v>
      </c>
      <c r="J154" s="10">
        <v>1083</v>
      </c>
      <c r="K154" s="10">
        <v>175</v>
      </c>
      <c r="L154" s="10">
        <v>709</v>
      </c>
      <c r="M154" s="15">
        <f t="shared" si="7"/>
        <v>13585</v>
      </c>
      <c r="O154" s="10"/>
      <c r="P154" s="10">
        <v>23787</v>
      </c>
      <c r="Q154" s="10">
        <v>23787</v>
      </c>
      <c r="R154" s="24">
        <v>13585</v>
      </c>
      <c r="S154" s="1" t="s">
        <v>28</v>
      </c>
      <c r="T154" s="1">
        <v>0</v>
      </c>
    </row>
    <row r="155" spans="1:20" x14ac:dyDescent="0.25">
      <c r="A155" s="1">
        <v>18</v>
      </c>
      <c r="B155" s="9">
        <v>45781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5">
        <f t="shared" si="7"/>
        <v>0</v>
      </c>
      <c r="O155" s="10"/>
      <c r="P155" s="10">
        <v>0</v>
      </c>
      <c r="Q155" s="10"/>
      <c r="R155" s="24"/>
      <c r="S155" s="1" t="s">
        <v>41</v>
      </c>
      <c r="T155" s="1">
        <v>0</v>
      </c>
    </row>
    <row r="156" spans="1:20" x14ac:dyDescent="0.25">
      <c r="A156" s="1">
        <v>19</v>
      </c>
      <c r="B156" s="9">
        <v>45788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5">
        <f t="shared" si="7"/>
        <v>0</v>
      </c>
      <c r="O156" s="10"/>
      <c r="P156" s="10">
        <v>0</v>
      </c>
      <c r="Q156" s="10"/>
      <c r="R156" s="24"/>
      <c r="S156" s="1" t="s">
        <v>35</v>
      </c>
      <c r="T156" s="1">
        <v>122</v>
      </c>
    </row>
    <row r="157" spans="1:20" x14ac:dyDescent="0.25">
      <c r="A157" s="1">
        <v>20</v>
      </c>
      <c r="B157" s="9">
        <v>45795</v>
      </c>
      <c r="C157" s="10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5">
        <f t="shared" si="7"/>
        <v>0</v>
      </c>
      <c r="O157" s="10"/>
      <c r="P157" s="10">
        <v>0</v>
      </c>
      <c r="Q157" s="10"/>
      <c r="R157" s="24"/>
      <c r="T157" s="3">
        <f>SUM(T142:T156)</f>
        <v>2223</v>
      </c>
    </row>
    <row r="158" spans="1:20" x14ac:dyDescent="0.25">
      <c r="A158" s="1">
        <v>21</v>
      </c>
      <c r="B158" s="9">
        <v>45802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5">
        <f t="shared" si="7"/>
        <v>0</v>
      </c>
      <c r="N158" s="1" t="s">
        <v>32</v>
      </c>
      <c r="O158" s="10"/>
      <c r="P158" s="10">
        <v>0</v>
      </c>
      <c r="Q158" s="10"/>
      <c r="R158" s="24"/>
    </row>
    <row r="159" spans="1:20" x14ac:dyDescent="0.25">
      <c r="A159" s="1">
        <v>22</v>
      </c>
      <c r="B159" s="9">
        <v>45809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5">
        <f t="shared" si="7"/>
        <v>0</v>
      </c>
      <c r="O159" s="10"/>
      <c r="P159" s="10">
        <v>0</v>
      </c>
      <c r="Q159" s="10"/>
      <c r="R159" s="24"/>
    </row>
    <row r="160" spans="1:20" x14ac:dyDescent="0.25">
      <c r="A160" s="1">
        <v>23</v>
      </c>
      <c r="B160" s="9">
        <v>45816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5">
        <f t="shared" si="7"/>
        <v>0</v>
      </c>
      <c r="O160" s="10"/>
      <c r="P160" s="10">
        <v>0</v>
      </c>
      <c r="Q160" s="10"/>
      <c r="R160" s="24"/>
    </row>
    <row r="161" spans="1:18" x14ac:dyDescent="0.25">
      <c r="A161" s="1">
        <v>24</v>
      </c>
      <c r="B161" s="9">
        <v>45823</v>
      </c>
      <c r="C161" s="10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5">
        <f t="shared" si="7"/>
        <v>0</v>
      </c>
      <c r="O161" s="10"/>
      <c r="P161" s="10">
        <v>0</v>
      </c>
      <c r="Q161" s="10"/>
      <c r="R161" s="24"/>
    </row>
    <row r="162" spans="1:18" x14ac:dyDescent="0.25">
      <c r="A162" s="1">
        <v>25</v>
      </c>
      <c r="B162" s="9">
        <v>45830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5">
        <f t="shared" si="7"/>
        <v>0</v>
      </c>
      <c r="O162" s="10"/>
      <c r="P162" s="10">
        <v>0</v>
      </c>
      <c r="Q162" s="10"/>
      <c r="R162" s="24"/>
    </row>
    <row r="163" spans="1:18" x14ac:dyDescent="0.25">
      <c r="A163" s="1">
        <v>26</v>
      </c>
      <c r="B163" s="9">
        <v>45837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5">
        <f t="shared" si="7"/>
        <v>0</v>
      </c>
      <c r="N163" s="1" t="s">
        <v>33</v>
      </c>
      <c r="O163" s="10"/>
      <c r="P163" s="10">
        <v>0</v>
      </c>
      <c r="Q163" s="10"/>
      <c r="R163" s="24"/>
    </row>
    <row r="164" spans="1:18" x14ac:dyDescent="0.25">
      <c r="A164" s="1">
        <v>27</v>
      </c>
      <c r="B164" s="9">
        <v>45844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5">
        <f t="shared" si="7"/>
        <v>0</v>
      </c>
      <c r="O164" s="10"/>
      <c r="P164" s="10">
        <v>0</v>
      </c>
      <c r="Q164" s="10"/>
      <c r="R164" s="24"/>
    </row>
    <row r="165" spans="1:18" x14ac:dyDescent="0.25">
      <c r="A165" s="1">
        <v>28</v>
      </c>
      <c r="B165" s="9">
        <v>45851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5">
        <f t="shared" si="7"/>
        <v>0</v>
      </c>
      <c r="O165" s="10"/>
      <c r="P165" s="10">
        <v>0</v>
      </c>
      <c r="Q165" s="10"/>
      <c r="R165" s="24"/>
    </row>
    <row r="166" spans="1:18" x14ac:dyDescent="0.25">
      <c r="A166" s="1">
        <v>29</v>
      </c>
      <c r="B166" s="9">
        <v>45858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5">
        <f t="shared" si="7"/>
        <v>0</v>
      </c>
      <c r="O166" s="10"/>
      <c r="P166" s="10">
        <v>0</v>
      </c>
      <c r="Q166" s="10"/>
      <c r="R166" s="24"/>
    </row>
    <row r="167" spans="1:18" x14ac:dyDescent="0.25">
      <c r="A167" s="1">
        <v>30</v>
      </c>
      <c r="B167" s="9">
        <v>45865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5">
        <f t="shared" si="7"/>
        <v>0</v>
      </c>
      <c r="O167" s="10"/>
      <c r="P167" s="10">
        <v>0</v>
      </c>
      <c r="Q167" s="10"/>
      <c r="R167" s="24"/>
    </row>
    <row r="168" spans="1:18" x14ac:dyDescent="0.25">
      <c r="A168" s="1">
        <v>31</v>
      </c>
      <c r="B168" s="9">
        <v>45872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5">
        <f t="shared" si="7"/>
        <v>0</v>
      </c>
      <c r="O168" s="10"/>
      <c r="P168" s="10">
        <v>0</v>
      </c>
      <c r="Q168" s="10"/>
      <c r="R168" s="24"/>
    </row>
    <row r="169" spans="1:18" x14ac:dyDescent="0.25">
      <c r="A169" s="1">
        <v>32</v>
      </c>
      <c r="B169" s="9">
        <v>45879</v>
      </c>
      <c r="C169" s="10">
        <v>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5">
        <f t="shared" si="7"/>
        <v>0</v>
      </c>
      <c r="O169" s="10"/>
      <c r="P169" s="10">
        <v>0</v>
      </c>
      <c r="Q169" s="10"/>
      <c r="R169" s="24"/>
    </row>
    <row r="170" spans="1:18" x14ac:dyDescent="0.25">
      <c r="A170" s="1">
        <v>33</v>
      </c>
      <c r="B170" s="9">
        <v>45886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5">
        <f t="shared" si="7"/>
        <v>0</v>
      </c>
      <c r="O170" s="10"/>
      <c r="P170" s="10">
        <v>0</v>
      </c>
      <c r="Q170" s="10"/>
      <c r="R170" s="24"/>
    </row>
    <row r="171" spans="1:18" x14ac:dyDescent="0.25">
      <c r="A171" s="1">
        <v>34</v>
      </c>
      <c r="B171" s="9">
        <v>45893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5">
        <f t="shared" si="7"/>
        <v>0</v>
      </c>
      <c r="O171" s="10"/>
      <c r="P171" s="10">
        <v>0</v>
      </c>
      <c r="Q171" s="10"/>
      <c r="R171" s="24"/>
    </row>
    <row r="172" spans="1:18" x14ac:dyDescent="0.25">
      <c r="A172" s="1">
        <v>35</v>
      </c>
      <c r="B172" s="9">
        <v>45900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5">
        <f t="shared" si="7"/>
        <v>0</v>
      </c>
      <c r="N172" s="1" t="s">
        <v>34</v>
      </c>
      <c r="O172" s="10"/>
      <c r="P172" s="10">
        <v>0</v>
      </c>
      <c r="Q172" s="10"/>
      <c r="R172" s="24"/>
    </row>
    <row r="173" spans="1:18" x14ac:dyDescent="0.25">
      <c r="A173" s="1">
        <v>36</v>
      </c>
      <c r="B173" s="9">
        <v>45907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5">
        <f t="shared" si="7"/>
        <v>0</v>
      </c>
      <c r="O173" s="10"/>
      <c r="P173" s="10">
        <v>0</v>
      </c>
      <c r="Q173" s="10"/>
      <c r="R173" s="24"/>
    </row>
    <row r="174" spans="1:18" x14ac:dyDescent="0.25">
      <c r="A174" s="1">
        <v>37</v>
      </c>
      <c r="B174" s="9">
        <v>45914</v>
      </c>
      <c r="C174" s="10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5">
        <f t="shared" si="7"/>
        <v>0</v>
      </c>
      <c r="O174" s="10"/>
      <c r="P174" s="10">
        <v>0</v>
      </c>
      <c r="Q174" s="10"/>
      <c r="R174" s="24"/>
    </row>
    <row r="175" spans="1:18" x14ac:dyDescent="0.25">
      <c r="A175" s="1">
        <v>38</v>
      </c>
      <c r="B175" s="9">
        <v>45921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5">
        <f t="shared" si="7"/>
        <v>0</v>
      </c>
      <c r="O175" s="10"/>
      <c r="P175" s="10">
        <v>0</v>
      </c>
      <c r="Q175" s="10"/>
      <c r="R175" s="24"/>
    </row>
    <row r="176" spans="1:18" x14ac:dyDescent="0.25">
      <c r="A176" s="1">
        <v>39</v>
      </c>
      <c r="B176" s="9">
        <v>45928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5">
        <f t="shared" si="7"/>
        <v>0</v>
      </c>
      <c r="O176" s="10"/>
      <c r="P176" s="10">
        <v>0</v>
      </c>
      <c r="Q176" s="10"/>
      <c r="R176" s="24"/>
    </row>
    <row r="177" spans="1:18" x14ac:dyDescent="0.25">
      <c r="A177" s="1">
        <v>40</v>
      </c>
      <c r="B177" s="9">
        <v>45935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5">
        <f t="shared" si="7"/>
        <v>0</v>
      </c>
      <c r="O177" s="10"/>
      <c r="P177" s="10">
        <v>0</v>
      </c>
      <c r="Q177" s="10"/>
      <c r="R177" s="24"/>
    </row>
    <row r="178" spans="1:18" x14ac:dyDescent="0.25">
      <c r="A178" s="1">
        <v>41</v>
      </c>
      <c r="B178" s="9">
        <v>45942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5">
        <f t="shared" si="7"/>
        <v>0</v>
      </c>
      <c r="O178" s="10"/>
      <c r="P178" s="10">
        <v>0</v>
      </c>
      <c r="Q178" s="10"/>
      <c r="R178" s="24"/>
    </row>
    <row r="179" spans="1:18" x14ac:dyDescent="0.25">
      <c r="A179" s="1">
        <v>42</v>
      </c>
      <c r="B179" s="9">
        <v>45949</v>
      </c>
      <c r="C179" s="10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5">
        <f t="shared" si="7"/>
        <v>0</v>
      </c>
      <c r="O179" s="10"/>
      <c r="P179" s="10">
        <v>0</v>
      </c>
      <c r="Q179" s="10"/>
      <c r="R179" s="24"/>
    </row>
    <row r="180" spans="1:18" x14ac:dyDescent="0.25">
      <c r="A180" s="1">
        <v>43</v>
      </c>
      <c r="B180" s="9">
        <v>45956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5">
        <f t="shared" si="7"/>
        <v>0</v>
      </c>
      <c r="O180" s="10"/>
      <c r="P180" s="10">
        <v>0</v>
      </c>
      <c r="Q180" s="10"/>
      <c r="R180" s="24"/>
    </row>
    <row r="181" spans="1:18" x14ac:dyDescent="0.25">
      <c r="A181" s="1">
        <v>44</v>
      </c>
      <c r="B181" s="9">
        <v>45963</v>
      </c>
      <c r="C181" s="10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5">
        <f t="shared" si="7"/>
        <v>0</v>
      </c>
      <c r="O181" s="10"/>
      <c r="P181" s="10">
        <v>0</v>
      </c>
      <c r="Q181" s="10"/>
      <c r="R181" s="24"/>
    </row>
    <row r="182" spans="1:18" x14ac:dyDescent="0.25">
      <c r="A182" s="1">
        <v>45</v>
      </c>
      <c r="B182" s="9">
        <v>45970</v>
      </c>
      <c r="C182" s="10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5">
        <f t="shared" si="7"/>
        <v>0</v>
      </c>
      <c r="O182" s="10"/>
      <c r="P182" s="10">
        <v>0</v>
      </c>
      <c r="Q182" s="10"/>
      <c r="R182" s="24"/>
    </row>
    <row r="183" spans="1:18" x14ac:dyDescent="0.25">
      <c r="A183" s="1">
        <v>46</v>
      </c>
      <c r="B183" s="9">
        <v>45977</v>
      </c>
      <c r="C183" s="10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5">
        <f t="shared" si="7"/>
        <v>0</v>
      </c>
      <c r="O183" s="10"/>
      <c r="P183" s="10">
        <v>0</v>
      </c>
      <c r="Q183" s="10"/>
      <c r="R183" s="24"/>
    </row>
    <row r="184" spans="1:18" x14ac:dyDescent="0.25">
      <c r="A184" s="1">
        <v>47</v>
      </c>
      <c r="B184" s="9">
        <v>45984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5">
        <f t="shared" si="7"/>
        <v>0</v>
      </c>
      <c r="O184" s="10"/>
      <c r="P184" s="10">
        <v>0</v>
      </c>
      <c r="Q184" s="10"/>
      <c r="R184" s="24"/>
    </row>
    <row r="185" spans="1:18" x14ac:dyDescent="0.25">
      <c r="A185" s="1">
        <v>48</v>
      </c>
      <c r="B185" s="9">
        <v>45991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5">
        <f t="shared" si="7"/>
        <v>0</v>
      </c>
      <c r="N185" s="1" t="s">
        <v>21</v>
      </c>
      <c r="O185" s="10"/>
      <c r="P185" s="10">
        <v>0</v>
      </c>
      <c r="Q185" s="10"/>
      <c r="R185" s="24"/>
    </row>
    <row r="186" spans="1:18" x14ac:dyDescent="0.25">
      <c r="A186" s="1">
        <v>49</v>
      </c>
      <c r="B186" s="9">
        <v>45998</v>
      </c>
      <c r="C186" s="10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5">
        <f t="shared" si="7"/>
        <v>0</v>
      </c>
      <c r="O186" s="10"/>
      <c r="P186" s="10">
        <v>0</v>
      </c>
      <c r="Q186" s="10"/>
      <c r="R186" s="24"/>
    </row>
    <row r="187" spans="1:18" x14ac:dyDescent="0.25">
      <c r="A187" s="1">
        <v>50</v>
      </c>
      <c r="B187" s="9">
        <v>46005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5">
        <f t="shared" si="7"/>
        <v>0</v>
      </c>
      <c r="O187" s="10"/>
      <c r="P187" s="10">
        <v>0</v>
      </c>
      <c r="Q187" s="10"/>
      <c r="R187" s="24"/>
    </row>
    <row r="188" spans="1:18" x14ac:dyDescent="0.25">
      <c r="A188" s="1">
        <v>51</v>
      </c>
      <c r="B188" s="9">
        <v>46012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5">
        <f t="shared" si="7"/>
        <v>0</v>
      </c>
      <c r="O188" s="10"/>
      <c r="P188" s="10">
        <v>0</v>
      </c>
      <c r="Q188" s="10"/>
      <c r="R188" s="24"/>
    </row>
    <row r="189" spans="1:18" x14ac:dyDescent="0.25">
      <c r="A189" s="1">
        <v>52</v>
      </c>
      <c r="B189" s="9">
        <v>46019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5">
        <f t="shared" si="7"/>
        <v>0</v>
      </c>
      <c r="N189" s="1" t="s">
        <v>23</v>
      </c>
      <c r="O189" s="10"/>
      <c r="P189" s="10">
        <v>0</v>
      </c>
      <c r="Q189" s="10"/>
      <c r="R189" s="24"/>
    </row>
    <row r="190" spans="1:18" x14ac:dyDescent="0.25">
      <c r="B190" s="30" t="s">
        <v>12</v>
      </c>
      <c r="C190" s="6">
        <f>SUM(C138:C189)</f>
        <v>13297</v>
      </c>
      <c r="D190" s="6">
        <f t="shared" ref="D190:M190" si="8">SUM(D138:D189)</f>
        <v>26196</v>
      </c>
      <c r="E190" s="6">
        <f t="shared" si="8"/>
        <v>36180</v>
      </c>
      <c r="F190" s="6">
        <f t="shared" si="8"/>
        <v>17650</v>
      </c>
      <c r="G190" s="6">
        <f t="shared" si="8"/>
        <v>100624</v>
      </c>
      <c r="H190" s="6">
        <f t="shared" si="8"/>
        <v>66021</v>
      </c>
      <c r="I190" s="6">
        <f t="shared" si="8"/>
        <v>6626</v>
      </c>
      <c r="J190" s="6">
        <f t="shared" si="8"/>
        <v>12919</v>
      </c>
      <c r="K190" s="6">
        <f t="shared" si="8"/>
        <v>12173</v>
      </c>
      <c r="L190" s="6">
        <f t="shared" si="8"/>
        <v>21100</v>
      </c>
      <c r="M190" s="6">
        <f t="shared" si="8"/>
        <v>312786</v>
      </c>
      <c r="O190" s="26">
        <f>AVERAGE(O138:O189)</f>
        <v>182.07500000000005</v>
      </c>
      <c r="P190" s="3">
        <f>SUM(P138:P189)</f>
        <v>244142</v>
      </c>
      <c r="Q190" s="26">
        <f>AVERAGE(Q138:Q189)</f>
        <v>14361.294117647059</v>
      </c>
      <c r="R190" s="26">
        <f>AVERAGE(R138:R189)</f>
        <v>18399.176470588234</v>
      </c>
    </row>
    <row r="193" spans="2:4" x14ac:dyDescent="0.25">
      <c r="B193" s="11" t="s">
        <v>16</v>
      </c>
      <c r="C193" s="4" t="s">
        <v>12</v>
      </c>
      <c r="D193" s="4" t="s">
        <v>46</v>
      </c>
    </row>
    <row r="194" spans="2:4" x14ac:dyDescent="0.25">
      <c r="B194" s="2" t="s">
        <v>13</v>
      </c>
      <c r="C194" s="1">
        <f>C190+D190</f>
        <v>39493</v>
      </c>
      <c r="D194" s="1">
        <v>2323.1</v>
      </c>
    </row>
    <row r="195" spans="2:4" x14ac:dyDescent="0.25">
      <c r="B195" s="2" t="s">
        <v>14</v>
      </c>
      <c r="C195" s="1">
        <f>E190+F190</f>
        <v>53830</v>
      </c>
      <c r="D195" s="1">
        <v>3166.4</v>
      </c>
    </row>
    <row r="196" spans="2:4" x14ac:dyDescent="0.25">
      <c r="B196" s="2" t="s">
        <v>0</v>
      </c>
      <c r="C196" s="1">
        <f>G190</f>
        <v>100624</v>
      </c>
      <c r="D196" s="1">
        <v>5919</v>
      </c>
    </row>
    <row r="197" spans="2:4" x14ac:dyDescent="0.25">
      <c r="B197" s="1">
        <v>401</v>
      </c>
      <c r="C197" s="1">
        <f>H190+I190</f>
        <v>72647</v>
      </c>
      <c r="D197" s="1">
        <v>4273.3</v>
      </c>
    </row>
    <row r="198" spans="2:4" x14ac:dyDescent="0.25">
      <c r="B198" s="2" t="s">
        <v>15</v>
      </c>
      <c r="C198" s="1">
        <f>J190+K190+L190</f>
        <v>46192</v>
      </c>
      <c r="D198" s="1">
        <v>2717.1</v>
      </c>
    </row>
    <row r="199" spans="2:4" x14ac:dyDescent="0.25">
      <c r="C199" s="3">
        <f>SUM(C194:C198)</f>
        <v>312786</v>
      </c>
      <c r="D199" s="3">
        <f>SUM(D194:D198)</f>
        <v>18398.899999999998</v>
      </c>
    </row>
  </sheetData>
  <pageMargins left="0.7" right="0.7" top="0.75" bottom="0.75" header="0.3" footer="0.3"/>
  <ignoredErrors>
    <ignoredError sqref="P19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D418CC071D1D42AA6AB539AB6689FA" ma:contentTypeVersion="8" ma:contentTypeDescription="Create a new document." ma:contentTypeScope="" ma:versionID="f0356721624e58165097d6f02399c698">
  <xsd:schema xmlns:xsd="http://www.w3.org/2001/XMLSchema" xmlns:xs="http://www.w3.org/2001/XMLSchema" xmlns:p="http://schemas.microsoft.com/office/2006/metadata/properties" xmlns:ns2="74969732-4f9c-4d97-ac18-445f0cca5cb0" targetNamespace="http://schemas.microsoft.com/office/2006/metadata/properties" ma:root="true" ma:fieldsID="ce3b032e97be4e65ead63af08c36dd57" ns2:_="">
    <xsd:import namespace="74969732-4f9c-4d97-ac18-445f0cca5c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969732-4f9c-4d97-ac18-445f0cca5c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57694D-0785-4C34-8B70-E25AF16ACD84}"/>
</file>

<file path=customXml/itemProps2.xml><?xml version="1.0" encoding="utf-8"?>
<ds:datastoreItem xmlns:ds="http://schemas.openxmlformats.org/officeDocument/2006/customXml" ds:itemID="{C5A02759-4D00-49FD-82FB-C17F4A032ABE}"/>
</file>

<file path=customXml/itemProps3.xml><?xml version="1.0" encoding="utf-8"?>
<ds:datastoreItem xmlns:ds="http://schemas.openxmlformats.org/officeDocument/2006/customXml" ds:itemID="{38434636-6E32-4AAB-8866-DB0845F3D8D9}"/>
</file>

<file path=docMetadata/LabelInfo.xml><?xml version="1.0" encoding="utf-8"?>
<clbl:labelList xmlns:clbl="http://schemas.microsoft.com/office/2020/mipLabelMetadata">
  <clbl:label id="{2e804256-afef-4d99-9c29-726c0a041930}" enabled="0" method="" siteId="{2e804256-afef-4d99-9c29-726c0a04193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Trama</dc:creator>
  <cp:lastModifiedBy>Ryan Trama</cp:lastModifiedBy>
  <dcterms:created xsi:type="dcterms:W3CDTF">2023-10-12T17:01:00Z</dcterms:created>
  <dcterms:modified xsi:type="dcterms:W3CDTF">2025-04-30T12:52:26Z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0x01010029D418CC071D1D42AA6AB539AB6689FA</vt:lpwstr>
  </property>
</Properties>
</file>