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4dcff69b9a0362/Documents/"/>
    </mc:Choice>
  </mc:AlternateContent>
  <xr:revisionPtr revIDLastSave="328" documentId="8_{B5D376EB-B083-417D-943D-00E4086759FA}" xr6:coauthVersionLast="44" xr6:coauthVersionMax="44" xr10:uidLastSave="{4A911651-40F0-4B5A-A74A-C979EF4E0FBC}"/>
  <bookViews>
    <workbookView xWindow="-120" yWindow="-120" windowWidth="24240" windowHeight="13140" activeTab="1" xr2:uid="{04BDD8AE-0B14-4621-B5B1-FCAA90893EC1}"/>
  </bookViews>
  <sheets>
    <sheet name="Balance sheet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2" l="1"/>
  <c r="D14" i="2"/>
  <c r="D13" i="2"/>
  <c r="D11" i="2"/>
  <c r="D7" i="2"/>
  <c r="C15" i="2"/>
  <c r="C14" i="2"/>
  <c r="B14" i="2"/>
  <c r="C13" i="2"/>
  <c r="C11" i="2"/>
  <c r="C7" i="2"/>
  <c r="B7" i="2"/>
  <c r="B11" i="2" s="1"/>
  <c r="B13" i="2" s="1"/>
  <c r="B15" i="2" l="1"/>
  <c r="C17" i="1"/>
  <c r="B17" i="1"/>
  <c r="B19" i="1"/>
  <c r="B23" i="1" s="1"/>
  <c r="C19" i="1"/>
  <c r="C23" i="1" s="1"/>
  <c r="C11" i="1"/>
  <c r="B11" i="1"/>
  <c r="C8" i="1"/>
  <c r="C12" i="1" s="1"/>
  <c r="B8" i="1"/>
  <c r="B12" i="1" s="1"/>
</calcChain>
</file>

<file path=xl/sharedStrings.xml><?xml version="1.0" encoding="utf-8"?>
<sst xmlns="http://schemas.openxmlformats.org/spreadsheetml/2006/main" count="45" uniqueCount="44">
  <si>
    <t>Ausby's, LLC</t>
  </si>
  <si>
    <t>Balance Sheet</t>
  </si>
  <si>
    <t>As of Dec 31, 2019</t>
  </si>
  <si>
    <t>Total Current Assets</t>
  </si>
  <si>
    <t xml:space="preserve">Net Fixed Assets </t>
  </si>
  <si>
    <t xml:space="preserve">Total Assets </t>
  </si>
  <si>
    <t>Liabilities and Owner's Equity</t>
  </si>
  <si>
    <t>Total Current Liabilities</t>
  </si>
  <si>
    <t>Assets</t>
  </si>
  <si>
    <t xml:space="preserve"> Accounts Payable </t>
  </si>
  <si>
    <t xml:space="preserve"> Short-term Notes Payable </t>
  </si>
  <si>
    <t xml:space="preserve"> Other Current Liabilities </t>
  </si>
  <si>
    <t xml:space="preserve"> Cash and equivalents</t>
  </si>
  <si>
    <t xml:space="preserve"> Accounts Recievables</t>
  </si>
  <si>
    <t xml:space="preserve"> Inventory </t>
  </si>
  <si>
    <t xml:space="preserve"> Plant &amp; Equipment </t>
  </si>
  <si>
    <t xml:space="preserve"> Accumulated Deprecation </t>
  </si>
  <si>
    <t xml:space="preserve"> Long-term Debt</t>
  </si>
  <si>
    <t xml:space="preserve">Total Liabilities </t>
  </si>
  <si>
    <t>Common Stock</t>
  </si>
  <si>
    <t xml:space="preserve">Retained Earnings </t>
  </si>
  <si>
    <t xml:space="preserve">Total Shareholder's Equity </t>
  </si>
  <si>
    <t xml:space="preserve">Total Liabilities and Owner's Equity </t>
  </si>
  <si>
    <t>Notes: 1 YEAR &lt; IS CONSIDERED TO BE SHORT TERM</t>
  </si>
  <si>
    <t>Ausby's LLC</t>
  </si>
  <si>
    <t>Income Statement</t>
  </si>
  <si>
    <t>Sales</t>
  </si>
  <si>
    <t>Gross Profit</t>
  </si>
  <si>
    <t xml:space="preserve"> Selling and G&amp;A Expenses</t>
  </si>
  <si>
    <t>Fixed Ex penses</t>
  </si>
  <si>
    <t>Depreciation Expenses</t>
  </si>
  <si>
    <t>EBIT</t>
  </si>
  <si>
    <t xml:space="preserve">Interest Expeneses </t>
  </si>
  <si>
    <t>Earnings Before Taxes</t>
  </si>
  <si>
    <t>Taxes</t>
  </si>
  <si>
    <t xml:space="preserve">Net Income </t>
  </si>
  <si>
    <t>Notes:</t>
  </si>
  <si>
    <t>Cost of Good Solds</t>
  </si>
  <si>
    <t xml:space="preserve">Tax Rate: </t>
  </si>
  <si>
    <t>sales</t>
  </si>
  <si>
    <t>cogs</t>
  </si>
  <si>
    <t>sgae</t>
  </si>
  <si>
    <t>dpr</t>
  </si>
  <si>
    <t>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</si>
</sst>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1"/>
    <xf numFmtId="1" fontId="2" fillId="2" borderId="1" xfId="1" applyNumberFormat="1"/>
    <xf numFmtId="0" fontId="0" fillId="0" borderId="0" xfId="0" applyAlignment="1">
      <alignment horizontal="center"/>
    </xf>
    <xf numFmtId="165" fontId="2" fillId="2" borderId="1" xfId="1" applyNumberFormat="1"/>
    <xf numFmtId="9" fontId="2" fillId="2" borderId="1" xfId="1" applyNumberFormat="1"/>
    <xf numFmtId="0" fontId="2" fillId="2" borderId="1" xfId="1" applyAlignment="1">
      <alignment horizontal="center"/>
    </xf>
    <xf numFmtId="44" fontId="2" fillId="2" borderId="1" xfId="1" applyNumberFormat="1"/>
    <xf numFmtId="0" fontId="2" fillId="2" borderId="2" xfId="1" applyBorder="1"/>
    <xf numFmtId="0" fontId="2" fillId="2" borderId="3" xfId="1" applyBorder="1"/>
    <xf numFmtId="0" fontId="2" fillId="2" borderId="4" xfId="1" applyBorder="1"/>
    <xf numFmtId="3" fontId="2" fillId="2" borderId="1" xfId="1" applyNumberFormat="1"/>
    <xf numFmtId="165" fontId="2" fillId="2" borderId="1" xfId="2" applyNumberFormat="1" applyFont="1" applyFill="1" applyBorder="1" applyAlignment="1">
      <alignment horizontal="left" indent="2"/>
    </xf>
  </cellXfs>
  <cellStyles count="3">
    <cellStyle name="Comma" xfId="2" builtinId="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Sheet2!$B$5:$B$15</c:f>
              <c:numCache>
                <c:formatCode>_(* #,##0_);_(* \(#,##0\);_(* "-"??_);_(@_)</c:formatCode>
                <c:ptCount val="11"/>
                <c:pt idx="0">
                  <c:v>3850000</c:v>
                </c:pt>
                <c:pt idx="1">
                  <c:v>3250000</c:v>
                </c:pt>
                <c:pt idx="2">
                  <c:v>600000</c:v>
                </c:pt>
                <c:pt idx="3">
                  <c:v>330300</c:v>
                </c:pt>
                <c:pt idx="4">
                  <c:v>100000</c:v>
                </c:pt>
                <c:pt idx="5">
                  <c:v>20000</c:v>
                </c:pt>
                <c:pt idx="6">
                  <c:v>149700</c:v>
                </c:pt>
                <c:pt idx="7">
                  <c:v>76000</c:v>
                </c:pt>
                <c:pt idx="8">
                  <c:v>73700</c:v>
                </c:pt>
                <c:pt idx="9">
                  <c:v>29480</c:v>
                </c:pt>
                <c:pt idx="10">
                  <c:v>44220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A-44D3-A220-26815029D5EC}"/>
            </c:ext>
          </c:extLst>
        </c:ser>
        <c:ser>
          <c:idx val="1"/>
          <c:order val="1"/>
          <c:tx>
            <c:strRef>
              <c:f>Sheet2!$C$4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Sheet2!$C$5:$C$15</c:f>
              <c:numCache>
                <c:formatCode>_(* #,##0_);_(* \(#,##0\);_(* "-"??_);_(@_)</c:formatCode>
                <c:ptCount val="11"/>
                <c:pt idx="0">
                  <c:v>3432000</c:v>
                </c:pt>
                <c:pt idx="1">
                  <c:v>2864000</c:v>
                </c:pt>
                <c:pt idx="2">
                  <c:v>568000</c:v>
                </c:pt>
                <c:pt idx="3">
                  <c:v>240000</c:v>
                </c:pt>
                <c:pt idx="4">
                  <c:v>100000</c:v>
                </c:pt>
                <c:pt idx="5">
                  <c:v>18900</c:v>
                </c:pt>
                <c:pt idx="6">
                  <c:v>209100</c:v>
                </c:pt>
                <c:pt idx="7">
                  <c:v>62500</c:v>
                </c:pt>
                <c:pt idx="8">
                  <c:v>146600</c:v>
                </c:pt>
                <c:pt idx="9">
                  <c:v>58640</c:v>
                </c:pt>
                <c:pt idx="10">
                  <c:v>87960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8A-44D3-A220-26815029D5EC}"/>
            </c:ext>
          </c:extLst>
        </c:ser>
        <c:ser>
          <c:idx val="2"/>
          <c:order val="2"/>
          <c:tx>
            <c:strRef>
              <c:f>Sheet2!$D$4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Sheet2!$D$5:$D$15</c:f>
              <c:numCache>
                <c:formatCode>#,##0</c:formatCode>
                <c:ptCount val="11"/>
                <c:pt idx="0">
                  <c:v>3250000</c:v>
                </c:pt>
                <c:pt idx="1">
                  <c:v>2125000</c:v>
                </c:pt>
                <c:pt idx="2" formatCode="_(* #,##0_);_(* \(#,##0\);_(* &quot;-&quot;??_);_(@_)">
                  <c:v>1125000</c:v>
                </c:pt>
                <c:pt idx="3">
                  <c:v>200000</c:v>
                </c:pt>
                <c:pt idx="4">
                  <c:v>75000</c:v>
                </c:pt>
                <c:pt idx="5">
                  <c:v>16000</c:v>
                </c:pt>
                <c:pt idx="6" formatCode="_(* #,##0_);_(* \(#,##0\);_(* &quot;-&quot;??_);_(@_)">
                  <c:v>834000</c:v>
                </c:pt>
                <c:pt idx="7">
                  <c:v>47500</c:v>
                </c:pt>
                <c:pt idx="8" formatCode="_(* #,##0_);_(* \(#,##0\);_(* &quot;-&quot;??_);_(@_)">
                  <c:v>786500</c:v>
                </c:pt>
                <c:pt idx="9" formatCode="_(* #,##0_);_(* \(#,##0\);_(* &quot;-&quot;??_);_(@_)">
                  <c:v>314600</c:v>
                </c:pt>
                <c:pt idx="10" formatCode="_(* #,##0_);_(* \(#,##0\);_(* &quot;-&quot;??_);_(@_)">
                  <c:v>471900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8A-44D3-A220-26815029D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771808"/>
        <c:axId val="634745872"/>
      </c:lineChart>
      <c:catAx>
        <c:axId val="62777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45872"/>
        <c:crosses val="autoZero"/>
        <c:auto val="1"/>
        <c:lblAlgn val="ctr"/>
        <c:lblOffset val="100"/>
        <c:noMultiLvlLbl val="0"/>
      </c:catAx>
      <c:valAx>
        <c:axId val="63474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7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</xdr:row>
      <xdr:rowOff>71437</xdr:rowOff>
    </xdr:from>
    <xdr:to>
      <xdr:col>12</xdr:col>
      <xdr:colOff>514350</xdr:colOff>
      <xdr:row>15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02B908-9178-4322-BA25-6800BC9A8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BDCF4-2E13-4738-987C-BF1972D075C1}">
  <dimension ref="A1:H40"/>
  <sheetViews>
    <sheetView zoomScale="90" zoomScaleNormal="90" workbookViewId="0">
      <selection activeCell="X13" sqref="X13"/>
    </sheetView>
  </sheetViews>
  <sheetFormatPr defaultRowHeight="15" x14ac:dyDescent="0.25"/>
  <cols>
    <col min="1" max="1" width="32.140625" customWidth="1"/>
    <col min="2" max="2" width="15" bestFit="1" customWidth="1"/>
    <col min="3" max="3" width="24" customWidth="1"/>
    <col min="4" max="8" width="9.140625" hidden="1" customWidth="1"/>
  </cols>
  <sheetData>
    <row r="1" spans="1:8" x14ac:dyDescent="0.25">
      <c r="A1" s="3" t="s">
        <v>0</v>
      </c>
      <c r="B1" s="3"/>
      <c r="C1" s="3"/>
      <c r="D1" s="3"/>
      <c r="E1" s="3"/>
      <c r="F1" s="3"/>
      <c r="G1" s="3"/>
      <c r="H1" s="3"/>
    </row>
    <row r="2" spans="1:8" x14ac:dyDescent="0.25">
      <c r="A2" s="3" t="s">
        <v>1</v>
      </c>
      <c r="B2" s="3"/>
      <c r="C2" s="3"/>
      <c r="D2" s="3"/>
      <c r="E2" s="3"/>
      <c r="F2" s="3"/>
      <c r="G2" s="3"/>
      <c r="H2" s="3"/>
    </row>
    <row r="3" spans="1:8" x14ac:dyDescent="0.25">
      <c r="A3" s="3" t="s">
        <v>2</v>
      </c>
      <c r="B3" s="3"/>
      <c r="C3" s="3"/>
      <c r="D3" s="3"/>
      <c r="E3" s="3"/>
      <c r="F3" s="3"/>
      <c r="G3" s="3"/>
      <c r="H3" s="3"/>
    </row>
    <row r="4" spans="1:8" x14ac:dyDescent="0.25">
      <c r="A4" s="1" t="s">
        <v>8</v>
      </c>
      <c r="B4" s="2">
        <v>2019</v>
      </c>
      <c r="C4" s="2">
        <v>2018</v>
      </c>
    </row>
    <row r="5" spans="1:8" x14ac:dyDescent="0.25">
      <c r="A5" s="1" t="s">
        <v>12</v>
      </c>
      <c r="B5" s="2">
        <v>52000</v>
      </c>
      <c r="C5" s="2">
        <v>57600</v>
      </c>
    </row>
    <row r="6" spans="1:8" x14ac:dyDescent="0.25">
      <c r="A6" s="1" t="s">
        <v>13</v>
      </c>
      <c r="B6" s="2">
        <v>402000</v>
      </c>
      <c r="C6" s="2">
        <v>351200</v>
      </c>
    </row>
    <row r="7" spans="1:8" x14ac:dyDescent="0.25">
      <c r="A7" s="1" t="s">
        <v>14</v>
      </c>
      <c r="B7" s="2">
        <v>836000</v>
      </c>
      <c r="C7" s="2">
        <v>715200</v>
      </c>
    </row>
    <row r="8" spans="1:8" x14ac:dyDescent="0.25">
      <c r="A8" s="1" t="s">
        <v>3</v>
      </c>
      <c r="B8" s="7">
        <f>SUM(B5:B7)</f>
        <v>1290000</v>
      </c>
      <c r="C8" s="7">
        <f>SUM(C5:C7)</f>
        <v>1124000</v>
      </c>
    </row>
    <row r="9" spans="1:8" x14ac:dyDescent="0.25">
      <c r="A9" s="1" t="s">
        <v>15</v>
      </c>
      <c r="B9" s="2">
        <v>527000</v>
      </c>
      <c r="C9" s="2">
        <v>491000</v>
      </c>
    </row>
    <row r="10" spans="1:8" x14ac:dyDescent="0.25">
      <c r="A10" s="1" t="s">
        <v>16</v>
      </c>
      <c r="B10" s="2">
        <v>166200</v>
      </c>
      <c r="C10" s="2">
        <v>146200</v>
      </c>
    </row>
    <row r="11" spans="1:8" x14ac:dyDescent="0.25">
      <c r="A11" s="1" t="s">
        <v>4</v>
      </c>
      <c r="B11" s="2">
        <f>(B9-B10)</f>
        <v>360800</v>
      </c>
      <c r="C11" s="2">
        <f>(C9-C10)</f>
        <v>344800</v>
      </c>
    </row>
    <row r="12" spans="1:8" x14ac:dyDescent="0.25">
      <c r="A12" s="1" t="s">
        <v>5</v>
      </c>
      <c r="B12" s="7">
        <f>B8+B11</f>
        <v>1650800</v>
      </c>
      <c r="C12" s="7">
        <f>C8+C11</f>
        <v>1468800</v>
      </c>
    </row>
    <row r="13" spans="1:8" x14ac:dyDescent="0.25">
      <c r="A13" s="8" t="s">
        <v>6</v>
      </c>
      <c r="B13" s="9"/>
      <c r="C13" s="10"/>
    </row>
    <row r="14" spans="1:8" x14ac:dyDescent="0.25">
      <c r="A14" s="1" t="s">
        <v>9</v>
      </c>
      <c r="B14" s="2">
        <v>175200</v>
      </c>
      <c r="C14" s="2">
        <v>145000</v>
      </c>
    </row>
    <row r="15" spans="1:8" x14ac:dyDescent="0.25">
      <c r="A15" s="1" t="s">
        <v>10</v>
      </c>
      <c r="B15" s="2">
        <v>225000</v>
      </c>
      <c r="C15" s="2">
        <v>200000</v>
      </c>
    </row>
    <row r="16" spans="1:8" x14ac:dyDescent="0.25">
      <c r="A16" s="1" t="s">
        <v>11</v>
      </c>
      <c r="B16" s="2">
        <v>140000</v>
      </c>
      <c r="C16" s="2">
        <v>136000</v>
      </c>
    </row>
    <row r="17" spans="1:3" x14ac:dyDescent="0.25">
      <c r="A17" s="1" t="s">
        <v>7</v>
      </c>
      <c r="B17" s="2">
        <f>SUM(B14:B16)</f>
        <v>540200</v>
      </c>
      <c r="C17" s="2">
        <f>SUM(C14:C16)</f>
        <v>481000</v>
      </c>
    </row>
    <row r="18" spans="1:3" x14ac:dyDescent="0.25">
      <c r="A18" s="1" t="s">
        <v>17</v>
      </c>
      <c r="B18" s="2">
        <v>424612</v>
      </c>
      <c r="C18" s="2">
        <v>323432</v>
      </c>
    </row>
    <row r="19" spans="1:3" x14ac:dyDescent="0.25">
      <c r="A19" s="1" t="s">
        <v>18</v>
      </c>
      <c r="B19" s="2">
        <f>SUM(B17:B18)</f>
        <v>964812</v>
      </c>
      <c r="C19" s="2">
        <f>C17+C18</f>
        <v>804432</v>
      </c>
    </row>
    <row r="20" spans="1:3" x14ac:dyDescent="0.25">
      <c r="A20" s="1" t="s">
        <v>19</v>
      </c>
      <c r="B20" s="2">
        <v>460000</v>
      </c>
      <c r="C20" s="2">
        <v>460000</v>
      </c>
    </row>
    <row r="21" spans="1:3" x14ac:dyDescent="0.25">
      <c r="A21" s="1" t="s">
        <v>20</v>
      </c>
      <c r="B21" s="2">
        <v>225988</v>
      </c>
      <c r="C21" s="2">
        <v>203768</v>
      </c>
    </row>
    <row r="22" spans="1:3" x14ac:dyDescent="0.25">
      <c r="A22" s="1" t="s">
        <v>21</v>
      </c>
      <c r="B22" s="2">
        <v>685988</v>
      </c>
      <c r="C22" s="2">
        <v>663768</v>
      </c>
    </row>
    <row r="23" spans="1:3" x14ac:dyDescent="0.25">
      <c r="A23" s="1" t="s">
        <v>22</v>
      </c>
      <c r="B23" s="7">
        <f>B19+B22</f>
        <v>1650800</v>
      </c>
      <c r="C23" s="7">
        <f>C19+C22</f>
        <v>1468200</v>
      </c>
    </row>
    <row r="40" spans="1:1" x14ac:dyDescent="0.25">
      <c r="A40" t="s">
        <v>23</v>
      </c>
    </row>
  </sheetData>
  <mergeCells count="4">
    <mergeCell ref="A1:H1"/>
    <mergeCell ref="A2:H2"/>
    <mergeCell ref="A3:H3"/>
    <mergeCell ref="A13:C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68EBE-A72E-4D33-A85D-F8D9E70762B2}">
  <dimension ref="A1:U18"/>
  <sheetViews>
    <sheetView tabSelected="1" workbookViewId="0">
      <selection activeCell="B4" sqref="B4:D15"/>
    </sheetView>
  </sheetViews>
  <sheetFormatPr defaultRowHeight="15" x14ac:dyDescent="0.25"/>
  <cols>
    <col min="1" max="1" width="27.5703125" customWidth="1"/>
    <col min="2" max="4" width="13.28515625" bestFit="1" customWidth="1"/>
  </cols>
  <sheetData>
    <row r="1" spans="1:21" x14ac:dyDescent="0.25">
      <c r="A1" s="6" t="s">
        <v>24</v>
      </c>
      <c r="B1" s="6"/>
      <c r="C1" s="6"/>
      <c r="D1" s="6"/>
      <c r="E1" s="6"/>
      <c r="T1" s="1" t="s">
        <v>39</v>
      </c>
      <c r="U1" s="1">
        <v>3432000</v>
      </c>
    </row>
    <row r="2" spans="1:21" x14ac:dyDescent="0.25">
      <c r="A2" s="6" t="s">
        <v>25</v>
      </c>
      <c r="B2" s="6"/>
      <c r="C2" s="6"/>
      <c r="D2" s="6"/>
      <c r="E2" s="6"/>
      <c r="T2" s="1" t="s">
        <v>40</v>
      </c>
      <c r="U2" s="1">
        <v>2864000</v>
      </c>
    </row>
    <row r="3" spans="1:21" x14ac:dyDescent="0.25">
      <c r="A3" s="6" t="s">
        <v>2</v>
      </c>
      <c r="B3" s="6"/>
      <c r="C3" s="6"/>
      <c r="D3" s="6"/>
      <c r="E3" s="6"/>
      <c r="T3" s="1" t="s">
        <v>41</v>
      </c>
      <c r="U3" s="1">
        <v>240000</v>
      </c>
    </row>
    <row r="4" spans="1:21" x14ac:dyDescent="0.25">
      <c r="A4" s="1"/>
      <c r="B4" s="1">
        <v>2019</v>
      </c>
      <c r="C4" s="1">
        <v>2018</v>
      </c>
      <c r="D4" s="1">
        <v>2017</v>
      </c>
      <c r="E4" s="1"/>
      <c r="T4" s="1" t="s">
        <v>42</v>
      </c>
      <c r="U4" s="1">
        <v>18900</v>
      </c>
    </row>
    <row r="5" spans="1:21" x14ac:dyDescent="0.25">
      <c r="A5" s="1" t="s">
        <v>26</v>
      </c>
      <c r="B5" s="4">
        <v>3850000</v>
      </c>
      <c r="C5" s="4">
        <v>3432000</v>
      </c>
      <c r="D5" s="11">
        <v>3250000</v>
      </c>
      <c r="E5" s="1"/>
      <c r="T5" s="1" t="s">
        <v>43</v>
      </c>
      <c r="U5" s="1">
        <v>62500</v>
      </c>
    </row>
    <row r="6" spans="1:21" x14ac:dyDescent="0.25">
      <c r="A6" s="1" t="s">
        <v>37</v>
      </c>
      <c r="B6" s="4">
        <v>3250000</v>
      </c>
      <c r="C6" s="4">
        <v>2864000</v>
      </c>
      <c r="D6" s="11">
        <v>2125000</v>
      </c>
      <c r="E6" s="1"/>
    </row>
    <row r="7" spans="1:21" x14ac:dyDescent="0.25">
      <c r="A7" s="1" t="s">
        <v>27</v>
      </c>
      <c r="B7" s="4">
        <f>B5-B6</f>
        <v>600000</v>
      </c>
      <c r="C7" s="4">
        <f>C5-C6</f>
        <v>568000</v>
      </c>
      <c r="D7" s="12">
        <f>D5-D6</f>
        <v>1125000</v>
      </c>
      <c r="E7" s="1"/>
    </row>
    <row r="8" spans="1:21" x14ac:dyDescent="0.25">
      <c r="A8" s="1" t="s">
        <v>28</v>
      </c>
      <c r="B8" s="4">
        <v>330300</v>
      </c>
      <c r="C8" s="4">
        <v>240000</v>
      </c>
      <c r="D8" s="11">
        <v>200000</v>
      </c>
      <c r="E8" s="1"/>
    </row>
    <row r="9" spans="1:21" x14ac:dyDescent="0.25">
      <c r="A9" s="1" t="s">
        <v>29</v>
      </c>
      <c r="B9" s="4">
        <v>100000</v>
      </c>
      <c r="C9" s="4">
        <v>100000</v>
      </c>
      <c r="D9" s="11">
        <v>75000</v>
      </c>
      <c r="E9" s="1"/>
    </row>
    <row r="10" spans="1:21" x14ac:dyDescent="0.25">
      <c r="A10" s="1" t="s">
        <v>30</v>
      </c>
      <c r="B10" s="4">
        <v>20000</v>
      </c>
      <c r="C10" s="4">
        <v>18900</v>
      </c>
      <c r="D10" s="11">
        <v>16000</v>
      </c>
      <c r="E10" s="1"/>
    </row>
    <row r="11" spans="1:21" x14ac:dyDescent="0.25">
      <c r="A11" s="1" t="s">
        <v>31</v>
      </c>
      <c r="B11" s="4">
        <f>B7-SUM(B8:B10)</f>
        <v>149700</v>
      </c>
      <c r="C11" s="4">
        <f>C7-SUM(C8:C10)</f>
        <v>209100</v>
      </c>
      <c r="D11" s="4">
        <f>D7-SUM(D8:D10)</f>
        <v>834000</v>
      </c>
      <c r="E11" s="1"/>
    </row>
    <row r="12" spans="1:21" x14ac:dyDescent="0.25">
      <c r="A12" s="1" t="s">
        <v>32</v>
      </c>
      <c r="B12" s="4">
        <v>76000</v>
      </c>
      <c r="C12" s="4">
        <v>62500</v>
      </c>
      <c r="D12" s="11">
        <v>47500</v>
      </c>
      <c r="E12" s="1"/>
    </row>
    <row r="13" spans="1:21" x14ac:dyDescent="0.25">
      <c r="A13" s="1" t="s">
        <v>33</v>
      </c>
      <c r="B13" s="4">
        <f>B11-B12</f>
        <v>73700</v>
      </c>
      <c r="C13" s="4">
        <f>C11-C12</f>
        <v>146600</v>
      </c>
      <c r="D13" s="4">
        <f>D11-D12</f>
        <v>786500</v>
      </c>
      <c r="E13" s="1"/>
    </row>
    <row r="14" spans="1:21" x14ac:dyDescent="0.25">
      <c r="A14" s="1" t="s">
        <v>34</v>
      </c>
      <c r="B14" s="4">
        <f>B13*$B$18</f>
        <v>29480</v>
      </c>
      <c r="C14" s="4">
        <f>C13*$B$18</f>
        <v>58640</v>
      </c>
      <c r="D14" s="4">
        <f>D13*$B$18</f>
        <v>314600</v>
      </c>
      <c r="E14" s="1"/>
    </row>
    <row r="15" spans="1:21" x14ac:dyDescent="0.25">
      <c r="A15" s="1" t="s">
        <v>35</v>
      </c>
      <c r="B15" s="4">
        <f>B13-B14</f>
        <v>44220</v>
      </c>
      <c r="C15" s="4">
        <f>C13-C14</f>
        <v>87960</v>
      </c>
      <c r="D15" s="4">
        <f>D13-D14</f>
        <v>471900</v>
      </c>
      <c r="E15" s="1"/>
    </row>
    <row r="16" spans="1:21" x14ac:dyDescent="0.25">
      <c r="A16" s="1"/>
      <c r="B16" s="1"/>
      <c r="C16" s="1"/>
      <c r="D16" s="1"/>
      <c r="E16" s="1"/>
    </row>
    <row r="17" spans="1:5" x14ac:dyDescent="0.25">
      <c r="A17" s="1" t="s">
        <v>36</v>
      </c>
      <c r="B17" s="1"/>
      <c r="C17" s="1"/>
      <c r="D17" s="1"/>
      <c r="E17" s="1"/>
    </row>
    <row r="18" spans="1:5" x14ac:dyDescent="0.25">
      <c r="A18" s="1" t="s">
        <v>38</v>
      </c>
      <c r="B18" s="5">
        <v>0.4</v>
      </c>
      <c r="C18" s="1"/>
      <c r="D18" s="1"/>
      <c r="E18" s="1"/>
    </row>
  </sheetData>
  <mergeCells count="3">
    <mergeCell ref="A1:E1"/>
    <mergeCell ref="A2:E2"/>
    <mergeCell ref="A3:E3"/>
  </mergeCells>
  <pageMargins left="0.7" right="0.7" top="0.75" bottom="0.75" header="0.3" footer="0.3"/>
  <pageSetup orientation="portrait" r:id="rId1"/>
  <ignoredErrors>
    <ignoredError sqref="B14:C1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Balance sheet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curry</dc:creator>
  <cp:lastModifiedBy>danny curry</cp:lastModifiedBy>
  <dcterms:created xsi:type="dcterms:W3CDTF">2020-07-14T11:54:15Z</dcterms:created>
  <dcterms:modified xsi:type="dcterms:W3CDTF">2020-07-16T15:56:11Z</dcterms:modified>
</cp:coreProperties>
</file>