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iveplymouthac-my.sharepoint.com/personal/daniel_adeleke_postgrad_plymouth_ac_uk/Documents/ACF7004 - Analysis of Financial statement/Coursework/Barratt Development PLC/"/>
    </mc:Choice>
  </mc:AlternateContent>
  <xr:revisionPtr revIDLastSave="308" documentId="8_{05396457-79C8-4B83-AED2-60D5F6B9DDE5}" xr6:coauthVersionLast="47" xr6:coauthVersionMax="47" xr10:uidLastSave="{69C15D08-0D85-43DE-8F85-CCD0A747582B}"/>
  <bookViews>
    <workbookView xWindow="-120" yWindow="-120" windowWidth="29040" windowHeight="15720" tabRatio="741" activeTab="6" xr2:uid="{00000000-000D-0000-FFFF-FFFF00000000}"/>
  </bookViews>
  <sheets>
    <sheet name="Profitability_Ratio" sheetId="31" r:id="rId1"/>
    <sheet name="Liquidity Ratio" sheetId="32" r:id="rId2"/>
    <sheet name="Gearing Ratio" sheetId="33" r:id="rId3"/>
    <sheet name="Efficiency Ratio" sheetId="34" r:id="rId4"/>
    <sheet name="Trend Analysis 1" sheetId="36" r:id="rId5"/>
    <sheet name="Trend Analysis 2" sheetId="37" r:id="rId6"/>
    <sheet name="Trend Analysis 3" sheetId="38" r:id="rId7"/>
    <sheet name="Document" sheetId="29" r:id="rId8"/>
  </sheets>
  <definedNames>
    <definedName name="TRNR_a4398815036746a480201eb745dcf393_8_2" hidden="1">#REF!</definedName>
    <definedName name="TRNR_bea9e21dbd7a45d68d08eb6af2db9af9_8_2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29" l="1"/>
  <c r="F25" i="29"/>
  <c r="F24" i="29"/>
  <c r="E29" i="29"/>
  <c r="B24" i="29"/>
  <c r="C24" i="29"/>
  <c r="D24" i="29"/>
  <c r="E24" i="29"/>
  <c r="B25" i="29"/>
  <c r="C25" i="29"/>
  <c r="D25" i="29"/>
  <c r="B26" i="29"/>
  <c r="C26" i="29"/>
  <c r="D26" i="29"/>
  <c r="E26" i="29"/>
  <c r="F26" i="29"/>
  <c r="B29" i="29"/>
  <c r="C29" i="29"/>
  <c r="D29" i="29"/>
  <c r="F29" i="29"/>
  <c r="B30" i="29"/>
  <c r="C30" i="29"/>
  <c r="D30" i="29"/>
  <c r="E30" i="29"/>
  <c r="F30" i="29"/>
  <c r="B31" i="29"/>
  <c r="C31" i="29"/>
  <c r="D31" i="29"/>
  <c r="E31" i="29"/>
  <c r="F31" i="29"/>
  <c r="C21" i="29"/>
  <c r="D21" i="29"/>
  <c r="E21" i="29"/>
  <c r="F21" i="29"/>
  <c r="B18" i="29" l="1"/>
  <c r="C18" i="29"/>
  <c r="D18" i="29"/>
  <c r="E18" i="29"/>
  <c r="F18" i="29"/>
  <c r="B20" i="29"/>
  <c r="C20" i="29"/>
  <c r="D20" i="29"/>
  <c r="E20" i="29"/>
  <c r="F20" i="29"/>
  <c r="B21" i="29"/>
  <c r="B17" i="29"/>
  <c r="C17" i="29"/>
  <c r="D17" i="29"/>
  <c r="E17" i="29"/>
  <c r="F17" i="29"/>
  <c r="C4" i="29"/>
  <c r="D4" i="29"/>
  <c r="E4" i="29"/>
  <c r="F4" i="29"/>
  <c r="F19" i="29" s="1"/>
  <c r="B4" i="29"/>
  <c r="E19" i="29" l="1"/>
  <c r="B19" i="29"/>
  <c r="C19" i="29"/>
  <c r="D19" i="29"/>
</calcChain>
</file>

<file path=xl/sharedStrings.xml><?xml version="1.0" encoding="utf-8"?>
<sst xmlns="http://schemas.openxmlformats.org/spreadsheetml/2006/main" count="45" uniqueCount="34">
  <si>
    <t>Profitability ratios</t>
  </si>
  <si>
    <t>Liquidity ratios</t>
  </si>
  <si>
    <t>Gearing ratios</t>
  </si>
  <si>
    <t>Interest cover</t>
  </si>
  <si>
    <t>D/E ratio (LT debt)</t>
  </si>
  <si>
    <t>Sales to Capital Employed</t>
  </si>
  <si>
    <t>GPM (Gross Profit Margin)</t>
  </si>
  <si>
    <t>NPM (Net Profit Margin)</t>
  </si>
  <si>
    <t>ROCE (Return on Capital Employed)</t>
  </si>
  <si>
    <t>ROE (Return on Equity)</t>
  </si>
  <si>
    <t>ROA (Return on Assets)</t>
  </si>
  <si>
    <t>Debtor Days (DSO Days sales outstanding)</t>
  </si>
  <si>
    <t>Creditor Days (DPO Days Payables Outstanding)</t>
  </si>
  <si>
    <t>Cash conversion cycle (DIO+DSO-DPO)</t>
  </si>
  <si>
    <t xml:space="preserve">Current ratio </t>
  </si>
  <si>
    <t xml:space="preserve">Quick ratio </t>
  </si>
  <si>
    <t>Activity/Efficiency  ratios</t>
  </si>
  <si>
    <t>Earnings Quality (CFO/Net Income)</t>
  </si>
  <si>
    <t>Cash Interest coverage (CFO/Interest Paid)</t>
  </si>
  <si>
    <t xml:space="preserve">Inventory Days (DIO Days Inventory Outstanding) </t>
  </si>
  <si>
    <t>Cashflow liquidity</t>
  </si>
  <si>
    <t>Cashflow Ratio (CFO/Total Debt)</t>
  </si>
  <si>
    <t>Total revenue</t>
  </si>
  <si>
    <t>Cost of revenue total</t>
  </si>
  <si>
    <t>Total operating expense</t>
  </si>
  <si>
    <t>Net income</t>
  </si>
  <si>
    <t>Total assets</t>
  </si>
  <si>
    <t>Total liabilities</t>
  </si>
  <si>
    <t>Total equity</t>
  </si>
  <si>
    <t>Total cash from operations</t>
  </si>
  <si>
    <t>Total cash from investing</t>
  </si>
  <si>
    <t>Total cash from financing</t>
  </si>
  <si>
    <t>Gross Profit</t>
  </si>
  <si>
    <t>OPM (Operating Profit Margin)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</si>
</sst>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64" fontId="0" fillId="0" borderId="0" xfId="1" applyNumberFormat="1" applyFont="1"/>
    <xf numFmtId="9" fontId="0" fillId="0" borderId="0" xfId="1" applyFont="1"/>
    <xf numFmtId="165" fontId="0" fillId="0" borderId="0" xfId="0" applyNumberFormat="1"/>
    <xf numFmtId="3" fontId="0" fillId="0" borderId="0" xfId="0" applyNumberFormat="1"/>
    <xf numFmtId="165" fontId="0" fillId="0" borderId="0" xfId="1" applyNumberFormat="1" applyFont="1"/>
    <xf numFmtId="0" fontId="2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FFFF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1.xml"/><Relationship Id="rId13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microsoft.com/office/2017/10/relationships/person" Target="persons/perso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5.xml"/><Relationship Id="rId10" Type="http://schemas.openxmlformats.org/officeDocument/2006/relationships/styles" Target="styles.xml"/><Relationship Id="rId4" Type="http://schemas.openxmlformats.org/officeDocument/2006/relationships/chartsheet" Target="chart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>
                <a:solidFill>
                  <a:schemeClr val="tx1"/>
                </a:solidFill>
              </a:rPr>
              <a:t>BARRATT DEVELOPMENT PLC</a:t>
            </a:r>
          </a:p>
          <a:p>
            <a:pPr>
              <a:defRPr/>
            </a:pPr>
            <a:r>
              <a:rPr lang="en-US" b="0" baseline="0">
                <a:solidFill>
                  <a:schemeClr val="tx1"/>
                </a:solidFill>
              </a:rPr>
              <a:t>Profitability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Document!$A$35</c:f>
              <c:strCache>
                <c:ptCount val="1"/>
                <c:pt idx="0">
                  <c:v>GPM (Gross Profit Margin)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Document!$B$34:$F$34</c:f>
              <c:numCache>
                <c:formatCode>General</c:formatCode>
                <c:ptCount val="5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</c:numCache>
            </c:numRef>
          </c:cat>
          <c:val>
            <c:numRef>
              <c:f>Document!$B$35:$F$35</c:f>
              <c:numCache>
                <c:formatCode>0.0%</c:formatCode>
                <c:ptCount val="5"/>
                <c:pt idx="0">
                  <c:v>0.21236609659838376</c:v>
                </c:pt>
                <c:pt idx="1">
                  <c:v>0.24829157175398631</c:v>
                </c:pt>
                <c:pt idx="2">
                  <c:v>0.22215295095594345</c:v>
                </c:pt>
                <c:pt idx="3">
                  <c:v>0.21380520620064347</c:v>
                </c:pt>
                <c:pt idx="4">
                  <c:v>0.22821750997270629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05-4861-800A-425FAFD7B131}"/>
            </c:ext>
          </c:extLst>
        </c:ser>
        <c:ser>
          <c:idx val="1"/>
          <c:order val="1"/>
          <c:tx>
            <c:strRef>
              <c:f>Document!$A$36</c:f>
              <c:strCache>
                <c:ptCount val="1"/>
                <c:pt idx="0">
                  <c:v>OPM (Operating Profit Margin)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Document!$B$34:$F$34</c:f>
              <c:numCache>
                <c:formatCode>General</c:formatCode>
                <c:ptCount val="5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</c:numCache>
            </c:numRef>
          </c:cat>
          <c:val>
            <c:numRef>
              <c:f>Document!$B$36:$F$36</c:f>
              <c:numCache>
                <c:formatCode>0.0%</c:formatCode>
                <c:ptCount val="5"/>
                <c:pt idx="0">
                  <c:v>0.12854726555158805</c:v>
                </c:pt>
                <c:pt idx="1">
                  <c:v>0.12186788154897495</c:v>
                </c:pt>
                <c:pt idx="2">
                  <c:v>0.16874480465502908</c:v>
                </c:pt>
                <c:pt idx="3">
                  <c:v>0.14419420883299211</c:v>
                </c:pt>
                <c:pt idx="4">
                  <c:v>0.18874658828469451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05-4861-800A-425FAFD7B131}"/>
            </c:ext>
          </c:extLst>
        </c:ser>
        <c:ser>
          <c:idx val="2"/>
          <c:order val="2"/>
          <c:tx>
            <c:strRef>
              <c:f>Document!$A$37</c:f>
              <c:strCache>
                <c:ptCount val="1"/>
                <c:pt idx="0">
                  <c:v>NPM (Net Profit Margin)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Document!$B$34:$F$34</c:f>
              <c:numCache>
                <c:formatCode>General</c:formatCode>
                <c:ptCount val="5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</c:numCache>
            </c:numRef>
          </c:cat>
          <c:val>
            <c:numRef>
              <c:f>Document!$B$37:$F$37</c:f>
              <c:numCache>
                <c:formatCode>0.0%</c:formatCode>
                <c:ptCount val="5"/>
                <c:pt idx="0">
                  <c:v>9.960533734260478E-2</c:v>
                </c:pt>
                <c:pt idx="1">
                  <c:v>9.7760060744115418E-2</c:v>
                </c:pt>
                <c:pt idx="2">
                  <c:v>0.13715710723192021</c:v>
                </c:pt>
                <c:pt idx="3">
                  <c:v>0.11699327288680901</c:v>
                </c:pt>
                <c:pt idx="4">
                  <c:v>0.15536426621876967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05-4861-800A-425FAFD7B131}"/>
            </c:ext>
          </c:extLst>
        </c:ser>
        <c:ser>
          <c:idx val="3"/>
          <c:order val="3"/>
          <c:tx>
            <c:strRef>
              <c:f>Document!$A$38</c:f>
              <c:strCache>
                <c:ptCount val="1"/>
                <c:pt idx="0">
                  <c:v>ROCE (Return on Capital Employed)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Document!$B$34:$F$34</c:f>
              <c:numCache>
                <c:formatCode>General</c:formatCode>
                <c:ptCount val="5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</c:numCache>
            </c:numRef>
          </c:cat>
          <c:val>
            <c:numRef>
              <c:f>Document!$B$38:$F$38</c:f>
              <c:numCache>
                <c:formatCode>0.0%</c:formatCode>
                <c:ptCount val="5"/>
                <c:pt idx="0">
                  <c:v>0.10442748091603053</c:v>
                </c:pt>
                <c:pt idx="1">
                  <c:v>9.8723666000307547E-2</c:v>
                </c:pt>
                <c:pt idx="2">
                  <c:v>0.13560454241816966</c:v>
                </c:pt>
                <c:pt idx="3">
                  <c:v>9.1330122267506489E-2</c:v>
                </c:pt>
                <c:pt idx="4">
                  <c:v>0.16345454545454546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05-4861-800A-425FAFD7B131}"/>
            </c:ext>
          </c:extLst>
        </c:ser>
        <c:ser>
          <c:idx val="4"/>
          <c:order val="4"/>
          <c:tx>
            <c:strRef>
              <c:f>Document!$A$39</c:f>
              <c:strCache>
                <c:ptCount val="1"/>
                <c:pt idx="0">
                  <c:v>ROE (Return on Equity)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Document!$B$34:$F$34</c:f>
              <c:numCache>
                <c:formatCode>General</c:formatCode>
                <c:ptCount val="5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</c:numCache>
            </c:numRef>
          </c:cat>
          <c:val>
            <c:numRef>
              <c:f>Document!$B$39:$F$39</c:f>
              <c:numCache>
                <c:formatCode>0%</c:formatCode>
                <c:ptCount val="5"/>
                <c:pt idx="0">
                  <c:v>9.4710507505360975E-2</c:v>
                </c:pt>
                <c:pt idx="1">
                  <c:v>9.1458000355176705E-2</c:v>
                </c:pt>
                <c:pt idx="2">
                  <c:v>0.12107870115575124</c:v>
                </c:pt>
                <c:pt idx="3">
                  <c:v>8.2661706964248807E-2</c:v>
                </c:pt>
                <c:pt idx="4">
                  <c:v>0.15220074043603454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05-4861-800A-425FAFD7B131}"/>
            </c:ext>
          </c:extLst>
        </c:ser>
        <c:ser>
          <c:idx val="5"/>
          <c:order val="5"/>
          <c:tx>
            <c:strRef>
              <c:f>Document!$A$40</c:f>
              <c:strCache>
                <c:ptCount val="1"/>
                <c:pt idx="0">
                  <c:v>ROA (Return on Assets)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Document!$B$34:$F$34</c:f>
              <c:numCache>
                <c:formatCode>General</c:formatCode>
                <c:ptCount val="5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</c:numCache>
            </c:numRef>
          </c:cat>
          <c:val>
            <c:numRef>
              <c:f>Document!$B$40:$F$40</c:f>
              <c:numCache>
                <c:formatCode>0.0%</c:formatCode>
                <c:ptCount val="5"/>
                <c:pt idx="0">
                  <c:v>6.621689155422289E-2</c:v>
                </c:pt>
                <c:pt idx="1">
                  <c:v>6.272074047010108E-2</c:v>
                </c:pt>
                <c:pt idx="2">
                  <c:v>8.8306127910088308E-2</c:v>
                </c:pt>
                <c:pt idx="3">
                  <c:v>5.8275058275058272E-2</c:v>
                </c:pt>
                <c:pt idx="4">
                  <c:v>0.10047522063815342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05-4861-800A-425FAFD7B131}"/>
            </c:ext>
          </c:extLst>
        </c:ser>
        <c:ser>
          <c:idx val="6"/>
          <c:order val="6"/>
          <c:tx>
            <c:strRef>
              <c:f>Document!$A$41</c:f>
              <c:strCache>
                <c:ptCount val="1"/>
                <c:pt idx="0">
                  <c:v>Earnings Quality (CFO/Net Income)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Document!$B$34:$F$34</c:f>
              <c:numCache>
                <c:formatCode>General</c:formatCode>
                <c:ptCount val="5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</c:numCache>
            </c:numRef>
          </c:cat>
          <c:val>
            <c:numRef>
              <c:f>Document!$B$41:$F$41</c:f>
              <c:numCache>
                <c:formatCode>0.0</c:formatCode>
                <c:ptCount val="5"/>
                <c:pt idx="0">
                  <c:v>0.87924528301886795</c:v>
                </c:pt>
                <c:pt idx="1">
                  <c:v>0.81165048543689322</c:v>
                </c:pt>
                <c:pt idx="2">
                  <c:v>1.6393939393939394</c:v>
                </c:pt>
                <c:pt idx="3">
                  <c:v>-0.30249999999999999</c:v>
                </c:pt>
                <c:pt idx="4">
                  <c:v>0.48783783783783785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05-4861-800A-425FAFD7B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241688"/>
        <c:axId val="526242408"/>
      </c:lineChart>
      <c:catAx>
        <c:axId val="526241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242408"/>
        <c:crosses val="autoZero"/>
        <c:auto val="1"/>
        <c:lblAlgn val="ctr"/>
        <c:lblOffset val="100"/>
        <c:noMultiLvlLbl val="0"/>
      </c:catAx>
      <c:valAx>
        <c:axId val="52624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241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BARRATT DEVELOPMENT PLC</a:t>
            </a:r>
          </a:p>
          <a:p>
            <a:pPr>
              <a:defRPr/>
            </a:pPr>
            <a:r>
              <a:rPr lang="en-US" b="0">
                <a:solidFill>
                  <a:schemeClr val="tx1"/>
                </a:solidFill>
              </a:rPr>
              <a:t>Liquidity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Document!$A$45</c:f>
              <c:strCache>
                <c:ptCount val="1"/>
                <c:pt idx="0">
                  <c:v>Current ratio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Document!$B$44:$F$44</c:f>
              <c:numCache>
                <c:formatCode>General</c:formatCode>
                <c:ptCount val="5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</c:numCache>
            </c:numRef>
          </c:cat>
          <c:val>
            <c:numRef>
              <c:f>Document!$B$45:$F$45</c:f>
              <c:numCache>
                <c:formatCode>0.0</c:formatCode>
                <c:ptCount val="5"/>
                <c:pt idx="0">
                  <c:v>4.6217331499312246</c:v>
                </c:pt>
                <c:pt idx="1">
                  <c:v>4.0345433255269318</c:v>
                </c:pt>
                <c:pt idx="2">
                  <c:v>4.2691790040376851</c:v>
                </c:pt>
                <c:pt idx="3">
                  <c:v>3.9113233287858118</c:v>
                </c:pt>
                <c:pt idx="4">
                  <c:v>3.316353887399464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7C-47CA-8D03-330F4FCB47D2}"/>
            </c:ext>
          </c:extLst>
        </c:ser>
        <c:ser>
          <c:idx val="1"/>
          <c:order val="1"/>
          <c:tx>
            <c:strRef>
              <c:f>Document!$A$46</c:f>
              <c:strCache>
                <c:ptCount val="1"/>
                <c:pt idx="0">
                  <c:v>Quick ratio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Document!$B$44:$F$44</c:f>
              <c:numCache>
                <c:formatCode>General</c:formatCode>
                <c:ptCount val="5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</c:numCache>
            </c:numRef>
          </c:cat>
          <c:val>
            <c:numRef>
              <c:f>Document!$B$46:$F$46</c:f>
              <c:numCache>
                <c:formatCode>0.0</c:formatCode>
                <c:ptCount val="5"/>
                <c:pt idx="0">
                  <c:v>1.0192572214580469</c:v>
                </c:pt>
                <c:pt idx="1">
                  <c:v>0.93618266978922715</c:v>
                </c:pt>
                <c:pt idx="2">
                  <c:v>1.142664872139973</c:v>
                </c:pt>
                <c:pt idx="3">
                  <c:v>0.48158253751705321</c:v>
                </c:pt>
                <c:pt idx="4">
                  <c:v>0.72975871313672924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7C-47CA-8D03-330F4FCB47D2}"/>
            </c:ext>
          </c:extLst>
        </c:ser>
        <c:ser>
          <c:idx val="2"/>
          <c:order val="2"/>
          <c:tx>
            <c:strRef>
              <c:f>Document!$A$47</c:f>
              <c:strCache>
                <c:ptCount val="1"/>
                <c:pt idx="0">
                  <c:v>Cashflow liquidity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Document!$B$44:$F$44</c:f>
              <c:numCache>
                <c:formatCode>General</c:formatCode>
                <c:ptCount val="5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</c:numCache>
            </c:numRef>
          </c:cat>
          <c:val>
            <c:numRef>
              <c:f>Document!$B$47:$F$47</c:f>
              <c:numCache>
                <c:formatCode>0.0</c:formatCode>
                <c:ptCount val="5"/>
                <c:pt idx="0">
                  <c:v>0.32049518569463548</c:v>
                </c:pt>
                <c:pt idx="1">
                  <c:v>0.24473067915690866</c:v>
                </c:pt>
                <c:pt idx="2">
                  <c:v>0.72812920592193808</c:v>
                </c:pt>
                <c:pt idx="3">
                  <c:v>-8.2537517053206E-2</c:v>
                </c:pt>
                <c:pt idx="4">
                  <c:v>0.1935656836461126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7C-47CA-8D03-330F4FCB4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041520"/>
        <c:axId val="767873456"/>
      </c:lineChart>
      <c:catAx>
        <c:axId val="42304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873456"/>
        <c:crosses val="autoZero"/>
        <c:auto val="1"/>
        <c:lblAlgn val="ctr"/>
        <c:lblOffset val="100"/>
        <c:noMultiLvlLbl val="0"/>
      </c:catAx>
      <c:valAx>
        <c:axId val="76787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04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BARRATT DEVELOPMENT PLC</a:t>
            </a:r>
          </a:p>
          <a:p>
            <a:pPr>
              <a:defRPr/>
            </a:pPr>
            <a:r>
              <a:rPr lang="en-US" b="0">
                <a:solidFill>
                  <a:schemeClr val="tx1"/>
                </a:solidFill>
              </a:rPr>
              <a:t>Gearing</a:t>
            </a:r>
            <a:r>
              <a:rPr lang="en-US" b="0" baseline="0">
                <a:solidFill>
                  <a:schemeClr val="tx1"/>
                </a:solidFill>
              </a:rPr>
              <a:t>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Document!$A$51</c:f>
              <c:strCache>
                <c:ptCount val="1"/>
                <c:pt idx="0">
                  <c:v>Interest cover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Document!$B$50:$F$50</c:f>
              <c:numCache>
                <c:formatCode>General</c:formatCode>
                <c:ptCount val="5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</c:numCache>
            </c:numRef>
          </c:cat>
          <c:val>
            <c:numRef>
              <c:f>Document!$B$51:$F$51</c:f>
              <c:numCache>
                <c:formatCode>0.0</c:formatCode>
                <c:ptCount val="5"/>
                <c:pt idx="0">
                  <c:v>62.18181818181818</c:v>
                </c:pt>
                <c:pt idx="1">
                  <c:v>64.2</c:v>
                </c:pt>
                <c:pt idx="2">
                  <c:v>73.818181818181813</c:v>
                </c:pt>
                <c:pt idx="3">
                  <c:v>41.083333333333336</c:v>
                </c:pt>
                <c:pt idx="4">
                  <c:v>92.680412371134025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AE-4773-B5A2-1331DF5007E8}"/>
            </c:ext>
          </c:extLst>
        </c:ser>
        <c:ser>
          <c:idx val="1"/>
          <c:order val="1"/>
          <c:tx>
            <c:strRef>
              <c:f>Document!$A$52</c:f>
              <c:strCache>
                <c:ptCount val="1"/>
                <c:pt idx="0">
                  <c:v>D/E ratio (LT debt)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Document!$B$50:$F$50</c:f>
              <c:numCache>
                <c:formatCode>General</c:formatCode>
                <c:ptCount val="5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</c:numCache>
            </c:numRef>
          </c:cat>
          <c:val>
            <c:numRef>
              <c:f>Document!$B$52:$F$52</c:f>
              <c:numCache>
                <c:formatCode>0.0</c:formatCode>
                <c:ptCount val="5"/>
                <c:pt idx="0">
                  <c:v>4.4674767691208005E-2</c:v>
                </c:pt>
                <c:pt idx="1">
                  <c:v>4.5107440951873558E-2</c:v>
                </c:pt>
                <c:pt idx="2">
                  <c:v>4.5129334067143645E-2</c:v>
                </c:pt>
                <c:pt idx="3">
                  <c:v>7.563546187228766E-2</c:v>
                </c:pt>
                <c:pt idx="4">
                  <c:v>7.7745783628136569E-2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AE-4773-B5A2-1331DF5007E8}"/>
            </c:ext>
          </c:extLst>
        </c:ser>
        <c:ser>
          <c:idx val="2"/>
          <c:order val="2"/>
          <c:tx>
            <c:strRef>
              <c:f>Document!$A$53</c:f>
              <c:strCache>
                <c:ptCount val="1"/>
                <c:pt idx="0">
                  <c:v>Cashflow Ratio (CFO/Total Debt)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Document!$B$50:$F$50</c:f>
              <c:numCache>
                <c:formatCode>General</c:formatCode>
                <c:ptCount val="5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</c:numCache>
            </c:numRef>
          </c:cat>
          <c:val>
            <c:numRef>
              <c:f>Document!$B$53:$F$53</c:f>
              <c:numCache>
                <c:formatCode>0.0</c:formatCode>
                <c:ptCount val="5"/>
                <c:pt idx="0">
                  <c:v>0.19352159468438537</c:v>
                </c:pt>
                <c:pt idx="1">
                  <c:v>0.162015503875969</c:v>
                </c:pt>
                <c:pt idx="2">
                  <c:v>0.53484923381117155</c:v>
                </c:pt>
                <c:pt idx="3">
                  <c:v>-5.9753086419753083E-2</c:v>
                </c:pt>
                <c:pt idx="4">
                  <c:v>0.14422692768677586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AE-4773-B5A2-1331DF5007E8}"/>
            </c:ext>
          </c:extLst>
        </c:ser>
        <c:ser>
          <c:idx val="3"/>
          <c:order val="3"/>
          <c:tx>
            <c:strRef>
              <c:f>Document!$A$54</c:f>
              <c:strCache>
                <c:ptCount val="1"/>
                <c:pt idx="0">
                  <c:v>Cash Interest coverage (CFO/Interest Paid)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Document!$B$50:$F$50</c:f>
              <c:numCache>
                <c:formatCode>General</c:formatCode>
                <c:ptCount val="5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</c:numCache>
            </c:numRef>
          </c:cat>
          <c:val>
            <c:numRef>
              <c:f>Document!$B$54:$F$54</c:f>
              <c:numCache>
                <c:formatCode>0.0</c:formatCode>
                <c:ptCount val="5"/>
                <c:pt idx="0">
                  <c:v>46.6</c:v>
                </c:pt>
                <c:pt idx="1">
                  <c:v>38</c:v>
                </c:pt>
                <c:pt idx="2">
                  <c:v>98.36363636363636</c:v>
                </c:pt>
                <c:pt idx="3">
                  <c:v>-10.083333333333334</c:v>
                </c:pt>
                <c:pt idx="4">
                  <c:v>30.083333333333332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AE-4773-B5A2-1331DF500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1080632"/>
        <c:axId val="711076672"/>
      </c:lineChart>
      <c:catAx>
        <c:axId val="711080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076672"/>
        <c:crosses val="autoZero"/>
        <c:auto val="1"/>
        <c:lblAlgn val="ctr"/>
        <c:lblOffset val="100"/>
        <c:noMultiLvlLbl val="0"/>
      </c:catAx>
      <c:valAx>
        <c:axId val="71107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08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BARRATT DEVLOPMENT PLC</a:t>
            </a:r>
          </a:p>
          <a:p>
            <a:pPr>
              <a:defRPr/>
            </a:pPr>
            <a:r>
              <a:rPr lang="en-US" b="0">
                <a:solidFill>
                  <a:schemeClr val="tx1"/>
                </a:solidFill>
              </a:rPr>
              <a:t>Efficiency</a:t>
            </a:r>
            <a:r>
              <a:rPr lang="en-US" b="0" baseline="0">
                <a:solidFill>
                  <a:schemeClr val="tx1"/>
                </a:solidFill>
              </a:rPr>
              <a:t> Ratio</a:t>
            </a:r>
            <a:endParaRPr lang="en-US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Document!$A$58</c:f>
              <c:strCache>
                <c:ptCount val="1"/>
                <c:pt idx="0">
                  <c:v>Sales to Capital Employed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Document!$B$57:$F$57</c:f>
              <c:numCache>
                <c:formatCode>General</c:formatCode>
                <c:ptCount val="5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</c:numCache>
            </c:numRef>
          </c:cat>
          <c:val>
            <c:numRef>
              <c:f>Document!$B$58:$F$58</c:f>
              <c:numCache>
                <c:formatCode>0.0</c:formatCode>
                <c:ptCount val="5"/>
                <c:pt idx="0">
                  <c:v>0.81236641221374051</c:v>
                </c:pt>
                <c:pt idx="1">
                  <c:v>0.81008765185299092</c:v>
                </c:pt>
                <c:pt idx="2">
                  <c:v>0.80360721442885774</c:v>
                </c:pt>
                <c:pt idx="3">
                  <c:v>0.63338273434605408</c:v>
                </c:pt>
                <c:pt idx="4">
                  <c:v>0.86599999999999999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83-47CA-9E17-4946D97BF8E0}"/>
            </c:ext>
          </c:extLst>
        </c:ser>
        <c:ser>
          <c:idx val="1"/>
          <c:order val="1"/>
          <c:tx>
            <c:strRef>
              <c:f>Document!$A$59</c:f>
              <c:strCache>
                <c:ptCount val="1"/>
                <c:pt idx="0">
                  <c:v>Debtor Days (DSO Days sales outstanding)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Document!$B$57:$F$57</c:f>
              <c:numCache>
                <c:formatCode>General</c:formatCode>
                <c:ptCount val="5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</c:numCache>
            </c:numRef>
          </c:cat>
          <c:val>
            <c:numRef>
              <c:f>Document!$B$59:$F$59</c:f>
              <c:numCache>
                <c:formatCode>0.0</c:formatCode>
                <c:ptCount val="5"/>
                <c:pt idx="0">
                  <c:v>13.513437323811312</c:v>
                </c:pt>
                <c:pt idx="1">
                  <c:v>15.727980258162491</c:v>
                </c:pt>
                <c:pt idx="2">
                  <c:v>12.515586034912719</c:v>
                </c:pt>
                <c:pt idx="3">
                  <c:v>7.4729453056449247</c:v>
                </c:pt>
                <c:pt idx="4">
                  <c:v>16.016166281755197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83-47CA-9E17-4946D97BF8E0}"/>
            </c:ext>
          </c:extLst>
        </c:ser>
        <c:ser>
          <c:idx val="2"/>
          <c:order val="2"/>
          <c:tx>
            <c:strRef>
              <c:f>Document!$A$60</c:f>
              <c:strCache>
                <c:ptCount val="1"/>
                <c:pt idx="0">
                  <c:v>Inventory Days (DIO Days Inventory Outstanding)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Document!$B$57:$F$57</c:f>
              <c:numCache>
                <c:formatCode>General</c:formatCode>
                <c:ptCount val="5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</c:numCache>
            </c:numRef>
          </c:cat>
          <c:val>
            <c:numRef>
              <c:f>Document!$B$60:$F$60</c:f>
              <c:numCache>
                <c:formatCode>0.0</c:formatCode>
                <c:ptCount val="5"/>
                <c:pt idx="0">
                  <c:v>456.18468146027197</c:v>
                </c:pt>
                <c:pt idx="1">
                  <c:v>487.77272727272731</c:v>
                </c:pt>
                <c:pt idx="2">
                  <c:v>453.05637189420247</c:v>
                </c:pt>
                <c:pt idx="3">
                  <c:v>682.74553571428567</c:v>
                </c:pt>
                <c:pt idx="4">
                  <c:v>478.98803046789988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83-47CA-9E17-4946D97BF8E0}"/>
            </c:ext>
          </c:extLst>
        </c:ser>
        <c:ser>
          <c:idx val="3"/>
          <c:order val="3"/>
          <c:tx>
            <c:strRef>
              <c:f>Document!$A$61</c:f>
              <c:strCache>
                <c:ptCount val="1"/>
                <c:pt idx="0">
                  <c:v>Creditor Days (DPO Days Payables Outstanding)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Document!$B$57:$F$57</c:f>
              <c:numCache>
                <c:formatCode>General</c:formatCode>
                <c:ptCount val="5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</c:numCache>
            </c:numRef>
          </c:cat>
          <c:val>
            <c:numRef>
              <c:f>Document!$B$61:$F$61</c:f>
              <c:numCache>
                <c:formatCode>0.0</c:formatCode>
                <c:ptCount val="5"/>
                <c:pt idx="0">
                  <c:v>55.041756144118352</c:v>
                </c:pt>
                <c:pt idx="1">
                  <c:v>75.765151515151516</c:v>
                </c:pt>
                <c:pt idx="2">
                  <c:v>63.677531391931609</c:v>
                </c:pt>
                <c:pt idx="3">
                  <c:v>92.336309523809518</c:v>
                </c:pt>
                <c:pt idx="4">
                  <c:v>92.242927094668119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83-47CA-9E17-4946D97BF8E0}"/>
            </c:ext>
          </c:extLst>
        </c:ser>
        <c:ser>
          <c:idx val="4"/>
          <c:order val="4"/>
          <c:tx>
            <c:strRef>
              <c:f>Document!$A$62</c:f>
              <c:strCache>
                <c:ptCount val="1"/>
                <c:pt idx="0">
                  <c:v>Cash conversion cycle (DIO+DSO-DPO)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Document!$B$57:$F$57</c:f>
              <c:numCache>
                <c:formatCode>General</c:formatCode>
                <c:ptCount val="5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</c:numCache>
            </c:numRef>
          </c:cat>
          <c:val>
            <c:numRef>
              <c:f>Document!$B$62:$F$62</c:f>
              <c:numCache>
                <c:formatCode>0.0</c:formatCode>
                <c:ptCount val="5"/>
                <c:pt idx="0">
                  <c:v>414.65636263996498</c:v>
                </c:pt>
                <c:pt idx="1">
                  <c:v>427.73555601573833</c:v>
                </c:pt>
                <c:pt idx="2">
                  <c:v>401.89442653718356</c:v>
                </c:pt>
                <c:pt idx="3">
                  <c:v>597.88217149612103</c:v>
                </c:pt>
                <c:pt idx="4">
                  <c:v>402.76126965498696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83-47CA-9E17-4946D97BF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171272"/>
        <c:axId val="713169832"/>
      </c:lineChart>
      <c:catAx>
        <c:axId val="713171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69832"/>
        <c:crosses val="autoZero"/>
        <c:auto val="1"/>
        <c:lblAlgn val="ctr"/>
        <c:lblOffset val="100"/>
        <c:noMultiLvlLbl val="0"/>
      </c:catAx>
      <c:valAx>
        <c:axId val="71316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71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BARRATT</a:t>
            </a:r>
            <a:r>
              <a:rPr lang="en-US" b="1" baseline="0">
                <a:solidFill>
                  <a:schemeClr val="tx1"/>
                </a:solidFill>
              </a:rPr>
              <a:t> DEVELOPMENT PLC</a:t>
            </a:r>
          </a:p>
          <a:p>
            <a:pPr>
              <a:defRPr/>
            </a:pPr>
            <a:r>
              <a:rPr lang="en-US" b="0" baseline="0">
                <a:solidFill>
                  <a:schemeClr val="tx1"/>
                </a:solidFill>
              </a:rPr>
              <a:t>Trend Analysis of the Income STatement</a:t>
            </a:r>
            <a:endParaRPr lang="en-US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Document!$A$17</c:f>
              <c:strCache>
                <c:ptCount val="1"/>
                <c:pt idx="0">
                  <c:v>Total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Document!$B$16:$F$16</c:f>
              <c:numCache>
                <c:formatCode>General</c:formatCode>
                <c:ptCount val="5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</c:numCache>
            </c:numRef>
          </c:cat>
          <c:val>
            <c:numRef>
              <c:f>Document!$B$17:$F$17</c:f>
              <c:numCache>
                <c:formatCode>0%</c:formatCode>
                <c:ptCount val="5"/>
                <c:pt idx="0">
                  <c:v>1.1171530547973967</c:v>
                </c:pt>
                <c:pt idx="1">
                  <c:v>1.106025614108755</c:v>
                </c:pt>
                <c:pt idx="2">
                  <c:v>1.0102876338442159</c:v>
                </c:pt>
                <c:pt idx="3">
                  <c:v>0.71782490027293722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3-44C3-96F3-2CC9D180E36D}"/>
            </c:ext>
          </c:extLst>
        </c:ser>
        <c:ser>
          <c:idx val="1"/>
          <c:order val="1"/>
          <c:tx>
            <c:strRef>
              <c:f>Document!$A$18</c:f>
              <c:strCache>
                <c:ptCount val="1"/>
                <c:pt idx="0">
                  <c:v>Cost of revenue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Document!$B$16:$F$16</c:f>
              <c:numCache>
                <c:formatCode>General</c:formatCode>
                <c:ptCount val="5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</c:numCache>
            </c:numRef>
          </c:cat>
          <c:val>
            <c:numRef>
              <c:f>Document!$B$18:$F$18</c:f>
              <c:numCache>
                <c:formatCode>0%</c:formatCode>
                <c:ptCount val="5"/>
                <c:pt idx="0">
                  <c:v>1.1400979325353646</c:v>
                </c:pt>
                <c:pt idx="1">
                  <c:v>1.0772578890097932</c:v>
                </c:pt>
                <c:pt idx="2">
                  <c:v>1.0182263329706203</c:v>
                </c:pt>
                <c:pt idx="3">
                  <c:v>0.73122959738846571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3-44C3-96F3-2CC9D180E36D}"/>
            </c:ext>
          </c:extLst>
        </c:ser>
        <c:ser>
          <c:idx val="2"/>
          <c:order val="2"/>
          <c:tx>
            <c:strRef>
              <c:f>Document!$A$19</c:f>
              <c:strCache>
                <c:ptCount val="1"/>
                <c:pt idx="0">
                  <c:v>Gross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Document!$B$16:$F$16</c:f>
              <c:numCache>
                <c:formatCode>General</c:formatCode>
                <c:ptCount val="5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</c:numCache>
            </c:numRef>
          </c:cat>
          <c:val>
            <c:numRef>
              <c:f>Document!$B$19:$F$19</c:f>
              <c:numCache>
                <c:formatCode>0%</c:formatCode>
                <c:ptCount val="5"/>
                <c:pt idx="0">
                  <c:v>1.0395584176632935</c:v>
                </c:pt>
                <c:pt idx="1">
                  <c:v>1.203311867525299</c:v>
                </c:pt>
                <c:pt idx="2">
                  <c:v>0.98344066237350503</c:v>
                </c:pt>
                <c:pt idx="3">
                  <c:v>0.67249310027598896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F3-44C3-96F3-2CC9D180E36D}"/>
            </c:ext>
          </c:extLst>
        </c:ser>
        <c:ser>
          <c:idx val="3"/>
          <c:order val="3"/>
          <c:tx>
            <c:strRef>
              <c:f>Document!$A$20</c:f>
              <c:strCache>
                <c:ptCount val="1"/>
                <c:pt idx="0">
                  <c:v>Total operating expense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Document!$B$16:$F$16</c:f>
              <c:numCache>
                <c:formatCode>General</c:formatCode>
                <c:ptCount val="5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</c:numCache>
            </c:numRef>
          </c:cat>
          <c:val>
            <c:numRef>
              <c:f>Document!$B$20:$F$20</c:f>
              <c:numCache>
                <c:formatCode>0%</c:formatCode>
                <c:ptCount val="5"/>
                <c:pt idx="0">
                  <c:v>1.2003105590062111</c:v>
                </c:pt>
                <c:pt idx="1">
                  <c:v>1.1972049689440993</c:v>
                </c:pt>
                <c:pt idx="2">
                  <c:v>1.0351966873706004</c:v>
                </c:pt>
                <c:pt idx="3">
                  <c:v>0.75724637681159424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F3-44C3-96F3-2CC9D180E36D}"/>
            </c:ext>
          </c:extLst>
        </c:ser>
        <c:ser>
          <c:idx val="4"/>
          <c:order val="4"/>
          <c:tx>
            <c:strRef>
              <c:f>Document!$A$21</c:f>
              <c:strCache>
                <c:ptCount val="1"/>
                <c:pt idx="0">
                  <c:v>Net income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Document!$B$16:$F$16</c:f>
              <c:numCache>
                <c:formatCode>General</c:formatCode>
                <c:ptCount val="5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</c:numCache>
            </c:numRef>
          </c:cat>
          <c:val>
            <c:numRef>
              <c:f>Document!$B$21:$F$21</c:f>
              <c:numCache>
                <c:formatCode>0%</c:formatCode>
                <c:ptCount val="5"/>
                <c:pt idx="0">
                  <c:v>0.71621621621621623</c:v>
                </c:pt>
                <c:pt idx="1">
                  <c:v>0.69594594594594594</c:v>
                </c:pt>
                <c:pt idx="2">
                  <c:v>0.89189189189189189</c:v>
                </c:pt>
                <c:pt idx="3">
                  <c:v>0.54054054054054057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F3-44C3-96F3-2CC9D180E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776800"/>
        <c:axId val="533777160"/>
      </c:lineChart>
      <c:catAx>
        <c:axId val="53377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777160"/>
        <c:crosses val="autoZero"/>
        <c:auto val="1"/>
        <c:lblAlgn val="ctr"/>
        <c:lblOffset val="100"/>
        <c:noMultiLvlLbl val="0"/>
      </c:catAx>
      <c:valAx>
        <c:axId val="53377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77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BARRATT</a:t>
            </a:r>
            <a:r>
              <a:rPr lang="en-US" b="1" baseline="0">
                <a:solidFill>
                  <a:schemeClr val="tx1"/>
                </a:solidFill>
              </a:rPr>
              <a:t> DEVELOPMENT GROUP</a:t>
            </a:r>
          </a:p>
          <a:p>
            <a:pPr>
              <a:defRPr/>
            </a:pPr>
            <a:r>
              <a:rPr lang="en-US" b="0" baseline="0">
                <a:solidFill>
                  <a:schemeClr val="tx1"/>
                </a:solidFill>
              </a:rPr>
              <a:t>Trend Analysis of the Balance Sheet</a:t>
            </a:r>
            <a:endParaRPr lang="en-US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Document!$A$24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Document!$B$23:$F$23</c:f>
              <c:numCache>
                <c:formatCode>General</c:formatCode>
                <c:ptCount val="5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</c:numCache>
            </c:numRef>
          </c:cat>
          <c:val>
            <c:numRef>
              <c:f>Document!$B$24:$F$24</c:f>
              <c:numCache>
                <c:formatCode>0%</c:formatCode>
                <c:ptCount val="5"/>
                <c:pt idx="0">
                  <c:v>1.0867617107942973</c:v>
                </c:pt>
                <c:pt idx="1">
                  <c:v>1.114867617107943</c:v>
                </c:pt>
                <c:pt idx="2">
                  <c:v>1.0147997284453496</c:v>
                </c:pt>
                <c:pt idx="3">
                  <c:v>0.93197556008146643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09-445A-916C-8146B193C0AC}"/>
            </c:ext>
          </c:extLst>
        </c:ser>
        <c:ser>
          <c:idx val="1"/>
          <c:order val="1"/>
          <c:tx>
            <c:strRef>
              <c:f>Document!$A$25</c:f>
              <c:strCache>
                <c:ptCount val="1"/>
                <c:pt idx="0">
                  <c:v>Total liabilities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Document!$B$23:$F$23</c:f>
              <c:numCache>
                <c:formatCode>General</c:formatCode>
                <c:ptCount val="5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</c:numCache>
            </c:numRef>
          </c:cat>
          <c:val>
            <c:numRef>
              <c:f>Document!$B$25:$F$25</c:f>
              <c:numCache>
                <c:formatCode>0%</c:formatCode>
                <c:ptCount val="5"/>
                <c:pt idx="0">
                  <c:v>0.96204554534558528</c:v>
                </c:pt>
                <c:pt idx="1">
                  <c:v>1.0307630842988413</c:v>
                </c:pt>
                <c:pt idx="2">
                  <c:v>0.80823012385137838</c:v>
                </c:pt>
                <c:pt idx="3">
                  <c:v>0.80902916500199762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09-445A-916C-8146B193C0AC}"/>
            </c:ext>
          </c:extLst>
        </c:ser>
        <c:ser>
          <c:idx val="2"/>
          <c:order val="2"/>
          <c:tx>
            <c:strRef>
              <c:f>Document!$A$26</c:f>
              <c:strCache>
                <c:ptCount val="1"/>
                <c:pt idx="0">
                  <c:v>Total equity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Document!$B$23:$F$23</c:f>
              <c:numCache>
                <c:formatCode>General</c:formatCode>
                <c:ptCount val="5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</c:numCache>
            </c:numRef>
          </c:cat>
          <c:val>
            <c:numRef>
              <c:f>Document!$B$26:$F$26</c:f>
              <c:numCache>
                <c:formatCode>0%</c:formatCode>
                <c:ptCount val="5"/>
                <c:pt idx="0">
                  <c:v>1.1509666803784451</c:v>
                </c:pt>
                <c:pt idx="1">
                  <c:v>1.158165364047717</c:v>
                </c:pt>
                <c:pt idx="2">
                  <c:v>1.121143562320033</c:v>
                </c:pt>
                <c:pt idx="3">
                  <c:v>0.99526943644590704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09-445A-916C-8146B193C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6819576"/>
        <c:axId val="756824256"/>
      </c:lineChart>
      <c:catAx>
        <c:axId val="75681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824256"/>
        <c:crosses val="autoZero"/>
        <c:auto val="1"/>
        <c:lblAlgn val="ctr"/>
        <c:lblOffset val="100"/>
        <c:noMultiLvlLbl val="0"/>
      </c:catAx>
      <c:valAx>
        <c:axId val="75682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81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BARRATT</a:t>
            </a:r>
            <a:r>
              <a:rPr lang="en-US" b="1" baseline="0">
                <a:solidFill>
                  <a:schemeClr val="tx1"/>
                </a:solidFill>
              </a:rPr>
              <a:t> DEVELOPMENT PLC</a:t>
            </a:r>
          </a:p>
          <a:p>
            <a:pPr>
              <a:defRPr/>
            </a:pPr>
            <a:r>
              <a:rPr lang="en-US" b="0" baseline="0">
                <a:solidFill>
                  <a:schemeClr val="tx1"/>
                </a:solidFill>
              </a:rPr>
              <a:t>Trend Analysis of the Cash Flow Statement</a:t>
            </a:r>
            <a:endParaRPr lang="en-US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Document!$A$29</c:f>
              <c:strCache>
                <c:ptCount val="1"/>
                <c:pt idx="0">
                  <c:v>Total cash from operations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Document!$B$28:$F$28</c:f>
              <c:numCache>
                <c:formatCode>General</c:formatCode>
                <c:ptCount val="5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</c:numCache>
            </c:numRef>
          </c:cat>
          <c:val>
            <c:numRef>
              <c:f>Document!$B$29:$F$29</c:f>
              <c:numCache>
                <c:formatCode>0%</c:formatCode>
                <c:ptCount val="5"/>
                <c:pt idx="0">
                  <c:v>1.290858725761773</c:v>
                </c:pt>
                <c:pt idx="1">
                  <c:v>1.1578947368421053</c:v>
                </c:pt>
                <c:pt idx="2">
                  <c:v>2.9972299168975067</c:v>
                </c:pt>
                <c:pt idx="3">
                  <c:v>-0.33518005540166207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CA-4977-8012-2317B8BF5116}"/>
            </c:ext>
          </c:extLst>
        </c:ser>
        <c:ser>
          <c:idx val="1"/>
          <c:order val="1"/>
          <c:tx>
            <c:strRef>
              <c:f>Document!$A$30</c:f>
              <c:strCache>
                <c:ptCount val="1"/>
                <c:pt idx="0">
                  <c:v>Total cash from investing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Document!$B$28:$F$28</c:f>
              <c:numCache>
                <c:formatCode>General</c:formatCode>
                <c:ptCount val="5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</c:numCache>
            </c:numRef>
          </c:cat>
          <c:val>
            <c:numRef>
              <c:f>Document!$B$30:$F$30</c:f>
              <c:numCache>
                <c:formatCode>0%</c:formatCode>
                <c:ptCount val="5"/>
                <c:pt idx="0">
                  <c:v>0.67073170731707321</c:v>
                </c:pt>
                <c:pt idx="1">
                  <c:v>-2.7073170731707319</c:v>
                </c:pt>
                <c:pt idx="2">
                  <c:v>0.17073170731707318</c:v>
                </c:pt>
                <c:pt idx="3">
                  <c:v>0.74390243902439024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CA-4977-8012-2317B8BF5116}"/>
            </c:ext>
          </c:extLst>
        </c:ser>
        <c:ser>
          <c:idx val="2"/>
          <c:order val="2"/>
          <c:tx>
            <c:strRef>
              <c:f>Document!$A$31</c:f>
              <c:strCache>
                <c:ptCount val="1"/>
                <c:pt idx="0">
                  <c:v>Total cash from financing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Document!$B$28:$F$28</c:f>
              <c:numCache>
                <c:formatCode>General</c:formatCode>
                <c:ptCount val="5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</c:numCache>
            </c:numRef>
          </c:cat>
          <c:val>
            <c:numRef>
              <c:f>Document!$B$31:$F$31</c:f>
              <c:numCache>
                <c:formatCode>0%</c:formatCode>
                <c:ptCount val="5"/>
                <c:pt idx="0">
                  <c:v>1.2236024844720497</c:v>
                </c:pt>
                <c:pt idx="1">
                  <c:v>0.78260869565217395</c:v>
                </c:pt>
                <c:pt idx="2">
                  <c:v>0.40786749482401657</c:v>
                </c:pt>
                <c:pt idx="3">
                  <c:v>0.94409937888198758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CA-4977-8012-2317B8BF5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338192"/>
        <c:axId val="749336752"/>
      </c:lineChart>
      <c:catAx>
        <c:axId val="74933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336752"/>
        <c:crosses val="autoZero"/>
        <c:auto val="1"/>
        <c:lblAlgn val="ctr"/>
        <c:lblOffset val="100"/>
        <c:noMultiLvlLbl val="0"/>
      </c:catAx>
      <c:valAx>
        <c:axId val="74933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33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D2B9F77-7907-4BD3-BE4B-FE6680763F60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8C0723B-9F30-4DE4-A216-7AF1C5EBDA71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2EF92F-532B-4E27-B890-4B2FCB78AC11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8327B07-6A4E-4B23-B11E-D60741066AA5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2FE24EC-496C-43C0-89AE-15FC66810A07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AD21C93-5A10-4144-A552-E0AB482EC146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067689C-1263-4518-A08B-312C1BF079D2}">
  <sheetPr/>
  <sheetViews>
    <sheetView tabSelected="1"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19230E-14CD-2A1D-C1A5-7097E65F3E9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AD133C-F64E-10FF-F793-72A9C1F336D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3F0893-B50C-D651-E513-BEFC498E4BC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6F3A01-1875-0C87-FDBA-2BF1E2780D9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40D22A-6FCE-F024-3520-B8CE846954B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7E6B18-C80C-9536-173E-A7BD11F1061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545C87-307B-6B09-2B56-7D40583E74C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A09-2AE7-4739-AF30-B537B2329F6F}">
  <dimension ref="A1:F62"/>
  <sheetViews>
    <sheetView workbookViewId="0">
      <selection activeCell="G17" sqref="G17"/>
    </sheetView>
  </sheetViews>
  <sheetFormatPr defaultRowHeight="12.75" x14ac:dyDescent="0.2"/>
  <cols>
    <col min="1" max="1" width="33.28515625" customWidth="1"/>
  </cols>
  <sheetData>
    <row r="1" spans="1:6" s="1" customFormat="1" x14ac:dyDescent="0.2">
      <c r="B1" s="1">
        <v>2023</v>
      </c>
      <c r="C1" s="1">
        <v>2022</v>
      </c>
      <c r="D1" s="1">
        <v>2021</v>
      </c>
      <c r="E1" s="1">
        <v>2020</v>
      </c>
      <c r="F1" s="1">
        <v>2019</v>
      </c>
    </row>
    <row r="2" spans="1:6" x14ac:dyDescent="0.2">
      <c r="A2" t="s">
        <v>22</v>
      </c>
      <c r="B2" s="5">
        <v>5321</v>
      </c>
      <c r="C2" s="5">
        <v>5268</v>
      </c>
      <c r="D2" s="5">
        <v>4812</v>
      </c>
      <c r="E2" s="5">
        <v>3419</v>
      </c>
      <c r="F2" s="5">
        <v>4763</v>
      </c>
    </row>
    <row r="3" spans="1:6" x14ac:dyDescent="0.2">
      <c r="A3" t="s">
        <v>23</v>
      </c>
      <c r="B3" s="5">
        <v>4191</v>
      </c>
      <c r="C3" s="5">
        <v>3960</v>
      </c>
      <c r="D3" s="5">
        <v>3743</v>
      </c>
      <c r="E3" s="5">
        <v>2688</v>
      </c>
      <c r="F3" s="5">
        <v>3676</v>
      </c>
    </row>
    <row r="4" spans="1:6" x14ac:dyDescent="0.2">
      <c r="A4" t="s">
        <v>32</v>
      </c>
      <c r="B4" s="5">
        <f>B2-B3</f>
        <v>1130</v>
      </c>
      <c r="C4" s="5">
        <f t="shared" ref="C4:F4" si="0">C2-C3</f>
        <v>1308</v>
      </c>
      <c r="D4" s="5">
        <f t="shared" si="0"/>
        <v>1069</v>
      </c>
      <c r="E4" s="5">
        <f t="shared" si="0"/>
        <v>731</v>
      </c>
      <c r="F4" s="5">
        <f t="shared" si="0"/>
        <v>1087</v>
      </c>
    </row>
    <row r="5" spans="1:6" x14ac:dyDescent="0.2">
      <c r="A5" t="s">
        <v>24</v>
      </c>
      <c r="B5" s="5">
        <v>4638</v>
      </c>
      <c r="C5" s="5">
        <v>4626</v>
      </c>
      <c r="D5" s="5">
        <v>4000</v>
      </c>
      <c r="E5" s="5">
        <v>2926</v>
      </c>
      <c r="F5" s="5">
        <v>3864</v>
      </c>
    </row>
    <row r="6" spans="1:6" x14ac:dyDescent="0.2">
      <c r="A6" t="s">
        <v>25</v>
      </c>
      <c r="B6">
        <v>530</v>
      </c>
      <c r="C6" s="5">
        <v>515</v>
      </c>
      <c r="D6" s="5">
        <v>660</v>
      </c>
      <c r="E6">
        <v>400</v>
      </c>
      <c r="F6" s="5">
        <v>740</v>
      </c>
    </row>
    <row r="7" spans="1:6" x14ac:dyDescent="0.2">
      <c r="A7" t="s">
        <v>26</v>
      </c>
      <c r="B7" s="5">
        <v>8004</v>
      </c>
      <c r="C7" s="5">
        <v>8211</v>
      </c>
      <c r="D7" s="5">
        <v>7474</v>
      </c>
      <c r="E7" s="5">
        <v>6864</v>
      </c>
      <c r="F7" s="5">
        <v>7365</v>
      </c>
    </row>
    <row r="8" spans="1:6" x14ac:dyDescent="0.2">
      <c r="A8" t="s">
        <v>27</v>
      </c>
      <c r="B8" s="5">
        <v>2408</v>
      </c>
      <c r="C8" s="5">
        <v>2580</v>
      </c>
      <c r="D8" s="5">
        <v>2023</v>
      </c>
      <c r="E8" s="5">
        <v>2025</v>
      </c>
      <c r="F8" s="5">
        <v>2503</v>
      </c>
    </row>
    <row r="9" spans="1:6" x14ac:dyDescent="0.2">
      <c r="A9" t="s">
        <v>28</v>
      </c>
      <c r="B9" s="5">
        <v>5596</v>
      </c>
      <c r="C9" s="5">
        <v>5631</v>
      </c>
      <c r="D9" s="5">
        <v>5451</v>
      </c>
      <c r="E9" s="5">
        <v>4839</v>
      </c>
      <c r="F9" s="5">
        <v>4862</v>
      </c>
    </row>
    <row r="10" spans="1:6" x14ac:dyDescent="0.2">
      <c r="A10" t="s">
        <v>29</v>
      </c>
      <c r="B10" s="5">
        <v>466</v>
      </c>
      <c r="C10" s="5">
        <v>418</v>
      </c>
      <c r="D10" s="5">
        <v>1082</v>
      </c>
      <c r="E10">
        <v>-121</v>
      </c>
      <c r="F10" s="5">
        <v>361</v>
      </c>
    </row>
    <row r="11" spans="1:6" x14ac:dyDescent="0.2">
      <c r="A11" t="s">
        <v>30</v>
      </c>
      <c r="B11">
        <v>55</v>
      </c>
      <c r="C11">
        <v>-222</v>
      </c>
      <c r="D11" s="5">
        <v>14</v>
      </c>
      <c r="E11" s="5">
        <v>61</v>
      </c>
      <c r="F11">
        <v>82</v>
      </c>
    </row>
    <row r="12" spans="1:6" x14ac:dyDescent="0.2">
      <c r="A12" t="s">
        <v>31</v>
      </c>
      <c r="B12">
        <v>-591</v>
      </c>
      <c r="C12">
        <v>-378</v>
      </c>
      <c r="D12">
        <v>-197</v>
      </c>
      <c r="E12">
        <v>-456</v>
      </c>
      <c r="F12">
        <v>-483</v>
      </c>
    </row>
    <row r="16" spans="1:6" s="1" customFormat="1" x14ac:dyDescent="0.2">
      <c r="B16" s="1">
        <v>2023</v>
      </c>
      <c r="C16" s="1">
        <v>2022</v>
      </c>
      <c r="D16" s="1">
        <v>2021</v>
      </c>
      <c r="E16" s="1">
        <v>2020</v>
      </c>
      <c r="F16" s="1">
        <v>2019</v>
      </c>
    </row>
    <row r="17" spans="1:6" x14ac:dyDescent="0.2">
      <c r="A17" t="s">
        <v>22</v>
      </c>
      <c r="B17" s="3">
        <f t="shared" ref="B17:E17" si="1">B2/$F2</f>
        <v>1.1171530547973967</v>
      </c>
      <c r="C17" s="3">
        <f t="shared" si="1"/>
        <v>1.106025614108755</v>
      </c>
      <c r="D17" s="3">
        <f t="shared" si="1"/>
        <v>1.0102876338442159</v>
      </c>
      <c r="E17" s="3">
        <f t="shared" si="1"/>
        <v>0.71782490027293722</v>
      </c>
      <c r="F17" s="3">
        <f>F2/$F2</f>
        <v>1</v>
      </c>
    </row>
    <row r="18" spans="1:6" x14ac:dyDescent="0.2">
      <c r="A18" t="s">
        <v>23</v>
      </c>
      <c r="B18" s="3">
        <f t="shared" ref="B18:F18" si="2">B3/$F3</f>
        <v>1.1400979325353646</v>
      </c>
      <c r="C18" s="3">
        <f t="shared" si="2"/>
        <v>1.0772578890097932</v>
      </c>
      <c r="D18" s="3">
        <f t="shared" si="2"/>
        <v>1.0182263329706203</v>
      </c>
      <c r="E18" s="3">
        <f t="shared" si="2"/>
        <v>0.73122959738846571</v>
      </c>
      <c r="F18" s="3">
        <f t="shared" si="2"/>
        <v>1</v>
      </c>
    </row>
    <row r="19" spans="1:6" x14ac:dyDescent="0.2">
      <c r="A19" t="s">
        <v>32</v>
      </c>
      <c r="B19" s="3">
        <f t="shared" ref="B19:F19" si="3">B4/$F4</f>
        <v>1.0395584176632935</v>
      </c>
      <c r="C19" s="3">
        <f t="shared" si="3"/>
        <v>1.203311867525299</v>
      </c>
      <c r="D19" s="3">
        <f t="shared" si="3"/>
        <v>0.98344066237350503</v>
      </c>
      <c r="E19" s="3">
        <f t="shared" si="3"/>
        <v>0.67249310027598896</v>
      </c>
      <c r="F19" s="3">
        <f t="shared" si="3"/>
        <v>1</v>
      </c>
    </row>
    <row r="20" spans="1:6" x14ac:dyDescent="0.2">
      <c r="A20" t="s">
        <v>24</v>
      </c>
      <c r="B20" s="3">
        <f t="shared" ref="B20:F20" si="4">B5/$F5</f>
        <v>1.2003105590062111</v>
      </c>
      <c r="C20" s="3">
        <f t="shared" si="4"/>
        <v>1.1972049689440993</v>
      </c>
      <c r="D20" s="3">
        <f t="shared" si="4"/>
        <v>1.0351966873706004</v>
      </c>
      <c r="E20" s="3">
        <f t="shared" si="4"/>
        <v>0.75724637681159424</v>
      </c>
      <c r="F20" s="3">
        <f t="shared" si="4"/>
        <v>1</v>
      </c>
    </row>
    <row r="21" spans="1:6" x14ac:dyDescent="0.2">
      <c r="A21" t="s">
        <v>25</v>
      </c>
      <c r="B21" s="3">
        <f t="shared" ref="B21:F21" si="5">B6/$F6</f>
        <v>0.71621621621621623</v>
      </c>
      <c r="C21" s="3">
        <f t="shared" si="5"/>
        <v>0.69594594594594594</v>
      </c>
      <c r="D21" s="3">
        <f t="shared" si="5"/>
        <v>0.89189189189189189</v>
      </c>
      <c r="E21" s="3">
        <f t="shared" si="5"/>
        <v>0.54054054054054057</v>
      </c>
      <c r="F21" s="3">
        <f t="shared" si="5"/>
        <v>1</v>
      </c>
    </row>
    <row r="22" spans="1:6" x14ac:dyDescent="0.2">
      <c r="B22" s="3"/>
      <c r="C22" s="3"/>
      <c r="D22" s="3"/>
      <c r="E22" s="3"/>
      <c r="F22" s="3"/>
    </row>
    <row r="23" spans="1:6" x14ac:dyDescent="0.2">
      <c r="A23" s="7"/>
      <c r="B23" s="7">
        <v>2023</v>
      </c>
      <c r="C23" s="7">
        <v>2022</v>
      </c>
      <c r="D23" s="7">
        <v>2021</v>
      </c>
      <c r="E23" s="7">
        <v>2020</v>
      </c>
      <c r="F23" s="7">
        <v>2019</v>
      </c>
    </row>
    <row r="24" spans="1:6" x14ac:dyDescent="0.2">
      <c r="A24" t="s">
        <v>26</v>
      </c>
      <c r="B24" s="3">
        <f t="shared" ref="B24:E24" si="6">B7/$F7</f>
        <v>1.0867617107942973</v>
      </c>
      <c r="C24" s="3">
        <f t="shared" si="6"/>
        <v>1.114867617107943</v>
      </c>
      <c r="D24" s="3">
        <f t="shared" si="6"/>
        <v>1.0147997284453496</v>
      </c>
      <c r="E24" s="3">
        <f t="shared" si="6"/>
        <v>0.93197556008146643</v>
      </c>
      <c r="F24" s="3">
        <f>F7/$F7</f>
        <v>1</v>
      </c>
    </row>
    <row r="25" spans="1:6" x14ac:dyDescent="0.2">
      <c r="A25" t="s">
        <v>27</v>
      </c>
      <c r="B25" s="3">
        <f t="shared" ref="B25:D25" si="7">B8/$F8</f>
        <v>0.96204554534558528</v>
      </c>
      <c r="C25" s="3">
        <f t="shared" si="7"/>
        <v>1.0307630842988413</v>
      </c>
      <c r="D25" s="3">
        <f t="shared" si="7"/>
        <v>0.80823012385137838</v>
      </c>
      <c r="E25" s="3">
        <f>E8/$F8</f>
        <v>0.80902916500199762</v>
      </c>
      <c r="F25" s="3">
        <f>F8/$F8</f>
        <v>1</v>
      </c>
    </row>
    <row r="26" spans="1:6" x14ac:dyDescent="0.2">
      <c r="A26" t="s">
        <v>28</v>
      </c>
      <c r="B26" s="3">
        <f t="shared" ref="B26:F26" si="8">B9/$F9</f>
        <v>1.1509666803784451</v>
      </c>
      <c r="C26" s="3">
        <f t="shared" si="8"/>
        <v>1.158165364047717</v>
      </c>
      <c r="D26" s="3">
        <f t="shared" si="8"/>
        <v>1.121143562320033</v>
      </c>
      <c r="E26" s="3">
        <f t="shared" si="8"/>
        <v>0.99526943644590704</v>
      </c>
      <c r="F26" s="3">
        <f t="shared" si="8"/>
        <v>1</v>
      </c>
    </row>
    <row r="27" spans="1:6" x14ac:dyDescent="0.2">
      <c r="B27" s="3"/>
      <c r="C27" s="3"/>
      <c r="D27" s="3"/>
      <c r="E27" s="3"/>
      <c r="F27" s="3"/>
    </row>
    <row r="28" spans="1:6" x14ac:dyDescent="0.2">
      <c r="A28" s="7"/>
      <c r="B28" s="7">
        <v>2023</v>
      </c>
      <c r="C28" s="7">
        <v>2022</v>
      </c>
      <c r="D28" s="7">
        <v>2021</v>
      </c>
      <c r="E28" s="7">
        <v>2020</v>
      </c>
      <c r="F28" s="7">
        <v>2019</v>
      </c>
    </row>
    <row r="29" spans="1:6" x14ac:dyDescent="0.2">
      <c r="A29" t="s">
        <v>29</v>
      </c>
      <c r="B29" s="3">
        <f>B10/$F10</f>
        <v>1.290858725761773</v>
      </c>
      <c r="C29" s="3">
        <f>C10/$F10</f>
        <v>1.1578947368421053</v>
      </c>
      <c r="D29" s="3">
        <f>D10/$F10</f>
        <v>2.9972299168975067</v>
      </c>
      <c r="E29" s="3">
        <f>E10/$F10</f>
        <v>-0.33518005540166207</v>
      </c>
      <c r="F29" s="3">
        <f>F10/$F10</f>
        <v>1</v>
      </c>
    </row>
    <row r="30" spans="1:6" x14ac:dyDescent="0.2">
      <c r="A30" t="s">
        <v>30</v>
      </c>
      <c r="B30" s="3">
        <f t="shared" ref="B30:F30" si="9">B11/$F11</f>
        <v>0.67073170731707321</v>
      </c>
      <c r="C30" s="3">
        <f t="shared" si="9"/>
        <v>-2.7073170731707319</v>
      </c>
      <c r="D30" s="3">
        <f t="shared" si="9"/>
        <v>0.17073170731707318</v>
      </c>
      <c r="E30" s="3">
        <f t="shared" si="9"/>
        <v>0.74390243902439024</v>
      </c>
      <c r="F30" s="3">
        <f t="shared" si="9"/>
        <v>1</v>
      </c>
    </row>
    <row r="31" spans="1:6" x14ac:dyDescent="0.2">
      <c r="A31" t="s">
        <v>31</v>
      </c>
      <c r="B31" s="3">
        <f t="shared" ref="B31:F31" si="10">B12/$F12</f>
        <v>1.2236024844720497</v>
      </c>
      <c r="C31" s="3">
        <f t="shared" si="10"/>
        <v>0.78260869565217395</v>
      </c>
      <c r="D31" s="3">
        <f t="shared" si="10"/>
        <v>0.40786749482401657</v>
      </c>
      <c r="E31" s="3">
        <f t="shared" si="10"/>
        <v>0.94409937888198758</v>
      </c>
      <c r="F31" s="3">
        <f t="shared" si="10"/>
        <v>1</v>
      </c>
    </row>
    <row r="34" spans="1:6" s="1" customFormat="1" x14ac:dyDescent="0.2">
      <c r="A34" s="1" t="s">
        <v>0</v>
      </c>
      <c r="B34" s="1">
        <v>2023</v>
      </c>
      <c r="C34" s="1">
        <v>2022</v>
      </c>
      <c r="D34" s="1">
        <v>2021</v>
      </c>
      <c r="E34" s="1">
        <v>2020</v>
      </c>
      <c r="F34" s="1">
        <v>2019</v>
      </c>
    </row>
    <row r="35" spans="1:6" x14ac:dyDescent="0.2">
      <c r="A35" t="s">
        <v>6</v>
      </c>
      <c r="B35" s="2">
        <v>0.21236609659838376</v>
      </c>
      <c r="C35" s="2">
        <v>0.24829157175398631</v>
      </c>
      <c r="D35" s="2">
        <v>0.22215295095594345</v>
      </c>
      <c r="E35" s="2">
        <v>0.21380520620064347</v>
      </c>
      <c r="F35" s="2">
        <v>0.22821750997270629</v>
      </c>
    </row>
    <row r="36" spans="1:6" x14ac:dyDescent="0.2">
      <c r="A36" t="s">
        <v>33</v>
      </c>
      <c r="B36" s="2">
        <v>0.12854726555158805</v>
      </c>
      <c r="C36" s="2">
        <v>0.12186788154897495</v>
      </c>
      <c r="D36" s="2">
        <v>0.16874480465502908</v>
      </c>
      <c r="E36" s="2">
        <v>0.14419420883299211</v>
      </c>
      <c r="F36" s="2">
        <v>0.18874658828469451</v>
      </c>
    </row>
    <row r="37" spans="1:6" x14ac:dyDescent="0.2">
      <c r="A37" t="s">
        <v>7</v>
      </c>
      <c r="B37" s="2">
        <v>9.960533734260478E-2</v>
      </c>
      <c r="C37" s="2">
        <v>9.7760060744115418E-2</v>
      </c>
      <c r="D37" s="2">
        <v>0.13715710723192021</v>
      </c>
      <c r="E37" s="2">
        <v>0.11699327288680901</v>
      </c>
      <c r="F37" s="2">
        <v>0.15536426621876967</v>
      </c>
    </row>
    <row r="38" spans="1:6" x14ac:dyDescent="0.2">
      <c r="A38" t="s">
        <v>8</v>
      </c>
      <c r="B38" s="2">
        <v>0.10442748091603053</v>
      </c>
      <c r="C38" s="2">
        <v>9.8723666000307547E-2</v>
      </c>
      <c r="D38" s="2">
        <v>0.13560454241816966</v>
      </c>
      <c r="E38" s="2">
        <v>9.1330122267506489E-2</v>
      </c>
      <c r="F38" s="2">
        <v>0.16345454545454546</v>
      </c>
    </row>
    <row r="39" spans="1:6" x14ac:dyDescent="0.2">
      <c r="A39" t="s">
        <v>9</v>
      </c>
      <c r="B39" s="3">
        <v>9.4710507505360975E-2</v>
      </c>
      <c r="C39" s="3">
        <v>9.1458000355176705E-2</v>
      </c>
      <c r="D39" s="3">
        <v>0.12107870115575124</v>
      </c>
      <c r="E39" s="3">
        <v>8.2661706964248807E-2</v>
      </c>
      <c r="F39" s="3">
        <v>0.15220074043603454</v>
      </c>
    </row>
    <row r="40" spans="1:6" x14ac:dyDescent="0.2">
      <c r="A40" t="s">
        <v>10</v>
      </c>
      <c r="B40" s="2">
        <v>6.621689155422289E-2</v>
      </c>
      <c r="C40" s="2">
        <v>6.272074047010108E-2</v>
      </c>
      <c r="D40" s="2">
        <v>8.8306127910088308E-2</v>
      </c>
      <c r="E40" s="2">
        <v>5.8275058275058272E-2</v>
      </c>
      <c r="F40" s="2">
        <v>0.10047522063815342</v>
      </c>
    </row>
    <row r="41" spans="1:6" x14ac:dyDescent="0.2">
      <c r="A41" t="s">
        <v>17</v>
      </c>
      <c r="B41" s="6">
        <v>0.87924528301886795</v>
      </c>
      <c r="C41" s="6">
        <v>0.81165048543689322</v>
      </c>
      <c r="D41" s="6">
        <v>1.6393939393939394</v>
      </c>
      <c r="E41" s="6">
        <v>-0.30249999999999999</v>
      </c>
      <c r="F41" s="6">
        <v>0.48783783783783785</v>
      </c>
    </row>
    <row r="44" spans="1:6" s="1" customFormat="1" x14ac:dyDescent="0.2">
      <c r="A44" s="1" t="s">
        <v>1</v>
      </c>
      <c r="B44" s="1">
        <v>2023</v>
      </c>
      <c r="C44" s="1">
        <v>2022</v>
      </c>
      <c r="D44" s="1">
        <v>2021</v>
      </c>
      <c r="E44" s="1">
        <v>2020</v>
      </c>
      <c r="F44" s="1">
        <v>2019</v>
      </c>
    </row>
    <row r="45" spans="1:6" x14ac:dyDescent="0.2">
      <c r="A45" t="s">
        <v>14</v>
      </c>
      <c r="B45" s="4">
        <v>4.6217331499312246</v>
      </c>
      <c r="C45" s="4">
        <v>4.0345433255269318</v>
      </c>
      <c r="D45" s="4">
        <v>4.2691790040376851</v>
      </c>
      <c r="E45" s="4">
        <v>3.9113233287858118</v>
      </c>
      <c r="F45" s="4">
        <v>3.316353887399464</v>
      </c>
    </row>
    <row r="46" spans="1:6" x14ac:dyDescent="0.2">
      <c r="A46" t="s">
        <v>15</v>
      </c>
      <c r="B46" s="4">
        <v>1.0192572214580469</v>
      </c>
      <c r="C46" s="4">
        <v>0.93618266978922715</v>
      </c>
      <c r="D46" s="4">
        <v>1.142664872139973</v>
      </c>
      <c r="E46" s="4">
        <v>0.48158253751705321</v>
      </c>
      <c r="F46" s="4">
        <v>0.72975871313672924</v>
      </c>
    </row>
    <row r="47" spans="1:6" x14ac:dyDescent="0.2">
      <c r="A47" t="s">
        <v>20</v>
      </c>
      <c r="B47" s="4">
        <v>0.32049518569463548</v>
      </c>
      <c r="C47" s="4">
        <v>0.24473067915690866</v>
      </c>
      <c r="D47" s="4">
        <v>0.72812920592193808</v>
      </c>
      <c r="E47" s="4">
        <v>-8.2537517053206E-2</v>
      </c>
      <c r="F47" s="4">
        <v>0.1935656836461126</v>
      </c>
    </row>
    <row r="50" spans="1:6" s="1" customFormat="1" x14ac:dyDescent="0.2">
      <c r="A50" s="1" t="s">
        <v>2</v>
      </c>
      <c r="B50" s="1">
        <v>2023</v>
      </c>
      <c r="C50" s="1">
        <v>2022</v>
      </c>
      <c r="D50" s="1">
        <v>2021</v>
      </c>
      <c r="E50" s="1">
        <v>2020</v>
      </c>
      <c r="F50" s="1">
        <v>2019</v>
      </c>
    </row>
    <row r="51" spans="1:6" x14ac:dyDescent="0.2">
      <c r="A51" t="s">
        <v>3</v>
      </c>
      <c r="B51" s="4">
        <v>62.18181818181818</v>
      </c>
      <c r="C51" s="4">
        <v>64.2</v>
      </c>
      <c r="D51" s="4">
        <v>73.818181818181813</v>
      </c>
      <c r="E51" s="4">
        <v>41.083333333333336</v>
      </c>
      <c r="F51" s="4">
        <v>92.680412371134025</v>
      </c>
    </row>
    <row r="52" spans="1:6" x14ac:dyDescent="0.2">
      <c r="A52" t="s">
        <v>4</v>
      </c>
      <c r="B52" s="4">
        <v>4.4674767691208005E-2</v>
      </c>
      <c r="C52" s="4">
        <v>4.5107440951873558E-2</v>
      </c>
      <c r="D52" s="4">
        <v>4.5129334067143645E-2</v>
      </c>
      <c r="E52" s="4">
        <v>7.563546187228766E-2</v>
      </c>
      <c r="F52" s="4">
        <v>7.7745783628136569E-2</v>
      </c>
    </row>
    <row r="53" spans="1:6" x14ac:dyDescent="0.2">
      <c r="A53" t="s">
        <v>21</v>
      </c>
      <c r="B53" s="4">
        <v>0.19352159468438537</v>
      </c>
      <c r="C53" s="4">
        <v>0.162015503875969</v>
      </c>
      <c r="D53" s="4">
        <v>0.53484923381117155</v>
      </c>
      <c r="E53" s="4">
        <v>-5.9753086419753083E-2</v>
      </c>
      <c r="F53" s="4">
        <v>0.14422692768677586</v>
      </c>
    </row>
    <row r="54" spans="1:6" x14ac:dyDescent="0.2">
      <c r="A54" t="s">
        <v>18</v>
      </c>
      <c r="B54" s="4">
        <v>46.6</v>
      </c>
      <c r="C54" s="4">
        <v>38</v>
      </c>
      <c r="D54" s="4">
        <v>98.36363636363636</v>
      </c>
      <c r="E54" s="4">
        <v>-10.083333333333334</v>
      </c>
      <c r="F54" s="4">
        <v>30.083333333333332</v>
      </c>
    </row>
    <row r="57" spans="1:6" s="1" customFormat="1" x14ac:dyDescent="0.2">
      <c r="A57" s="1" t="s">
        <v>16</v>
      </c>
      <c r="B57" s="1">
        <v>2023</v>
      </c>
      <c r="C57" s="1">
        <v>2022</v>
      </c>
      <c r="D57" s="1">
        <v>2021</v>
      </c>
      <c r="E57" s="1">
        <v>2020</v>
      </c>
      <c r="F57" s="1">
        <v>2019</v>
      </c>
    </row>
    <row r="58" spans="1:6" x14ac:dyDescent="0.2">
      <c r="A58" t="s">
        <v>5</v>
      </c>
      <c r="B58" s="4">
        <v>0.81236641221374051</v>
      </c>
      <c r="C58" s="4">
        <v>0.81008765185299092</v>
      </c>
      <c r="D58" s="4">
        <v>0.80360721442885774</v>
      </c>
      <c r="E58" s="4">
        <v>0.63338273434605408</v>
      </c>
      <c r="F58" s="4">
        <v>0.86599999999999999</v>
      </c>
    </row>
    <row r="59" spans="1:6" x14ac:dyDescent="0.2">
      <c r="A59" t="s">
        <v>11</v>
      </c>
      <c r="B59" s="4">
        <v>13.513437323811312</v>
      </c>
      <c r="C59" s="4">
        <v>15.727980258162491</v>
      </c>
      <c r="D59" s="4">
        <v>12.515586034912719</v>
      </c>
      <c r="E59" s="4">
        <v>7.4729453056449247</v>
      </c>
      <c r="F59" s="4">
        <v>16.016166281755197</v>
      </c>
    </row>
    <row r="60" spans="1:6" x14ac:dyDescent="0.2">
      <c r="A60" t="s">
        <v>19</v>
      </c>
      <c r="B60" s="4">
        <v>456.18468146027197</v>
      </c>
      <c r="C60" s="4">
        <v>487.77272727272731</v>
      </c>
      <c r="D60" s="4">
        <v>453.05637189420247</v>
      </c>
      <c r="E60" s="4">
        <v>682.74553571428567</v>
      </c>
      <c r="F60" s="4">
        <v>478.98803046789988</v>
      </c>
    </row>
    <row r="61" spans="1:6" x14ac:dyDescent="0.2">
      <c r="A61" t="s">
        <v>12</v>
      </c>
      <c r="B61" s="4">
        <v>55.041756144118352</v>
      </c>
      <c r="C61" s="4">
        <v>75.765151515151516</v>
      </c>
      <c r="D61" s="4">
        <v>63.677531391931609</v>
      </c>
      <c r="E61" s="4">
        <v>92.336309523809518</v>
      </c>
      <c r="F61" s="4">
        <v>92.242927094668119</v>
      </c>
    </row>
    <row r="62" spans="1:6" x14ac:dyDescent="0.2">
      <c r="A62" t="s">
        <v>13</v>
      </c>
      <c r="B62" s="4">
        <v>414.65636263996498</v>
      </c>
      <c r="C62" s="4">
        <v>427.73555601573833</v>
      </c>
      <c r="D62" s="4">
        <v>401.89442653718356</v>
      </c>
      <c r="E62" s="4">
        <v>597.88217149612103</v>
      </c>
      <c r="F62" s="4">
        <v>402.76126965498696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7</vt:i4>
      </vt:variant>
    </vt:vector>
  </HeadingPairs>
  <TitlesOfParts>
    <vt:vector size="8" baseType="lpstr">
      <vt:lpstr>Document</vt:lpstr>
      <vt:lpstr>Profitability_Ratio</vt:lpstr>
      <vt:lpstr>Liquidity Ratio</vt:lpstr>
      <vt:lpstr>Gearing Ratio</vt:lpstr>
      <vt:lpstr>Efficiency Ratio</vt:lpstr>
      <vt:lpstr>Trend Analysis 1</vt:lpstr>
      <vt:lpstr>Trend Analysis 2</vt:lpstr>
      <vt:lpstr>Trend Analysis 3</vt:lpstr>
    </vt:vector>
  </TitlesOfParts>
  <Company>Fontys Hogescholen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Ratio analysis FT.COM</dc:title>
  <dc:creator>Lambert,Blain B.M.</dc:creator>
  <cp:lastModifiedBy>(pg) Daniel Adeleke</cp:lastModifiedBy>
  <cp:lastPrinted>2022-02-20T14:38:52Z</cp:lastPrinted>
  <dcterms:created xsi:type="dcterms:W3CDTF">2015-08-13T05:55:22Z</dcterms:created>
  <dcterms:modified xsi:type="dcterms:W3CDTF">2024-04-01T14:18:14Z</dcterms:modified>
</cp:coreProperties>
</file>