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daniel_adeleke_postgrad_plymouth_ac_uk/Documents/ACF7004 - Analysis of Financial statement/Coursework/The Berkeley Group Holdings PLC/"/>
    </mc:Choice>
  </mc:AlternateContent>
  <xr:revisionPtr revIDLastSave="119" documentId="8_{05396457-79C8-4B83-AED2-60D5F6B9DDE5}" xr6:coauthVersionLast="47" xr6:coauthVersionMax="47" xr10:uidLastSave="{8B29E359-D29B-462F-B4F3-19228DB6DDDD}"/>
  <bookViews>
    <workbookView xWindow="-120" yWindow="-120" windowWidth="29040" windowHeight="15720" tabRatio="741" xr2:uid="{00000000-000D-0000-FFFF-FFFF00000000}"/>
  </bookViews>
  <sheets>
    <sheet name="Trend Analysis 1" sheetId="28" r:id="rId1"/>
    <sheet name="Trend Analysis 2" sheetId="29" r:id="rId2"/>
    <sheet name="Trend Analysis 3" sheetId="30" r:id="rId3"/>
    <sheet name="Profitability Ratio" sheetId="31" r:id="rId4"/>
    <sheet name="Liquidity Ratio" sheetId="34" r:id="rId5"/>
    <sheet name="Gearing Ratio" sheetId="37" r:id="rId6"/>
    <sheet name="Efficiency Ratio" sheetId="38" r:id="rId7"/>
    <sheet name="Document" sheetId="27" r:id="rId8"/>
  </sheets>
  <definedNames>
    <definedName name="TRNR_a4398815036746a480201eb745dcf393_8_2" hidden="1">#REF!</definedName>
    <definedName name="TRNR_bea9e21dbd7a45d68d08eb6af2db9af9_8_2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27" l="1"/>
  <c r="B29" i="27"/>
  <c r="F31" i="27"/>
  <c r="E31" i="27"/>
  <c r="D31" i="27"/>
  <c r="C31" i="27"/>
  <c r="B31" i="27"/>
  <c r="F30" i="27"/>
  <c r="E30" i="27"/>
  <c r="D30" i="27"/>
  <c r="C30" i="27"/>
  <c r="F29" i="27"/>
  <c r="E29" i="27"/>
  <c r="D29" i="27"/>
  <c r="C29" i="27"/>
  <c r="B26" i="27"/>
  <c r="E26" i="27"/>
  <c r="E25" i="27"/>
  <c r="E24" i="27"/>
  <c r="F26" i="27"/>
  <c r="D26" i="27"/>
  <c r="C26" i="27"/>
  <c r="F25" i="27"/>
  <c r="D25" i="27"/>
  <c r="C25" i="27"/>
  <c r="B25" i="27"/>
  <c r="F24" i="27"/>
  <c r="D24" i="27"/>
  <c r="C24" i="27"/>
  <c r="B24" i="27"/>
  <c r="E17" i="27"/>
  <c r="F21" i="27"/>
  <c r="E21" i="27"/>
  <c r="D21" i="27"/>
  <c r="C21" i="27"/>
  <c r="B21" i="27"/>
  <c r="F20" i="27"/>
  <c r="E20" i="27"/>
  <c r="D20" i="27"/>
  <c r="C20" i="27"/>
  <c r="B20" i="27"/>
  <c r="F19" i="27"/>
  <c r="E19" i="27"/>
  <c r="D19" i="27"/>
  <c r="C19" i="27"/>
  <c r="B19" i="27"/>
  <c r="F18" i="27"/>
  <c r="E18" i="27"/>
  <c r="D18" i="27"/>
  <c r="C18" i="27"/>
  <c r="B18" i="27"/>
  <c r="F17" i="27"/>
  <c r="D17" i="27"/>
  <c r="C17" i="27"/>
  <c r="B17" i="27"/>
  <c r="D4" i="27"/>
  <c r="C4" i="27"/>
  <c r="E4" i="27"/>
  <c r="F4" i="27"/>
  <c r="B4" i="27"/>
</calcChain>
</file>

<file path=xl/sharedStrings.xml><?xml version="1.0" encoding="utf-8"?>
<sst xmlns="http://schemas.openxmlformats.org/spreadsheetml/2006/main" count="45" uniqueCount="34">
  <si>
    <t>Profitability ratios</t>
  </si>
  <si>
    <t>Liquidity ratios</t>
  </si>
  <si>
    <t>Interest cover</t>
  </si>
  <si>
    <t>D/E ratio (LT debt)</t>
  </si>
  <si>
    <t>Sales to Capital Employed</t>
  </si>
  <si>
    <t>GPM (Gross Profit Margin)</t>
  </si>
  <si>
    <t>NPM (Net Profit Margin)</t>
  </si>
  <si>
    <t>ROCE (Return on Capital Employed)</t>
  </si>
  <si>
    <t>ROE (Return on Equity)</t>
  </si>
  <si>
    <t>ROA (Return on Assets)</t>
  </si>
  <si>
    <t>Debtor Days (DSO Days sales outstanding)</t>
  </si>
  <si>
    <t>Creditor Days (DPO Days Payables Outstanding)</t>
  </si>
  <si>
    <t>Cash conversion cycle (DIO+DSO-DPO)</t>
  </si>
  <si>
    <t xml:space="preserve">Current ratio </t>
  </si>
  <si>
    <t xml:space="preserve">Quick ratio </t>
  </si>
  <si>
    <t>Earnings Quality (CFO/Net Income)</t>
  </si>
  <si>
    <t>Cash Interest coverage (CFO/Interest Paid)</t>
  </si>
  <si>
    <t xml:space="preserve">Inventory Days (DIO Days Inventory Outstanding) </t>
  </si>
  <si>
    <t>Cashflow liquidity</t>
  </si>
  <si>
    <t>Cashflow Ratio (CFO/Total Debt)</t>
  </si>
  <si>
    <t>Total revenue</t>
  </si>
  <si>
    <t>Cost of revenue total</t>
  </si>
  <si>
    <t>Total operating expense</t>
  </si>
  <si>
    <t>Net income</t>
  </si>
  <si>
    <t>Total assets</t>
  </si>
  <si>
    <t>Total liabilities</t>
  </si>
  <si>
    <t>Total equity</t>
  </si>
  <si>
    <t>Total cash from operations</t>
  </si>
  <si>
    <t>Total cash from investing</t>
  </si>
  <si>
    <t>Total cash from financing</t>
  </si>
  <si>
    <t>Gross Profit</t>
  </si>
  <si>
    <t>OPM (Operating Profit Margin)</t>
  </si>
  <si>
    <t>Gearing Ratio</t>
  </si>
  <si>
    <t>Efficiency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</si>
</sst>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0" fillId="0" borderId="0" xfId="1" applyNumberFormat="1" applyFont="1"/>
    <xf numFmtId="9" fontId="0" fillId="0" borderId="0" xfId="1" applyFont="1"/>
    <xf numFmtId="165" fontId="0" fillId="0" borderId="0" xfId="0" applyNumberFormat="1"/>
    <xf numFmtId="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microsoft.com/office/2017/10/relationships/person" Target="persons/perso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THE</a:t>
            </a:r>
            <a:r>
              <a:rPr lang="en-US" b="1" baseline="0">
                <a:solidFill>
                  <a:schemeClr val="tx1"/>
                </a:solidFill>
              </a:rPr>
              <a:t> BERKELEY GROUP HOLDINGS PLC</a:t>
            </a:r>
          </a:p>
          <a:p>
            <a:pPr>
              <a:defRPr/>
            </a:pPr>
            <a:r>
              <a:rPr lang="en-US" b="0" baseline="0">
                <a:solidFill>
                  <a:schemeClr val="tx1"/>
                </a:solidFill>
              </a:rPr>
              <a:t>Trend Analysis of the Income Statement</a:t>
            </a:r>
            <a:endParaRPr lang="en-US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Document!$A$17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Document!$B$16:$F$16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Document!$B$17:$F$17</c:f>
              <c:numCache>
                <c:formatCode>0%</c:formatCode>
                <c:ptCount val="5"/>
                <c:pt idx="0">
                  <c:v>0.86236050050727087</c:v>
                </c:pt>
                <c:pt idx="1">
                  <c:v>0.7940480216435577</c:v>
                </c:pt>
                <c:pt idx="2">
                  <c:v>0.74467365573216093</c:v>
                </c:pt>
                <c:pt idx="3">
                  <c:v>0.64930672979370985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6-48A8-B04E-FC667E2BBC19}"/>
            </c:ext>
          </c:extLst>
        </c:ser>
        <c:ser>
          <c:idx val="1"/>
          <c:order val="1"/>
          <c:tx>
            <c:strRef>
              <c:f>Document!$A$18</c:f>
              <c:strCache>
                <c:ptCount val="1"/>
                <c:pt idx="0">
                  <c:v>Cost of revenue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Document!$B$16:$F$16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Document!$B$18:$F$18</c:f>
              <c:numCache>
                <c:formatCode>0%</c:formatCode>
                <c:ptCount val="5"/>
                <c:pt idx="0">
                  <c:v>0.91235844411619893</c:v>
                </c:pt>
                <c:pt idx="1">
                  <c:v>0.82865583456425407</c:v>
                </c:pt>
                <c:pt idx="2">
                  <c:v>0.77154111275233872</c:v>
                </c:pt>
                <c:pt idx="3">
                  <c:v>0.63170851797144267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6-48A8-B04E-FC667E2BBC19}"/>
            </c:ext>
          </c:extLst>
        </c:ser>
        <c:ser>
          <c:idx val="2"/>
          <c:order val="2"/>
          <c:tx>
            <c:strRef>
              <c:f>Document!$A$19</c:f>
              <c:strCache>
                <c:ptCount val="1"/>
                <c:pt idx="0">
                  <c:v>Gross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Document!$B$16:$F$16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Document!$B$19:$F$19</c:f>
              <c:numCache>
                <c:formatCode>0%</c:formatCode>
                <c:ptCount val="5"/>
                <c:pt idx="0">
                  <c:v>0.75269978401727866</c:v>
                </c:pt>
                <c:pt idx="1">
                  <c:v>0.71814254859611226</c:v>
                </c:pt>
                <c:pt idx="2">
                  <c:v>0.68574514038876888</c:v>
                </c:pt>
                <c:pt idx="3">
                  <c:v>0.68790496760259179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6-48A8-B04E-FC667E2BBC19}"/>
            </c:ext>
          </c:extLst>
        </c:ser>
        <c:ser>
          <c:idx val="3"/>
          <c:order val="3"/>
          <c:tx>
            <c:strRef>
              <c:f>Document!$A$20</c:f>
              <c:strCache>
                <c:ptCount val="1"/>
                <c:pt idx="0">
                  <c:v>Total operating expense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Document!$B$16:$F$16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Document!$B$20:$F$20</c:f>
              <c:numCache>
                <c:formatCode>0%</c:formatCode>
                <c:ptCount val="5"/>
                <c:pt idx="0">
                  <c:v>0.92827775239835542</c:v>
                </c:pt>
                <c:pt idx="1">
                  <c:v>0.84056646870717222</c:v>
                </c:pt>
                <c:pt idx="2">
                  <c:v>0.77661032434901778</c:v>
                </c:pt>
                <c:pt idx="3">
                  <c:v>0.66285975331201463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F6-48A8-B04E-FC667E2BBC19}"/>
            </c:ext>
          </c:extLst>
        </c:ser>
        <c:ser>
          <c:idx val="4"/>
          <c:order val="4"/>
          <c:tx>
            <c:strRef>
              <c:f>Document!$A$21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Document!$B$16:$F$16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Document!$B$21:$F$21</c:f>
              <c:numCache>
                <c:formatCode>0%</c:formatCode>
                <c:ptCount val="5"/>
                <c:pt idx="0">
                  <c:v>0.74322169059011167</c:v>
                </c:pt>
                <c:pt idx="1">
                  <c:v>0.76874003189792661</c:v>
                </c:pt>
                <c:pt idx="2">
                  <c:v>0.67464114832535882</c:v>
                </c:pt>
                <c:pt idx="3">
                  <c:v>0.65390749601275922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F6-48A8-B04E-FC667E2B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275928"/>
        <c:axId val="736278088"/>
      </c:lineChart>
      <c:catAx>
        <c:axId val="73627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78088"/>
        <c:crosses val="autoZero"/>
        <c:auto val="1"/>
        <c:lblAlgn val="ctr"/>
        <c:lblOffset val="100"/>
        <c:noMultiLvlLbl val="0"/>
      </c:catAx>
      <c:valAx>
        <c:axId val="7362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7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THE</a:t>
            </a:r>
            <a:r>
              <a:rPr lang="en-US" b="1" baseline="0">
                <a:solidFill>
                  <a:schemeClr val="tx1"/>
                </a:solidFill>
              </a:rPr>
              <a:t> BERKELEY GROUP HOLDINGS PLC</a:t>
            </a:r>
          </a:p>
          <a:p>
            <a:pPr>
              <a:defRPr/>
            </a:pPr>
            <a:r>
              <a:rPr lang="en-US" b="0" baseline="0">
                <a:solidFill>
                  <a:schemeClr val="tx1"/>
                </a:solidFill>
              </a:rPr>
              <a:t>Trend Analysis of the Balance Sheet</a:t>
            </a:r>
            <a:endParaRPr lang="en-US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Document!$A$24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Document!$B$23:$F$23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Document!$B$24:$F$24</c:f>
              <c:numCache>
                <c:formatCode>0%</c:formatCode>
                <c:ptCount val="5"/>
                <c:pt idx="0">
                  <c:v>1.3892264074524099</c:v>
                </c:pt>
                <c:pt idx="1">
                  <c:v>1.3341433778857836</c:v>
                </c:pt>
                <c:pt idx="2">
                  <c:v>1.1243418388011341</c:v>
                </c:pt>
                <c:pt idx="3">
                  <c:v>1.1443904414742812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1-49D4-AAC1-4491B88BA676}"/>
            </c:ext>
          </c:extLst>
        </c:ser>
        <c:ser>
          <c:idx val="1"/>
          <c:order val="1"/>
          <c:tx>
            <c:strRef>
              <c:f>Document!$A$25</c:f>
              <c:strCache>
                <c:ptCount val="1"/>
                <c:pt idx="0">
                  <c:v>Total liabilities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Document!$B$23:$F$23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Document!$B$25:$F$25</c:f>
              <c:numCache>
                <c:formatCode>0%</c:formatCode>
                <c:ptCount val="5"/>
                <c:pt idx="0">
                  <c:v>1.7858227848101267</c:v>
                </c:pt>
                <c:pt idx="1">
                  <c:v>1.7478481012658227</c:v>
                </c:pt>
                <c:pt idx="2">
                  <c:v>1.2035443037974685</c:v>
                </c:pt>
                <c:pt idx="3">
                  <c:v>1.2906329113924051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1-49D4-AAC1-4491B88BA676}"/>
            </c:ext>
          </c:extLst>
        </c:ser>
        <c:ser>
          <c:idx val="2"/>
          <c:order val="2"/>
          <c:tx>
            <c:strRef>
              <c:f>Document!$A$26</c:f>
              <c:strCache>
                <c:ptCount val="1"/>
                <c:pt idx="0">
                  <c:v>Total equity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Document!$B$23:$F$23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Document!$B$26:$F$26</c:f>
              <c:numCache>
                <c:formatCode>0%</c:formatCode>
                <c:ptCount val="5"/>
                <c:pt idx="0">
                  <c:v>1.1245359433007087</c:v>
                </c:pt>
                <c:pt idx="1">
                  <c:v>1.0583867701653729</c:v>
                </c:pt>
                <c:pt idx="2">
                  <c:v>1.0715491056361794</c:v>
                </c:pt>
                <c:pt idx="3">
                  <c:v>1.04691191360108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1-49D4-AAC1-4491B88BA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181544"/>
        <c:axId val="699181904"/>
      </c:lineChart>
      <c:catAx>
        <c:axId val="69918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81904"/>
        <c:crosses val="autoZero"/>
        <c:auto val="1"/>
        <c:lblAlgn val="ctr"/>
        <c:lblOffset val="100"/>
        <c:noMultiLvlLbl val="0"/>
      </c:catAx>
      <c:valAx>
        <c:axId val="6991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8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THE BERKELEY GROUP HOLDINGS PLC</a:t>
            </a:r>
          </a:p>
          <a:p>
            <a:pPr>
              <a:defRPr/>
            </a:pPr>
            <a:r>
              <a:rPr lang="en-US" b="0">
                <a:solidFill>
                  <a:schemeClr val="tx1"/>
                </a:solidFill>
              </a:rPr>
              <a:t>Trend Analysis</a:t>
            </a:r>
            <a:r>
              <a:rPr lang="en-US" b="0" baseline="0">
                <a:solidFill>
                  <a:schemeClr val="tx1"/>
                </a:solidFill>
              </a:rPr>
              <a:t> of the Cah Flow Statement</a:t>
            </a:r>
            <a:endParaRPr lang="en-US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Document!$A$29</c:f>
              <c:strCache>
                <c:ptCount val="1"/>
                <c:pt idx="0">
                  <c:v>Total cash from operations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Document!$B$28:$F$28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Document!$B$29:$F$29</c:f>
              <c:numCache>
                <c:formatCode>0%</c:formatCode>
                <c:ptCount val="5"/>
                <c:pt idx="0">
                  <c:v>0.5490196078431373</c:v>
                </c:pt>
                <c:pt idx="1">
                  <c:v>-0.21241830065359477</c:v>
                </c:pt>
                <c:pt idx="2">
                  <c:v>0.52941176470588236</c:v>
                </c:pt>
                <c:pt idx="3">
                  <c:v>0.50490196078431371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689-83F7-484AAA245F78}"/>
            </c:ext>
          </c:extLst>
        </c:ser>
        <c:ser>
          <c:idx val="1"/>
          <c:order val="1"/>
          <c:tx>
            <c:strRef>
              <c:f>Document!$A$30</c:f>
              <c:strCache>
                <c:ptCount val="1"/>
                <c:pt idx="0">
                  <c:v>Total cash from investing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Document!$B$28:$F$28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Document!$B$30:$F$30</c:f>
              <c:numCache>
                <c:formatCode>0%</c:formatCode>
                <c:ptCount val="5"/>
                <c:pt idx="0">
                  <c:v>-0.84931506849315064</c:v>
                </c:pt>
                <c:pt idx="1">
                  <c:v>0.38356164383561642</c:v>
                </c:pt>
                <c:pt idx="2">
                  <c:v>-1.2328767123287671E-2</c:v>
                </c:pt>
                <c:pt idx="3">
                  <c:v>-1.8767123287671232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5-4689-83F7-484AAA245F78}"/>
            </c:ext>
          </c:extLst>
        </c:ser>
        <c:ser>
          <c:idx val="2"/>
          <c:order val="2"/>
          <c:tx>
            <c:strRef>
              <c:f>Document!$A$31</c:f>
              <c:strCache>
                <c:ptCount val="1"/>
                <c:pt idx="0">
                  <c:v>Total cash from financing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Document!$B$28:$F$28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Document!$B$31:$F$31</c:f>
              <c:numCache>
                <c:formatCode>0%</c:formatCode>
                <c:ptCount val="5"/>
                <c:pt idx="0">
                  <c:v>1.0199203187250996</c:v>
                </c:pt>
                <c:pt idx="1">
                  <c:v>1.3625498007968126</c:v>
                </c:pt>
                <c:pt idx="2">
                  <c:v>2.1354581673306772</c:v>
                </c:pt>
                <c:pt idx="3">
                  <c:v>0.32669322709163345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15-4689-83F7-484AAA245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432624"/>
        <c:axId val="725432984"/>
      </c:lineChart>
      <c:catAx>
        <c:axId val="7254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32984"/>
        <c:crosses val="autoZero"/>
        <c:auto val="1"/>
        <c:lblAlgn val="ctr"/>
        <c:lblOffset val="100"/>
        <c:noMultiLvlLbl val="0"/>
      </c:catAx>
      <c:valAx>
        <c:axId val="72543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THE</a:t>
            </a:r>
            <a:r>
              <a:rPr lang="en-US" b="1" baseline="0">
                <a:solidFill>
                  <a:schemeClr val="tx1"/>
                </a:solidFill>
              </a:rPr>
              <a:t> BERKELEY GROUP HOLDINGS PLC</a:t>
            </a:r>
          </a:p>
          <a:p>
            <a:pPr>
              <a:defRPr/>
            </a:pPr>
            <a:r>
              <a:rPr lang="en-US" b="0" baseline="0">
                <a:solidFill>
                  <a:schemeClr val="tx1"/>
                </a:solidFill>
              </a:rPr>
              <a:t>Profitability Ratio</a:t>
            </a:r>
            <a:endParaRPr lang="en-US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Document!$A$35</c:f>
              <c:strCache>
                <c:ptCount val="1"/>
                <c:pt idx="0">
                  <c:v>GPM (Gross Profit Margin)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Document!$B$34:$F$34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Document!$B$35:$F$35</c:f>
              <c:numCache>
                <c:formatCode>0.0%</c:formatCode>
                <c:ptCount val="5"/>
                <c:pt idx="0">
                  <c:v>0.27333333333333332</c:v>
                </c:pt>
                <c:pt idx="1">
                  <c:v>0.28321976149914818</c:v>
                </c:pt>
                <c:pt idx="2">
                  <c:v>0.28837420526793822</c:v>
                </c:pt>
                <c:pt idx="3">
                  <c:v>0.33177083333333335</c:v>
                </c:pt>
                <c:pt idx="4">
                  <c:v>0.31315522489009101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E-491B-BE4A-7586FD8DD798}"/>
            </c:ext>
          </c:extLst>
        </c:ser>
        <c:ser>
          <c:idx val="1"/>
          <c:order val="1"/>
          <c:tx>
            <c:strRef>
              <c:f>Document!$A$36</c:f>
              <c:strCache>
                <c:ptCount val="1"/>
                <c:pt idx="0">
                  <c:v>OPM (Operating Profit Margin)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Document!$B$34:$F$34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Document!$B$36:$F$36</c:f>
              <c:numCache>
                <c:formatCode>0.0%</c:formatCode>
                <c:ptCount val="5"/>
                <c:pt idx="0">
                  <c:v>0.20313725490196077</c:v>
                </c:pt>
                <c:pt idx="1">
                  <c:v>0.21635434412265758</c:v>
                </c:pt>
                <c:pt idx="2">
                  <c:v>0.22797456857402362</c:v>
                </c:pt>
                <c:pt idx="3">
                  <c:v>0.24479166666666666</c:v>
                </c:pt>
                <c:pt idx="4">
                  <c:v>0.25972269191748393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E-491B-BE4A-7586FD8DD798}"/>
            </c:ext>
          </c:extLst>
        </c:ser>
        <c:ser>
          <c:idx val="2"/>
          <c:order val="2"/>
          <c:tx>
            <c:strRef>
              <c:f>Document!$A$37</c:f>
              <c:strCache>
                <c:ptCount val="1"/>
                <c:pt idx="0">
                  <c:v>NPM (Net Profit Margin)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Document!$B$34:$F$34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Document!$B$37:$F$37</c:f>
              <c:numCache>
                <c:formatCode>0.0%</c:formatCode>
                <c:ptCount val="5"/>
                <c:pt idx="0">
                  <c:v>0.18274509803921568</c:v>
                </c:pt>
                <c:pt idx="1">
                  <c:v>0.20528109028960817</c:v>
                </c:pt>
                <c:pt idx="2">
                  <c:v>0.19209809264305178</c:v>
                </c:pt>
                <c:pt idx="3">
                  <c:v>0.21354166666666666</c:v>
                </c:pt>
                <c:pt idx="4">
                  <c:v>0.21203922894825836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E-491B-BE4A-7586FD8DD798}"/>
            </c:ext>
          </c:extLst>
        </c:ser>
        <c:ser>
          <c:idx val="3"/>
          <c:order val="3"/>
          <c:tx>
            <c:strRef>
              <c:f>Document!$A$38</c:f>
              <c:strCache>
                <c:ptCount val="1"/>
                <c:pt idx="0">
                  <c:v>ROCE (Return on Capital Employed)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Document!$B$34:$F$34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Document!$B$38:$F$38</c:f>
              <c:numCache>
                <c:formatCode>0.0%</c:formatCode>
                <c:ptCount val="5"/>
                <c:pt idx="0">
                  <c:v>0.10414153598713309</c:v>
                </c:pt>
                <c:pt idx="1">
                  <c:v>0.11000433087916847</c:v>
                </c:pt>
                <c:pt idx="2">
                  <c:v>0.1297157622739018</c:v>
                </c:pt>
                <c:pt idx="3">
                  <c:v>0.12610678830158303</c:v>
                </c:pt>
                <c:pt idx="4">
                  <c:v>0.22836752899197146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6E-491B-BE4A-7586FD8DD798}"/>
            </c:ext>
          </c:extLst>
        </c:ser>
        <c:ser>
          <c:idx val="4"/>
          <c:order val="4"/>
          <c:tx>
            <c:strRef>
              <c:f>Document!$A$39</c:f>
              <c:strCache>
                <c:ptCount val="1"/>
                <c:pt idx="0">
                  <c:v>ROE (Return on Equity)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Document!$B$34:$F$34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Document!$B$39:$F$39</c:f>
              <c:numCache>
                <c:formatCode>0.0%</c:formatCode>
                <c:ptCount val="5"/>
                <c:pt idx="0">
                  <c:v>0.13985594237695079</c:v>
                </c:pt>
                <c:pt idx="1">
                  <c:v>0.15369897959183673</c:v>
                </c:pt>
                <c:pt idx="2">
                  <c:v>0.1332283464566929</c:v>
                </c:pt>
                <c:pt idx="3">
                  <c:v>0.13217279174725982</c:v>
                </c:pt>
                <c:pt idx="4">
                  <c:v>0.21160985487681405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6E-491B-BE4A-7586FD8DD798}"/>
            </c:ext>
          </c:extLst>
        </c:ser>
        <c:ser>
          <c:idx val="5"/>
          <c:order val="5"/>
          <c:tx>
            <c:strRef>
              <c:f>Document!$A$40</c:f>
              <c:strCache>
                <c:ptCount val="1"/>
                <c:pt idx="0">
                  <c:v>ROA (Return on Assets)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Document!$B$34:$F$34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Document!$B$40:$F$40</c:f>
              <c:numCache>
                <c:formatCode>0.0%</c:formatCode>
                <c:ptCount val="5"/>
                <c:pt idx="0">
                  <c:v>6.7930029154518956E-2</c:v>
                </c:pt>
                <c:pt idx="1">
                  <c:v>7.3163327261687922E-2</c:v>
                </c:pt>
                <c:pt idx="2">
                  <c:v>7.6188760806916431E-2</c:v>
                </c:pt>
                <c:pt idx="3">
                  <c:v>7.2553530348610867E-2</c:v>
                </c:pt>
                <c:pt idx="4">
                  <c:v>0.12697448359659783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6E-491B-BE4A-7586FD8DD798}"/>
            </c:ext>
          </c:extLst>
        </c:ser>
        <c:ser>
          <c:idx val="6"/>
          <c:order val="6"/>
          <c:tx>
            <c:strRef>
              <c:f>Document!$A$41</c:f>
              <c:strCache>
                <c:ptCount val="1"/>
                <c:pt idx="0">
                  <c:v>Earnings Quality (CFO/Net Income)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Document!$B$34:$F$34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Document!$B$41:$F$41</c:f>
              <c:numCache>
                <c:formatCode>0.0%</c:formatCode>
                <c:ptCount val="5"/>
                <c:pt idx="0">
                  <c:v>0.72103004291845496</c:v>
                </c:pt>
                <c:pt idx="1">
                  <c:v>-0.26970954356846472</c:v>
                </c:pt>
                <c:pt idx="2">
                  <c:v>0.76595744680851063</c:v>
                </c:pt>
                <c:pt idx="3">
                  <c:v>0.75365853658536586</c:v>
                </c:pt>
                <c:pt idx="4">
                  <c:v>0.97607655502392343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6E-491B-BE4A-7586FD8DD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924384"/>
        <c:axId val="701924744"/>
      </c:lineChart>
      <c:catAx>
        <c:axId val="7019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24744"/>
        <c:crosses val="autoZero"/>
        <c:auto val="1"/>
        <c:lblAlgn val="ctr"/>
        <c:lblOffset val="100"/>
        <c:noMultiLvlLbl val="0"/>
      </c:catAx>
      <c:valAx>
        <c:axId val="7019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THE BERKELEY</a:t>
            </a:r>
            <a:r>
              <a:rPr lang="en-US" b="1" baseline="0">
                <a:solidFill>
                  <a:schemeClr val="tx1"/>
                </a:solidFill>
              </a:rPr>
              <a:t> GROUP HOLDINGS PLC</a:t>
            </a:r>
          </a:p>
          <a:p>
            <a:pPr>
              <a:defRPr/>
            </a:pPr>
            <a:r>
              <a:rPr lang="en-US" b="0" baseline="0">
                <a:solidFill>
                  <a:schemeClr val="tx1"/>
                </a:solidFill>
              </a:rPr>
              <a:t>Liquidity Ratio</a:t>
            </a:r>
            <a:endParaRPr lang="en-US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Document!$A$45</c:f>
              <c:strCache>
                <c:ptCount val="1"/>
                <c:pt idx="0">
                  <c:v>Current ratio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Document!$B$44:$F$44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Document!$B$45:$F$45</c:f>
              <c:numCache>
                <c:formatCode>0.0</c:formatCode>
                <c:ptCount val="5"/>
                <c:pt idx="0">
                  <c:v>3.4278897136797499</c:v>
                </c:pt>
                <c:pt idx="1">
                  <c:v>3.1538071065989848</c:v>
                </c:pt>
                <c:pt idx="2">
                  <c:v>3.0701545778834722</c:v>
                </c:pt>
                <c:pt idx="3">
                  <c:v>2.7375259875259874</c:v>
                </c:pt>
                <c:pt idx="4">
                  <c:v>2.8304761904761904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0A5-B1DE-682BAD9B212D}"/>
            </c:ext>
          </c:extLst>
        </c:ser>
        <c:ser>
          <c:idx val="1"/>
          <c:order val="1"/>
          <c:tx>
            <c:strRef>
              <c:f>Document!$A$46</c:f>
              <c:strCache>
                <c:ptCount val="1"/>
                <c:pt idx="0">
                  <c:v>Quick ratio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Document!$B$44:$F$44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Document!$B$46:$F$46</c:f>
              <c:numCache>
                <c:formatCode>0.0</c:formatCode>
                <c:ptCount val="5"/>
                <c:pt idx="0">
                  <c:v>0.61664899257688233</c:v>
                </c:pt>
                <c:pt idx="1">
                  <c:v>0.54771573604060919</c:v>
                </c:pt>
                <c:pt idx="2">
                  <c:v>0.89833531510107012</c:v>
                </c:pt>
                <c:pt idx="3">
                  <c:v>0.88981288981288986</c:v>
                </c:pt>
                <c:pt idx="4">
                  <c:v>0.85269841269841273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0A5-B1DE-682BAD9B212D}"/>
            </c:ext>
          </c:extLst>
        </c:ser>
        <c:ser>
          <c:idx val="2"/>
          <c:order val="2"/>
          <c:tx>
            <c:strRef>
              <c:f>Document!$A$47</c:f>
              <c:strCache>
                <c:ptCount val="1"/>
                <c:pt idx="0">
                  <c:v>Cashflow liquidity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Document!$B$44:$F$44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Document!$B$47:$F$47</c:f>
              <c:numCache>
                <c:formatCode>0.0</c:formatCode>
                <c:ptCount val="5"/>
                <c:pt idx="0">
                  <c:v>0.17815482502651114</c:v>
                </c:pt>
                <c:pt idx="1">
                  <c:v>-6.5989847715736044E-2</c:v>
                </c:pt>
                <c:pt idx="2">
                  <c:v>0.19262782401902498</c:v>
                </c:pt>
                <c:pt idx="3">
                  <c:v>0.1606029106029106</c:v>
                </c:pt>
                <c:pt idx="4">
                  <c:v>0.38857142857142857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D-40A5-B1DE-682BAD9B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83800"/>
        <c:axId val="699868440"/>
      </c:lineChart>
      <c:catAx>
        <c:axId val="10358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68440"/>
        <c:crosses val="autoZero"/>
        <c:auto val="1"/>
        <c:lblAlgn val="ctr"/>
        <c:lblOffset val="100"/>
        <c:noMultiLvlLbl val="0"/>
      </c:catAx>
      <c:valAx>
        <c:axId val="69986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THE</a:t>
            </a:r>
            <a:r>
              <a:rPr lang="en-US" b="1" baseline="0">
                <a:solidFill>
                  <a:schemeClr val="tx1"/>
                </a:solidFill>
              </a:rPr>
              <a:t> BERKELEY GROUP HOLDINGS</a:t>
            </a:r>
          </a:p>
          <a:p>
            <a:pPr>
              <a:defRPr/>
            </a:pPr>
            <a:r>
              <a:rPr lang="en-US" b="0" baseline="0">
                <a:solidFill>
                  <a:schemeClr val="tx1"/>
                </a:solidFill>
              </a:rPr>
              <a:t>Gearing Ratio</a:t>
            </a:r>
            <a:endParaRPr lang="en-US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Document!$A$51</c:f>
              <c:strCache>
                <c:ptCount val="1"/>
                <c:pt idx="0">
                  <c:v>Interest cover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Document!$B$50:$F$50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Document!$B$51:$F$51</c:f>
              <c:numCache>
                <c:formatCode>0.0</c:formatCode>
                <c:ptCount val="5"/>
                <c:pt idx="0">
                  <c:v>21.583333333333332</c:v>
                </c:pt>
                <c:pt idx="1">
                  <c:v>36.285714285714285</c:v>
                </c:pt>
                <c:pt idx="2">
                  <c:v>58.372093023255815</c:v>
                </c:pt>
                <c:pt idx="3">
                  <c:v>42.727272727272727</c:v>
                </c:pt>
                <c:pt idx="4">
                  <c:v>76.8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B-406D-861B-B7A908C13991}"/>
            </c:ext>
          </c:extLst>
        </c:ser>
        <c:ser>
          <c:idx val="1"/>
          <c:order val="1"/>
          <c:tx>
            <c:strRef>
              <c:f>Document!$A$52</c:f>
              <c:strCache>
                <c:ptCount val="1"/>
                <c:pt idx="0">
                  <c:v>D/E ratio (LT debt)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Document!$B$50:$F$50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Document!$B$52:$F$52</c:f>
              <c:numCache>
                <c:formatCode>0.0</c:formatCode>
                <c:ptCount val="5"/>
                <c:pt idx="0">
                  <c:v>0.19957983193277312</c:v>
                </c:pt>
                <c:pt idx="1">
                  <c:v>0.21237244897959184</c:v>
                </c:pt>
                <c:pt idx="2">
                  <c:v>9.5433070866141737E-2</c:v>
                </c:pt>
                <c:pt idx="3">
                  <c:v>0.16215344938749193</c:v>
                </c:pt>
                <c:pt idx="4">
                  <c:v>0.10124873439082012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B-406D-861B-B7A908C13991}"/>
            </c:ext>
          </c:extLst>
        </c:ser>
        <c:ser>
          <c:idx val="2"/>
          <c:order val="2"/>
          <c:tx>
            <c:strRef>
              <c:f>Document!$A$53</c:f>
              <c:strCache>
                <c:ptCount val="1"/>
                <c:pt idx="0">
                  <c:v>Cashflow Ratio (CFO/Total Debt)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Document!$B$50:$F$50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Document!$B$53:$F$53</c:f>
              <c:numCache>
                <c:formatCode>0.0</c:formatCode>
                <c:ptCount val="5"/>
                <c:pt idx="0">
                  <c:v>9.5265097816841504E-2</c:v>
                </c:pt>
                <c:pt idx="1">
                  <c:v>-3.7659327925840091E-2</c:v>
                </c:pt>
                <c:pt idx="2">
                  <c:v>0.13630626840555321</c:v>
                </c:pt>
                <c:pt idx="3">
                  <c:v>0.12122400941545704</c:v>
                </c:pt>
                <c:pt idx="4">
                  <c:v>0.309873417721519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B-406D-861B-B7A908C13991}"/>
            </c:ext>
          </c:extLst>
        </c:ser>
        <c:ser>
          <c:idx val="3"/>
          <c:order val="3"/>
          <c:tx>
            <c:strRef>
              <c:f>Document!$A$54</c:f>
              <c:strCache>
                <c:ptCount val="1"/>
                <c:pt idx="0">
                  <c:v>Cash Interest coverage (CFO/Interest Paid)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Document!$B$50:$F$50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Document!$B$54:$F$54</c:f>
              <c:numCache>
                <c:formatCode>0.0</c:formatCode>
                <c:ptCount val="5"/>
                <c:pt idx="0">
                  <c:v>16</c:v>
                </c:pt>
                <c:pt idx="1">
                  <c:v>-23.214285714285715</c:v>
                </c:pt>
                <c:pt idx="2">
                  <c:v>40</c:v>
                </c:pt>
                <c:pt idx="3">
                  <c:v>33.956043956043956</c:v>
                </c:pt>
                <c:pt idx="4">
                  <c:v>69.545454545454547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EB-406D-861B-B7A908C13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183704"/>
        <c:axId val="699187304"/>
      </c:lineChart>
      <c:catAx>
        <c:axId val="69918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87304"/>
        <c:crosses val="autoZero"/>
        <c:auto val="1"/>
        <c:lblAlgn val="ctr"/>
        <c:lblOffset val="100"/>
        <c:noMultiLvlLbl val="0"/>
      </c:catAx>
      <c:valAx>
        <c:axId val="69918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8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THE</a:t>
            </a:r>
            <a:r>
              <a:rPr lang="en-US" b="1" baseline="0">
                <a:solidFill>
                  <a:schemeClr val="tx1"/>
                </a:solidFill>
              </a:rPr>
              <a:t> BERKELEY GROUP HOLDINGS</a:t>
            </a:r>
          </a:p>
          <a:p>
            <a:pPr>
              <a:defRPr/>
            </a:pPr>
            <a:r>
              <a:rPr lang="en-US" b="0" baseline="0">
                <a:solidFill>
                  <a:schemeClr val="tx1"/>
                </a:solidFill>
              </a:rPr>
              <a:t>Efficiency Ratio</a:t>
            </a:r>
            <a:endParaRPr lang="en-US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Document!$A$58</c:f>
              <c:strCache>
                <c:ptCount val="1"/>
                <c:pt idx="0">
                  <c:v>Sales to Capital Employed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Document!$B$57:$F$57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Document!$B$58:$F$58</c:f>
              <c:numCache>
                <c:formatCode>0.0</c:formatCode>
                <c:ptCount val="5"/>
                <c:pt idx="0">
                  <c:v>0.51266586248492163</c:v>
                </c:pt>
                <c:pt idx="1">
                  <c:v>0.50844521437851886</c:v>
                </c:pt>
                <c:pt idx="2">
                  <c:v>0.56899224806201554</c:v>
                </c:pt>
                <c:pt idx="3">
                  <c:v>0.51515964582774354</c:v>
                </c:pt>
                <c:pt idx="4">
                  <c:v>0.87927445732976506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D-416E-9F5B-AED76E6F5311}"/>
            </c:ext>
          </c:extLst>
        </c:ser>
        <c:ser>
          <c:idx val="1"/>
          <c:order val="1"/>
          <c:tx>
            <c:strRef>
              <c:f>Document!$A$59</c:f>
              <c:strCache>
                <c:ptCount val="1"/>
                <c:pt idx="0">
                  <c:v>Debtor Days (DSO Days sales outstanding)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Document!$B$57:$F$57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Document!$B$59:$F$59</c:f>
              <c:numCache>
                <c:formatCode>0.0</c:formatCode>
                <c:ptCount val="5"/>
                <c:pt idx="0">
                  <c:v>10.019607843137255</c:v>
                </c:pt>
                <c:pt idx="1">
                  <c:v>20.519591141396933</c:v>
                </c:pt>
                <c:pt idx="2">
                  <c:v>12.597638510445051</c:v>
                </c:pt>
                <c:pt idx="3">
                  <c:v>11.216145833333332</c:v>
                </c:pt>
                <c:pt idx="4">
                  <c:v>7.2827189719310104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D-416E-9F5B-AED76E6F5311}"/>
            </c:ext>
          </c:extLst>
        </c:ser>
        <c:ser>
          <c:idx val="2"/>
          <c:order val="2"/>
          <c:tx>
            <c:strRef>
              <c:f>Document!$A$60</c:f>
              <c:strCache>
                <c:ptCount val="1"/>
                <c:pt idx="0">
                  <c:v>Inventory Days (DIO Days Inventory Outstanding)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Document!$B$57:$F$57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Document!$B$60:$F$60</c:f>
              <c:numCache>
                <c:formatCode>0.0</c:formatCode>
                <c:ptCount val="5"/>
                <c:pt idx="0">
                  <c:v>1044.3766864543984</c:v>
                </c:pt>
                <c:pt idx="1">
                  <c:v>1113.4343434343434</c:v>
                </c:pt>
                <c:pt idx="2">
                  <c:v>850.89023611997447</c:v>
                </c:pt>
                <c:pt idx="3">
                  <c:v>1011.3600935307873</c:v>
                </c:pt>
                <c:pt idx="4">
                  <c:v>559.8104382077795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D-416E-9F5B-AED76E6F5311}"/>
            </c:ext>
          </c:extLst>
        </c:ser>
        <c:ser>
          <c:idx val="3"/>
          <c:order val="3"/>
          <c:tx>
            <c:strRef>
              <c:f>Document!$A$61</c:f>
              <c:strCache>
                <c:ptCount val="1"/>
                <c:pt idx="0">
                  <c:v>Creditor Days (DPO Days Payables Outstanding)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Document!$B$57:$F$57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Document!$B$61:$F$61</c:f>
              <c:numCache>
                <c:formatCode>0.0</c:formatCode>
                <c:ptCount val="5"/>
                <c:pt idx="0">
                  <c:v>118.77765785213168</c:v>
                </c:pt>
                <c:pt idx="1">
                  <c:v>137.93226381461676</c:v>
                </c:pt>
                <c:pt idx="2">
                  <c:v>118.5609444798979</c:v>
                </c:pt>
                <c:pt idx="3">
                  <c:v>166.71083398285268</c:v>
                </c:pt>
                <c:pt idx="4">
                  <c:v>111.60265878877401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3D-416E-9F5B-AED76E6F5311}"/>
            </c:ext>
          </c:extLst>
        </c:ser>
        <c:ser>
          <c:idx val="4"/>
          <c:order val="4"/>
          <c:tx>
            <c:strRef>
              <c:f>Document!$A$62</c:f>
              <c:strCache>
                <c:ptCount val="1"/>
                <c:pt idx="0">
                  <c:v>Cash conversion cycle (DIO+DSO-DPO)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Document!$B$57:$F$57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Document!$B$62:$F$62</c:f>
              <c:numCache>
                <c:formatCode>0.0</c:formatCode>
                <c:ptCount val="5"/>
                <c:pt idx="0">
                  <c:v>935.61863644540392</c:v>
                </c:pt>
                <c:pt idx="1">
                  <c:v>996.02167076112346</c:v>
                </c:pt>
                <c:pt idx="2">
                  <c:v>744.92693015052168</c:v>
                </c:pt>
                <c:pt idx="3">
                  <c:v>855.86540538126792</c:v>
                </c:pt>
                <c:pt idx="4">
                  <c:v>455.49049839093647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3D-416E-9F5B-AED76E6F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187664"/>
        <c:axId val="699184424"/>
      </c:lineChart>
      <c:catAx>
        <c:axId val="6991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84424"/>
        <c:crosses val="autoZero"/>
        <c:auto val="1"/>
        <c:lblAlgn val="ctr"/>
        <c:lblOffset val="100"/>
        <c:noMultiLvlLbl val="0"/>
      </c:catAx>
      <c:valAx>
        <c:axId val="69918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1F7295-7048-4E8A-B40D-A97776E37BA2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3F9926-E775-482D-8FDC-81461CB0522F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0D7A5F-D8F3-4327-A6B5-1A784C564E4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CCD6E1-15A4-4849-9A35-06E5F0FBECE5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0D4129-BBE0-46FC-AEE3-E90BD83C5244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2F94D4-6F41-47D0-AC52-AEAED6F2E28B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813B6B-C1BB-4B50-8D87-3522DFC51B6D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CE255-ADD5-78B7-6640-6BFD810751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5F58E-9BFD-AC9A-49F1-576F835E35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33235-A5C7-3891-3AC7-0E5D2E14F2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BDB8-B3B2-3165-9E85-85AEAABB3B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31D34-EB90-7A94-74F6-9AA03690E3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AC3BC-98FF-F7AC-DEE7-FF72B6E90F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D563D-71D5-4494-6178-5D8CDF659C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348A-8EED-482E-9E2D-E9F0E7A5078B}">
  <dimension ref="A1:F62"/>
  <sheetViews>
    <sheetView workbookViewId="0">
      <selection activeCell="A56" sqref="A56"/>
    </sheetView>
  </sheetViews>
  <sheetFormatPr defaultRowHeight="12.75" x14ac:dyDescent="0.2"/>
  <cols>
    <col min="1" max="1" width="43" customWidth="1"/>
  </cols>
  <sheetData>
    <row r="1" spans="1:6" s="1" customFormat="1" x14ac:dyDescent="0.2">
      <c r="B1" s="1">
        <v>2023</v>
      </c>
      <c r="C1" s="1">
        <v>2022</v>
      </c>
      <c r="D1" s="1">
        <v>2021</v>
      </c>
      <c r="E1" s="1">
        <v>2020</v>
      </c>
      <c r="F1" s="1">
        <v>2019</v>
      </c>
    </row>
    <row r="2" spans="1:6" x14ac:dyDescent="0.2">
      <c r="A2" t="s">
        <v>20</v>
      </c>
      <c r="B2">
        <v>2550</v>
      </c>
      <c r="C2">
        <v>2348</v>
      </c>
      <c r="D2">
        <v>2202</v>
      </c>
      <c r="E2">
        <v>1920</v>
      </c>
      <c r="F2">
        <v>2957</v>
      </c>
    </row>
    <row r="3" spans="1:6" x14ac:dyDescent="0.2">
      <c r="A3" t="s">
        <v>21</v>
      </c>
      <c r="B3">
        <v>1853</v>
      </c>
      <c r="C3">
        <v>1683</v>
      </c>
      <c r="D3">
        <v>1567</v>
      </c>
      <c r="E3">
        <v>1283</v>
      </c>
      <c r="F3">
        <v>2031</v>
      </c>
    </row>
    <row r="4" spans="1:6" x14ac:dyDescent="0.2">
      <c r="A4" t="s">
        <v>30</v>
      </c>
      <c r="B4">
        <f>B2-B3</f>
        <v>697</v>
      </c>
      <c r="C4">
        <f>C2-C3</f>
        <v>665</v>
      </c>
      <c r="D4">
        <f>D2-D3</f>
        <v>635</v>
      </c>
      <c r="E4">
        <f t="shared" ref="E4:F4" si="0">E2-E3</f>
        <v>637</v>
      </c>
      <c r="F4">
        <f t="shared" si="0"/>
        <v>926</v>
      </c>
    </row>
    <row r="5" spans="1:6" x14ac:dyDescent="0.2">
      <c r="A5" t="s">
        <v>22</v>
      </c>
      <c r="B5">
        <v>2032</v>
      </c>
      <c r="C5">
        <v>1840</v>
      </c>
      <c r="D5">
        <v>1700</v>
      </c>
      <c r="E5">
        <v>1451</v>
      </c>
      <c r="F5">
        <v>2189</v>
      </c>
    </row>
    <row r="6" spans="1:6" x14ac:dyDescent="0.2">
      <c r="A6" t="s">
        <v>23</v>
      </c>
      <c r="B6">
        <v>466</v>
      </c>
      <c r="C6">
        <v>482</v>
      </c>
      <c r="D6">
        <v>423</v>
      </c>
      <c r="E6">
        <v>410</v>
      </c>
      <c r="F6">
        <v>627</v>
      </c>
    </row>
    <row r="7" spans="1:6" x14ac:dyDescent="0.2">
      <c r="A7" t="s">
        <v>24</v>
      </c>
      <c r="B7">
        <v>6860</v>
      </c>
      <c r="C7">
        <v>6588</v>
      </c>
      <c r="D7">
        <v>5552</v>
      </c>
      <c r="E7">
        <v>5651</v>
      </c>
      <c r="F7">
        <v>4938</v>
      </c>
    </row>
    <row r="8" spans="1:6" x14ac:dyDescent="0.2">
      <c r="A8" t="s">
        <v>25</v>
      </c>
      <c r="B8">
        <v>3527</v>
      </c>
      <c r="C8">
        <v>3452</v>
      </c>
      <c r="D8">
        <v>2377</v>
      </c>
      <c r="E8">
        <v>2549</v>
      </c>
      <c r="F8">
        <v>1975</v>
      </c>
    </row>
    <row r="9" spans="1:6" x14ac:dyDescent="0.2">
      <c r="A9" t="s">
        <v>26</v>
      </c>
      <c r="B9">
        <v>3332</v>
      </c>
      <c r="C9">
        <v>3136</v>
      </c>
      <c r="D9">
        <v>3175</v>
      </c>
      <c r="E9">
        <v>3102</v>
      </c>
      <c r="F9">
        <v>2963</v>
      </c>
    </row>
    <row r="10" spans="1:6" x14ac:dyDescent="0.2">
      <c r="A10" t="s">
        <v>27</v>
      </c>
      <c r="B10">
        <v>336</v>
      </c>
      <c r="C10">
        <v>-130</v>
      </c>
      <c r="D10">
        <v>324</v>
      </c>
      <c r="E10">
        <v>309</v>
      </c>
      <c r="F10">
        <v>612</v>
      </c>
    </row>
    <row r="11" spans="1:6" x14ac:dyDescent="0.2">
      <c r="A11" t="s">
        <v>28</v>
      </c>
      <c r="B11">
        <v>62</v>
      </c>
      <c r="C11">
        <v>-28</v>
      </c>
      <c r="D11">
        <v>0.9</v>
      </c>
      <c r="E11">
        <v>137</v>
      </c>
      <c r="F11">
        <v>-73</v>
      </c>
    </row>
    <row r="12" spans="1:6" x14ac:dyDescent="0.2">
      <c r="A12" t="s">
        <v>29</v>
      </c>
      <c r="B12">
        <v>-256</v>
      </c>
      <c r="C12">
        <v>-342</v>
      </c>
      <c r="D12">
        <v>-536</v>
      </c>
      <c r="E12">
        <v>-82</v>
      </c>
      <c r="F12">
        <v>-251</v>
      </c>
    </row>
    <row r="16" spans="1:6" x14ac:dyDescent="0.2">
      <c r="A16" s="1"/>
      <c r="B16" s="1">
        <v>2023</v>
      </c>
      <c r="C16" s="1">
        <v>2022</v>
      </c>
      <c r="D16" s="1">
        <v>2021</v>
      </c>
      <c r="E16" s="1">
        <v>2020</v>
      </c>
      <c r="F16" s="1">
        <v>2019</v>
      </c>
    </row>
    <row r="17" spans="1:6" x14ac:dyDescent="0.2">
      <c r="A17" t="s">
        <v>20</v>
      </c>
      <c r="B17" s="3">
        <f t="shared" ref="B17:F21" si="1">B2/$F2</f>
        <v>0.86236050050727087</v>
      </c>
      <c r="C17" s="3">
        <f t="shared" si="1"/>
        <v>0.7940480216435577</v>
      </c>
      <c r="D17" s="3">
        <f t="shared" si="1"/>
        <v>0.74467365573216093</v>
      </c>
      <c r="E17" s="3">
        <f>E2/$F2</f>
        <v>0.64930672979370985</v>
      </c>
      <c r="F17" s="3">
        <f>F2/$F2</f>
        <v>1</v>
      </c>
    </row>
    <row r="18" spans="1:6" x14ac:dyDescent="0.2">
      <c r="A18" t="s">
        <v>21</v>
      </c>
      <c r="B18" s="3">
        <f t="shared" si="1"/>
        <v>0.91235844411619893</v>
      </c>
      <c r="C18" s="3">
        <f t="shared" si="1"/>
        <v>0.82865583456425407</v>
      </c>
      <c r="D18" s="3">
        <f t="shared" si="1"/>
        <v>0.77154111275233872</v>
      </c>
      <c r="E18" s="3">
        <f t="shared" si="1"/>
        <v>0.63170851797144267</v>
      </c>
      <c r="F18" s="3">
        <f t="shared" si="1"/>
        <v>1</v>
      </c>
    </row>
    <row r="19" spans="1:6" x14ac:dyDescent="0.2">
      <c r="A19" t="s">
        <v>30</v>
      </c>
      <c r="B19" s="3">
        <f t="shared" si="1"/>
        <v>0.75269978401727866</v>
      </c>
      <c r="C19" s="3">
        <f t="shared" si="1"/>
        <v>0.71814254859611226</v>
      </c>
      <c r="D19" s="3">
        <f t="shared" si="1"/>
        <v>0.68574514038876888</v>
      </c>
      <c r="E19" s="3">
        <f t="shared" si="1"/>
        <v>0.68790496760259179</v>
      </c>
      <c r="F19" s="3">
        <f t="shared" si="1"/>
        <v>1</v>
      </c>
    </row>
    <row r="20" spans="1:6" x14ac:dyDescent="0.2">
      <c r="A20" t="s">
        <v>22</v>
      </c>
      <c r="B20" s="3">
        <f t="shared" si="1"/>
        <v>0.92827775239835542</v>
      </c>
      <c r="C20" s="3">
        <f t="shared" si="1"/>
        <v>0.84056646870717222</v>
      </c>
      <c r="D20" s="3">
        <f t="shared" si="1"/>
        <v>0.77661032434901778</v>
      </c>
      <c r="E20" s="3">
        <f t="shared" si="1"/>
        <v>0.66285975331201463</v>
      </c>
      <c r="F20" s="3">
        <f t="shared" si="1"/>
        <v>1</v>
      </c>
    </row>
    <row r="21" spans="1:6" x14ac:dyDescent="0.2">
      <c r="A21" t="s">
        <v>23</v>
      </c>
      <c r="B21" s="3">
        <f t="shared" si="1"/>
        <v>0.74322169059011167</v>
      </c>
      <c r="C21" s="3">
        <f t="shared" si="1"/>
        <v>0.76874003189792661</v>
      </c>
      <c r="D21" s="3">
        <f t="shared" si="1"/>
        <v>0.67464114832535882</v>
      </c>
      <c r="E21" s="3">
        <f t="shared" si="1"/>
        <v>0.65390749601275922</v>
      </c>
      <c r="F21" s="3">
        <f t="shared" si="1"/>
        <v>1</v>
      </c>
    </row>
    <row r="23" spans="1:6" x14ac:dyDescent="0.2">
      <c r="A23" s="5"/>
      <c r="B23" s="5">
        <v>2023</v>
      </c>
      <c r="C23" s="5">
        <v>2022</v>
      </c>
      <c r="D23" s="5">
        <v>2021</v>
      </c>
      <c r="E23" s="5">
        <v>2020</v>
      </c>
      <c r="F23" s="5">
        <v>2019</v>
      </c>
    </row>
    <row r="24" spans="1:6" x14ac:dyDescent="0.2">
      <c r="A24" t="s">
        <v>24</v>
      </c>
      <c r="B24" s="3">
        <f t="shared" ref="B24:F26" si="2">B7/$F7</f>
        <v>1.3892264074524099</v>
      </c>
      <c r="C24" s="3">
        <f t="shared" si="2"/>
        <v>1.3341433778857836</v>
      </c>
      <c r="D24" s="3">
        <f t="shared" si="2"/>
        <v>1.1243418388011341</v>
      </c>
      <c r="E24" s="3">
        <f>E7/$F7</f>
        <v>1.1443904414742812</v>
      </c>
      <c r="F24" s="3">
        <f>F7/$F7</f>
        <v>1</v>
      </c>
    </row>
    <row r="25" spans="1:6" x14ac:dyDescent="0.2">
      <c r="A25" t="s">
        <v>25</v>
      </c>
      <c r="B25" s="3">
        <f t="shared" si="2"/>
        <v>1.7858227848101267</v>
      </c>
      <c r="C25" s="3">
        <f t="shared" si="2"/>
        <v>1.7478481012658227</v>
      </c>
      <c r="D25" s="3">
        <f t="shared" si="2"/>
        <v>1.2035443037974685</v>
      </c>
      <c r="E25" s="3">
        <f>E8/$F8</f>
        <v>1.2906329113924051</v>
      </c>
      <c r="F25" s="3">
        <f>F8/$F8</f>
        <v>1</v>
      </c>
    </row>
    <row r="26" spans="1:6" x14ac:dyDescent="0.2">
      <c r="A26" t="s">
        <v>26</v>
      </c>
      <c r="B26" s="3">
        <f>B9/$F9</f>
        <v>1.1245359433007087</v>
      </c>
      <c r="C26" s="3">
        <f t="shared" si="2"/>
        <v>1.0583867701653729</v>
      </c>
      <c r="D26" s="3">
        <f t="shared" si="2"/>
        <v>1.0715491056361794</v>
      </c>
      <c r="E26" s="3">
        <f>E9/$F9</f>
        <v>1.04691191360108</v>
      </c>
      <c r="F26" s="3">
        <f t="shared" si="2"/>
        <v>1</v>
      </c>
    </row>
    <row r="28" spans="1:6" x14ac:dyDescent="0.2">
      <c r="A28" s="5"/>
      <c r="B28" s="5">
        <v>2023</v>
      </c>
      <c r="C28" s="5">
        <v>2022</v>
      </c>
      <c r="D28" s="5">
        <v>2021</v>
      </c>
      <c r="E28" s="5">
        <v>2020</v>
      </c>
      <c r="F28" s="5">
        <v>2019</v>
      </c>
    </row>
    <row r="29" spans="1:6" x14ac:dyDescent="0.2">
      <c r="A29" t="s">
        <v>27</v>
      </c>
      <c r="B29" s="3">
        <f>B10/$F10</f>
        <v>0.5490196078431373</v>
      </c>
      <c r="C29" s="3">
        <f>C10/$F10</f>
        <v>-0.21241830065359477</v>
      </c>
      <c r="D29" s="3">
        <f>D10/$F10</f>
        <v>0.52941176470588236</v>
      </c>
      <c r="E29" s="3">
        <f>E10/$F10</f>
        <v>0.50490196078431371</v>
      </c>
      <c r="F29" s="3">
        <f>F10/$F10</f>
        <v>1</v>
      </c>
    </row>
    <row r="30" spans="1:6" x14ac:dyDescent="0.2">
      <c r="A30" t="s">
        <v>28</v>
      </c>
      <c r="B30" s="3">
        <f>B11/$F11</f>
        <v>-0.84931506849315064</v>
      </c>
      <c r="C30" s="3">
        <f t="shared" ref="B30:F31" si="3">C11/$F11</f>
        <v>0.38356164383561642</v>
      </c>
      <c r="D30" s="3">
        <f t="shared" si="3"/>
        <v>-1.2328767123287671E-2</v>
      </c>
      <c r="E30" s="3">
        <f t="shared" si="3"/>
        <v>-1.8767123287671232</v>
      </c>
      <c r="F30" s="3">
        <f t="shared" si="3"/>
        <v>1</v>
      </c>
    </row>
    <row r="31" spans="1:6" x14ac:dyDescent="0.2">
      <c r="A31" t="s">
        <v>29</v>
      </c>
      <c r="B31" s="3">
        <f t="shared" si="3"/>
        <v>1.0199203187250996</v>
      </c>
      <c r="C31" s="3">
        <f t="shared" si="3"/>
        <v>1.3625498007968126</v>
      </c>
      <c r="D31" s="3">
        <f t="shared" si="3"/>
        <v>2.1354581673306772</v>
      </c>
      <c r="E31" s="3">
        <f t="shared" si="3"/>
        <v>0.32669322709163345</v>
      </c>
      <c r="F31" s="3">
        <f t="shared" si="3"/>
        <v>1</v>
      </c>
    </row>
    <row r="34" spans="1:6" s="1" customFormat="1" x14ac:dyDescent="0.2">
      <c r="A34" s="1" t="s">
        <v>0</v>
      </c>
      <c r="B34" s="1">
        <v>2023</v>
      </c>
      <c r="C34" s="1">
        <v>2022</v>
      </c>
      <c r="D34" s="1">
        <v>2021</v>
      </c>
      <c r="E34" s="1">
        <v>2020</v>
      </c>
      <c r="F34" s="1">
        <v>2019</v>
      </c>
    </row>
    <row r="35" spans="1:6" x14ac:dyDescent="0.2">
      <c r="A35" t="s">
        <v>5</v>
      </c>
      <c r="B35" s="2">
        <v>0.27333333333333332</v>
      </c>
      <c r="C35" s="2">
        <v>0.28321976149914818</v>
      </c>
      <c r="D35" s="2">
        <v>0.28837420526793822</v>
      </c>
      <c r="E35" s="2">
        <v>0.33177083333333335</v>
      </c>
      <c r="F35" s="2">
        <v>0.31315522489009101</v>
      </c>
    </row>
    <row r="36" spans="1:6" x14ac:dyDescent="0.2">
      <c r="A36" t="s">
        <v>31</v>
      </c>
      <c r="B36" s="2">
        <v>0.20313725490196077</v>
      </c>
      <c r="C36" s="2">
        <v>0.21635434412265758</v>
      </c>
      <c r="D36" s="2">
        <v>0.22797456857402362</v>
      </c>
      <c r="E36" s="2">
        <v>0.24479166666666666</v>
      </c>
      <c r="F36" s="2">
        <v>0.25972269191748393</v>
      </c>
    </row>
    <row r="37" spans="1:6" x14ac:dyDescent="0.2">
      <c r="A37" t="s">
        <v>6</v>
      </c>
      <c r="B37" s="2">
        <v>0.18274509803921568</v>
      </c>
      <c r="C37" s="2">
        <v>0.20528109028960817</v>
      </c>
      <c r="D37" s="2">
        <v>0.19209809264305178</v>
      </c>
      <c r="E37" s="2">
        <v>0.21354166666666666</v>
      </c>
      <c r="F37" s="2">
        <v>0.21203922894825836</v>
      </c>
    </row>
    <row r="38" spans="1:6" x14ac:dyDescent="0.2">
      <c r="A38" t="s">
        <v>7</v>
      </c>
      <c r="B38" s="2">
        <v>0.10414153598713309</v>
      </c>
      <c r="C38" s="2">
        <v>0.11000433087916847</v>
      </c>
      <c r="D38" s="2">
        <v>0.1297157622739018</v>
      </c>
      <c r="E38" s="2">
        <v>0.12610678830158303</v>
      </c>
      <c r="F38" s="2">
        <v>0.22836752899197146</v>
      </c>
    </row>
    <row r="39" spans="1:6" x14ac:dyDescent="0.2">
      <c r="A39" t="s">
        <v>8</v>
      </c>
      <c r="B39" s="2">
        <v>0.13985594237695079</v>
      </c>
      <c r="C39" s="2">
        <v>0.15369897959183673</v>
      </c>
      <c r="D39" s="2">
        <v>0.1332283464566929</v>
      </c>
      <c r="E39" s="2">
        <v>0.13217279174725982</v>
      </c>
      <c r="F39" s="2">
        <v>0.21160985487681405</v>
      </c>
    </row>
    <row r="40" spans="1:6" x14ac:dyDescent="0.2">
      <c r="A40" t="s">
        <v>9</v>
      </c>
      <c r="B40" s="2">
        <v>6.7930029154518956E-2</v>
      </c>
      <c r="C40" s="2">
        <v>7.3163327261687922E-2</v>
      </c>
      <c r="D40" s="2">
        <v>7.6188760806916431E-2</v>
      </c>
      <c r="E40" s="2">
        <v>7.2553530348610867E-2</v>
      </c>
      <c r="F40" s="2">
        <v>0.12697448359659783</v>
      </c>
    </row>
    <row r="41" spans="1:6" x14ac:dyDescent="0.2">
      <c r="A41" t="s">
        <v>15</v>
      </c>
      <c r="B41" s="2">
        <v>0.72103004291845496</v>
      </c>
      <c r="C41" s="2">
        <v>-0.26970954356846472</v>
      </c>
      <c r="D41" s="2">
        <v>0.76595744680851063</v>
      </c>
      <c r="E41" s="2">
        <v>0.75365853658536586</v>
      </c>
      <c r="F41" s="2">
        <v>0.97607655502392343</v>
      </c>
    </row>
    <row r="44" spans="1:6" s="1" customFormat="1" x14ac:dyDescent="0.2">
      <c r="A44" s="1" t="s">
        <v>1</v>
      </c>
      <c r="B44" s="1">
        <v>2023</v>
      </c>
      <c r="C44" s="1">
        <v>2022</v>
      </c>
      <c r="D44" s="1">
        <v>2021</v>
      </c>
      <c r="E44" s="1">
        <v>2020</v>
      </c>
      <c r="F44" s="1">
        <v>2019</v>
      </c>
    </row>
    <row r="45" spans="1:6" x14ac:dyDescent="0.2">
      <c r="A45" t="s">
        <v>13</v>
      </c>
      <c r="B45" s="4">
        <v>3.4278897136797499</v>
      </c>
      <c r="C45" s="4">
        <v>3.1538071065989848</v>
      </c>
      <c r="D45" s="4">
        <v>3.0701545778834722</v>
      </c>
      <c r="E45" s="4">
        <v>2.7375259875259874</v>
      </c>
      <c r="F45" s="4">
        <v>2.8304761904761904</v>
      </c>
    </row>
    <row r="46" spans="1:6" x14ac:dyDescent="0.2">
      <c r="A46" t="s">
        <v>14</v>
      </c>
      <c r="B46" s="4">
        <v>0.61664899257688233</v>
      </c>
      <c r="C46" s="4">
        <v>0.54771573604060919</v>
      </c>
      <c r="D46" s="4">
        <v>0.89833531510107012</v>
      </c>
      <c r="E46" s="4">
        <v>0.88981288981288986</v>
      </c>
      <c r="F46" s="4">
        <v>0.85269841269841273</v>
      </c>
    </row>
    <row r="47" spans="1:6" x14ac:dyDescent="0.2">
      <c r="A47" t="s">
        <v>18</v>
      </c>
      <c r="B47" s="4">
        <v>0.17815482502651114</v>
      </c>
      <c r="C47" s="4">
        <v>-6.5989847715736044E-2</v>
      </c>
      <c r="D47" s="4">
        <v>0.19262782401902498</v>
      </c>
      <c r="E47" s="4">
        <v>0.1606029106029106</v>
      </c>
      <c r="F47" s="4">
        <v>0.38857142857142857</v>
      </c>
    </row>
    <row r="50" spans="1:6" s="1" customFormat="1" x14ac:dyDescent="0.2">
      <c r="A50" s="1" t="s">
        <v>32</v>
      </c>
      <c r="B50" s="1">
        <v>2023</v>
      </c>
      <c r="C50" s="1">
        <v>2022</v>
      </c>
      <c r="D50" s="1">
        <v>2021</v>
      </c>
      <c r="E50" s="1">
        <v>2020</v>
      </c>
      <c r="F50" s="1">
        <v>2019</v>
      </c>
    </row>
    <row r="51" spans="1:6" x14ac:dyDescent="0.2">
      <c r="A51" t="s">
        <v>2</v>
      </c>
      <c r="B51" s="4">
        <v>21.583333333333332</v>
      </c>
      <c r="C51" s="4">
        <v>36.285714285714285</v>
      </c>
      <c r="D51" s="4">
        <v>58.372093023255815</v>
      </c>
      <c r="E51" s="4">
        <v>42.727272727272727</v>
      </c>
      <c r="F51" s="4">
        <v>76.8</v>
      </c>
    </row>
    <row r="52" spans="1:6" x14ac:dyDescent="0.2">
      <c r="A52" t="s">
        <v>3</v>
      </c>
      <c r="B52" s="4">
        <v>0.19957983193277312</v>
      </c>
      <c r="C52" s="4">
        <v>0.21237244897959184</v>
      </c>
      <c r="D52" s="4">
        <v>9.5433070866141737E-2</v>
      </c>
      <c r="E52" s="4">
        <v>0.16215344938749193</v>
      </c>
      <c r="F52" s="4">
        <v>0.10124873439082012</v>
      </c>
    </row>
    <row r="53" spans="1:6" x14ac:dyDescent="0.2">
      <c r="A53" t="s">
        <v>19</v>
      </c>
      <c r="B53" s="4">
        <v>9.5265097816841504E-2</v>
      </c>
      <c r="C53" s="4">
        <v>-3.7659327925840091E-2</v>
      </c>
      <c r="D53" s="4">
        <v>0.13630626840555321</v>
      </c>
      <c r="E53" s="4">
        <v>0.12122400941545704</v>
      </c>
      <c r="F53" s="4">
        <v>0.309873417721519</v>
      </c>
    </row>
    <row r="54" spans="1:6" x14ac:dyDescent="0.2">
      <c r="A54" t="s">
        <v>16</v>
      </c>
      <c r="B54" s="4">
        <v>16</v>
      </c>
      <c r="C54" s="4">
        <v>-23.214285714285715</v>
      </c>
      <c r="D54" s="4">
        <v>40</v>
      </c>
      <c r="E54" s="4">
        <v>33.956043956043956</v>
      </c>
      <c r="F54" s="4">
        <v>69.545454545454547</v>
      </c>
    </row>
    <row r="57" spans="1:6" s="1" customFormat="1" x14ac:dyDescent="0.2">
      <c r="A57" s="1" t="s">
        <v>33</v>
      </c>
      <c r="B57" s="1">
        <v>2023</v>
      </c>
      <c r="C57" s="1">
        <v>2022</v>
      </c>
      <c r="D57" s="1">
        <v>2021</v>
      </c>
      <c r="E57" s="1">
        <v>2020</v>
      </c>
      <c r="F57" s="1">
        <v>2019</v>
      </c>
    </row>
    <row r="58" spans="1:6" x14ac:dyDescent="0.2">
      <c r="A58" t="s">
        <v>4</v>
      </c>
      <c r="B58" s="4">
        <v>0.51266586248492163</v>
      </c>
      <c r="C58" s="4">
        <v>0.50844521437851886</v>
      </c>
      <c r="D58" s="4">
        <v>0.56899224806201554</v>
      </c>
      <c r="E58" s="4">
        <v>0.51515964582774354</v>
      </c>
      <c r="F58" s="4">
        <v>0.87927445732976506</v>
      </c>
    </row>
    <row r="59" spans="1:6" x14ac:dyDescent="0.2">
      <c r="A59" t="s">
        <v>10</v>
      </c>
      <c r="B59" s="4">
        <v>10.019607843137255</v>
      </c>
      <c r="C59" s="4">
        <v>20.519591141396933</v>
      </c>
      <c r="D59" s="4">
        <v>12.597638510445051</v>
      </c>
      <c r="E59" s="4">
        <v>11.216145833333332</v>
      </c>
      <c r="F59" s="4">
        <v>7.2827189719310104</v>
      </c>
    </row>
    <row r="60" spans="1:6" x14ac:dyDescent="0.2">
      <c r="A60" t="s">
        <v>17</v>
      </c>
      <c r="B60" s="4">
        <v>1044.3766864543984</v>
      </c>
      <c r="C60" s="4">
        <v>1113.4343434343434</v>
      </c>
      <c r="D60" s="4">
        <v>850.89023611997447</v>
      </c>
      <c r="E60" s="4">
        <v>1011.3600935307873</v>
      </c>
      <c r="F60" s="4">
        <v>559.8104382077795</v>
      </c>
    </row>
    <row r="61" spans="1:6" x14ac:dyDescent="0.2">
      <c r="A61" t="s">
        <v>11</v>
      </c>
      <c r="B61" s="4">
        <v>118.77765785213168</v>
      </c>
      <c r="C61" s="4">
        <v>137.93226381461676</v>
      </c>
      <c r="D61" s="4">
        <v>118.5609444798979</v>
      </c>
      <c r="E61" s="4">
        <v>166.71083398285268</v>
      </c>
      <c r="F61" s="4">
        <v>111.60265878877401</v>
      </c>
    </row>
    <row r="62" spans="1:6" x14ac:dyDescent="0.2">
      <c r="A62" t="s">
        <v>12</v>
      </c>
      <c r="B62" s="4">
        <v>935.61863644540392</v>
      </c>
      <c r="C62" s="4">
        <v>996.02167076112346</v>
      </c>
      <c r="D62" s="4">
        <v>744.92693015052168</v>
      </c>
      <c r="E62" s="4">
        <v>855.86540538126792</v>
      </c>
      <c r="F62" s="4">
        <v>455.49049839093647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Document</vt:lpstr>
      <vt:lpstr>Trend Analysis 1</vt:lpstr>
      <vt:lpstr>Trend Analysis 2</vt:lpstr>
      <vt:lpstr>Trend Analysis 3</vt:lpstr>
      <vt:lpstr>Profitability Ratio</vt:lpstr>
      <vt:lpstr>Liquidity Ratio</vt:lpstr>
      <vt:lpstr>Gearing Ratio</vt:lpstr>
      <vt:lpstr>Efficiency Ratio</vt:lpstr>
    </vt:vector>
  </TitlesOfParts>
  <Company>Fontys Hogescholen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Ratio analysis FT.COM</dc:title>
  <dc:creator>Lambert,Blain B.M.</dc:creator>
  <cp:lastModifiedBy>(pg) Daniel Adeleke</cp:lastModifiedBy>
  <cp:lastPrinted>2022-02-20T14:38:52Z</cp:lastPrinted>
  <dcterms:created xsi:type="dcterms:W3CDTF">2015-08-13T05:55:22Z</dcterms:created>
  <dcterms:modified xsi:type="dcterms:W3CDTF">2024-04-01T14:16:51Z</dcterms:modified>
</cp:coreProperties>
</file>