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esktop\"/>
    </mc:Choice>
  </mc:AlternateContent>
  <xr:revisionPtr revIDLastSave="0" documentId="13_ncr:1_{B547FCD5-7EDA-4E29-A6FE-CABC7739042E}" xr6:coauthVersionLast="47" xr6:coauthVersionMax="47" xr10:uidLastSave="{00000000-0000-0000-0000-000000000000}"/>
  <bookViews>
    <workbookView xWindow="-120" yWindow="-120" windowWidth="29040" windowHeight="15720" xr2:uid="{350CD00D-A6CB-48A2-BB11-F3972BD70E85}"/>
  </bookViews>
  <sheets>
    <sheet name="1ᵃ Query" sheetId="16" r:id="rId1"/>
    <sheet name="2ᵃ Query" sheetId="26" r:id="rId2"/>
    <sheet name="3ᵃ Query" sheetId="35" r:id="rId3"/>
    <sheet name="4ᵃ Query" sheetId="44" r:id="rId4"/>
    <sheet name="5ᵃ Query" sheetId="53" r:id="rId5"/>
  </sheets>
  <definedNames>
    <definedName name="DatiEsterni_1" localSheetId="0" hidden="1">'1ᵃ Query'!$D$32:$E$65</definedName>
    <definedName name="DatiEsterni_1" localSheetId="1" hidden="1">'2ᵃ Query'!$D$32:$E$65</definedName>
    <definedName name="DatiEsterni_1" localSheetId="2" hidden="1">'3ᵃ Query'!$D$32:$E$65</definedName>
    <definedName name="DatiEsterni_1" localSheetId="3" hidden="1">'4ᵃ Query'!$D$32:$E$65</definedName>
    <definedName name="DatiEsterni_1" localSheetId="4" hidden="1">'5ᵃ Query'!$D$32:$E$65</definedName>
    <definedName name="DatiEsterni_2" localSheetId="0" hidden="1">'1ᵃ Query'!$J$32:$K$65</definedName>
    <definedName name="DatiEsterni_2" localSheetId="1" hidden="1">'2ᵃ Query'!$J$32:$K$65</definedName>
    <definedName name="DatiEsterni_2" localSheetId="2" hidden="1">'3ᵃ Query'!$J$32:$K$65</definedName>
    <definedName name="DatiEsterni_2" localSheetId="3" hidden="1">'4ᵃ Query'!$J$32:$K$65</definedName>
    <definedName name="DatiEsterni_2" localSheetId="4" hidden="1">'5ᵃ Query'!$J$32:$K$65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4" i="16" l="1"/>
  <c r="E65" i="16" s="1"/>
  <c r="N64" i="44"/>
  <c r="N65" i="44" s="1"/>
  <c r="K64" i="44"/>
  <c r="K65" i="44" s="1"/>
  <c r="E64" i="44"/>
  <c r="E65" i="44" s="1"/>
  <c r="N64" i="35"/>
  <c r="N65" i="35" s="1"/>
  <c r="M64" i="35"/>
  <c r="L64" i="35"/>
  <c r="K64" i="35"/>
  <c r="H64" i="35"/>
  <c r="H65" i="35" s="1"/>
  <c r="G64" i="35"/>
  <c r="G65" i="35" s="1"/>
  <c r="F64" i="35"/>
  <c r="F65" i="35" s="1"/>
  <c r="E64" i="35"/>
  <c r="E65" i="35" s="1"/>
  <c r="N64" i="26"/>
  <c r="M64" i="26"/>
  <c r="M65" i="26" s="1"/>
  <c r="L64" i="26"/>
  <c r="K64" i="26"/>
  <c r="H64" i="26"/>
  <c r="G64" i="26"/>
  <c r="F64" i="26"/>
  <c r="E64" i="26"/>
  <c r="K64" i="16"/>
  <c r="K65" i="16" s="1"/>
  <c r="L64" i="16"/>
  <c r="L65" i="16" s="1"/>
  <c r="M64" i="16"/>
  <c r="M65" i="16" s="1"/>
  <c r="N64" i="16"/>
  <c r="F64" i="16"/>
  <c r="G64" i="16"/>
  <c r="G65" i="16" s="1"/>
  <c r="H64" i="16"/>
  <c r="H65" i="16" s="1"/>
  <c r="F65" i="16"/>
  <c r="G65" i="26"/>
  <c r="E65" i="26"/>
  <c r="O4" i="16" a="1"/>
  <c r="O4" i="16" s="1"/>
  <c r="P4" i="26" a="1"/>
  <c r="P4" i="26" s="1"/>
  <c r="O4" i="26" a="1"/>
  <c r="O4" i="26" s="1"/>
  <c r="P4" i="16" a="1"/>
  <c r="P4" i="16" s="1"/>
  <c r="K65" i="26"/>
  <c r="K63" i="26"/>
  <c r="E63" i="26"/>
  <c r="N63" i="16"/>
  <c r="M63" i="16"/>
  <c r="L63" i="16"/>
  <c r="K63" i="16"/>
  <c r="F63" i="16"/>
  <c r="G63" i="16"/>
  <c r="H63" i="16"/>
  <c r="N65" i="16"/>
  <c r="E63" i="16"/>
  <c r="N64" i="53"/>
  <c r="N65" i="53" s="1"/>
  <c r="M64" i="53"/>
  <c r="M65" i="53" s="1"/>
  <c r="L64" i="53"/>
  <c r="L65" i="53" s="1"/>
  <c r="K64" i="53"/>
  <c r="K65" i="53" s="1"/>
  <c r="H64" i="53"/>
  <c r="H65" i="53" s="1"/>
  <c r="G64" i="53"/>
  <c r="G65" i="53" s="1"/>
  <c r="F64" i="53"/>
  <c r="F65" i="53" s="1"/>
  <c r="E64" i="53"/>
  <c r="E65" i="53" s="1"/>
  <c r="N63" i="53"/>
  <c r="M63" i="53"/>
  <c r="L63" i="53"/>
  <c r="K63" i="53"/>
  <c r="P4" i="53" s="1" a="1"/>
  <c r="P4" i="53" s="1"/>
  <c r="H63" i="53"/>
  <c r="G63" i="53"/>
  <c r="F63" i="53"/>
  <c r="E63" i="53"/>
  <c r="O4" i="53" s="1" a="1"/>
  <c r="O4" i="53" s="1"/>
  <c r="M64" i="44"/>
  <c r="M65" i="44" s="1"/>
  <c r="L64" i="44"/>
  <c r="L65" i="44" s="1"/>
  <c r="H64" i="44"/>
  <c r="H65" i="44" s="1"/>
  <c r="G64" i="44"/>
  <c r="G65" i="44" s="1"/>
  <c r="F64" i="44"/>
  <c r="F65" i="44" s="1"/>
  <c r="N63" i="44"/>
  <c r="M63" i="44"/>
  <c r="L63" i="44"/>
  <c r="P4" i="44" s="1" a="1"/>
  <c r="P4" i="44" s="1"/>
  <c r="K63" i="44"/>
  <c r="H63" i="44"/>
  <c r="G63" i="44"/>
  <c r="F63" i="44"/>
  <c r="E63" i="44"/>
  <c r="O4" i="44" s="1" a="1"/>
  <c r="O4" i="44" s="1"/>
  <c r="M65" i="35"/>
  <c r="L65" i="35"/>
  <c r="K65" i="35"/>
  <c r="N63" i="35"/>
  <c r="M63" i="35"/>
  <c r="L63" i="35"/>
  <c r="K63" i="35"/>
  <c r="P4" i="35" s="1" a="1"/>
  <c r="P4" i="35" s="1"/>
  <c r="H63" i="35"/>
  <c r="G63" i="35"/>
  <c r="F63" i="35"/>
  <c r="E63" i="35"/>
  <c r="O4" i="35" s="1" a="1"/>
  <c r="O4" i="35" s="1"/>
  <c r="L63" i="26"/>
  <c r="M63" i="26"/>
  <c r="N63" i="26"/>
  <c r="L65" i="26"/>
  <c r="N65" i="26"/>
  <c r="F65" i="26"/>
  <c r="H65" i="26"/>
  <c r="F63" i="26"/>
  <c r="G63" i="26"/>
  <c r="H63" i="2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BD858-92B8-4B34-9622-AAF0C23F69A4}" keepAlive="1" name="Query - mongo_result_100_1" description="Connessione alla query 'mongo_result_100_1' nella cartella di lavoro." type="5" refreshedVersion="0" background="1">
    <dbPr connection="Provider=Microsoft.Mashup.OleDb.1;Data Source=$Workbook$;Location=mongo_result_100_1;Extended Properties=&quot;&quot;" command="SELECT * FROM [mongo_result_100_1]"/>
  </connection>
  <connection id="2" xr16:uid="{452271D2-338B-4500-A456-0341EEE4D565}" keepAlive="1" name="Query - mongo_result_100_1 (2)" description="Connessione alla query 'mongo_result_100_1 (2)' nella cartella di lavoro." type="5" refreshedVersion="0" background="1">
    <dbPr connection="Provider=Microsoft.Mashup.OleDb.1;Data Source=$Workbook$;Location=&quot;mongo_result_100_1 (2)&quot;;Extended Properties=&quot;&quot;" command="SELECT * FROM [mongo_result_100_1 (2)]"/>
  </connection>
  <connection id="3" xr16:uid="{A3ED31F4-8BB4-4379-9D5A-21FE02B14E39}" keepAlive="1" name="Query - mongo_result_100_2" description="Connessione alla query 'mongo_result_100_2' nella cartella di lavoro." type="5" refreshedVersion="0" background="1">
    <dbPr connection="Provider=Microsoft.Mashup.OleDb.1;Data Source=$Workbook$;Location=mongo_result_100_2;Extended Properties=&quot;&quot;" command="SELECT * FROM [mongo_result_100_2]"/>
  </connection>
  <connection id="4" xr16:uid="{086202F5-1247-4E1A-9788-101B2C5AA964}" keepAlive="1" name="Query - mongo_result_100_3" description="Connessione alla query 'mongo_result_100_3' nella cartella di lavoro." type="5" refreshedVersion="0" background="1">
    <dbPr connection="Provider=Microsoft.Mashup.OleDb.1;Data Source=$Workbook$;Location=mongo_result_100_3;Extended Properties=&quot;&quot;" command="SELECT * FROM [mongo_result_100_3]"/>
  </connection>
  <connection id="5" xr16:uid="{D9575D97-3204-4435-9519-B2AE68F5DB94}" keepAlive="1" name="Query - mongo_result_100_4" description="Connessione alla query 'mongo_result_100_4' nella cartella di lavoro." type="5" refreshedVersion="0" background="1">
    <dbPr connection="Provider=Microsoft.Mashup.OleDb.1;Data Source=$Workbook$;Location=mongo_result_100_4;Extended Properties=&quot;&quot;" command="SELECT * FROM [mongo_result_100_4]"/>
  </connection>
  <connection id="6" xr16:uid="{4F6EE5CA-2802-46AB-9E3C-F7A901FA59F8}" keepAlive="1" name="Query - mongo_result_100_5" description="Connessione alla query 'mongo_result_100_5' nella cartella di lavoro." type="5" refreshedVersion="0" background="1">
    <dbPr connection="Provider=Microsoft.Mashup.OleDb.1;Data Source=$Workbook$;Location=mongo_result_100_5;Extended Properties=&quot;&quot;" command="SELECT * FROM [mongo_result_100_5]"/>
  </connection>
  <connection id="7" xr16:uid="{0F606780-9C8C-464E-97B2-419991105A63}" keepAlive="1" name="Query - mongo_result_25_1" description="Connessione alla query 'mongo_result_25_1' nella cartella di lavoro." type="5" refreshedVersion="8" background="1" saveData="1">
    <dbPr connection="Provider=Microsoft.Mashup.OleDb.1;Data Source=$Workbook$;Location=mongo_result_25_1;Extended Properties=&quot;&quot;" command="SELECT * FROM [mongo_result_25_1]"/>
  </connection>
  <connection id="8" xr16:uid="{0EEA9777-EE4B-4C8D-BE7D-D502BC44A093}" keepAlive="1" name="Query - mongo_result_25_1 (10)" description="Connessione alla query 'mongo_result_25_1 (10)' nella cartella di lavoro." type="5" refreshedVersion="8" background="1" saveData="1">
    <dbPr connection="Provider=Microsoft.Mashup.OleDb.1;Data Source=$Workbook$;Location=&quot;mongo_result_25_1 (10)&quot;;Extended Properties=&quot;&quot;" command="SELECT * FROM [mongo_result_25_1 (10)]"/>
  </connection>
  <connection id="9" xr16:uid="{35A1CE3D-851A-45C5-B291-8FAFFFA9A91A}" keepAlive="1" name="Query - mongo_result_25_1 (11)" description="Connessione alla query 'mongo_result_25_1 (11)' nella cartella di lavoro." type="5" refreshedVersion="8" background="1" saveData="1">
    <dbPr connection="Provider=Microsoft.Mashup.OleDb.1;Data Source=$Workbook$;Location=&quot;mongo_result_25_1 (11)&quot;;Extended Properties=&quot;&quot;" command="SELECT * FROM [mongo_result_25_1 (11)]"/>
  </connection>
  <connection id="10" xr16:uid="{A4E8D33E-2428-47B4-A523-368668724692}" keepAlive="1" name="Query - mongo_result_25_1 (12)" description="Connessione alla query 'mongo_result_25_1 (12)' nella cartella di lavoro." type="5" refreshedVersion="8" background="1" saveData="1">
    <dbPr connection="Provider=Microsoft.Mashup.OleDb.1;Data Source=$Workbook$;Location=&quot;mongo_result_25_1 (12)&quot;;Extended Properties=&quot;&quot;" command="SELECT * FROM [mongo_result_25_1 (12)]"/>
  </connection>
  <connection id="11" xr16:uid="{F94E116C-E69E-4669-AB6F-249A0260925B}" keepAlive="1" name="Query - mongo_result_25_1 (13)" description="Connessione alla query 'mongo_result_25_1 (13)' nella cartella di lavoro." type="5" refreshedVersion="8" background="1" saveData="1">
    <dbPr connection="Provider=Microsoft.Mashup.OleDb.1;Data Source=$Workbook$;Location=&quot;mongo_result_25_1 (13)&quot;;Extended Properties=&quot;&quot;" command="SELECT * FROM [mongo_result_25_1 (13)]"/>
  </connection>
  <connection id="12" xr16:uid="{7094A936-0F89-486E-AF09-8BCAB01836E2}" keepAlive="1" name="Query - mongo_result_25_1 (14)" description="Connessione alla query 'mongo_result_25_1 (14)' nella cartella di lavoro." type="5" refreshedVersion="8" background="1" saveData="1">
    <dbPr connection="Provider=Microsoft.Mashup.OleDb.1;Data Source=$Workbook$;Location=&quot;mongo_result_25_1 (14)&quot;;Extended Properties=&quot;&quot;" command="SELECT * FROM [mongo_result_25_1 (14)]"/>
  </connection>
  <connection id="13" xr16:uid="{3EA52538-4075-4366-9456-6EF220A3C149}" keepAlive="1" name="Query - mongo_result_25_1 (15)" description="Connessione alla query 'mongo_result_25_1 (15)' nella cartella di lavoro." type="5" refreshedVersion="8" background="1" saveData="1">
    <dbPr connection="Provider=Microsoft.Mashup.OleDb.1;Data Source=$Workbook$;Location=&quot;mongo_result_25_1 (15)&quot;;Extended Properties=&quot;&quot;" command="SELECT * FROM [mongo_result_25_1 (15)]"/>
  </connection>
  <connection id="14" xr16:uid="{B923954B-B313-46CC-8938-4EB357032067}" keepAlive="1" name="Query - mongo_result_25_1 (16)" description="Connessione alla query 'mongo_result_25_1 (16)' nella cartella di lavoro." type="5" refreshedVersion="8" background="1" saveData="1">
    <dbPr connection="Provider=Microsoft.Mashup.OleDb.1;Data Source=$Workbook$;Location=&quot;mongo_result_25_1 (16)&quot;;Extended Properties=&quot;&quot;" command="SELECT * FROM [mongo_result_25_1 (16)]"/>
  </connection>
  <connection id="15" xr16:uid="{CB23C614-8CE9-4B5E-9508-99DDB1946885}" keepAlive="1" name="Query - mongo_result_25_1 (2)" description="Connessione alla query 'mongo_result_25_1 (2)' nella cartella di lavoro." type="5" refreshedVersion="0" background="1">
    <dbPr connection="Provider=Microsoft.Mashup.OleDb.1;Data Source=$Workbook$;Location=&quot;mongo_result_25_1 (2)&quot;;Extended Properties=&quot;&quot;" command="SELECT * FROM [mongo_result_25_1 (2)]"/>
  </connection>
  <connection id="16" xr16:uid="{166B9F60-FAE9-4FE1-8529-6F11F695C42C}" keepAlive="1" name="Query - mongo_result_25_1 (3)" description="Connessione alla query 'mongo_result_25_1 (3)' nella cartella di lavoro." type="5" refreshedVersion="8" background="1" saveData="1">
    <dbPr connection="Provider=Microsoft.Mashup.OleDb.1;Data Source=$Workbook$;Location=&quot;mongo_result_25_1 (3)&quot;;Extended Properties=&quot;&quot;" command="SELECT * FROM [mongo_result_25_1 (3)]"/>
  </connection>
  <connection id="17" xr16:uid="{6CCDF36E-D5A8-4922-8021-F063FEDAEDFF}" keepAlive="1" name="Query - mongo_result_25_1 (4)" description="Connessione alla query 'mongo_result_25_1 (4)' nella cartella di lavoro." type="5" refreshedVersion="8" background="1" saveData="1">
    <dbPr connection="Provider=Microsoft.Mashup.OleDb.1;Data Source=$Workbook$;Location=&quot;mongo_result_25_1 (4)&quot;;Extended Properties=&quot;&quot;" command="SELECT * FROM [mongo_result_25_1 (4)]"/>
  </connection>
  <connection id="18" xr16:uid="{C0C9B8B8-ADA3-469B-9BAB-B87D4772EE42}" keepAlive="1" name="Query - mongo_result_25_1 (5)" description="Connessione alla query 'mongo_result_25_1 (5)' nella cartella di lavoro." type="5" refreshedVersion="8" background="1" saveData="1">
    <dbPr connection="Provider=Microsoft.Mashup.OleDb.1;Data Source=$Workbook$;Location=&quot;mongo_result_25_1 (5)&quot;;Extended Properties=&quot;&quot;" command="SELECT * FROM [mongo_result_25_1 (5)]"/>
  </connection>
  <connection id="19" xr16:uid="{78ABE374-7D49-43BB-9C21-541677FCABE4}" keepAlive="1" name="Query - mongo_result_25_1 (6)" description="Connessione alla query 'mongo_result_25_1 (6)' nella cartella di lavoro." type="5" refreshedVersion="8" background="1" saveData="1">
    <dbPr connection="Provider=Microsoft.Mashup.OleDb.1;Data Source=$Workbook$;Location=&quot;mongo_result_25_1 (6)&quot;;Extended Properties=&quot;&quot;" command="SELECT * FROM [mongo_result_25_1 (6)]"/>
  </connection>
  <connection id="20" xr16:uid="{2C65AF98-3548-45A9-B695-909402FF70CD}" keepAlive="1" name="Query - mongo_result_25_1 (7)" description="Connessione alla query 'mongo_result_25_1 (7)' nella cartella di lavoro." type="5" refreshedVersion="8" background="1" saveData="1">
    <dbPr connection="Provider=Microsoft.Mashup.OleDb.1;Data Source=$Workbook$;Location=&quot;mongo_result_25_1 (7)&quot;;Extended Properties=&quot;&quot;" command="SELECT * FROM [mongo_result_25_1 (7)]"/>
  </connection>
  <connection id="21" xr16:uid="{7FFBC369-4C8B-450B-A360-BE45EFD5EC86}" keepAlive="1" name="Query - mongo_result_25_1 (8)" description="Connessione alla query 'mongo_result_25_1 (8)' nella cartella di lavoro." type="5" refreshedVersion="8" background="1" saveData="1">
    <dbPr connection="Provider=Microsoft.Mashup.OleDb.1;Data Source=$Workbook$;Location=&quot;mongo_result_25_1 (8)&quot;;Extended Properties=&quot;&quot;" command="SELECT * FROM [mongo_result_25_1 (8)]"/>
  </connection>
  <connection id="22" xr16:uid="{B822DA85-04EF-42B2-A558-17C91DEB5BE4}" keepAlive="1" name="Query - mongo_result_25_1 (9)" description="Connessione alla query 'mongo_result_25_1 (9)' nella cartella di lavoro." type="5" refreshedVersion="8" background="1" saveData="1">
    <dbPr connection="Provider=Microsoft.Mashup.OleDb.1;Data Source=$Workbook$;Location=&quot;mongo_result_25_1 (9)&quot;;Extended Properties=&quot;&quot;" command="SELECT * FROM [mongo_result_25_1 (9)]"/>
  </connection>
  <connection id="23" xr16:uid="{51FFE10F-0650-4D9E-A0BE-2C602931E6DC}" keepAlive="1" name="Query - mongo_result_25_2" description="Connessione alla query 'mongo_result_25_2' nella cartella di lavoro." type="5" refreshedVersion="8" background="1" saveData="1">
    <dbPr connection="Provider=Microsoft.Mashup.OleDb.1;Data Source=$Workbook$;Location=mongo_result_25_2;Extended Properties=&quot;&quot;" command="SELECT * FROM [mongo_result_25_2]"/>
  </connection>
  <connection id="24" xr16:uid="{2D3A5A93-DFA1-42F0-9159-30038B499B52}" keepAlive="1" name="Query - mongo_result_25_2 (2)" description="Connessione alla query 'mongo_result_25_2 (2)' nella cartella di lavoro." type="5" refreshedVersion="8" background="1" saveData="1">
    <dbPr connection="Provider=Microsoft.Mashup.OleDb.1;Data Source=$Workbook$;Location=&quot;mongo_result_25_2 (2)&quot;;Extended Properties=&quot;&quot;" command="SELECT * FROM [mongo_result_25_2 (2)]"/>
  </connection>
  <connection id="25" xr16:uid="{8C324563-16D5-4313-8707-AF2AE6807E11}" keepAlive="1" name="Query - mongo_result_25_2 (3)" description="Connessione alla query 'mongo_result_25_2 (3)' nella cartella di lavoro." type="5" refreshedVersion="0" background="1">
    <dbPr connection="Provider=Microsoft.Mashup.OleDb.1;Data Source=$Workbook$;Location=&quot;mongo_result_25_2 (3)&quot;;Extended Properties=&quot;&quot;" command="SELECT * FROM [mongo_result_25_2 (3)]"/>
  </connection>
  <connection id="26" xr16:uid="{15642850-D3E5-41C5-B914-9A118C2D1689}" keepAlive="1" name="Query - mongo_result_25_3" description="Connessione alla query 'mongo_result_25_3' nella cartella di lavoro." type="5" refreshedVersion="0" background="1">
    <dbPr connection="Provider=Microsoft.Mashup.OleDb.1;Data Source=$Workbook$;Location=mongo_result_25_3;Extended Properties=&quot;&quot;" command="SELECT * FROM [mongo_result_25_3]"/>
  </connection>
  <connection id="27" xr16:uid="{7BB60BE2-D439-419B-A8C3-57FF7AEDEEFB}" keepAlive="1" name="Query - mongo_result_25_3 (2)" description="Connessione alla query 'mongo_result_25_3 (2)' nella cartella di lavoro." type="5" refreshedVersion="0" background="1">
    <dbPr connection="Provider=Microsoft.Mashup.OleDb.1;Data Source=$Workbook$;Location=&quot;mongo_result_25_3 (2)&quot;;Extended Properties=&quot;&quot;" command="SELECT * FROM [mongo_result_25_3 (2)]"/>
  </connection>
  <connection id="28" xr16:uid="{87BFF634-1046-427D-A77C-96FE7A756F98}" keepAlive="1" name="Query - mongo_result_25_4" description="Connessione alla query 'mongo_result_25_4' nella cartella di lavoro." type="5" refreshedVersion="0" background="1">
    <dbPr connection="Provider=Microsoft.Mashup.OleDb.1;Data Source=$Workbook$;Location=mongo_result_25_4;Extended Properties=&quot;&quot;" command="SELECT * FROM [mongo_result_25_4]"/>
  </connection>
  <connection id="29" xr16:uid="{1FA33E07-9B2C-4F04-A170-C1FDB80790E5}" keepAlive="1" name="Query - mongo_result_25_4 (2)" description="Connessione alla query 'mongo_result_25_4 (2)' nella cartella di lavoro." type="5" refreshedVersion="0" background="1">
    <dbPr connection="Provider=Microsoft.Mashup.OleDb.1;Data Source=$Workbook$;Location=&quot;mongo_result_25_4 (2)&quot;;Extended Properties=&quot;&quot;" command="SELECT * FROM [mongo_result_25_4 (2)]"/>
  </connection>
  <connection id="30" xr16:uid="{95A2AA4F-C7B7-40C3-BFE7-6C96EED58A4A}" keepAlive="1" name="Query - mongo_result_25_5" description="Connessione alla query 'mongo_result_25_5' nella cartella di lavoro." type="5" refreshedVersion="0" background="1">
    <dbPr connection="Provider=Microsoft.Mashup.OleDb.1;Data Source=$Workbook$;Location=mongo_result_25_5;Extended Properties=&quot;&quot;" command="SELECT * FROM [mongo_result_25_5]"/>
  </connection>
  <connection id="31" xr16:uid="{CACCBF25-E5E2-40A9-B5A7-DFC2FA869154}" keepAlive="1" name="Query - mongo_result_25_5 (2)" description="Connessione alla query 'mongo_result_25_5 (2)' nella cartella di lavoro." type="5" refreshedVersion="0" background="1">
    <dbPr connection="Provider=Microsoft.Mashup.OleDb.1;Data Source=$Workbook$;Location=&quot;mongo_result_25_5 (2)&quot;;Extended Properties=&quot;&quot;" command="SELECT * FROM [mongo_result_25_5 (2)]"/>
  </connection>
  <connection id="32" xr16:uid="{E1FD8D15-4E93-4207-BCB5-DD532010BB99}" keepAlive="1" name="Query - mongo_result_50_1" description="Connessione alla query 'mongo_result_50_1' nella cartella di lavoro." type="5" refreshedVersion="0" background="1">
    <dbPr connection="Provider=Microsoft.Mashup.OleDb.1;Data Source=$Workbook$;Location=mongo_result_50_1;Extended Properties=&quot;&quot;" command="SELECT * FROM [mongo_result_50_1]"/>
  </connection>
  <connection id="33" xr16:uid="{1F366576-3B11-4C02-80B4-D1823D0CE6E0}" keepAlive="1" name="Query - mongo_result_50_1 (2)" description="Connessione alla query 'mongo_result_50_1 (2)' nella cartella di lavoro." type="5" refreshedVersion="0" background="1">
    <dbPr connection="Provider=Microsoft.Mashup.OleDb.1;Data Source=$Workbook$;Location=&quot;mongo_result_50_1 (2)&quot;;Extended Properties=&quot;&quot;" command="SELECT * FROM [mongo_result_50_1 (2)]"/>
  </connection>
  <connection id="34" xr16:uid="{B04FC98B-43BC-422E-A697-0A9064CBC333}" keepAlive="1" name="Query - mongo_result_50_2" description="Connessione alla query 'mongo_result_50_2' nella cartella di lavoro." type="5" refreshedVersion="0" background="1">
    <dbPr connection="Provider=Microsoft.Mashup.OleDb.1;Data Source=$Workbook$;Location=mongo_result_50_2;Extended Properties=&quot;&quot;" command="SELECT * FROM [mongo_result_50_2]"/>
  </connection>
  <connection id="35" xr16:uid="{AF3D58DB-EAC4-45BE-88B8-E3814987638F}" keepAlive="1" name="Query - mongo_result_50_3" description="Connessione alla query 'mongo_result_50_3' nella cartella di lavoro." type="5" refreshedVersion="0" background="1">
    <dbPr connection="Provider=Microsoft.Mashup.OleDb.1;Data Source=$Workbook$;Location=mongo_result_50_3;Extended Properties=&quot;&quot;" command="SELECT * FROM [mongo_result_50_3]"/>
  </connection>
  <connection id="36" xr16:uid="{1E86D0F6-0ACA-42B9-B9C8-BB5BF5C88E43}" keepAlive="1" name="Query - mongo_result_50_4" description="Connessione alla query 'mongo_result_50_4' nella cartella di lavoro." type="5" refreshedVersion="0" background="1">
    <dbPr connection="Provider=Microsoft.Mashup.OleDb.1;Data Source=$Workbook$;Location=mongo_result_50_4;Extended Properties=&quot;&quot;" command="SELECT * FROM [mongo_result_50_4]"/>
  </connection>
  <connection id="37" xr16:uid="{AFFE07F8-12C2-4D53-8F27-EC2E717841D8}" keepAlive="1" name="Query - mongo_result_50_5" description="Connessione alla query 'mongo_result_50_5' nella cartella di lavoro." type="5" refreshedVersion="0" background="1">
    <dbPr connection="Provider=Microsoft.Mashup.OleDb.1;Data Source=$Workbook$;Location=mongo_result_50_5;Extended Properties=&quot;&quot;" command="SELECT * FROM [mongo_result_50_5]"/>
  </connection>
  <connection id="38" xr16:uid="{254FAE8A-88E8-4A58-897B-776E2847DC39}" keepAlive="1" name="Query - mongo_result_75_1" description="Connessione alla query 'mongo_result_75_1' nella cartella di lavoro." type="5" refreshedVersion="0" background="1">
    <dbPr connection="Provider=Microsoft.Mashup.OleDb.1;Data Source=$Workbook$;Location=mongo_result_75_1;Extended Properties=&quot;&quot;" command="SELECT * FROM [mongo_result_75_1]"/>
  </connection>
  <connection id="39" xr16:uid="{85F4B677-D2A3-4676-A075-2FE1E1201E1C}" keepAlive="1" name="Query - mongo_result_75_1 (2)" description="Connessione alla query 'mongo_result_75_1 (2)' nella cartella di lavoro." type="5" refreshedVersion="0" background="1">
    <dbPr connection="Provider=Microsoft.Mashup.OleDb.1;Data Source=$Workbook$;Location=&quot;mongo_result_75_1 (2)&quot;;Extended Properties=&quot;&quot;" command="SELECT * FROM [mongo_result_75_1 (2)]"/>
  </connection>
  <connection id="40" xr16:uid="{CFA27E94-6EF6-453E-9597-FF86E13C7E10}" keepAlive="1" name="Query - mongo_result_75_2" description="Connessione alla query 'mongo_result_75_2' nella cartella di lavoro." type="5" refreshedVersion="0" background="1">
    <dbPr connection="Provider=Microsoft.Mashup.OleDb.1;Data Source=$Workbook$;Location=mongo_result_75_2;Extended Properties=&quot;&quot;" command="SELECT * FROM [mongo_result_75_2]"/>
  </connection>
  <connection id="41" xr16:uid="{CAA8B964-6336-4C67-91FC-8DD1A1FDE612}" keepAlive="1" name="Query - mongo_result_75_3" description="Connessione alla query 'mongo_result_75_3' nella cartella di lavoro." type="5" refreshedVersion="0" background="1">
    <dbPr connection="Provider=Microsoft.Mashup.OleDb.1;Data Source=$Workbook$;Location=mongo_result_75_3;Extended Properties=&quot;&quot;" command="SELECT * FROM [mongo_result_75_3]"/>
  </connection>
  <connection id="42" xr16:uid="{DF6E95D2-FBD6-47AF-866D-215494C0988A}" keepAlive="1" name="Query - mongo_result_75_4" description="Connessione alla query 'mongo_result_75_4' nella cartella di lavoro." type="5" refreshedVersion="0" background="1">
    <dbPr connection="Provider=Microsoft.Mashup.OleDb.1;Data Source=$Workbook$;Location=mongo_result_75_4;Extended Properties=&quot;&quot;" command="SELECT * FROM [mongo_result_75_4]"/>
  </connection>
  <connection id="43" xr16:uid="{EA34D627-B208-4D17-91BB-2A509E521CAC}" keepAlive="1" name="Query - mongo_result_75_5" description="Connessione alla query 'mongo_result_75_5' nella cartella di lavoro." type="5" refreshedVersion="0" background="1">
    <dbPr connection="Provider=Microsoft.Mashup.OleDb.1;Data Source=$Workbook$;Location=mongo_result_75_5;Extended Properties=&quot;&quot;" command="SELECT * FROM [mongo_result_75_5]"/>
  </connection>
  <connection id="44" xr16:uid="{09A88EB7-343F-4DD4-8247-61A4B5128000}" keepAlive="1" name="Query - neo_result_100_1" description="Connessione alla query 'neo_result_100_1' nella cartella di lavoro." type="5" refreshedVersion="0" background="1">
    <dbPr connection="Provider=Microsoft.Mashup.OleDb.1;Data Source=$Workbook$;Location=neo_result_100_1;Extended Properties=&quot;&quot;" command="SELECT * FROM [neo_result_100_1]"/>
  </connection>
  <connection id="45" xr16:uid="{7AB9EEFA-39CF-40A7-A9C4-491D380496F0}" keepAlive="1" name="Query - neo_result_100_2" description="Connessione alla query 'neo_result_100_2' nella cartella di lavoro." type="5" refreshedVersion="0" background="1">
    <dbPr connection="Provider=Microsoft.Mashup.OleDb.1;Data Source=$Workbook$;Location=neo_result_100_2;Extended Properties=&quot;&quot;" command="SELECT * FROM [neo_result_100_2]"/>
  </connection>
  <connection id="46" xr16:uid="{BF7154DF-3E66-4343-B173-E89059A03A20}" keepAlive="1" name="Query - neo_result_100_3" description="Connessione alla query 'neo_result_100_3' nella cartella di lavoro." type="5" refreshedVersion="0" background="1">
    <dbPr connection="Provider=Microsoft.Mashup.OleDb.1;Data Source=$Workbook$;Location=neo_result_100_3;Extended Properties=&quot;&quot;" command="SELECT * FROM [neo_result_100_3]"/>
  </connection>
  <connection id="47" xr16:uid="{09A361D3-FBF6-4F8A-B349-9ED94761FD8A}" keepAlive="1" name="Query - neo_result_100_4" description="Connessione alla query 'neo_result_100_4' nella cartella di lavoro." type="5" refreshedVersion="0" background="1">
    <dbPr connection="Provider=Microsoft.Mashup.OleDb.1;Data Source=$Workbook$;Location=neo_result_100_4;Extended Properties=&quot;&quot;" command="SELECT * FROM [neo_result_100_4]"/>
  </connection>
  <connection id="48" xr16:uid="{568344EC-AE6D-4D68-A5E5-29534B20E8E4}" keepAlive="1" name="Query - neo_result_100_5" description="Connessione alla query 'neo_result_100_5' nella cartella di lavoro." type="5" refreshedVersion="0" background="1">
    <dbPr connection="Provider=Microsoft.Mashup.OleDb.1;Data Source=$Workbook$;Location=neo_result_100_5;Extended Properties=&quot;&quot;" command="SELECT * FROM [neo_result_100_5]"/>
  </connection>
  <connection id="49" xr16:uid="{FC897F6F-1344-4A0F-A287-CD2B14BC9028}" keepAlive="1" name="Query - neo_result_25_1" description="Connessione alla query 'neo_result_25_1' nella cartella di lavoro." type="5" refreshedVersion="8" background="1" saveData="1">
    <dbPr connection="Provider=Microsoft.Mashup.OleDb.1;Data Source=$Workbook$;Location=neo_result_25_1;Extended Properties=&quot;&quot;" command="SELECT * FROM [neo_result_25_1]"/>
  </connection>
  <connection id="50" xr16:uid="{09240022-5FBF-4815-93CE-49C58C4D4100}" keepAlive="1" name="Query - neo_result_25_1 (2)" description="Connessione alla query 'neo_result_25_1 (2)' nella cartella di lavoro." type="5" refreshedVersion="8" background="1" saveData="1">
    <dbPr connection="Provider=Microsoft.Mashup.OleDb.1;Data Source=$Workbook$;Location=&quot;neo_result_25_1 (2)&quot;;Extended Properties=&quot;&quot;" command="SELECT * FROM [neo_result_25_1 (2)]"/>
  </connection>
  <connection id="51" xr16:uid="{5439608E-537B-4D0E-B015-063B23FDC754}" keepAlive="1" name="Query - neo_result_25_1 (3)" description="Connessione alla query 'neo_result_25_1 (3)' nella cartella di lavoro." type="5" refreshedVersion="0" background="1">
    <dbPr connection="Provider=Microsoft.Mashup.OleDb.1;Data Source=$Workbook$;Location=&quot;neo_result_25_1 (3)&quot;;Extended Properties=&quot;&quot;" command="SELECT * FROM [neo_result_25_1 (3)]"/>
  </connection>
  <connection id="52" xr16:uid="{18DFCFF4-D8D7-4320-BF07-BB390B067F12}" keepAlive="1" name="Query - neo_result_25_2" description="Connessione alla query 'neo_result_25_2' nella cartella di lavoro." type="5" refreshedVersion="0" background="1">
    <dbPr connection="Provider=Microsoft.Mashup.OleDb.1;Data Source=$Workbook$;Location=neo_result_25_2;Extended Properties=&quot;&quot;" command="SELECT * FROM [neo_result_25_2]"/>
  </connection>
  <connection id="53" xr16:uid="{F7977514-82FF-4355-AE90-9F8C07A5DD78}" keepAlive="1" name="Query - neo_result_25_2 (2)" description="Connessione alla query 'neo_result_25_2 (2)' nella cartella di lavoro." type="5" refreshedVersion="0" background="1">
    <dbPr connection="Provider=Microsoft.Mashup.OleDb.1;Data Source=$Workbook$;Location=&quot;neo_result_25_2 (2)&quot;;Extended Properties=&quot;&quot;" command="SELECT * FROM [neo_result_25_2 (2)]"/>
  </connection>
  <connection id="54" xr16:uid="{FC4B4518-1DAA-49F0-9EA4-5F47B455A14A}" keepAlive="1" name="Query - neo_result_25_3" description="Connessione alla query 'neo_result_25_3' nella cartella di lavoro." type="5" refreshedVersion="0" background="1">
    <dbPr connection="Provider=Microsoft.Mashup.OleDb.1;Data Source=$Workbook$;Location=neo_result_25_3;Extended Properties=&quot;&quot;" command="SELECT * FROM [neo_result_25_3]"/>
  </connection>
  <connection id="55" xr16:uid="{85B24F22-E5D8-4A6F-8610-6762AF3EE80C}" keepAlive="1" name="Query - neo_result_25_3 (2)" description="Connessione alla query 'neo_result_25_3 (2)' nella cartella di lavoro." type="5" refreshedVersion="0" background="1">
    <dbPr connection="Provider=Microsoft.Mashup.OleDb.1;Data Source=$Workbook$;Location=&quot;neo_result_25_3 (2)&quot;;Extended Properties=&quot;&quot;" command="SELECT * FROM [neo_result_25_3 (2)]"/>
  </connection>
  <connection id="56" xr16:uid="{4FAD69B4-60B9-4672-8A47-90685400B53A}" keepAlive="1" name="Query - neo_result_25_4" description="Connessione alla query 'neo_result_25_4' nella cartella di lavoro." type="5" refreshedVersion="0" background="1">
    <dbPr connection="Provider=Microsoft.Mashup.OleDb.1;Data Source=$Workbook$;Location=neo_result_25_4;Extended Properties=&quot;&quot;" command="SELECT * FROM [neo_result_25_4]"/>
  </connection>
  <connection id="57" xr16:uid="{F0EC4DC9-F0C7-4840-9A1A-D627263C6767}" keepAlive="1" name="Query - neo_result_25_4 (2)" description="Connessione alla query 'neo_result_25_4 (2)' nella cartella di lavoro." type="5" refreshedVersion="0" background="1">
    <dbPr connection="Provider=Microsoft.Mashup.OleDb.1;Data Source=$Workbook$;Location=&quot;neo_result_25_4 (2)&quot;;Extended Properties=&quot;&quot;" command="SELECT * FROM [neo_result_25_4 (2)]"/>
  </connection>
  <connection id="58" xr16:uid="{E8229731-2829-469F-8B85-FD1663E63C23}" keepAlive="1" name="Query - neo_result_25_5" description="Connessione alla query 'neo_result_25_5' nella cartella di lavoro." type="5" refreshedVersion="0" background="1">
    <dbPr connection="Provider=Microsoft.Mashup.OleDb.1;Data Source=$Workbook$;Location=neo_result_25_5;Extended Properties=&quot;&quot;" command="SELECT * FROM [neo_result_25_5]"/>
  </connection>
  <connection id="59" xr16:uid="{FBEFAF06-8ADB-4A30-997A-BF6BDA076299}" keepAlive="1" name="Query - neo_result_25_5 (2)" description="Connessione alla query 'neo_result_25_5 (2)' nella cartella di lavoro." type="5" refreshedVersion="0" background="1">
    <dbPr connection="Provider=Microsoft.Mashup.OleDb.1;Data Source=$Workbook$;Location=&quot;neo_result_25_5 (2)&quot;;Extended Properties=&quot;&quot;" command="SELECT * FROM [neo_result_25_5 (2)]"/>
  </connection>
  <connection id="60" xr16:uid="{FC9001B2-397E-4223-84A3-562E60704C2C}" keepAlive="1" name="Query - neo_result_50_1" description="Connessione alla query 'neo_result_50_1' nella cartella di lavoro." type="5" refreshedVersion="0" background="1">
    <dbPr connection="Provider=Microsoft.Mashup.OleDb.1;Data Source=$Workbook$;Location=neo_result_50_1;Extended Properties=&quot;&quot;" command="SELECT * FROM [neo_result_50_1]"/>
  </connection>
  <connection id="61" xr16:uid="{8B411C0B-C67B-49C7-95ED-418544F06667}" keepAlive="1" name="Query - neo_result_50_2" description="Connessione alla query 'neo_result_50_2' nella cartella di lavoro." type="5" refreshedVersion="0" background="1">
    <dbPr connection="Provider=Microsoft.Mashup.OleDb.1;Data Source=$Workbook$;Location=neo_result_50_2;Extended Properties=&quot;&quot;" command="SELECT * FROM [neo_result_50_2]"/>
  </connection>
  <connection id="62" xr16:uid="{0778416A-72C6-4984-A7F9-58D34FC1B492}" keepAlive="1" name="Query - neo_result_50_3" description="Connessione alla query 'neo_result_50_3' nella cartella di lavoro." type="5" refreshedVersion="0" background="1">
    <dbPr connection="Provider=Microsoft.Mashup.OleDb.1;Data Source=$Workbook$;Location=neo_result_50_3;Extended Properties=&quot;&quot;" command="SELECT * FROM [neo_result_50_3]"/>
  </connection>
  <connection id="63" xr16:uid="{1A04995F-DE14-4567-9940-B8DDC59AED52}" keepAlive="1" name="Query - neo_result_50_4" description="Connessione alla query 'neo_result_50_4' nella cartella di lavoro." type="5" refreshedVersion="0" background="1">
    <dbPr connection="Provider=Microsoft.Mashup.OleDb.1;Data Source=$Workbook$;Location=neo_result_50_4;Extended Properties=&quot;&quot;" command="SELECT * FROM [neo_result_50_4]"/>
  </connection>
  <connection id="64" xr16:uid="{21C0A12D-BFC2-4B13-80A7-B3673190EB81}" keepAlive="1" name="Query - neo_result_50_5" description="Connessione alla query 'neo_result_50_5' nella cartella di lavoro." type="5" refreshedVersion="0" background="1">
    <dbPr connection="Provider=Microsoft.Mashup.OleDb.1;Data Source=$Workbook$;Location=neo_result_50_5;Extended Properties=&quot;&quot;" command="SELECT * FROM [neo_result_50_5]"/>
  </connection>
  <connection id="65" xr16:uid="{02F8A21E-4560-43BF-A9C2-5C802B70832F}" keepAlive="1" name="Query - neo_result_75_1" description="Connessione alla query 'neo_result_75_1' nella cartella di lavoro." type="5" refreshedVersion="0" background="1">
    <dbPr connection="Provider=Microsoft.Mashup.OleDb.1;Data Source=$Workbook$;Location=neo_result_75_1;Extended Properties=&quot;&quot;" command="SELECT * FROM [neo_result_75_1]"/>
  </connection>
  <connection id="66" xr16:uid="{28A42753-E24D-468B-86C1-28394A2E97E5}" keepAlive="1" name="Query - neo_result_75_2" description="Connessione alla query 'neo_result_75_2' nella cartella di lavoro." type="5" refreshedVersion="0" background="1">
    <dbPr connection="Provider=Microsoft.Mashup.OleDb.1;Data Source=$Workbook$;Location=neo_result_75_2;Extended Properties=&quot;&quot;" command="SELECT * FROM [neo_result_75_2]"/>
  </connection>
  <connection id="67" xr16:uid="{35EB6763-E982-41E9-981D-5269301A0DAD}" keepAlive="1" name="Query - neo_result_75_3" description="Connessione alla query 'neo_result_75_3' nella cartella di lavoro." type="5" refreshedVersion="0" background="1">
    <dbPr connection="Provider=Microsoft.Mashup.OleDb.1;Data Source=$Workbook$;Location=neo_result_75_3;Extended Properties=&quot;&quot;" command="SELECT * FROM [neo_result_75_3]"/>
  </connection>
  <connection id="68" xr16:uid="{1036F9A6-734E-4B01-8397-79DD884D9939}" keepAlive="1" name="Query - neo_result_75_4" description="Connessione alla query 'neo_result_75_4' nella cartella di lavoro." type="5" refreshedVersion="0" background="1">
    <dbPr connection="Provider=Microsoft.Mashup.OleDb.1;Data Source=$Workbook$;Location=neo_result_75_4;Extended Properties=&quot;&quot;" command="SELECT * FROM [neo_result_75_4]"/>
  </connection>
  <connection id="69" xr16:uid="{99D3C2EB-4027-4F74-9D77-AFFA0E61FDCF}" keepAlive="1" name="Query - neo_result_75_5" description="Connessione alla query 'neo_result_75_5' nella cartella di lavoro." type="5" refreshedVersion="0" background="1">
    <dbPr connection="Provider=Microsoft.Mashup.OleDb.1;Data Source=$Workbook$;Location=neo_result_75_5;Extended Properties=&quot;&quot;" command="SELECT * FROM [neo_result_75_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<sst xmlns="http://schemas.openxmlformats.org/spreadsheetml/2006/main" count="110" uniqueCount="14">
  <si>
    <t>25%</t>
  </si>
  <si>
    <t>MongoDB</t>
  </si>
  <si>
    <t>Neo4J</t>
  </si>
  <si>
    <t>50%</t>
  </si>
  <si>
    <t>100%</t>
  </si>
  <si>
    <t>75%</t>
  </si>
  <si>
    <t>Primi Tempi</t>
  </si>
  <si>
    <t>Tempi Medi - 30 rip.</t>
  </si>
  <si>
    <t>I.d.C. 95%</t>
  </si>
  <si>
    <t>Dev. Std.</t>
  </si>
  <si>
    <t>Media</t>
  </si>
  <si>
    <t xml:space="preserve">MongoDB </t>
  </si>
  <si>
    <t xml:space="preserve">Neo4J </t>
  </si>
  <si>
    <t>Dev.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</si>
</sst>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 applyFont="1" applyBorder="1"/>
    <xf numFmtId="0" fontId="0" fillId="0" borderId="0" xfId="0" applyAlignment="1">
      <alignment horizontal="center"/>
    </xf>
    <xf numFmtId="0" fontId="4" fillId="5" borderId="1" xfId="0" applyNumberFormat="1" applyFont="1" applyFill="1" applyBorder="1" applyAlignment="1">
      <alignment horizontal="center"/>
    </xf>
    <xf numFmtId="0" fontId="2" fillId="6" borderId="1" xfId="0" applyNumberFormat="1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1" fillId="8" borderId="0" xfId="0" applyNumberFormat="1" applyFont="1" applyFill="1" applyAlignment="1">
      <alignment horizontal="center"/>
    </xf>
    <xf numFmtId="0" fontId="3" fillId="9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165" fontId="0" fillId="4" borderId="1" xfId="0" applyNumberFormat="1" applyFont="1" applyFill="1" applyBorder="1" applyAlignment="1">
      <alignment horizontal="center"/>
    </xf>
    <xf numFmtId="165" fontId="0" fillId="3" borderId="1" xfId="0" applyNumberFormat="1" applyFont="1" applyFill="1" applyBorder="1" applyAlignment="1">
      <alignment horizontal="center"/>
    </xf>
    <xf numFmtId="165" fontId="6" fillId="4" borderId="0" xfId="0" applyNumberFormat="1" applyFont="1" applyFill="1" applyAlignment="1">
      <alignment horizontal="center"/>
    </xf>
    <xf numFmtId="165" fontId="6" fillId="5" borderId="0" xfId="0" applyNumberFormat="1" applyFont="1" applyFill="1" applyAlignment="1">
      <alignment horizontal="center"/>
    </xf>
    <xf numFmtId="165" fontId="6" fillId="3" borderId="0" xfId="0" applyNumberFormat="1" applyFont="1" applyFill="1" applyAlignment="1">
      <alignment horizontal="center"/>
    </xf>
    <xf numFmtId="165" fontId="6" fillId="6" borderId="0" xfId="0" applyNumberFormat="1" applyFont="1" applyFill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4" fillId="5" borderId="1" xfId="0" applyNumberFormat="1" applyFont="1" applyFill="1" applyBorder="1" applyAlignment="1">
      <alignment horizontal="center"/>
    </xf>
    <xf numFmtId="165" fontId="2" fillId="6" borderId="1" xfId="0" applyNumberFormat="1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165" fontId="5" fillId="7" borderId="2" xfId="0" applyNumberFormat="1" applyFont="1" applyFill="1" applyBorder="1" applyAlignment="1">
      <alignment horizontal="center"/>
    </xf>
    <xf numFmtId="165" fontId="5" fillId="7" borderId="3" xfId="0" applyNumberFormat="1" applyFont="1" applyFill="1" applyBorder="1" applyAlignment="1">
      <alignment horizontal="center"/>
    </xf>
    <xf numFmtId="165" fontId="5" fillId="7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5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4" formatCode="0.00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4" formatCode="0.00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4" formatCode="0.00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4" formatCode="0.00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color auto="1"/>
      </font>
      <numFmt numFmtId="165" formatCode="0.000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  <numFmt numFmtId="0" formatCode="General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Primi Tempi - 1ᵃ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'1ᵃ Query'!$E$3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'1ᵃ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'1ᵃ Query'!$E$4:$E$7</c:f>
              <c:numCache>
                <c:formatCode>0.000</c:formatCode>
                <c:ptCount val="4"/>
                <c:pt idx="0">
                  <c:v>4.3158531188964799</c:v>
                </c:pt>
                <c:pt idx="1">
                  <c:v>4.7638416290283203</c:v>
                </c:pt>
                <c:pt idx="2">
                  <c:v>5.1789283752441397</c:v>
                </c:pt>
                <c:pt idx="3">
                  <c:v>5.6009292602539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8-43A3-9F81-BA09A2E64A4A}"/>
            </c:ext>
          </c:extLst>
        </c:ser>
        <c:ser>
          <c:idx val="1"/>
          <c:order val="1"/>
          <c:tx>
            <c:strRef>
              <c:f>'1ᵃ Query'!$F$3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'1ᵃ Query'!$F$4:$F$7</c:f>
              <c:numCache>
                <c:formatCode>0.000</c:formatCode>
                <c:ptCount val="4"/>
                <c:pt idx="0">
                  <c:v>27.972936630248999</c:v>
                </c:pt>
                <c:pt idx="1">
                  <c:v>67.372798919677706</c:v>
                </c:pt>
                <c:pt idx="2">
                  <c:v>70.071935653686495</c:v>
                </c:pt>
                <c:pt idx="3">
                  <c:v>66.0006999969482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D8-43A3-9F81-BA09A2E64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618447"/>
        <c:axId val="833622191"/>
      </c:barChart>
      <c:catAx>
        <c:axId val="833618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22191"/>
        <c:crosses val="autoZero"/>
        <c:auto val="1"/>
        <c:lblAlgn val="ctr"/>
        <c:lblOffset val="100"/>
        <c:noMultiLvlLbl val="0"/>
      </c:catAx>
      <c:valAx>
        <c:axId val="83362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18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Tempi Medi - 1ᵃ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'1ᵃ Query'!$O$3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'1ᵃ Query'!$E$65:$H$65</c:f>
                <c:numCache>
                  <c:formatCode>General</c:formatCode>
                  <c:ptCount val="4"/>
                  <c:pt idx="0">
                    <c:v>4.3337999233824101E-2</c:v>
                  </c:pt>
                  <c:pt idx="1">
                    <c:v>8.3497775838088664E-2</c:v>
                  </c:pt>
                  <c:pt idx="2">
                    <c:v>6.3176699281802362E-2</c:v>
                  </c:pt>
                  <c:pt idx="3">
                    <c:v>8.1593481629926065E-2</c:v>
                  </c:pt>
                </c:numCache>
              </c:numRef>
            </c:plus>
            <c:minus>
              <c:numRef>
                <c:f>'1ᵃ Query'!$E$65:$H$65</c:f>
                <c:numCache>
                  <c:formatCode>General</c:formatCode>
                  <c:ptCount val="4"/>
                  <c:pt idx="0">
                    <c:v>4.3337999233824101E-2</c:v>
                  </c:pt>
                  <c:pt idx="1">
                    <c:v>8.3497775838088664E-2</c:v>
                  </c:pt>
                  <c:pt idx="2">
                    <c:v>6.3176699281802362E-2</c:v>
                  </c:pt>
                  <c:pt idx="3">
                    <c:v>8.1593481629926065E-2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'1ᵃ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'1ᵃ Query'!$O$4:$O$7</c:f>
              <c:numCache>
                <c:formatCode>0.000</c:formatCode>
                <c:ptCount val="4"/>
                <c:pt idx="0">
                  <c:v>1.7285108566284129</c:v>
                </c:pt>
                <c:pt idx="1">
                  <c:v>1.7607291539510042</c:v>
                </c:pt>
                <c:pt idx="2">
                  <c:v>1.7959276835123645</c:v>
                </c:pt>
                <c:pt idx="3">
                  <c:v>1.9422531127929632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E6-4920-AE14-13FC85B0719A}"/>
            </c:ext>
          </c:extLst>
        </c:ser>
        <c:ser>
          <c:idx val="1"/>
          <c:order val="1"/>
          <c:tx>
            <c:strRef>
              <c:f>'1ᵃ Query'!$P$3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'1ᵃ Query'!$K$65:$N$65</c:f>
                <c:numCache>
                  <c:formatCode>General</c:formatCode>
                  <c:ptCount val="4"/>
                  <c:pt idx="0">
                    <c:v>6.4323555962522982E-2</c:v>
                  </c:pt>
                  <c:pt idx="1">
                    <c:v>0.14801846562625218</c:v>
                  </c:pt>
                  <c:pt idx="2">
                    <c:v>0.11951533038713497</c:v>
                  </c:pt>
                  <c:pt idx="3">
                    <c:v>0.35005683553229344</c:v>
                  </c:pt>
                </c:numCache>
              </c:numRef>
            </c:plus>
            <c:minus>
              <c:numRef>
                <c:f>'1ᵃ Query'!$K$65:$N$65</c:f>
                <c:numCache>
                  <c:formatCode>General</c:formatCode>
                  <c:ptCount val="4"/>
                  <c:pt idx="0">
                    <c:v>6.4323555962522982E-2</c:v>
                  </c:pt>
                  <c:pt idx="1">
                    <c:v>0.14801846562625218</c:v>
                  </c:pt>
                  <c:pt idx="2">
                    <c:v>0.11951533038713497</c:v>
                  </c:pt>
                  <c:pt idx="3">
                    <c:v>0.35005683553229344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'1ᵃ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'1ᵃ Query'!$P$4:$P$7</c:f>
              <c:numCache>
                <c:formatCode>0.000</c:formatCode>
                <c:ptCount val="4"/>
                <c:pt idx="0">
                  <c:v>5.8213949203491175</c:v>
                </c:pt>
                <c:pt idx="1">
                  <c:v>8.3384037017822212</c:v>
                </c:pt>
                <c:pt idx="2">
                  <c:v>7.8877846399942992</c:v>
                </c:pt>
                <c:pt idx="3">
                  <c:v>8.736149470011382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E6-4920-AE14-13FC85B07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138671"/>
        <c:axId val="1011388463"/>
      </c:barChart>
      <c:catAx>
        <c:axId val="19713867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1388463"/>
        <c:crosses val="autoZero"/>
        <c:auto val="1"/>
        <c:lblAlgn val="ctr"/>
        <c:lblOffset val="100"/>
        <c:noMultiLvlLbl val="0"/>
      </c:catAx>
      <c:valAx>
        <c:axId val="1011388463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1386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Primi Tempi - 2ᵃ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'2ᵃ Query'!$E$3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'2ᵃ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'2ᵃ Query'!$E$4:$E$7</c:f>
              <c:numCache>
                <c:formatCode>0.000</c:formatCode>
                <c:ptCount val="4"/>
                <c:pt idx="0">
                  <c:v>6.5767765045165998</c:v>
                </c:pt>
                <c:pt idx="1">
                  <c:v>8.1679821014404297</c:v>
                </c:pt>
                <c:pt idx="2">
                  <c:v>8.2149505615234304</c:v>
                </c:pt>
                <c:pt idx="3">
                  <c:v>5.3658485412597603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6-4922-AA58-9E73E6E36A82}"/>
            </c:ext>
          </c:extLst>
        </c:ser>
        <c:ser>
          <c:idx val="1"/>
          <c:order val="1"/>
          <c:tx>
            <c:strRef>
              <c:f>'2ᵃ Query'!$F$3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'2ᵃ Query'!$F$4:$F$7</c:f>
              <c:numCache>
                <c:formatCode>0.000</c:formatCode>
                <c:ptCount val="4"/>
                <c:pt idx="0">
                  <c:v>26.835918426513597</c:v>
                </c:pt>
                <c:pt idx="1">
                  <c:v>56.151866912841797</c:v>
                </c:pt>
                <c:pt idx="2">
                  <c:v>65.799951553344698</c:v>
                </c:pt>
                <c:pt idx="3">
                  <c:v>61.353921890258697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66-4922-AA58-9E73E6E36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618447"/>
        <c:axId val="833622191"/>
      </c:barChart>
      <c:catAx>
        <c:axId val="833618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22191"/>
        <c:crosses val="autoZero"/>
        <c:auto val="1"/>
        <c:lblAlgn val="ctr"/>
        <c:lblOffset val="100"/>
        <c:noMultiLvlLbl val="0"/>
      </c:catAx>
      <c:valAx>
        <c:axId val="83362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18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Tempi Medi - 2ᵃ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'2ᵃ Query'!$O$3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'2ᵃ Query'!$E$65:$H$65</c:f>
                <c:numCache>
                  <c:formatCode>General</c:formatCode>
                  <c:ptCount val="4"/>
                  <c:pt idx="0">
                    <c:v>4.3099695806714793E-2</c:v>
                  </c:pt>
                  <c:pt idx="1">
                    <c:v>5.8859751365556788E-2</c:v>
                  </c:pt>
                  <c:pt idx="2">
                    <c:v>0.15536732491763369</c:v>
                  </c:pt>
                  <c:pt idx="3">
                    <c:v>8.7213570775131033E-2</c:v>
                  </c:pt>
                </c:numCache>
              </c:numRef>
            </c:plus>
            <c:minus>
              <c:numRef>
                <c:f>'2ᵃ Query'!$E$65:$H$65</c:f>
                <c:numCache>
                  <c:formatCode>General</c:formatCode>
                  <c:ptCount val="4"/>
                  <c:pt idx="0">
                    <c:v>4.3099695806714793E-2</c:v>
                  </c:pt>
                  <c:pt idx="1">
                    <c:v>5.8859751365556788E-2</c:v>
                  </c:pt>
                  <c:pt idx="2">
                    <c:v>0.15536732491763369</c:v>
                  </c:pt>
                  <c:pt idx="3">
                    <c:v>8.7213570775131033E-2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'2ᵃ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'2ᵃ Query'!$O$4:$O$7</c:f>
              <c:numCache>
                <c:formatCode>0.000</c:formatCode>
                <c:ptCount val="4"/>
                <c:pt idx="0">
                  <c:v>2.2917350133260044</c:v>
                </c:pt>
                <c:pt idx="1">
                  <c:v>2.1365006764729766</c:v>
                </c:pt>
                <c:pt idx="2">
                  <c:v>2.9408693313598606</c:v>
                </c:pt>
                <c:pt idx="3">
                  <c:v>2.4589697519938101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97-4BA2-9A06-5A76384D3D24}"/>
            </c:ext>
          </c:extLst>
        </c:ser>
        <c:ser>
          <c:idx val="1"/>
          <c:order val="1"/>
          <c:tx>
            <c:strRef>
              <c:f>'2ᵃ Query'!$P$3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'2ᵃ Query'!$K$65:$N$65</c:f>
                <c:numCache>
                  <c:formatCode>General</c:formatCode>
                  <c:ptCount val="4"/>
                  <c:pt idx="0">
                    <c:v>0.10250378840271686</c:v>
                  </c:pt>
                  <c:pt idx="1">
                    <c:v>8.0221895308877925E-2</c:v>
                  </c:pt>
                  <c:pt idx="2">
                    <c:v>0.12877056347819801</c:v>
                  </c:pt>
                  <c:pt idx="3">
                    <c:v>0.23420135890544982</c:v>
                  </c:pt>
                </c:numCache>
              </c:numRef>
            </c:plus>
            <c:minus>
              <c:numRef>
                <c:f>'2ᵃ Query'!$K$65:$N$65</c:f>
                <c:numCache>
                  <c:formatCode>General</c:formatCode>
                  <c:ptCount val="4"/>
                  <c:pt idx="0">
                    <c:v>0.10250378840271686</c:v>
                  </c:pt>
                  <c:pt idx="1">
                    <c:v>8.0221895308877925E-2</c:v>
                  </c:pt>
                  <c:pt idx="2">
                    <c:v>0.12877056347819801</c:v>
                  </c:pt>
                  <c:pt idx="3">
                    <c:v>0.23420135890544982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'2ᵃ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'2ᵃ Query'!$P$4:$P$7</c:f>
              <c:numCache>
                <c:formatCode>0.000</c:formatCode>
                <c:ptCount val="4"/>
                <c:pt idx="0">
                  <c:v>6.1803897221883108</c:v>
                </c:pt>
                <c:pt idx="1">
                  <c:v>7.5231711069742806</c:v>
                </c:pt>
                <c:pt idx="2">
                  <c:v>8.0486853917439749</c:v>
                </c:pt>
                <c:pt idx="3">
                  <c:v>8.3059469858805262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97-4BA2-9A06-5A76384D3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138671"/>
        <c:axId val="1011388463"/>
      </c:barChart>
      <c:catAx>
        <c:axId val="19713867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1388463"/>
        <c:crosses val="autoZero"/>
        <c:auto val="1"/>
        <c:lblAlgn val="ctr"/>
        <c:lblOffset val="100"/>
        <c:noMultiLvlLbl val="0"/>
      </c:catAx>
      <c:valAx>
        <c:axId val="1011388463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1386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Primi Tempi - 3ᵃ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'3ᵃ Query'!$E$3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'3ᵃ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'3ᵃ Query'!$E$4:$E$7</c:f>
              <c:numCache>
                <c:formatCode>0.000</c:formatCode>
                <c:ptCount val="4"/>
                <c:pt idx="0">
                  <c:v>140.43807983398398</c:v>
                </c:pt>
                <c:pt idx="1">
                  <c:v>153.162956237792</c:v>
                </c:pt>
                <c:pt idx="2">
                  <c:v>178.284883499145</c:v>
                </c:pt>
                <c:pt idx="3">
                  <c:v>177.484989166259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1B-4BD6-BD0A-8B468AFA2092}"/>
            </c:ext>
          </c:extLst>
        </c:ser>
        <c:ser>
          <c:idx val="1"/>
          <c:order val="1"/>
          <c:tx>
            <c:strRef>
              <c:f>'3ᵃ Query'!$F$3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'3ᵃ Query'!$F$4:$F$7</c:f>
              <c:numCache>
                <c:formatCode>0.000</c:formatCode>
                <c:ptCount val="4"/>
                <c:pt idx="0">
                  <c:v>36.993026733398402</c:v>
                </c:pt>
                <c:pt idx="1">
                  <c:v>71.666955947875891</c:v>
                </c:pt>
                <c:pt idx="2">
                  <c:v>78.577995300292898</c:v>
                </c:pt>
                <c:pt idx="3">
                  <c:v>77.678203582763601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1B-4BD6-BD0A-8B468AFA2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618447"/>
        <c:axId val="833622191"/>
      </c:barChart>
      <c:catAx>
        <c:axId val="833618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22191"/>
        <c:crosses val="autoZero"/>
        <c:auto val="1"/>
        <c:lblAlgn val="ctr"/>
        <c:lblOffset val="100"/>
        <c:noMultiLvlLbl val="0"/>
      </c:catAx>
      <c:valAx>
        <c:axId val="83362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18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Tempi Medi - 3ᵃ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'3ᵃ Query'!$O$3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'3ᵃ Query'!$E$65:$H$65</c:f>
                <c:numCache>
                  <c:formatCode>General</c:formatCode>
                  <c:ptCount val="4"/>
                  <c:pt idx="0">
                    <c:v>0.16062241447924075</c:v>
                  </c:pt>
                  <c:pt idx="1">
                    <c:v>0.11119852183739841</c:v>
                  </c:pt>
                  <c:pt idx="2">
                    <c:v>0.56719995617029328</c:v>
                  </c:pt>
                  <c:pt idx="3">
                    <c:v>0.59680856390128112</c:v>
                  </c:pt>
                </c:numCache>
              </c:numRef>
            </c:plus>
            <c:minus>
              <c:numRef>
                <c:f>'3ᵃ Query'!$E$65:$H$65</c:f>
                <c:numCache>
                  <c:formatCode>General</c:formatCode>
                  <c:ptCount val="4"/>
                  <c:pt idx="0">
                    <c:v>0.16062241447924075</c:v>
                  </c:pt>
                  <c:pt idx="1">
                    <c:v>0.11119852183739841</c:v>
                  </c:pt>
                  <c:pt idx="2">
                    <c:v>0.56719995617029328</c:v>
                  </c:pt>
                  <c:pt idx="3">
                    <c:v>0.59680856390128112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'3ᵃ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'3ᵃ Query'!$O$4:$O$7</c:f>
              <c:numCache>
                <c:formatCode>0.000</c:formatCode>
                <c:ptCount val="4"/>
                <c:pt idx="0">
                  <c:v>81.572429339090959</c:v>
                </c:pt>
                <c:pt idx="1">
                  <c:v>97.797624270121233</c:v>
                </c:pt>
                <c:pt idx="2">
                  <c:v>100.09308656056706</c:v>
                </c:pt>
                <c:pt idx="3">
                  <c:v>99.798377354939618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2-4F96-8AE8-130993C46FAC}"/>
            </c:ext>
          </c:extLst>
        </c:ser>
        <c:ser>
          <c:idx val="1"/>
          <c:order val="1"/>
          <c:tx>
            <c:strRef>
              <c:f>'3ᵃ Query'!$P$3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'3ᵃ Query'!$K$65:$N$65</c:f>
                <c:numCache>
                  <c:formatCode>General</c:formatCode>
                  <c:ptCount val="4"/>
                  <c:pt idx="0">
                    <c:v>0.20492843032245509</c:v>
                  </c:pt>
                  <c:pt idx="1">
                    <c:v>0.10416879031709074</c:v>
                  </c:pt>
                  <c:pt idx="2">
                    <c:v>0.10526087134541987</c:v>
                  </c:pt>
                  <c:pt idx="3">
                    <c:v>0.1168094027229882</c:v>
                  </c:pt>
                </c:numCache>
              </c:numRef>
            </c:plus>
            <c:minus>
              <c:numRef>
                <c:f>'3ᵃ Query'!$K$65:$N$65</c:f>
                <c:numCache>
                  <c:formatCode>General</c:formatCode>
                  <c:ptCount val="4"/>
                  <c:pt idx="0">
                    <c:v>0.20492843032245509</c:v>
                  </c:pt>
                  <c:pt idx="1">
                    <c:v>0.10416879031709074</c:v>
                  </c:pt>
                  <c:pt idx="2">
                    <c:v>0.10526087134541987</c:v>
                  </c:pt>
                  <c:pt idx="3">
                    <c:v>0.1168094027229882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'3ᵃ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'3ᵃ Query'!$P$4:$P$7</c:f>
              <c:numCache>
                <c:formatCode>0.000</c:formatCode>
                <c:ptCount val="4"/>
                <c:pt idx="0">
                  <c:v>6.5396706263224242</c:v>
                </c:pt>
                <c:pt idx="1">
                  <c:v>7.4858983357747375</c:v>
                </c:pt>
                <c:pt idx="2">
                  <c:v>7.8342914581298801</c:v>
                </c:pt>
                <c:pt idx="3">
                  <c:v>7.5877587000528957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C2-4F96-8AE8-130993C46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138671"/>
        <c:axId val="1011388463"/>
      </c:barChart>
      <c:catAx>
        <c:axId val="19713867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1388463"/>
        <c:crosses val="autoZero"/>
        <c:auto val="1"/>
        <c:lblAlgn val="ctr"/>
        <c:lblOffset val="100"/>
        <c:noMultiLvlLbl val="0"/>
      </c:catAx>
      <c:valAx>
        <c:axId val="1011388463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1386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Primi Tempi - 4ᵃ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'4ᵃ Query'!$E$3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'4ᵃ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'4ᵃ Query'!$E$4:$E$7</c:f>
              <c:numCache>
                <c:formatCode>0.000</c:formatCode>
                <c:ptCount val="4"/>
                <c:pt idx="0">
                  <c:v>221.27103805541901</c:v>
                </c:pt>
                <c:pt idx="1">
                  <c:v>333.32228660583399</c:v>
                </c:pt>
                <c:pt idx="2">
                  <c:v>424.10016059875397</c:v>
                </c:pt>
                <c:pt idx="3">
                  <c:v>583.13870429992596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80-4BB2-941C-32FD36AC27D6}"/>
            </c:ext>
          </c:extLst>
        </c:ser>
        <c:ser>
          <c:idx val="1"/>
          <c:order val="1"/>
          <c:tx>
            <c:strRef>
              <c:f>'4ᵃ Query'!$F$3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'4ᵃ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'4ᵃ Query'!$F$4:$F$7</c:f>
              <c:numCache>
                <c:formatCode>0.000</c:formatCode>
                <c:ptCount val="4"/>
                <c:pt idx="0">
                  <c:v>50.534009933471602</c:v>
                </c:pt>
                <c:pt idx="1">
                  <c:v>72.176933288574205</c:v>
                </c:pt>
                <c:pt idx="2">
                  <c:v>76.506137847900291</c:v>
                </c:pt>
                <c:pt idx="3">
                  <c:v>76.229095458984304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80-4BB2-941C-32FD36AC2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618447"/>
        <c:axId val="833622191"/>
      </c:barChart>
      <c:catAx>
        <c:axId val="833618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22191"/>
        <c:crosses val="autoZero"/>
        <c:auto val="1"/>
        <c:lblAlgn val="ctr"/>
        <c:lblOffset val="100"/>
        <c:noMultiLvlLbl val="0"/>
      </c:catAx>
      <c:valAx>
        <c:axId val="83362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18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Tempi Medi - 4ᵃ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'4ᵃ Query'!$O$3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'4ᵃ Query'!$E$65:$H$65</c:f>
                <c:numCache>
                  <c:formatCode>General</c:formatCode>
                  <c:ptCount val="4"/>
                  <c:pt idx="0">
                    <c:v>0.11334466450996306</c:v>
                  </c:pt>
                  <c:pt idx="1">
                    <c:v>0.18873670191639061</c:v>
                  </c:pt>
                  <c:pt idx="2">
                    <c:v>0.18894949000983013</c:v>
                  </c:pt>
                  <c:pt idx="3">
                    <c:v>1.880174156334663</c:v>
                  </c:pt>
                </c:numCache>
              </c:numRef>
            </c:plus>
            <c:minus>
              <c:numRef>
                <c:f>'4ᵃ Query'!$E$65:$H$65</c:f>
                <c:numCache>
                  <c:formatCode>General</c:formatCode>
                  <c:ptCount val="4"/>
                  <c:pt idx="0">
                    <c:v>0.11334466450996306</c:v>
                  </c:pt>
                  <c:pt idx="1">
                    <c:v>0.18873670191639061</c:v>
                  </c:pt>
                  <c:pt idx="2">
                    <c:v>0.18894949000983013</c:v>
                  </c:pt>
                  <c:pt idx="3">
                    <c:v>1.880174156334663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'4ᵃ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'4ᵃ Query'!$O$4:$O$7</c:f>
              <c:numCache>
                <c:formatCode>0.000</c:formatCode>
                <c:ptCount val="4"/>
                <c:pt idx="0">
                  <c:v>170.05884647369348</c:v>
                </c:pt>
                <c:pt idx="1">
                  <c:v>273.58844280242863</c:v>
                </c:pt>
                <c:pt idx="2">
                  <c:v>360.90169747670456</c:v>
                </c:pt>
                <c:pt idx="3">
                  <c:v>449.96039072672465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6D-4AC0-B2EC-50651571B59B}"/>
            </c:ext>
          </c:extLst>
        </c:ser>
        <c:ser>
          <c:idx val="1"/>
          <c:order val="1"/>
          <c:tx>
            <c:strRef>
              <c:f>'4ᵃ Query'!$P$3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'4ᵃ Query'!$K$65:$N$65</c:f>
                <c:numCache>
                  <c:formatCode>General</c:formatCode>
                  <c:ptCount val="4"/>
                  <c:pt idx="0">
                    <c:v>6.8789216844677092E-2</c:v>
                  </c:pt>
                  <c:pt idx="1">
                    <c:v>8.7147187554272545E-2</c:v>
                  </c:pt>
                  <c:pt idx="2">
                    <c:v>0.1161440077428042</c:v>
                  </c:pt>
                  <c:pt idx="3">
                    <c:v>0.10517837974595906</c:v>
                  </c:pt>
                </c:numCache>
              </c:numRef>
            </c:plus>
            <c:minus>
              <c:numRef>
                <c:f>'4ᵃ Query'!$K$65:$N$65</c:f>
                <c:numCache>
                  <c:formatCode>General</c:formatCode>
                  <c:ptCount val="4"/>
                  <c:pt idx="0">
                    <c:v>6.8789216844677092E-2</c:v>
                  </c:pt>
                  <c:pt idx="1">
                    <c:v>8.7147187554272545E-2</c:v>
                  </c:pt>
                  <c:pt idx="2">
                    <c:v>0.1161440077428042</c:v>
                  </c:pt>
                  <c:pt idx="3">
                    <c:v>0.10517837974595906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'4ᵃ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'4ᵃ Query'!$P$4:$P$7</c:f>
              <c:numCache>
                <c:formatCode>0.000</c:formatCode>
                <c:ptCount val="4"/>
                <c:pt idx="0">
                  <c:v>6.3472191492716439</c:v>
                </c:pt>
                <c:pt idx="1">
                  <c:v>7.5971047083536769</c:v>
                </c:pt>
                <c:pt idx="2">
                  <c:v>7.7455838521321567</c:v>
                </c:pt>
                <c:pt idx="3">
                  <c:v>7.9597393671671508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6D-4AC0-B2EC-50651571B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138671"/>
        <c:axId val="1011388463"/>
      </c:barChart>
      <c:catAx>
        <c:axId val="19713867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1388463"/>
        <c:crosses val="autoZero"/>
        <c:auto val="1"/>
        <c:lblAlgn val="ctr"/>
        <c:lblOffset val="100"/>
        <c:noMultiLvlLbl val="0"/>
      </c:catAx>
      <c:valAx>
        <c:axId val="1011388463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1386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Primi Tempi - 5ᵃ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'5ᵃ Query'!$E$3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'5ᵃ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'5ᵃ Query'!$E$4:$E$7</c:f>
              <c:numCache>
                <c:formatCode>0.000</c:formatCode>
                <c:ptCount val="4"/>
                <c:pt idx="0">
                  <c:v>268.63002777099598</c:v>
                </c:pt>
                <c:pt idx="1">
                  <c:v>460.61897277831997</c:v>
                </c:pt>
                <c:pt idx="2">
                  <c:v>697.67498970031704</c:v>
                </c:pt>
                <c:pt idx="3">
                  <c:v>947.79396057128895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57-4856-BF4D-EA93B922E9C3}"/>
            </c:ext>
          </c:extLst>
        </c:ser>
        <c:ser>
          <c:idx val="1"/>
          <c:order val="1"/>
          <c:tx>
            <c:strRef>
              <c:f>'5ᵃ Query'!$F$3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'5ᵃ Query'!$D$4:$D$7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'5ᵃ Query'!$F$4:$F$7</c:f>
              <c:numCache>
                <c:formatCode>0.000</c:formatCode>
                <c:ptCount val="4"/>
                <c:pt idx="0">
                  <c:v>56.457042694091797</c:v>
                </c:pt>
                <c:pt idx="1">
                  <c:v>67.994117736816406</c:v>
                </c:pt>
                <c:pt idx="2">
                  <c:v>69.480180740356403</c:v>
                </c:pt>
                <c:pt idx="3">
                  <c:v>65.5429363250732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57-4856-BF4D-EA93B922E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3618447"/>
        <c:axId val="833622191"/>
      </c:barChart>
      <c:catAx>
        <c:axId val="833618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22191"/>
        <c:crosses val="autoZero"/>
        <c:auto val="1"/>
        <c:lblAlgn val="ctr"/>
        <c:lblOffset val="100"/>
        <c:noMultiLvlLbl val="0"/>
      </c:catAx>
      <c:valAx>
        <c:axId val="83362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33618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Tempi Medi - 5ᵃ Query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'5ᵃ Query'!$O$3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'5ᵃ Query'!$E$65:$H$65</c:f>
                <c:numCache>
                  <c:formatCode>General</c:formatCode>
                  <c:ptCount val="4"/>
                  <c:pt idx="0">
                    <c:v>0.8067307995211731</c:v>
                  </c:pt>
                  <c:pt idx="1">
                    <c:v>0.11837023550680185</c:v>
                  </c:pt>
                  <c:pt idx="2">
                    <c:v>1.3188131137162973</c:v>
                  </c:pt>
                  <c:pt idx="3">
                    <c:v>0.49262858447780489</c:v>
                  </c:pt>
                </c:numCache>
              </c:numRef>
            </c:plus>
            <c:minus>
              <c:numRef>
                <c:f>'5ᵃ Query'!$E$65:$H$65</c:f>
                <c:numCache>
                  <c:formatCode>General</c:formatCode>
                  <c:ptCount val="4"/>
                  <c:pt idx="0">
                    <c:v>0.8067307995211731</c:v>
                  </c:pt>
                  <c:pt idx="1">
                    <c:v>0.11837023550680185</c:v>
                  </c:pt>
                  <c:pt idx="2">
                    <c:v>1.3188131137162973</c:v>
                  </c:pt>
                  <c:pt idx="3">
                    <c:v>0.49262858447780489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'5ᵃ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'5ᵃ Query'!$O$4:$O$7</c:f>
              <c:numCache>
                <c:formatCode>0.000</c:formatCode>
                <c:ptCount val="4"/>
                <c:pt idx="0">
                  <c:v>174.86251195271768</c:v>
                </c:pt>
                <c:pt idx="1">
                  <c:v>337.43032614390017</c:v>
                </c:pt>
                <c:pt idx="2">
                  <c:v>507.39156405130996</c:v>
                </c:pt>
                <c:pt idx="3">
                  <c:v>714.02771472930885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3-4C0B-9088-54074DB96D70}"/>
            </c:ext>
          </c:extLst>
        </c:ser>
        <c:ser>
          <c:idx val="1"/>
          <c:order val="1"/>
          <c:tx>
            <c:strRef>
              <c:f>'5ᵃ Query'!$P$3</c:f>
              <c:strCache>
                <c:ptCount val="1"/>
                <c:pt idx="0">
                  <c:v>Neo4J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'5ᵃ Query'!$K$65:$N$65</c:f>
                <c:numCache>
                  <c:formatCode>General</c:formatCode>
                  <c:ptCount val="4"/>
                  <c:pt idx="0">
                    <c:v>8.3485154884285845E-2</c:v>
                  </c:pt>
                  <c:pt idx="1">
                    <c:v>6.2230042782462004E-2</c:v>
                  </c:pt>
                  <c:pt idx="2">
                    <c:v>0.10682393652858807</c:v>
                  </c:pt>
                  <c:pt idx="3">
                    <c:v>0.13868111528876803</c:v>
                  </c:pt>
                </c:numCache>
              </c:numRef>
            </c:plus>
            <c:minus>
              <c:numRef>
                <c:f>'5ᵃ Query'!$K$65:$N$65</c:f>
                <c:numCache>
                  <c:formatCode>General</c:formatCode>
                  <c:ptCount val="4"/>
                  <c:pt idx="0">
                    <c:v>8.3485154884285845E-2</c:v>
                  </c:pt>
                  <c:pt idx="1">
                    <c:v>6.2230042782462004E-2</c:v>
                  </c:pt>
                  <c:pt idx="2">
                    <c:v>0.10682393652858807</c:v>
                  </c:pt>
                  <c:pt idx="3">
                    <c:v>0.13868111528876803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'5ᵃ Query'!$N$4:$N$7</c:f>
              <c:numCache>
                <c:formatCode>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'5ᵃ Query'!$P$4:$P$7</c:f>
              <c:numCache>
                <c:formatCode>0.000</c:formatCode>
                <c:ptCount val="4"/>
                <c:pt idx="0">
                  <c:v>8.4374745686848946</c:v>
                </c:pt>
                <c:pt idx="1">
                  <c:v>9.5583200454711843</c:v>
                </c:pt>
                <c:pt idx="2">
                  <c:v>9.6163988113403214</c:v>
                </c:pt>
                <c:pt idx="3">
                  <c:v>10.064657529195122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A3-4C0B-9088-54074DB96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138671"/>
        <c:axId val="1011388463"/>
      </c:barChart>
      <c:catAx>
        <c:axId val="19713867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11388463"/>
        <c:crosses val="autoZero"/>
        <c:auto val="1"/>
        <c:lblAlgn val="ctr"/>
        <c:lblOffset val="100"/>
        <c:noMultiLvlLbl val="0"/>
      </c:catAx>
      <c:valAx>
        <c:axId val="1011388463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71386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8</xdr:row>
      <xdr:rowOff>4761</xdr:rowOff>
    </xdr:from>
    <xdr:to>
      <xdr:col>9</xdr:col>
      <xdr:colOff>0</xdr:colOff>
      <xdr:row>28</xdr:row>
      <xdr:rowOff>9524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621285FA-0B7A-C0AE-4222-6E8F2CA2D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4761</xdr:colOff>
      <xdr:row>8</xdr:row>
      <xdr:rowOff>4762</xdr:rowOff>
    </xdr:from>
    <xdr:to>
      <xdr:col>19</xdr:col>
      <xdr:colOff>123824</xdr:colOff>
      <xdr:row>28</xdr:row>
      <xdr:rowOff>19050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1A03381A-CBC3-A386-F44E-93A82AF4E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8</xdr:row>
      <xdr:rowOff>4761</xdr:rowOff>
    </xdr:from>
    <xdr:to>
      <xdr:col>9</xdr:col>
      <xdr:colOff>0</xdr:colOff>
      <xdr:row>28</xdr:row>
      <xdr:rowOff>9524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B3EEF5D-DC43-4204-B585-2B4320ABF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4761</xdr:colOff>
      <xdr:row>8</xdr:row>
      <xdr:rowOff>4762</xdr:rowOff>
    </xdr:from>
    <xdr:to>
      <xdr:col>19</xdr:col>
      <xdr:colOff>123824</xdr:colOff>
      <xdr:row>28</xdr:row>
      <xdr:rowOff>19050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8187BEF-C869-4D94-BABC-D3CFC7CDB5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8</xdr:row>
      <xdr:rowOff>4761</xdr:rowOff>
    </xdr:from>
    <xdr:to>
      <xdr:col>9</xdr:col>
      <xdr:colOff>0</xdr:colOff>
      <xdr:row>28</xdr:row>
      <xdr:rowOff>9524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39A9644-53F0-4C92-A5B8-E58062A2B2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4761</xdr:colOff>
      <xdr:row>8</xdr:row>
      <xdr:rowOff>4762</xdr:rowOff>
    </xdr:from>
    <xdr:to>
      <xdr:col>19</xdr:col>
      <xdr:colOff>123824</xdr:colOff>
      <xdr:row>28</xdr:row>
      <xdr:rowOff>19050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B118B05-876E-48D9-A015-B13D487BA9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8</xdr:row>
      <xdr:rowOff>4761</xdr:rowOff>
    </xdr:from>
    <xdr:to>
      <xdr:col>9</xdr:col>
      <xdr:colOff>0</xdr:colOff>
      <xdr:row>28</xdr:row>
      <xdr:rowOff>9524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C9B1814-5492-4953-BD7F-929CB9B92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4761</xdr:colOff>
      <xdr:row>8</xdr:row>
      <xdr:rowOff>4762</xdr:rowOff>
    </xdr:from>
    <xdr:to>
      <xdr:col>19</xdr:col>
      <xdr:colOff>123824</xdr:colOff>
      <xdr:row>28</xdr:row>
      <xdr:rowOff>19050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B878F33-A284-40F3-B92B-B2B2E7207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8</xdr:row>
      <xdr:rowOff>4761</xdr:rowOff>
    </xdr:from>
    <xdr:to>
      <xdr:col>9</xdr:col>
      <xdr:colOff>0</xdr:colOff>
      <xdr:row>28</xdr:row>
      <xdr:rowOff>9524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086A57D-2E46-4500-BE12-3A28EA8446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4761</xdr:colOff>
      <xdr:row>8</xdr:row>
      <xdr:rowOff>4762</xdr:rowOff>
    </xdr:from>
    <xdr:to>
      <xdr:col>19</xdr:col>
      <xdr:colOff>123824</xdr:colOff>
      <xdr:row>28</xdr:row>
      <xdr:rowOff>19050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A308BF2-29A9-4E5D-9A15-AD996D3399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6" xr16:uid="{3178A23D-A296-4754-B165-98C001664F36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7" xr16:uid="{885D8663-9615-40B1-8603-2E803DFD76F7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20928045-006A-473D-88C8-1AEF7A580E37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2" xr16:uid="{4768EE71-024D-401F-96FF-E4FDD5FDCD50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E644C2D6-8666-469D-9640-4107E189EEE1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0" xr16:uid="{A83060A8-0A17-4828-BE7A-781A252CEB80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2" xr16:uid="{E80CB7EF-2A19-4144-A8BB-3B03D5115A8D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1" xr16:uid="{4DB91CBA-4A9A-4940-A16F-625EF878E885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3" xr16:uid="{C4A97745-8466-48EE-BA3C-7F951562B211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4" xr16:uid="{AD94F88F-ADDE-4F01-97C5-A69951FD8181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3B433F9-C21E-4E52-95CE-6B0451CE7C7B}" name="mongo_result_25_1__3" displayName="mongo_result_25_1__3" ref="D32:H65" tableType="queryTable" totalsRowShown="0">
  <autoFilter ref="D32:H65" xr:uid="{23B433F9-C21E-4E52-95CE-6B0451CE7C7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B257BF2-2B92-47A8-946C-73A60D5D590A}" uniqueName="1" name="MongoDB" queryTableFieldId="1" dataDxfId="49"/>
    <tableColumn id="2" xr3:uid="{8E9FF7DD-F8C0-4945-8F09-2B5095308308}" uniqueName="2" name="25%" queryTableFieldId="2" dataDxfId="48"/>
    <tableColumn id="3" xr3:uid="{E6EC346A-AEED-4FDC-B58B-BADA3A305A63}" uniqueName="3" name="50%" queryTableFieldId="3" dataDxfId="47"/>
    <tableColumn id="4" xr3:uid="{0A421C45-D29F-4CAB-B220-95503F871985}" uniqueName="4" name="75%" queryTableFieldId="4" dataDxfId="46"/>
    <tableColumn id="5" xr3:uid="{2C7DCE87-CDB4-436D-93E5-1AF60B8C2447}" uniqueName="5" name="100%" queryTableFieldId="5" dataDxfId="45"/>
  </tableColumns>
  <tableStyleInfo name="TableStyleLight14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53B9C12-8F94-496B-A5CF-1298C7AF06B3}" name="mongo_result_25_1__323" displayName="mongo_result_25_1__323" ref="J32:N65" tableType="queryTable" totalsRowShown="0">
  <autoFilter ref="J32:N65" xr:uid="{353B9C12-8F94-496B-A5CF-1298C7AF06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58B9BAD-B30F-46D8-8D03-E751333B2806}" uniqueName="1" name="Neo4J" queryTableFieldId="1" dataDxfId="44"/>
    <tableColumn id="2" xr3:uid="{87539542-25D8-45E1-9154-9AFBA03A65E0}" uniqueName="2" name="25%" queryTableFieldId="2" dataDxfId="43"/>
    <tableColumn id="3" xr3:uid="{46A8824E-B104-49C1-9970-18E95A9CD770}" uniqueName="3" name="50%" queryTableFieldId="3" dataDxfId="42"/>
    <tableColumn id="4" xr3:uid="{7B3D1A84-4056-4095-8298-DB1D48A5D039}" uniqueName="4" name="75%" queryTableFieldId="4" dataDxfId="41"/>
    <tableColumn id="5" xr3:uid="{7555CD41-3D28-4937-97FC-1C58AA3289BC}" uniqueName="5" name="100%" queryTableFieldId="5" dataDxfId="40"/>
  </tableColumns>
  <tableStyleInfo name="TableStyleLight9" showFirstColumn="1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F830513-7ED2-417F-9DDF-2C3FE5884053}" name="mongo_result_25_1__332" displayName="mongo_result_25_1__332" ref="D32:H65" tableType="queryTable" totalsRowShown="0">
  <autoFilter ref="D32:H65" xr:uid="{23B433F9-C21E-4E52-95CE-6B0451CE7C7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60F0384-CFE6-4D80-BB9E-06A84179CEBF}" uniqueName="1" name="MongoDB " queryTableFieldId="1" dataDxfId="39"/>
    <tableColumn id="2" xr3:uid="{46C3D559-AB61-48EC-8992-8F9B0C64EA99}" uniqueName="2" name="25%" queryTableFieldId="2" dataDxfId="38"/>
    <tableColumn id="3" xr3:uid="{B045C630-4156-4161-BB3F-654DA3F1F70B}" uniqueName="3" name="50%" queryTableFieldId="3" dataDxfId="37"/>
    <tableColumn id="4" xr3:uid="{711E6571-549F-46FC-B9E2-A6932FF59A88}" uniqueName="4" name="75%" queryTableFieldId="4" dataDxfId="36"/>
    <tableColumn id="5" xr3:uid="{88C8B9CE-4668-483E-B83E-C4062BB14BC8}" uniqueName="5" name="100%" queryTableFieldId="5" dataDxfId="35"/>
  </tableColumns>
  <tableStyleInfo name="TableStyleLight14" showFirstColumn="1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B1632A5-A0F8-4BAC-B464-6073DCD0A850}" name="mongo_result_25_1__32333" displayName="mongo_result_25_1__32333" ref="J32:N65" tableType="queryTable" totalsRowShown="0">
  <autoFilter ref="J32:N65" xr:uid="{353B9C12-8F94-496B-A5CF-1298C7AF06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087249F-56C2-4912-BC91-D1F5A8FA939E}" uniqueName="1" name="Neo4J" queryTableFieldId="1" dataDxfId="34"/>
    <tableColumn id="2" xr3:uid="{B4416B99-EFBE-4F91-8AE5-2D9027E2152D}" uniqueName="2" name="25%" queryTableFieldId="2" dataDxfId="33"/>
    <tableColumn id="3" xr3:uid="{722A4E40-6870-4C80-8B5B-CFC0B133CC2E}" uniqueName="3" name="50%" queryTableFieldId="3" dataDxfId="32"/>
    <tableColumn id="4" xr3:uid="{23A2356B-1A3A-4993-950D-A5D345AF067B}" uniqueName="4" name="75%" queryTableFieldId="4" dataDxfId="31"/>
    <tableColumn id="5" xr3:uid="{CFF1318D-F15E-4264-BDBC-4920C5B532F1}" uniqueName="5" name="100%" queryTableFieldId="5" dataDxfId="30"/>
  </tableColumns>
  <tableStyleInfo name="TableStyleLight9" showFirstColumn="1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9FCB3BE-1955-4EC3-8FE4-EBFEAB6E8C51}" name="mongo_result_25_1__33242" displayName="mongo_result_25_1__33242" ref="D32:H65" tableType="queryTable" totalsRowShown="0">
  <autoFilter ref="D32:H65" xr:uid="{23B433F9-C21E-4E52-95CE-6B0451CE7C7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60F6221-1C15-4855-A297-2BE01C5EFE34}" uniqueName="1" name="MongoDB " queryTableFieldId="1" dataDxfId="29"/>
    <tableColumn id="2" xr3:uid="{80138972-B7C0-4AD8-B692-C0F5EAFE8FFC}" uniqueName="2" name="25%" queryTableFieldId="2" dataDxfId="28"/>
    <tableColumn id="3" xr3:uid="{8F921681-5C9B-47DE-A140-8B9AD73000CC}" uniqueName="3" name="50%" queryTableFieldId="3" dataDxfId="27"/>
    <tableColumn id="4" xr3:uid="{9B02C950-5196-467B-8962-22A9577A55A4}" uniqueName="4" name="75%" queryTableFieldId="4" dataDxfId="26"/>
    <tableColumn id="5" xr3:uid="{A2618DC7-88DB-4A04-8198-57DD2517C51B}" uniqueName="5" name="100%" queryTableFieldId="5" dataDxfId="25"/>
  </tableColumns>
  <tableStyleInfo name="TableStyleLight14" showFirstColumn="1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2E3157A-62B1-4EFB-B456-1EB313846AED}" name="mongo_result_25_1__3233343" displayName="mongo_result_25_1__3233343" ref="J32:N65" tableType="queryTable" totalsRowShown="0">
  <autoFilter ref="J32:N65" xr:uid="{353B9C12-8F94-496B-A5CF-1298C7AF06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EEF774B-B3CB-4754-A2D2-FE8F6C3660C0}" uniqueName="1" name="Neo4J " queryTableFieldId="1" dataDxfId="24"/>
    <tableColumn id="2" xr3:uid="{935C12FB-8E34-4B4E-9888-243DE6E52FF2}" uniqueName="2" name="25%" queryTableFieldId="2" dataDxfId="23"/>
    <tableColumn id="3" xr3:uid="{9391C107-A64A-4BAB-91B2-7F646205F8A6}" uniqueName="3" name="50%" queryTableFieldId="3" dataDxfId="22"/>
    <tableColumn id="4" xr3:uid="{EF021D85-3988-42C7-A60D-B969541545E4}" uniqueName="4" name="75%" queryTableFieldId="4" dataDxfId="21"/>
    <tableColumn id="5" xr3:uid="{1F3C703D-7338-4CFF-8936-4142557157F3}" uniqueName="5" name="100%" queryTableFieldId="5" dataDxfId="20"/>
  </tableColumns>
  <tableStyleInfo name="TableStyleLight9" showFirstColumn="1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D465088B-31AC-4ED0-B815-D8559AEC2EAC}" name="mongo_result_25_1__3324252" displayName="mongo_result_25_1__3324252" ref="D32:H65" tableType="queryTable" totalsRowShown="0">
  <autoFilter ref="D32:H65" xr:uid="{23B433F9-C21E-4E52-95CE-6B0451CE7C7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E8E0C61-1476-43F3-87AA-B87DE84BF4FE}" uniqueName="1" name="MongoDB " queryTableFieldId="1" dataDxfId="19"/>
    <tableColumn id="2" xr3:uid="{B5E8B050-F90F-4F0D-9C8B-675672A4F4CF}" uniqueName="2" name="25%" queryTableFieldId="2" dataDxfId="18"/>
    <tableColumn id="3" xr3:uid="{6CF940AC-2ADE-46C4-8884-8E90652D3331}" uniqueName="3" name="50%" queryTableFieldId="3" dataDxfId="17"/>
    <tableColumn id="4" xr3:uid="{1A8707D3-6290-4CC3-8297-A5A7A1F44AF9}" uniqueName="4" name="75%" queryTableFieldId="4" dataDxfId="16"/>
    <tableColumn id="5" xr3:uid="{64B73D95-37B0-43EA-9033-CDB10FFB643C}" uniqueName="5" name="100%" queryTableFieldId="5" dataDxfId="15"/>
  </tableColumns>
  <tableStyleInfo name="TableStyleLight14" showFirstColumn="1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1EBD3EE9-358C-4E36-95BD-6F971810A57B}" name="mongo_result_25_1__323334353" displayName="mongo_result_25_1__323334353" ref="J32:N65" tableType="queryTable" totalsRowShown="0">
  <autoFilter ref="J32:N65" xr:uid="{353B9C12-8F94-496B-A5CF-1298C7AF06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C349CDD-8023-47CF-80B1-AC31DB4F2C9E}" uniqueName="1" name="Neo4J " queryTableFieldId="1" dataDxfId="14"/>
    <tableColumn id="2" xr3:uid="{FD44819C-F9C2-4641-9425-56E6A298D4D4}" uniqueName="2" name="25%" queryTableFieldId="2" dataDxfId="13"/>
    <tableColumn id="3" xr3:uid="{ED4EFDE0-8176-4E0F-8469-588854390CCA}" uniqueName="3" name="50%" queryTableFieldId="3" dataDxfId="12"/>
    <tableColumn id="4" xr3:uid="{A7237C45-4FB3-4573-AB45-DCD4A6EB5B69}" uniqueName="4" name="75%" queryTableFieldId="4" dataDxfId="11"/>
    <tableColumn id="5" xr3:uid="{D678BA55-C6E4-475A-9665-3B5043111E5F}" uniqueName="5" name="100%" queryTableFieldId="5" dataDxfId="10"/>
  </tableColumns>
  <tableStyleInfo name="TableStyleLight9" showFirstColumn="1" showLastColumn="0" showRowStripes="1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64EDAB0B-C119-45DE-BADE-928CED27F0C7}" name="mongo_result_25_1__332425262" displayName="mongo_result_25_1__332425262" ref="D32:H65" tableType="queryTable" totalsRowShown="0">
  <autoFilter ref="D32:H65" xr:uid="{23B433F9-C21E-4E52-95CE-6B0451CE7C7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B0AE6CE-42AE-4653-A969-04DAD9759114}" uniqueName="1" name="MongoDB " queryTableFieldId="1" dataDxfId="9"/>
    <tableColumn id="2" xr3:uid="{398D4097-2CD8-4EF9-818F-A1B3741523F6}" uniqueName="2" name="25%" queryTableFieldId="2" dataDxfId="8"/>
    <tableColumn id="3" xr3:uid="{308F830B-0DD2-4CD2-8BF7-FE758452DEB5}" uniqueName="3" name="50%" queryTableFieldId="3" dataDxfId="7"/>
    <tableColumn id="4" xr3:uid="{463ACAF3-1EC4-4C89-9202-CFEE86068715}" uniqueName="4" name="75%" queryTableFieldId="4" dataDxfId="6"/>
    <tableColumn id="5" xr3:uid="{29B47648-B57B-420C-9BFC-64026A57058E}" uniqueName="5" name="100%" queryTableFieldId="5" dataDxfId="5"/>
  </tableColumns>
  <tableStyleInfo name="TableStyleLight14" showFirstColumn="1" showLastColumn="0" showRowStripes="1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81D81246-3118-4BDD-9986-8CAABF05E8CD}" name="mongo_result_25_1__32333435363" displayName="mongo_result_25_1__32333435363" ref="J32:N65" tableType="queryTable" totalsRowShown="0">
  <autoFilter ref="J32:N65" xr:uid="{353B9C12-8F94-496B-A5CF-1298C7AF06B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06451BE-0D89-4C21-85DF-EE9AD4011B68}" uniqueName="1" name="Neo4J" queryTableFieldId="1" dataDxfId="4"/>
    <tableColumn id="2" xr3:uid="{6FC0CD0B-93CC-4BFA-981E-692B10CC726F}" uniqueName="2" name="25%" queryTableFieldId="2" dataDxfId="3"/>
    <tableColumn id="3" xr3:uid="{E35843FC-0E34-40DF-8AF0-347F60E56EC9}" uniqueName="3" name="50%" queryTableFieldId="3" dataDxfId="2"/>
    <tableColumn id="4" xr3:uid="{1F27D75B-5C02-4ABE-BE38-1B39261A626D}" uniqueName="4" name="75%" queryTableFieldId="4" dataDxfId="1"/>
    <tableColumn id="5" xr3:uid="{A1D2EE1D-ACA8-4944-849D-225E065BD8C5}" uniqueName="5" name="100%" queryTableFieldId="5" dataDxfId="0"/>
  </tableColumns>
  <tableStyleInfo name="TableStyleLight9" showFirstColumn="1" showLastColumn="0" showRowStripes="1" showColumnStripes="1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054D-D0B6-40BD-9744-053D72BCB311}">
  <dimension ref="D1:P65"/>
  <sheetViews>
    <sheetView tabSelected="1" zoomScaleNormal="100" workbookViewId="0">
      <selection activeCell="J5" sqref="J5"/>
    </sheetView>
  </sheetViews>
  <sheetFormatPr defaultRowHeight="15" x14ac:dyDescent="0.25"/>
  <cols>
    <col min="1" max="3" width="10.28515625" customWidth="1"/>
    <col min="4" max="4" width="10.28515625" style="2" customWidth="1"/>
    <col min="5" max="8" width="10.28515625" customWidth="1"/>
    <col min="10" max="10" width="10.28515625" style="2" customWidth="1"/>
    <col min="11" max="11" width="10.28515625" customWidth="1"/>
    <col min="12" max="13" width="10.5703125" bestFit="1" customWidth="1"/>
    <col min="14" max="16" width="10.28515625" customWidth="1"/>
  </cols>
  <sheetData>
    <row r="1" spans="4:16" ht="15" customHeight="1" x14ac:dyDescent="0.25">
      <c r="J1" s="10"/>
    </row>
    <row r="2" spans="4:16" s="1" customFormat="1" x14ac:dyDescent="0.25">
      <c r="D2" s="7"/>
      <c r="E2" s="22" t="s">
        <v>6</v>
      </c>
      <c r="F2" s="23"/>
      <c r="G2"/>
      <c r="H2"/>
      <c r="I2"/>
      <c r="N2" s="2"/>
      <c r="O2" s="24" t="s">
        <v>7</v>
      </c>
      <c r="P2" s="24"/>
    </row>
    <row r="3" spans="4:16" x14ac:dyDescent="0.25">
      <c r="E3" s="3" t="s">
        <v>1</v>
      </c>
      <c r="F3" s="4" t="s">
        <v>2</v>
      </c>
      <c r="N3" s="2"/>
      <c r="O3" s="3" t="s">
        <v>1</v>
      </c>
      <c r="P3" s="4" t="s">
        <v>2</v>
      </c>
    </row>
    <row r="4" spans="4:16" x14ac:dyDescent="0.25">
      <c r="D4" s="5">
        <v>0.25</v>
      </c>
      <c r="E4" s="11">
        <v>4.3158531188964799</v>
      </c>
      <c r="F4" s="12">
        <v>27.972936630248999</v>
      </c>
      <c r="N4" s="5">
        <v>0.25</v>
      </c>
      <c r="O4" s="11" cm="1">
        <f t="array" ref="O4:O7">TRANSPOSE(E63:H63)</f>
        <v>1.7285108566284129</v>
      </c>
      <c r="P4" s="12" cm="1">
        <f t="array" ref="P4:P7">TRANSPOSE(K63:N63)</f>
        <v>5.8213949203491175</v>
      </c>
    </row>
    <row r="5" spans="4:16" x14ac:dyDescent="0.25">
      <c r="D5" s="5">
        <v>0.5</v>
      </c>
      <c r="E5" s="11">
        <v>4.7638416290283203</v>
      </c>
      <c r="F5" s="12">
        <v>67.372798919677706</v>
      </c>
      <c r="N5" s="5">
        <v>0.5</v>
      </c>
      <c r="O5" s="11">
        <v>1.7607291539510042</v>
      </c>
      <c r="P5" s="12">
        <v>8.3384037017822212</v>
      </c>
    </row>
    <row r="6" spans="4:16" x14ac:dyDescent="0.25">
      <c r="D6" s="5">
        <v>0.75</v>
      </c>
      <c r="E6" s="11">
        <v>5.1789283752441397</v>
      </c>
      <c r="F6" s="12">
        <v>70.071935653686495</v>
      </c>
      <c r="N6" s="5">
        <v>0.75</v>
      </c>
      <c r="O6" s="11">
        <v>1.7959276835123645</v>
      </c>
      <c r="P6" s="12">
        <v>7.8877846399942992</v>
      </c>
    </row>
    <row r="7" spans="4:16" x14ac:dyDescent="0.25">
      <c r="D7" s="5">
        <v>1</v>
      </c>
      <c r="E7" s="11">
        <v>5.6009292602539</v>
      </c>
      <c r="F7" s="12">
        <v>66.0006999969482</v>
      </c>
      <c r="N7" s="5">
        <v>1</v>
      </c>
      <c r="O7" s="11">
        <v>1.9422531127929632</v>
      </c>
      <c r="P7" s="12">
        <v>8.736149470011382</v>
      </c>
    </row>
    <row r="32" spans="4:14" x14ac:dyDescent="0.25">
      <c r="D32" s="2" t="s">
        <v>1</v>
      </c>
      <c r="E32" s="6" t="s">
        <v>0</v>
      </c>
      <c r="F32" s="6" t="s">
        <v>3</v>
      </c>
      <c r="G32" s="6" t="s">
        <v>5</v>
      </c>
      <c r="H32" s="6" t="s">
        <v>4</v>
      </c>
      <c r="J32" s="2" t="s">
        <v>2</v>
      </c>
      <c r="K32" s="6" t="s">
        <v>0</v>
      </c>
      <c r="L32" s="6" t="s">
        <v>3</v>
      </c>
      <c r="M32" s="6" t="s">
        <v>5</v>
      </c>
      <c r="N32" s="6" t="s">
        <v>4</v>
      </c>
    </row>
    <row r="33" spans="4:15" x14ac:dyDescent="0.25">
      <c r="D33" s="9">
        <v>1</v>
      </c>
      <c r="E33" s="13">
        <v>1.5158653259277299</v>
      </c>
      <c r="F33" s="13">
        <v>1.28817558288574</v>
      </c>
      <c r="G33" s="13">
        <v>1.62625312805175</v>
      </c>
      <c r="H33" s="13">
        <v>2.0020008087158199</v>
      </c>
      <c r="I33" s="1"/>
      <c r="J33" s="8">
        <v>1</v>
      </c>
      <c r="K33" s="15">
        <v>6.5860748291015598</v>
      </c>
      <c r="L33" s="15">
        <v>9.3212127685546804</v>
      </c>
      <c r="M33" s="15">
        <v>9.7889900207519496</v>
      </c>
      <c r="N33" s="15">
        <v>8.9128017425537092</v>
      </c>
      <c r="O33" s="1"/>
    </row>
    <row r="34" spans="4:15" x14ac:dyDescent="0.25">
      <c r="D34" s="9">
        <v>2</v>
      </c>
      <c r="E34" s="13">
        <v>1.5220642089843701</v>
      </c>
      <c r="F34" s="13">
        <v>1.1911392211914</v>
      </c>
      <c r="G34" s="13">
        <v>1.6028881072998</v>
      </c>
      <c r="H34" s="13">
        <v>1.6820430755615199</v>
      </c>
      <c r="J34" s="8">
        <v>2</v>
      </c>
      <c r="K34" s="15">
        <v>5.8572292327880797</v>
      </c>
      <c r="L34" s="15">
        <v>9.7439289093017489</v>
      </c>
      <c r="M34" s="15">
        <v>8.3620548248290998</v>
      </c>
      <c r="N34" s="15">
        <v>9.5808506011962802</v>
      </c>
    </row>
    <row r="35" spans="4:15" x14ac:dyDescent="0.25">
      <c r="D35" s="9">
        <v>3</v>
      </c>
      <c r="E35" s="13">
        <v>1.5280246734619098</v>
      </c>
      <c r="F35" s="13">
        <v>1.32727622985839</v>
      </c>
      <c r="G35" s="13">
        <v>1.48606300354003</v>
      </c>
      <c r="H35" s="13">
        <v>1.4610290527343701</v>
      </c>
      <c r="J35" s="8">
        <v>3</v>
      </c>
      <c r="K35" s="15">
        <v>5.6529045104980398</v>
      </c>
      <c r="L35" s="15">
        <v>9.3309879302978498</v>
      </c>
      <c r="M35" s="15">
        <v>8.9290142059326101</v>
      </c>
      <c r="N35" s="15">
        <v>9.1238021850585902</v>
      </c>
    </row>
    <row r="36" spans="4:15" x14ac:dyDescent="0.25">
      <c r="D36" s="9">
        <v>4</v>
      </c>
      <c r="E36" s="13">
        <v>1.47819519042968</v>
      </c>
      <c r="F36" s="13">
        <v>1.27291679382324</v>
      </c>
      <c r="G36" s="13">
        <v>3.0519962310790998</v>
      </c>
      <c r="H36" s="13">
        <v>2.41994857788085</v>
      </c>
      <c r="J36" s="8">
        <v>4</v>
      </c>
      <c r="K36" s="15">
        <v>5.4659843444824201</v>
      </c>
      <c r="L36" s="15">
        <v>9.480953216552729</v>
      </c>
      <c r="M36" s="15">
        <v>8.2926750183105398</v>
      </c>
      <c r="N36" s="15">
        <v>21.6560363769531</v>
      </c>
    </row>
    <row r="37" spans="4:15" x14ac:dyDescent="0.25">
      <c r="D37" s="9">
        <v>5</v>
      </c>
      <c r="E37" s="13">
        <v>1.5678405761718701</v>
      </c>
      <c r="F37" s="13">
        <v>1.2402534484863201</v>
      </c>
      <c r="G37" s="13">
        <v>1.9862651824951099</v>
      </c>
      <c r="H37" s="13">
        <v>1.63888931274414</v>
      </c>
      <c r="J37" s="8">
        <v>5</v>
      </c>
      <c r="K37" s="15">
        <v>6.4249038696289</v>
      </c>
      <c r="L37" s="15">
        <v>8.5160732269287092</v>
      </c>
      <c r="M37" s="15">
        <v>8.0049037933349592</v>
      </c>
      <c r="N37" s="15">
        <v>10.577201843261699</v>
      </c>
    </row>
    <row r="38" spans="4:15" x14ac:dyDescent="0.25">
      <c r="D38" s="9">
        <v>6</v>
      </c>
      <c r="E38" s="13">
        <v>1.48820877075195</v>
      </c>
      <c r="F38" s="13">
        <v>1.3148784637451101</v>
      </c>
      <c r="G38" s="13">
        <v>1.4998912811279199</v>
      </c>
      <c r="H38" s="13">
        <v>1.6119480133056598</v>
      </c>
      <c r="J38" s="8">
        <v>6</v>
      </c>
      <c r="K38" s="15">
        <v>5.7682991027831996</v>
      </c>
      <c r="L38" s="15">
        <v>7.5449943542480398</v>
      </c>
      <c r="M38" s="15">
        <v>8.1257820129394496</v>
      </c>
      <c r="N38" s="15">
        <v>8.4059238433837802</v>
      </c>
    </row>
    <row r="39" spans="4:15" x14ac:dyDescent="0.25">
      <c r="D39" s="9">
        <v>7</v>
      </c>
      <c r="E39" s="13">
        <v>1.6808509826660101</v>
      </c>
      <c r="F39" s="13">
        <v>1.4197826385498</v>
      </c>
      <c r="G39" s="13">
        <v>2.5548934936523398</v>
      </c>
      <c r="H39" s="13">
        <v>1.48820877075195</v>
      </c>
      <c r="J39" s="8">
        <v>7</v>
      </c>
      <c r="K39" s="15">
        <v>6.1678886413574201</v>
      </c>
      <c r="L39" s="15">
        <v>9.3080997467040998</v>
      </c>
      <c r="M39" s="15">
        <v>8.3041191101074201</v>
      </c>
      <c r="N39" s="15">
        <v>7.72786140441894</v>
      </c>
    </row>
    <row r="40" spans="4:15" x14ac:dyDescent="0.25">
      <c r="D40" s="9">
        <v>8</v>
      </c>
      <c r="E40" s="13">
        <v>1.73187255859375</v>
      </c>
      <c r="F40" s="13">
        <v>1.4750957489013601</v>
      </c>
      <c r="G40" s="13">
        <v>1.50394439697265</v>
      </c>
      <c r="H40" s="13">
        <v>1.45697593688964</v>
      </c>
      <c r="J40" s="8">
        <v>8</v>
      </c>
      <c r="K40" s="15">
        <v>5.54585456848144</v>
      </c>
      <c r="L40" s="15">
        <v>10.2941989898681</v>
      </c>
      <c r="M40" s="15">
        <v>10.430097579956</v>
      </c>
      <c r="N40" s="15">
        <v>10.0538730621337</v>
      </c>
    </row>
    <row r="41" spans="4:15" x14ac:dyDescent="0.25">
      <c r="D41" s="9">
        <v>9</v>
      </c>
      <c r="E41" s="13">
        <v>1.6798973083496</v>
      </c>
      <c r="F41" s="13">
        <v>1.37209892272949</v>
      </c>
      <c r="G41" s="13">
        <v>1.5993118286132799</v>
      </c>
      <c r="H41" s="13">
        <v>1.5749931335449199</v>
      </c>
      <c r="J41" s="8">
        <v>9</v>
      </c>
      <c r="K41" s="15">
        <v>5.8250427246093697</v>
      </c>
      <c r="L41" s="15">
        <v>8.58998298645019</v>
      </c>
      <c r="M41" s="15">
        <v>7.9350471496581996</v>
      </c>
      <c r="N41" s="15">
        <v>7.4820518493652299</v>
      </c>
    </row>
    <row r="42" spans="4:15" x14ac:dyDescent="0.25">
      <c r="D42" s="9">
        <v>10</v>
      </c>
      <c r="E42" s="13">
        <v>1.5990734100341699</v>
      </c>
      <c r="F42" s="13">
        <v>1.48892402648925</v>
      </c>
      <c r="G42" s="13">
        <v>1.8730163574218701</v>
      </c>
      <c r="H42" s="13">
        <v>2.4061203002929599</v>
      </c>
      <c r="J42" s="8">
        <v>10</v>
      </c>
      <c r="K42" s="15">
        <v>7.2557926177978498</v>
      </c>
      <c r="L42" s="15">
        <v>11.1010074615478</v>
      </c>
      <c r="M42" s="15">
        <v>8.6143016815185494</v>
      </c>
      <c r="N42" s="15">
        <v>13.5788917541503</v>
      </c>
    </row>
    <row r="43" spans="4:15" x14ac:dyDescent="0.25">
      <c r="D43" s="9">
        <v>11</v>
      </c>
      <c r="E43" s="13">
        <v>1.6000270843505802</v>
      </c>
      <c r="F43" s="13">
        <v>1.39737129211425</v>
      </c>
      <c r="G43" s="13">
        <v>2.73108482360839</v>
      </c>
      <c r="H43" s="13">
        <v>2.3779869079589799</v>
      </c>
      <c r="J43" s="8">
        <v>11</v>
      </c>
      <c r="K43" s="15">
        <v>5.2859783172607395</v>
      </c>
      <c r="L43" s="15">
        <v>8.8860988616943306</v>
      </c>
      <c r="M43" s="15">
        <v>7.0481300354003897</v>
      </c>
      <c r="N43" s="15">
        <v>7.3759555816650302</v>
      </c>
    </row>
    <row r="44" spans="4:15" x14ac:dyDescent="0.25">
      <c r="D44" s="9">
        <v>12</v>
      </c>
      <c r="E44" s="13">
        <v>1.6899108886718701</v>
      </c>
      <c r="F44" s="13">
        <v>1.4610290527343701</v>
      </c>
      <c r="G44" s="13">
        <v>2.15792655944824</v>
      </c>
      <c r="H44" s="13">
        <v>1.5900135040283201</v>
      </c>
      <c r="J44" s="8">
        <v>12</v>
      </c>
      <c r="K44" s="15">
        <v>5.3200721740722603</v>
      </c>
      <c r="L44" s="15">
        <v>7.8489780426025302</v>
      </c>
      <c r="M44" s="15">
        <v>8.056640625</v>
      </c>
      <c r="N44" s="15">
        <v>7.4541568756103498</v>
      </c>
    </row>
    <row r="45" spans="4:15" x14ac:dyDescent="0.25">
      <c r="D45" s="9">
        <v>13</v>
      </c>
      <c r="E45" s="13">
        <v>1.5749931335449199</v>
      </c>
      <c r="F45" s="13">
        <v>1.4138221740722601</v>
      </c>
      <c r="G45" s="13">
        <v>1.5838146209716699</v>
      </c>
      <c r="H45" s="13">
        <v>1.46293640136718</v>
      </c>
      <c r="J45" s="8">
        <v>13</v>
      </c>
      <c r="K45" s="15">
        <v>5.7711601257324201</v>
      </c>
      <c r="L45" s="15">
        <v>8.4736347198486293</v>
      </c>
      <c r="M45" s="15">
        <v>8.6660385131835902</v>
      </c>
      <c r="N45" s="15">
        <v>8.6379051208496094</v>
      </c>
    </row>
    <row r="46" spans="4:15" x14ac:dyDescent="0.25">
      <c r="D46" s="9">
        <v>14</v>
      </c>
      <c r="E46" s="13">
        <v>1.5308856964111299</v>
      </c>
      <c r="F46" s="13">
        <v>4.39381599426269</v>
      </c>
      <c r="G46" s="13">
        <v>1.6357898712158201</v>
      </c>
      <c r="H46" s="13">
        <v>1.5590190887451101</v>
      </c>
      <c r="J46" s="8">
        <v>14</v>
      </c>
      <c r="K46" s="15">
        <v>5.9871673583984295</v>
      </c>
      <c r="L46" s="15">
        <v>6.87503814697265</v>
      </c>
      <c r="M46" s="15">
        <v>7.4019432067870996</v>
      </c>
      <c r="N46" s="15">
        <v>8.0411434173583896</v>
      </c>
    </row>
    <row r="47" spans="4:15" x14ac:dyDescent="0.25">
      <c r="D47" s="9">
        <v>15</v>
      </c>
      <c r="E47" s="13">
        <v>1.4998912811279199</v>
      </c>
      <c r="F47" s="13">
        <v>2.42590904235839</v>
      </c>
      <c r="G47" s="13">
        <v>1.83892250061035</v>
      </c>
      <c r="H47" s="13">
        <v>1.63102149963378</v>
      </c>
      <c r="J47" s="8">
        <v>15</v>
      </c>
      <c r="K47" s="15">
        <v>5.9299468994140598</v>
      </c>
      <c r="L47" s="15">
        <v>7.4517726898193297</v>
      </c>
      <c r="M47" s="15">
        <v>7.0300102233886701</v>
      </c>
      <c r="N47" s="15">
        <v>8.6200237274169904</v>
      </c>
    </row>
    <row r="48" spans="4:15" x14ac:dyDescent="0.25">
      <c r="D48" s="9">
        <v>16</v>
      </c>
      <c r="E48" s="13">
        <v>2.4309158325195299</v>
      </c>
      <c r="F48" s="13">
        <v>2.09903717041015</v>
      </c>
      <c r="G48" s="13">
        <v>1.6000270843505802</v>
      </c>
      <c r="H48" s="13">
        <v>1.5368461608886699</v>
      </c>
      <c r="J48" s="8">
        <v>16</v>
      </c>
      <c r="K48" s="15">
        <v>5.6409835815429599</v>
      </c>
      <c r="L48" s="15">
        <v>9.7329616546630806</v>
      </c>
      <c r="M48" s="15">
        <v>8.0900192260742099</v>
      </c>
      <c r="N48" s="15">
        <v>7.4489116668701101</v>
      </c>
    </row>
    <row r="49" spans="4:14" x14ac:dyDescent="0.25">
      <c r="D49" s="9">
        <v>17</v>
      </c>
      <c r="E49" s="13">
        <v>1.53398513793945</v>
      </c>
      <c r="F49" s="13">
        <v>1.8639564514160101</v>
      </c>
      <c r="G49" s="13">
        <v>1.6059875488281201</v>
      </c>
      <c r="H49" s="13">
        <v>1.4157295227050701</v>
      </c>
      <c r="J49" s="8">
        <v>17</v>
      </c>
      <c r="K49" s="15">
        <v>5.8970451354980398</v>
      </c>
      <c r="L49" s="15">
        <v>8.4350109100341797</v>
      </c>
      <c r="M49" s="15">
        <v>8.1231594085693306</v>
      </c>
      <c r="N49" s="15">
        <v>10.0679397583007</v>
      </c>
    </row>
    <row r="50" spans="4:14" x14ac:dyDescent="0.25">
      <c r="D50" s="9">
        <v>18</v>
      </c>
      <c r="E50" s="13">
        <v>1.7251968383789</v>
      </c>
      <c r="F50" s="13">
        <v>2.1402835845947199</v>
      </c>
      <c r="G50" s="13">
        <v>1.65677070617675</v>
      </c>
      <c r="H50" s="13">
        <v>1.6226768493652299</v>
      </c>
      <c r="J50" s="8">
        <v>18</v>
      </c>
      <c r="K50" s="15">
        <v>6.16383552551269</v>
      </c>
      <c r="L50" s="15">
        <v>8.1882476806640607</v>
      </c>
      <c r="M50" s="15">
        <v>6.6931247711181596</v>
      </c>
      <c r="N50" s="15">
        <v>7.8959465026855398</v>
      </c>
    </row>
    <row r="51" spans="4:14" x14ac:dyDescent="0.25">
      <c r="D51" s="9">
        <v>19</v>
      </c>
      <c r="E51" s="13">
        <v>3.2827854156494101</v>
      </c>
      <c r="F51" s="13">
        <v>1.64604187011718</v>
      </c>
      <c r="G51" s="13">
        <v>1.55496597290039</v>
      </c>
      <c r="H51" s="13">
        <v>1.6040802001953098</v>
      </c>
      <c r="J51" s="8">
        <v>19</v>
      </c>
      <c r="K51" s="15">
        <v>5.98311424255371</v>
      </c>
      <c r="L51" s="15">
        <v>7.1620941162109295</v>
      </c>
      <c r="M51" s="15">
        <v>6.8752765655517498</v>
      </c>
      <c r="N51" s="15">
        <v>7.3840618133544895</v>
      </c>
    </row>
    <row r="52" spans="4:14" x14ac:dyDescent="0.25">
      <c r="D52" s="9">
        <v>20</v>
      </c>
      <c r="E52" s="13">
        <v>1.9078254699707</v>
      </c>
      <c r="F52" s="13">
        <v>1.6269683837890598</v>
      </c>
      <c r="G52" s="13">
        <v>1.52397155761718</v>
      </c>
      <c r="H52" s="13">
        <v>1.4700889587402299</v>
      </c>
      <c r="J52" s="8">
        <v>20</v>
      </c>
      <c r="K52" s="15">
        <v>4.9831867218017498</v>
      </c>
      <c r="L52" s="15">
        <v>6.8099498748779297</v>
      </c>
      <c r="M52" s="15">
        <v>6.85286521911621</v>
      </c>
      <c r="N52" s="15">
        <v>7.6899528503417898</v>
      </c>
    </row>
    <row r="53" spans="4:14" x14ac:dyDescent="0.25">
      <c r="D53" s="9">
        <v>21</v>
      </c>
      <c r="E53" s="13">
        <v>1.7049312591552699</v>
      </c>
      <c r="F53" s="13">
        <v>1.6179084777832</v>
      </c>
      <c r="G53" s="13">
        <v>1.60980224609375</v>
      </c>
      <c r="H53" s="13">
        <v>1.6520023345947201</v>
      </c>
      <c r="J53" s="8">
        <v>21</v>
      </c>
      <c r="K53" s="15">
        <v>5.7489871978759695</v>
      </c>
      <c r="L53" s="15">
        <v>7.5190067291259695</v>
      </c>
      <c r="M53" s="15">
        <v>7.1840286254882804</v>
      </c>
      <c r="N53" s="15">
        <v>8.2259178161621094</v>
      </c>
    </row>
    <row r="54" spans="4:14" x14ac:dyDescent="0.25">
      <c r="D54" s="9">
        <v>22</v>
      </c>
      <c r="E54" s="13">
        <v>1.7220973968505802</v>
      </c>
      <c r="F54" s="13">
        <v>1.52397155761718</v>
      </c>
      <c r="G54" s="13">
        <v>1.5127658843994098</v>
      </c>
      <c r="H54" s="13">
        <v>1.7569065093994098</v>
      </c>
      <c r="J54" s="8">
        <v>22</v>
      </c>
      <c r="K54" s="15">
        <v>5.6760311126708896</v>
      </c>
      <c r="L54" s="15">
        <v>7.3039531707763601</v>
      </c>
      <c r="M54" s="15">
        <v>7.5809955596923801</v>
      </c>
      <c r="N54" s="15">
        <v>7.6682567596435502</v>
      </c>
    </row>
    <row r="55" spans="4:14" x14ac:dyDescent="0.25">
      <c r="D55" s="9">
        <v>23</v>
      </c>
      <c r="E55" s="13">
        <v>1.76095962524414</v>
      </c>
      <c r="F55" s="13">
        <v>1.6381740570068302</v>
      </c>
      <c r="G55" s="13">
        <v>1.572847366333</v>
      </c>
      <c r="H55" s="13">
        <v>3.4949779510497998</v>
      </c>
      <c r="J55" s="8">
        <v>23</v>
      </c>
      <c r="K55" s="15">
        <v>7.0018768310546795</v>
      </c>
      <c r="L55" s="15">
        <v>7.5891017913818297</v>
      </c>
      <c r="M55" s="15">
        <v>6.99615478515625</v>
      </c>
      <c r="N55" s="15">
        <v>7.0862770080566397</v>
      </c>
    </row>
    <row r="56" spans="4:14" x14ac:dyDescent="0.25">
      <c r="D56" s="9">
        <v>24</v>
      </c>
      <c r="E56" s="13">
        <v>1.7440319061279199</v>
      </c>
      <c r="F56" s="13">
        <v>3.48591804504394</v>
      </c>
      <c r="G56" s="13">
        <v>1.4772415161132799</v>
      </c>
      <c r="H56" s="13">
        <v>2.8250217437744101</v>
      </c>
      <c r="J56" s="8">
        <v>24</v>
      </c>
      <c r="K56" s="15">
        <v>5.6722164154052699</v>
      </c>
      <c r="L56" s="15">
        <v>6.8211555480956996</v>
      </c>
      <c r="M56" s="15">
        <v>7.0748329162597603</v>
      </c>
      <c r="N56" s="15">
        <v>7.1151256561279297</v>
      </c>
    </row>
    <row r="57" spans="4:14" x14ac:dyDescent="0.25">
      <c r="D57" s="9">
        <v>25</v>
      </c>
      <c r="E57" s="13">
        <v>1.8720626831054601</v>
      </c>
      <c r="F57" s="13">
        <v>1.73783302307128</v>
      </c>
      <c r="G57" s="13">
        <v>1.46389007568359</v>
      </c>
      <c r="H57" s="13">
        <v>1.51014328002929</v>
      </c>
      <c r="J57" s="8">
        <v>25</v>
      </c>
      <c r="K57" s="15">
        <v>5.9452056884765598</v>
      </c>
      <c r="L57" s="15">
        <v>8.9988708496093697</v>
      </c>
      <c r="M57" s="15">
        <v>7.2429180145263601</v>
      </c>
      <c r="N57" s="15">
        <v>7.2178840637206996</v>
      </c>
    </row>
    <row r="58" spans="4:14" x14ac:dyDescent="0.25">
      <c r="D58" s="9">
        <v>26</v>
      </c>
      <c r="E58" s="13">
        <v>1.79100036621093</v>
      </c>
      <c r="F58" s="13">
        <v>1.9729137420654201</v>
      </c>
      <c r="G58" s="13">
        <v>1.4998912811279199</v>
      </c>
      <c r="H58" s="13">
        <v>1.7187595367431598</v>
      </c>
      <c r="J58" s="8">
        <v>26</v>
      </c>
      <c r="K58" s="15">
        <v>5.4221153259277299</v>
      </c>
      <c r="L58" s="15">
        <v>6.6690444946289</v>
      </c>
      <c r="M58" s="15">
        <v>7.2028636932373002</v>
      </c>
      <c r="N58" s="15">
        <v>7.5278282165527299</v>
      </c>
    </row>
    <row r="59" spans="4:14" x14ac:dyDescent="0.25">
      <c r="D59" s="9">
        <v>27</v>
      </c>
      <c r="E59" s="13">
        <v>1.87015533447265</v>
      </c>
      <c r="F59" s="13">
        <v>1.7731189727783201</v>
      </c>
      <c r="G59" s="13">
        <v>1.4929771423339799</v>
      </c>
      <c r="H59" s="13">
        <v>2.92015075683593</v>
      </c>
      <c r="J59" s="8">
        <v>27</v>
      </c>
      <c r="K59" s="15">
        <v>5.9230327606201101</v>
      </c>
      <c r="L59" s="15">
        <v>9.6099376678466797</v>
      </c>
      <c r="M59" s="15">
        <v>9.6008777618408203</v>
      </c>
      <c r="N59" s="15">
        <v>7.5147151947021396</v>
      </c>
    </row>
    <row r="60" spans="4:14" x14ac:dyDescent="0.25">
      <c r="D60" s="9">
        <v>28</v>
      </c>
      <c r="E60" s="13">
        <v>1.5969276428222601</v>
      </c>
      <c r="F60" s="13">
        <v>1.7521381378173799</v>
      </c>
      <c r="G60" s="13">
        <v>1.4200210571289</v>
      </c>
      <c r="H60" s="13">
        <v>2.1009445190429599</v>
      </c>
      <c r="J60" s="8">
        <v>28</v>
      </c>
      <c r="K60" s="15">
        <v>5.6200027465820304</v>
      </c>
      <c r="L60" s="15">
        <v>7.0698261260986301</v>
      </c>
      <c r="M60" s="15">
        <v>7.3039531707763601</v>
      </c>
      <c r="N60" s="15">
        <v>7.8699588775634695</v>
      </c>
    </row>
    <row r="61" spans="4:14" x14ac:dyDescent="0.25">
      <c r="D61" s="9">
        <v>29</v>
      </c>
      <c r="E61" s="13">
        <v>1.65677070617675</v>
      </c>
      <c r="F61" s="13">
        <v>1.7032623291015601</v>
      </c>
      <c r="G61" s="13">
        <v>3.48591804504394</v>
      </c>
      <c r="H61" s="13">
        <v>4.0960311889648402</v>
      </c>
      <c r="J61" s="8">
        <v>29</v>
      </c>
      <c r="K61" s="15">
        <v>5.2371025085449201</v>
      </c>
      <c r="L61" s="15">
        <v>6.8590641021728498</v>
      </c>
      <c r="M61" s="15">
        <v>6.4837932586669895</v>
      </c>
      <c r="N61" s="15">
        <v>6.9079399108886701</v>
      </c>
    </row>
    <row r="62" spans="4:14" x14ac:dyDescent="0.25">
      <c r="D62" s="9">
        <v>30</v>
      </c>
      <c r="E62" s="13">
        <v>1.5680789947509701</v>
      </c>
      <c r="F62" s="13">
        <v>1.7578601837158201</v>
      </c>
      <c r="G62" s="13">
        <v>1.6686916351318302</v>
      </c>
      <c r="H62" s="13">
        <v>2.18009948730468</v>
      </c>
      <c r="J62" s="8">
        <v>30</v>
      </c>
      <c r="K62" s="15">
        <v>4.8828125</v>
      </c>
      <c r="L62" s="15">
        <v>8.6169242858886701</v>
      </c>
      <c r="M62" s="15">
        <v>8.33892822265625</v>
      </c>
      <c r="N62" s="15">
        <v>7.2352886199951101</v>
      </c>
    </row>
    <row r="63" spans="4:14" x14ac:dyDescent="0.25">
      <c r="D63" s="9" t="s">
        <v>10</v>
      </c>
      <c r="E63" s="14">
        <f>AVERAGE(E33:E62)</f>
        <v>1.7285108566284129</v>
      </c>
      <c r="F63" s="14">
        <f t="shared" ref="F63:H63" si="0">AVERAGE(F33:F62)</f>
        <v>1.7607291539510042</v>
      </c>
      <c r="G63" s="14">
        <f t="shared" si="0"/>
        <v>1.7959276835123645</v>
      </c>
      <c r="H63" s="14">
        <f t="shared" si="0"/>
        <v>1.9422531127929632</v>
      </c>
      <c r="J63" s="8" t="s">
        <v>10</v>
      </c>
      <c r="K63" s="16">
        <f>AVERAGE(K33:K62)</f>
        <v>5.8213949203491175</v>
      </c>
      <c r="L63" s="16">
        <f t="shared" ref="L63" si="1">AVERAGE(L33:L62)</f>
        <v>8.3384037017822212</v>
      </c>
      <c r="M63" s="16">
        <f t="shared" ref="M63" si="2">AVERAGE(M33:M62)</f>
        <v>7.8877846399942992</v>
      </c>
      <c r="N63" s="16">
        <f t="shared" ref="N63" si="3">AVERAGE(N33:N62)</f>
        <v>8.736149470011382</v>
      </c>
    </row>
    <row r="64" spans="4:14" x14ac:dyDescent="0.25">
      <c r="D64" s="9" t="s">
        <v>9</v>
      </c>
      <c r="E64" s="14">
        <f>_xlfn.STDEV.S(E33:E62)</f>
        <v>0.34752087148480154</v>
      </c>
      <c r="F64" s="14">
        <f t="shared" ref="F64:N64" si="4">_xlfn.STDEV.S(F33:F62)</f>
        <v>0.6695560556392286</v>
      </c>
      <c r="G64" s="14">
        <f t="shared" si="4"/>
        <v>0.50660441137323564</v>
      </c>
      <c r="H64" s="14">
        <f t="shared" si="4"/>
        <v>0.65428580794704583</v>
      </c>
      <c r="J64" s="8" t="s">
        <v>13</v>
      </c>
      <c r="K64" s="16">
        <f t="shared" si="4"/>
        <v>0.51580088191175399</v>
      </c>
      <c r="L64" s="16">
        <f t="shared" si="4"/>
        <v>1.18693772393007</v>
      </c>
      <c r="M64" s="16">
        <f t="shared" si="4"/>
        <v>0.95837538664025224</v>
      </c>
      <c r="N64" s="16">
        <f t="shared" si="4"/>
        <v>2.8070529028587092</v>
      </c>
    </row>
    <row r="65" spans="4:14" x14ac:dyDescent="0.25">
      <c r="D65" s="9" t="s">
        <v>8</v>
      </c>
      <c r="E65" s="14">
        <f>_xlfn.CONFIDENCE.T(0.5,E64,COUNT(E33:E62))</f>
        <v>4.3337999233824101E-2</v>
      </c>
      <c r="F65" s="14">
        <f t="shared" ref="F65" si="5">_xlfn.CONFIDENCE.T(0.5,F64,COUNT(F33:F62))</f>
        <v>8.3497775838088664E-2</v>
      </c>
      <c r="G65" s="14">
        <f t="shared" ref="G65" si="6">_xlfn.CONFIDENCE.T(0.5,G64,COUNT(G33:G62))</f>
        <v>6.3176699281802362E-2</v>
      </c>
      <c r="H65" s="14">
        <f t="shared" ref="H65" si="7">_xlfn.CONFIDENCE.T(0.5,H64,COUNT(H33:H62))</f>
        <v>8.1593481629926065E-2</v>
      </c>
      <c r="J65" s="8" t="s">
        <v>8</v>
      </c>
      <c r="K65" s="16">
        <f>_xlfn.CONFIDENCE.T(0.5,K64,COUNT(K33:K62))</f>
        <v>6.4323555962522982E-2</v>
      </c>
      <c r="L65" s="16">
        <f t="shared" ref="L65:N65" si="8">_xlfn.CONFIDENCE.T(0.5,L64,COUNT(L33:L62))</f>
        <v>0.14801846562625218</v>
      </c>
      <c r="M65" s="16">
        <f t="shared" si="8"/>
        <v>0.11951533038713497</v>
      </c>
      <c r="N65" s="16">
        <f t="shared" si="8"/>
        <v>0.35005683553229344</v>
      </c>
    </row>
  </sheetData>
  <mergeCells count="2">
    <mergeCell ref="E2:F2"/>
    <mergeCell ref="O2:P2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EA0C-555A-4CA2-93CF-82FFC39A47EE}">
  <dimension ref="D1:P65"/>
  <sheetViews>
    <sheetView zoomScaleNormal="100" workbookViewId="0">
      <selection activeCell="K64" activeCellId="1" sqref="E64:H64 K64:N64"/>
    </sheetView>
  </sheetViews>
  <sheetFormatPr defaultRowHeight="15" x14ac:dyDescent="0.25"/>
  <cols>
    <col min="1" max="3" width="10.28515625" customWidth="1"/>
    <col min="4" max="4" width="10.28515625" style="2" customWidth="1"/>
    <col min="5" max="8" width="10.28515625" customWidth="1"/>
    <col min="10" max="10" width="10.28515625" style="2" customWidth="1"/>
    <col min="11" max="11" width="10.28515625" customWidth="1"/>
    <col min="12" max="13" width="10.5703125" bestFit="1" customWidth="1"/>
    <col min="14" max="16" width="10.28515625" customWidth="1"/>
  </cols>
  <sheetData>
    <row r="1" spans="4:16" ht="15" customHeight="1" x14ac:dyDescent="0.25"/>
    <row r="2" spans="4:16" s="1" customFormat="1" x14ac:dyDescent="0.25">
      <c r="D2" s="18"/>
      <c r="E2" s="25" t="s">
        <v>6</v>
      </c>
      <c r="F2" s="26"/>
      <c r="G2"/>
      <c r="H2"/>
      <c r="I2"/>
      <c r="N2" s="19"/>
      <c r="O2" s="27" t="s">
        <v>7</v>
      </c>
      <c r="P2" s="27"/>
    </row>
    <row r="3" spans="4:16" x14ac:dyDescent="0.25">
      <c r="D3" s="19"/>
      <c r="E3" s="20" t="s">
        <v>1</v>
      </c>
      <c r="F3" s="21" t="s">
        <v>2</v>
      </c>
      <c r="N3" s="19"/>
      <c r="O3" s="20" t="s">
        <v>1</v>
      </c>
      <c r="P3" s="21" t="s">
        <v>2</v>
      </c>
    </row>
    <row r="4" spans="4:16" x14ac:dyDescent="0.25">
      <c r="D4" s="5">
        <v>0.25</v>
      </c>
      <c r="E4" s="17">
        <v>6.5767765045165998</v>
      </c>
      <c r="F4" s="12">
        <v>26.835918426513597</v>
      </c>
      <c r="N4" s="5">
        <v>0.25</v>
      </c>
      <c r="O4" s="11" cm="1">
        <f t="array" ref="O4:O7">TRANSPOSE(E63:H63)</f>
        <v>2.2917350133260044</v>
      </c>
      <c r="P4" s="12" cm="1">
        <f t="array" ref="P4:P7">TRANSPOSE(K63:N63)</f>
        <v>6.1803897221883108</v>
      </c>
    </row>
    <row r="5" spans="4:16" x14ac:dyDescent="0.25">
      <c r="D5" s="5">
        <v>0.5</v>
      </c>
      <c r="E5" s="17">
        <v>8.1679821014404297</v>
      </c>
      <c r="F5" s="12">
        <v>56.151866912841797</v>
      </c>
      <c r="N5" s="5">
        <v>0.5</v>
      </c>
      <c r="O5" s="11">
        <v>2.1365006764729766</v>
      </c>
      <c r="P5" s="12">
        <v>7.5231711069742806</v>
      </c>
    </row>
    <row r="6" spans="4:16" x14ac:dyDescent="0.25">
      <c r="D6" s="5">
        <v>0.75</v>
      </c>
      <c r="E6" s="17">
        <v>8.2149505615234304</v>
      </c>
      <c r="F6" s="12">
        <v>65.799951553344698</v>
      </c>
      <c r="N6" s="5">
        <v>0.75</v>
      </c>
      <c r="O6" s="11">
        <v>2.9408693313598606</v>
      </c>
      <c r="P6" s="12">
        <v>8.0486853917439749</v>
      </c>
    </row>
    <row r="7" spans="4:16" x14ac:dyDescent="0.25">
      <c r="D7" s="5">
        <v>1</v>
      </c>
      <c r="E7" s="17">
        <v>5.3658485412597603</v>
      </c>
      <c r="F7" s="12">
        <v>61.353921890258697</v>
      </c>
      <c r="N7" s="5">
        <v>1</v>
      </c>
      <c r="O7" s="11">
        <v>2.4589697519938101</v>
      </c>
      <c r="P7" s="12">
        <v>8.3059469858805262</v>
      </c>
    </row>
    <row r="32" spans="4:14" x14ac:dyDescent="0.25">
      <c r="D32" s="2" t="s">
        <v>11</v>
      </c>
      <c r="E32" s="6" t="s">
        <v>0</v>
      </c>
      <c r="F32" s="6" t="s">
        <v>3</v>
      </c>
      <c r="G32" s="6" t="s">
        <v>5</v>
      </c>
      <c r="H32" s="6" t="s">
        <v>4</v>
      </c>
      <c r="J32" s="2" t="s">
        <v>2</v>
      </c>
      <c r="K32" s="6" t="s">
        <v>0</v>
      </c>
      <c r="L32" s="6" t="s">
        <v>3</v>
      </c>
      <c r="M32" s="6" t="s">
        <v>5</v>
      </c>
      <c r="N32" s="6" t="s">
        <v>4</v>
      </c>
    </row>
    <row r="33" spans="4:15" x14ac:dyDescent="0.25">
      <c r="D33" s="9">
        <v>1</v>
      </c>
      <c r="E33" s="13">
        <v>2.1162033081054599</v>
      </c>
      <c r="F33" s="13">
        <v>2.03514099121093</v>
      </c>
      <c r="G33" s="13">
        <v>2.5367736816406197</v>
      </c>
      <c r="H33" s="13">
        <v>2.3519992828369101</v>
      </c>
      <c r="I33" s="1"/>
      <c r="J33" s="8">
        <v>1</v>
      </c>
      <c r="K33" s="15">
        <v>6.2117576599120996</v>
      </c>
      <c r="L33" s="15">
        <v>7.99489021301269</v>
      </c>
      <c r="M33" s="15">
        <v>9.0799331665038991</v>
      </c>
      <c r="N33" s="15">
        <v>16.244888305663999</v>
      </c>
      <c r="O33" s="1"/>
    </row>
    <row r="34" spans="4:15" x14ac:dyDescent="0.25">
      <c r="D34" s="9">
        <v>2</v>
      </c>
      <c r="E34" s="13">
        <v>2.3598670959472599</v>
      </c>
      <c r="F34" s="13">
        <v>2.0849704742431601</v>
      </c>
      <c r="G34" s="13">
        <v>6.0410499572753897</v>
      </c>
      <c r="H34" s="13">
        <v>2.63786315917968</v>
      </c>
      <c r="J34" s="8">
        <v>2</v>
      </c>
      <c r="K34" s="15">
        <v>5.3629875183105398</v>
      </c>
      <c r="L34" s="15">
        <v>7.0910453796386701</v>
      </c>
      <c r="M34" s="15">
        <v>8.3363056182861293</v>
      </c>
      <c r="N34" s="15">
        <v>10.918855667114201</v>
      </c>
    </row>
    <row r="35" spans="4:15" x14ac:dyDescent="0.25">
      <c r="D35" s="9">
        <v>3</v>
      </c>
      <c r="E35" s="13">
        <v>3.0248165130615199</v>
      </c>
      <c r="F35" s="13">
        <v>1.69992446899414</v>
      </c>
      <c r="G35" s="13">
        <v>3.2460689544677699</v>
      </c>
      <c r="H35" s="13">
        <v>3.3521652221679599</v>
      </c>
      <c r="J35" s="8">
        <v>3</v>
      </c>
      <c r="K35" s="15">
        <v>5.9647560119628897</v>
      </c>
      <c r="L35" s="15">
        <v>7.5452327728271396</v>
      </c>
      <c r="M35" s="15">
        <v>8.6867809295654297</v>
      </c>
      <c r="N35" s="15">
        <v>9.16218757629394</v>
      </c>
    </row>
    <row r="36" spans="4:15" x14ac:dyDescent="0.25">
      <c r="D36" s="9">
        <v>4</v>
      </c>
      <c r="E36" s="13">
        <v>2.92778015136718</v>
      </c>
      <c r="F36" s="13">
        <v>1.6980171203613201</v>
      </c>
      <c r="G36" s="13">
        <v>2.8848648071289</v>
      </c>
      <c r="H36" s="13">
        <v>2.73299217224121</v>
      </c>
      <c r="J36" s="8">
        <v>4</v>
      </c>
      <c r="K36" s="15">
        <v>5.9010982513427699</v>
      </c>
      <c r="L36" s="15">
        <v>7.4558258056640598</v>
      </c>
      <c r="M36" s="15">
        <v>8.2838535308837802</v>
      </c>
      <c r="N36" s="15">
        <v>12.1290683746337</v>
      </c>
    </row>
    <row r="37" spans="4:15" x14ac:dyDescent="0.25">
      <c r="D37" s="9">
        <v>5</v>
      </c>
      <c r="E37" s="13">
        <v>2.58612632751464</v>
      </c>
      <c r="F37" s="13">
        <v>1.6667842864990199</v>
      </c>
      <c r="G37" s="13">
        <v>2.8407573699951096</v>
      </c>
      <c r="H37" s="13">
        <v>5.2239894866943297</v>
      </c>
      <c r="J37" s="8">
        <v>5</v>
      </c>
      <c r="K37" s="15">
        <v>5.5148601531982395</v>
      </c>
      <c r="L37" s="15">
        <v>7.62176513671875</v>
      </c>
      <c r="M37" s="15">
        <v>10.273933410644499</v>
      </c>
      <c r="N37" s="15">
        <v>8.6629390716552699</v>
      </c>
    </row>
    <row r="38" spans="4:15" x14ac:dyDescent="0.25">
      <c r="D38" s="9">
        <v>6</v>
      </c>
      <c r="E38" s="13">
        <v>2.3550987243652299</v>
      </c>
      <c r="F38" s="13">
        <v>2.0508766174316402</v>
      </c>
      <c r="G38" s="13">
        <v>2.8729438781738197</v>
      </c>
      <c r="H38" s="13">
        <v>2.64906883239746</v>
      </c>
      <c r="J38" s="8">
        <v>6</v>
      </c>
      <c r="K38" s="15">
        <v>5.3720474243164</v>
      </c>
      <c r="L38" s="15">
        <v>7.0748329162597603</v>
      </c>
      <c r="M38" s="15">
        <v>8.0671310424804599</v>
      </c>
      <c r="N38" s="15">
        <v>8.5198879241943306</v>
      </c>
    </row>
    <row r="39" spans="4:15" x14ac:dyDescent="0.25">
      <c r="D39" s="9">
        <v>7</v>
      </c>
      <c r="E39" s="13">
        <v>2.30288505554199</v>
      </c>
      <c r="F39" s="13">
        <v>2.3941993713378902</v>
      </c>
      <c r="G39" s="13">
        <v>2.8588771820068297</v>
      </c>
      <c r="H39" s="13">
        <v>3.4029483795165998</v>
      </c>
      <c r="J39" s="8">
        <v>7</v>
      </c>
      <c r="K39" s="15">
        <v>5.3861141204833896</v>
      </c>
      <c r="L39" s="15">
        <v>6.8521499633789</v>
      </c>
      <c r="M39" s="15">
        <v>7.3940753936767498</v>
      </c>
      <c r="N39" s="15">
        <v>8.8839530944824201</v>
      </c>
    </row>
    <row r="40" spans="4:15" x14ac:dyDescent="0.25">
      <c r="D40" s="9">
        <v>8</v>
      </c>
      <c r="E40" s="13">
        <v>2.67601013183593</v>
      </c>
      <c r="F40" s="13">
        <v>3.3621788024902299</v>
      </c>
      <c r="G40" s="13">
        <v>2.1231174468994101</v>
      </c>
      <c r="H40" s="13">
        <v>2.3400783538818297</v>
      </c>
      <c r="J40" s="8">
        <v>8</v>
      </c>
      <c r="K40" s="15">
        <v>7.45487213134765</v>
      </c>
      <c r="L40" s="15">
        <v>7.3058605194091797</v>
      </c>
      <c r="M40" s="15">
        <v>7.3881149291992099</v>
      </c>
      <c r="N40" s="15">
        <v>7.0579051971435502</v>
      </c>
    </row>
    <row r="41" spans="4:15" x14ac:dyDescent="0.25">
      <c r="D41" s="9">
        <v>9</v>
      </c>
      <c r="E41" s="13">
        <v>2.1221637725829998</v>
      </c>
      <c r="F41" s="13">
        <v>2.6111602783203098</v>
      </c>
      <c r="G41" s="13">
        <v>2.79402732849121</v>
      </c>
      <c r="H41" s="13">
        <v>2.3198127746582</v>
      </c>
      <c r="J41" s="8">
        <v>9</v>
      </c>
      <c r="K41" s="15">
        <v>6.4818859100341797</v>
      </c>
      <c r="L41" s="15">
        <v>6.6323280334472603</v>
      </c>
      <c r="M41" s="15">
        <v>9.0091228485107404</v>
      </c>
      <c r="N41" s="15">
        <v>7.5659751892089799</v>
      </c>
    </row>
    <row r="42" spans="4:15" x14ac:dyDescent="0.25">
      <c r="D42" s="9">
        <v>10</v>
      </c>
      <c r="E42" s="13">
        <v>2.2478103637695299</v>
      </c>
      <c r="F42" s="13">
        <v>3.2889842987060498</v>
      </c>
      <c r="G42" s="13">
        <v>2.3360252380371</v>
      </c>
      <c r="H42" s="13">
        <v>1.96719169616699</v>
      </c>
      <c r="J42" s="8">
        <v>10</v>
      </c>
      <c r="K42" s="15">
        <v>8.9647769927978498</v>
      </c>
      <c r="L42" s="15">
        <v>8.6779594421386701</v>
      </c>
      <c r="M42" s="15">
        <v>10.009765625</v>
      </c>
      <c r="N42" s="15">
        <v>8.9771747589111293</v>
      </c>
    </row>
    <row r="43" spans="4:15" x14ac:dyDescent="0.25">
      <c r="D43" s="9">
        <v>11</v>
      </c>
      <c r="E43" s="13">
        <v>2.0108222961425697</v>
      </c>
      <c r="F43" s="13">
        <v>1.9941329956054601</v>
      </c>
      <c r="G43" s="13">
        <v>2.5730133056640598</v>
      </c>
      <c r="H43" s="13">
        <v>2.0239353179931601</v>
      </c>
      <c r="J43" s="8">
        <v>11</v>
      </c>
      <c r="K43" s="15">
        <v>6.2310695648193297</v>
      </c>
      <c r="L43" s="15">
        <v>6.6649913787841797</v>
      </c>
      <c r="M43" s="15">
        <v>7.7970027923583896</v>
      </c>
      <c r="N43" s="15">
        <v>7.4911117553710902</v>
      </c>
    </row>
    <row r="44" spans="4:15" x14ac:dyDescent="0.25">
      <c r="D44" s="9">
        <v>12</v>
      </c>
      <c r="E44" s="13">
        <v>2.0289421081542898</v>
      </c>
      <c r="F44" s="13">
        <v>1.8260478973388601</v>
      </c>
      <c r="G44" s="13">
        <v>2.7880668640136701</v>
      </c>
      <c r="H44" s="13">
        <v>2.22706794738769</v>
      </c>
      <c r="J44" s="8">
        <v>12</v>
      </c>
      <c r="K44" s="15">
        <v>6.0629844665527299</v>
      </c>
      <c r="L44" s="15">
        <v>6.9470405578613201</v>
      </c>
      <c r="M44" s="15">
        <v>8.3599090576171804</v>
      </c>
      <c r="N44" s="15">
        <v>7.1642398834228498</v>
      </c>
    </row>
    <row r="45" spans="4:15" x14ac:dyDescent="0.25">
      <c r="D45" s="9">
        <v>13</v>
      </c>
      <c r="E45" s="13">
        <v>3.1690597534179599</v>
      </c>
      <c r="F45" s="13">
        <v>1.8129348754882799</v>
      </c>
      <c r="G45" s="13">
        <v>7.1642398834228498</v>
      </c>
      <c r="H45" s="13">
        <v>2.1948814392089799</v>
      </c>
      <c r="J45" s="8">
        <v>13</v>
      </c>
      <c r="K45" s="15">
        <v>5.9497356414794895</v>
      </c>
      <c r="L45" s="15">
        <v>7.3001384735107395</v>
      </c>
      <c r="M45" s="15">
        <v>7.7569484710693297</v>
      </c>
      <c r="N45" s="15">
        <v>7.7402591705322195</v>
      </c>
    </row>
    <row r="46" spans="4:15" x14ac:dyDescent="0.25">
      <c r="D46" s="9">
        <v>14</v>
      </c>
      <c r="E46" s="13">
        <v>1.9869804382324201</v>
      </c>
      <c r="F46" s="13">
        <v>2.15721130371093</v>
      </c>
      <c r="G46" s="13">
        <v>2.9649734497070299</v>
      </c>
      <c r="H46" s="13">
        <v>2.1178722381591704</v>
      </c>
      <c r="J46" s="8">
        <v>14</v>
      </c>
      <c r="K46" s="15">
        <v>5.6519508361816397</v>
      </c>
      <c r="L46" s="15">
        <v>6.9377422332763601</v>
      </c>
      <c r="M46" s="15">
        <v>9.4490051269531197</v>
      </c>
      <c r="N46" s="15">
        <v>7.4551105499267498</v>
      </c>
    </row>
    <row r="47" spans="4:15" x14ac:dyDescent="0.25">
      <c r="D47" s="9">
        <v>15</v>
      </c>
      <c r="E47" s="13">
        <v>1.9729137420654201</v>
      </c>
      <c r="F47" s="13">
        <v>1.9950866699218699</v>
      </c>
      <c r="G47" s="13">
        <v>2.9401779174804599</v>
      </c>
      <c r="H47" s="13">
        <v>2.0551681518554599</v>
      </c>
      <c r="J47" s="8">
        <v>15</v>
      </c>
      <c r="K47" s="15">
        <v>6.4549446105956996</v>
      </c>
      <c r="L47" s="15">
        <v>9.2322826385497994</v>
      </c>
      <c r="M47" s="15">
        <v>9.0250968933105398</v>
      </c>
      <c r="N47" s="15">
        <v>8.1629753112792898</v>
      </c>
    </row>
    <row r="48" spans="4:15" x14ac:dyDescent="0.25">
      <c r="D48" s="9">
        <v>16</v>
      </c>
      <c r="E48" s="13">
        <v>1.9857883453369101</v>
      </c>
      <c r="F48" s="13">
        <v>1.9693374633789003</v>
      </c>
      <c r="G48" s="13">
        <v>2.3910999298095699</v>
      </c>
      <c r="H48" s="13">
        <v>1.8730163574218701</v>
      </c>
      <c r="J48" s="8">
        <v>16</v>
      </c>
      <c r="K48" s="15">
        <v>6.5631866455078098</v>
      </c>
      <c r="L48" s="15">
        <v>7.7466964721679599</v>
      </c>
      <c r="M48" s="15">
        <v>9.6459388732910103</v>
      </c>
      <c r="N48" s="15">
        <v>7.2598457336425701</v>
      </c>
    </row>
    <row r="49" spans="4:14" x14ac:dyDescent="0.25">
      <c r="D49" s="9">
        <v>17</v>
      </c>
      <c r="E49" s="13">
        <v>2.8688907623290998</v>
      </c>
      <c r="F49" s="13">
        <v>1.9237995147705</v>
      </c>
      <c r="G49" s="13">
        <v>2.3369789123535099</v>
      </c>
      <c r="H49" s="13">
        <v>2.4461746215820299</v>
      </c>
      <c r="J49" s="8">
        <v>17</v>
      </c>
      <c r="K49" s="15">
        <v>8.3079338073730398</v>
      </c>
      <c r="L49" s="15">
        <v>7.6410770416259695</v>
      </c>
      <c r="M49" s="15">
        <v>7.3349475860595703</v>
      </c>
      <c r="N49" s="15">
        <v>7.3051452636718697</v>
      </c>
    </row>
    <row r="50" spans="4:14" x14ac:dyDescent="0.25">
      <c r="D50" s="9">
        <v>18</v>
      </c>
      <c r="E50" s="13">
        <v>2.0229816436767498</v>
      </c>
      <c r="F50" s="13">
        <v>1.9838809967040998</v>
      </c>
      <c r="G50" s="13">
        <v>2.4600028991699201</v>
      </c>
      <c r="H50" s="13">
        <v>2.5441646575927699</v>
      </c>
      <c r="J50" s="8">
        <v>18</v>
      </c>
      <c r="K50" s="15">
        <v>6.3920021057128897</v>
      </c>
      <c r="L50" s="15">
        <v>8.1489086151122994</v>
      </c>
      <c r="M50" s="15">
        <v>7.0738792419433496</v>
      </c>
      <c r="N50" s="15">
        <v>7.2751045227050701</v>
      </c>
    </row>
    <row r="51" spans="4:14" x14ac:dyDescent="0.25">
      <c r="D51" s="9">
        <v>19</v>
      </c>
      <c r="E51" s="13">
        <v>2.6628971099853498</v>
      </c>
      <c r="F51" s="13">
        <v>1.8889904022216699</v>
      </c>
      <c r="G51" s="13">
        <v>2.4607181549072199</v>
      </c>
      <c r="H51" s="13">
        <v>2.58803367614746</v>
      </c>
      <c r="J51" s="8">
        <v>19</v>
      </c>
      <c r="K51" s="15">
        <v>5.7048797607421795</v>
      </c>
      <c r="L51" s="15">
        <v>6.5767765045165998</v>
      </c>
      <c r="M51" s="15">
        <v>7.1301460266113201</v>
      </c>
      <c r="N51" s="15">
        <v>8.0680847167968697</v>
      </c>
    </row>
    <row r="52" spans="4:14" x14ac:dyDescent="0.25">
      <c r="D52" s="9">
        <v>20</v>
      </c>
      <c r="E52" s="13">
        <v>2.3849010467529204</v>
      </c>
      <c r="F52" s="13">
        <v>2.00796127319335</v>
      </c>
      <c r="G52" s="13">
        <v>6.1769485473632804</v>
      </c>
      <c r="H52" s="13">
        <v>3.83806228637695</v>
      </c>
      <c r="J52" s="8">
        <v>20</v>
      </c>
      <c r="K52" s="15">
        <v>5.7930946350097603</v>
      </c>
      <c r="L52" s="15">
        <v>7.3111057281494096</v>
      </c>
      <c r="M52" s="15">
        <v>9.2647075653076101</v>
      </c>
      <c r="N52" s="15">
        <v>7.2357654571533203</v>
      </c>
    </row>
    <row r="53" spans="4:14" x14ac:dyDescent="0.25">
      <c r="D53" s="9">
        <v>21</v>
      </c>
      <c r="E53" s="13">
        <v>2.02870368957519</v>
      </c>
      <c r="F53" s="13">
        <v>2.3841857910156197</v>
      </c>
      <c r="G53" s="13">
        <v>3.08871269226074</v>
      </c>
      <c r="H53" s="13">
        <v>2.3260116577148398</v>
      </c>
      <c r="J53" s="8">
        <v>21</v>
      </c>
      <c r="K53" s="15">
        <v>5.8350563049316397</v>
      </c>
      <c r="L53" s="15">
        <v>8.3501338958740199</v>
      </c>
      <c r="M53" s="15">
        <v>7.1158409118652299</v>
      </c>
      <c r="N53" s="15">
        <v>7.5860023498535103</v>
      </c>
    </row>
    <row r="54" spans="4:14" x14ac:dyDescent="0.25">
      <c r="D54" s="9">
        <v>22</v>
      </c>
      <c r="E54" s="13">
        <v>1.99174880981445</v>
      </c>
      <c r="F54" s="13">
        <v>2.3548603057861301</v>
      </c>
      <c r="G54" s="13">
        <v>2.3272037506103498</v>
      </c>
      <c r="H54" s="13">
        <v>1.9409656524658201</v>
      </c>
      <c r="J54" s="8">
        <v>22</v>
      </c>
      <c r="K54" s="15">
        <v>7.0011615753173801</v>
      </c>
      <c r="L54" s="15">
        <v>8.8808536529540998</v>
      </c>
      <c r="M54" s="15">
        <v>6.8550109863281197</v>
      </c>
      <c r="N54" s="15">
        <v>7.3771476745605398</v>
      </c>
    </row>
    <row r="55" spans="4:14" x14ac:dyDescent="0.25">
      <c r="D55" s="9">
        <v>23</v>
      </c>
      <c r="E55" s="13">
        <v>2.0730495452880797</v>
      </c>
      <c r="F55" s="13">
        <v>2.1848678588867099</v>
      </c>
      <c r="G55" s="13">
        <v>2.38895416259765</v>
      </c>
      <c r="H55" s="13">
        <v>1.9609928131103498</v>
      </c>
      <c r="J55" s="8">
        <v>23</v>
      </c>
      <c r="K55" s="15">
        <v>5.6471824645995996</v>
      </c>
      <c r="L55" s="15">
        <v>7.4601173400878897</v>
      </c>
      <c r="M55" s="15">
        <v>8.2278251647949201</v>
      </c>
      <c r="N55" s="15">
        <v>8.1450939178466797</v>
      </c>
    </row>
    <row r="56" spans="4:14" x14ac:dyDescent="0.25">
      <c r="D56" s="9">
        <v>24</v>
      </c>
      <c r="E56" s="13">
        <v>2.14481353759765</v>
      </c>
      <c r="F56" s="13">
        <v>2.1083354949951096</v>
      </c>
      <c r="G56" s="13">
        <v>2.6249885559082</v>
      </c>
      <c r="H56" s="13">
        <v>2.1080970764160099</v>
      </c>
      <c r="J56" s="8">
        <v>24</v>
      </c>
      <c r="K56" s="15">
        <v>6.1001777648925701</v>
      </c>
      <c r="L56" s="15">
        <v>7.1148872375488201</v>
      </c>
      <c r="M56" s="15">
        <v>7.1356296539306596</v>
      </c>
      <c r="N56" s="15">
        <v>7.5888633728027299</v>
      </c>
    </row>
    <row r="57" spans="4:14" x14ac:dyDescent="0.25">
      <c r="D57" s="9">
        <v>25</v>
      </c>
      <c r="E57" s="13">
        <v>2.05373764038085</v>
      </c>
      <c r="F57" s="13">
        <v>3.4110546112060498</v>
      </c>
      <c r="G57" s="13">
        <v>2.2268295288085898</v>
      </c>
      <c r="H57" s="13">
        <v>2.0039081573486301</v>
      </c>
      <c r="J57" s="8">
        <v>25</v>
      </c>
      <c r="K57" s="15">
        <v>5.6786537170410103</v>
      </c>
      <c r="L57" s="15">
        <v>7.4961185455322195</v>
      </c>
      <c r="M57" s="15">
        <v>6.81996345520019</v>
      </c>
      <c r="N57" s="15">
        <v>8.1317424774169904</v>
      </c>
    </row>
    <row r="58" spans="4:14" x14ac:dyDescent="0.25">
      <c r="D58" s="9">
        <v>26</v>
      </c>
      <c r="E58" s="13">
        <v>2.2079944610595699</v>
      </c>
      <c r="F58" s="13">
        <v>2.0780563354492099</v>
      </c>
      <c r="G58" s="13">
        <v>2.3910999298095699</v>
      </c>
      <c r="H58" s="13">
        <v>2.0322799682617099</v>
      </c>
      <c r="J58" s="8">
        <v>26</v>
      </c>
      <c r="K58" s="15">
        <v>6.0431957244873002</v>
      </c>
      <c r="L58" s="15">
        <v>7.8530311584472603</v>
      </c>
      <c r="M58" s="15">
        <v>7.720947265625</v>
      </c>
      <c r="N58" s="15">
        <v>8.0749988555908203</v>
      </c>
    </row>
    <row r="59" spans="4:14" x14ac:dyDescent="0.25">
      <c r="D59" s="9">
        <v>27</v>
      </c>
      <c r="E59" s="13">
        <v>2.2339820861816402</v>
      </c>
      <c r="F59" s="13">
        <v>1.8990039825439402</v>
      </c>
      <c r="G59" s="13">
        <v>2.1109580993652299</v>
      </c>
      <c r="H59" s="13">
        <v>2.05802917480468</v>
      </c>
      <c r="J59" s="8">
        <v>27</v>
      </c>
      <c r="K59" s="15">
        <v>5.4678916931152299</v>
      </c>
      <c r="L59" s="15">
        <v>7.1969032287597603</v>
      </c>
      <c r="M59" s="15">
        <v>7.5597763061523402</v>
      </c>
      <c r="N59" s="15">
        <v>7.2999000549316397</v>
      </c>
    </row>
    <row r="60" spans="4:14" x14ac:dyDescent="0.25">
      <c r="D60" s="9">
        <v>28</v>
      </c>
      <c r="E60" s="13">
        <v>2.0000934600829998</v>
      </c>
      <c r="F60" s="13">
        <v>1.87492370605468</v>
      </c>
      <c r="G60" s="13">
        <v>2.0499229431152299</v>
      </c>
      <c r="H60" s="13">
        <v>2.3281574249267498</v>
      </c>
      <c r="J60" s="8">
        <v>28</v>
      </c>
      <c r="K60" s="15">
        <v>5.8441162109375</v>
      </c>
      <c r="L60" s="15">
        <v>7.5731277465820304</v>
      </c>
      <c r="M60" s="15">
        <v>6.5717697143554599</v>
      </c>
      <c r="N60" s="15">
        <v>7.5380802154540998</v>
      </c>
    </row>
    <row r="61" spans="4:14" x14ac:dyDescent="0.25">
      <c r="D61" s="9">
        <v>29</v>
      </c>
      <c r="E61" s="13">
        <v>2.1638870239257799</v>
      </c>
      <c r="F61" s="13">
        <v>1.7278194427490199</v>
      </c>
      <c r="G61" s="13">
        <v>2.0899772644042898</v>
      </c>
      <c r="H61" s="13">
        <v>2.15911865234375</v>
      </c>
      <c r="J61" s="8">
        <v>29</v>
      </c>
      <c r="K61" s="15">
        <v>6.2181949615478498</v>
      </c>
      <c r="L61" s="15">
        <v>7.6732635498046795</v>
      </c>
      <c r="M61" s="15">
        <v>7.1320533752441397</v>
      </c>
      <c r="N61" s="15">
        <v>7.0490837097167898</v>
      </c>
    </row>
    <row r="62" spans="4:14" x14ac:dyDescent="0.25">
      <c r="D62" s="9">
        <v>30</v>
      </c>
      <c r="E62" s="13">
        <v>2.0411014556884699</v>
      </c>
      <c r="F62" s="13">
        <v>1.6202926635742101</v>
      </c>
      <c r="G62" s="13">
        <v>2.1367073059082</v>
      </c>
      <c r="H62" s="13">
        <v>1.9650459289550699</v>
      </c>
      <c r="J62" s="8">
        <v>30</v>
      </c>
      <c r="K62" s="15">
        <v>5.8491230010986301</v>
      </c>
      <c r="L62" s="15">
        <v>7.3380470275878897</v>
      </c>
      <c r="M62" s="15">
        <v>6.9551467895507804</v>
      </c>
      <c r="N62" s="15">
        <v>7.1070194244384695</v>
      </c>
    </row>
    <row r="63" spans="4:14" x14ac:dyDescent="0.25">
      <c r="D63" s="9" t="s">
        <v>10</v>
      </c>
      <c r="E63" s="14">
        <f>AVERAGE(E33:E62)</f>
        <v>2.2917350133260044</v>
      </c>
      <c r="F63" s="14">
        <f t="shared" ref="F63:H63" si="0">AVERAGE(F33:F62)</f>
        <v>2.1365006764729766</v>
      </c>
      <c r="G63" s="14">
        <f t="shared" si="0"/>
        <v>2.9408693313598606</v>
      </c>
      <c r="H63" s="14">
        <f t="shared" si="0"/>
        <v>2.4589697519938101</v>
      </c>
      <c r="J63" s="8" t="s">
        <v>10</v>
      </c>
      <c r="K63" s="16">
        <f>AVERAGE(K33:K62)</f>
        <v>6.1803897221883108</v>
      </c>
      <c r="L63" s="16">
        <f t="shared" ref="L63:N63" si="1">AVERAGE(L33:L62)</f>
        <v>7.5231711069742806</v>
      </c>
      <c r="M63" s="16">
        <f t="shared" si="1"/>
        <v>8.0486853917439749</v>
      </c>
      <c r="N63" s="16">
        <f t="shared" si="1"/>
        <v>8.3059469858805262</v>
      </c>
    </row>
    <row r="64" spans="4:14" x14ac:dyDescent="0.25">
      <c r="D64" s="9" t="s">
        <v>9</v>
      </c>
      <c r="E64" s="14">
        <f>_xlfn.STDEV.S(E33:E62)</f>
        <v>0.34560995228846247</v>
      </c>
      <c r="F64" s="14">
        <f>_xlfn.STDEV.S(F33:F62)</f>
        <v>0.47198745792520302</v>
      </c>
      <c r="G64" s="14">
        <f>_xlfn.STDEV.S(G33:G62)</f>
        <v>1.2458671168533793</v>
      </c>
      <c r="H64" s="14">
        <f>_xlfn.STDEV.S(H33:H62)</f>
        <v>0.69935245412575464</v>
      </c>
      <c r="J64" s="8" t="s">
        <v>9</v>
      </c>
      <c r="K64" s="16">
        <f>_xlfn.STDEV.S(K33:K62)</f>
        <v>0.82196240034089341</v>
      </c>
      <c r="L64" s="16">
        <f>_xlfn.STDEV.S(L33:L62)</f>
        <v>0.64328726435864525</v>
      </c>
      <c r="M64" s="16">
        <f>_xlfn.STDEV.S(M33:M62)</f>
        <v>1.0325917031861003</v>
      </c>
      <c r="N64" s="16">
        <f>_xlfn.STDEV.S(N33:N62)</f>
        <v>1.8780253308561645</v>
      </c>
    </row>
    <row r="65" spans="4:14" x14ac:dyDescent="0.25">
      <c r="D65" s="9" t="s">
        <v>8</v>
      </c>
      <c r="E65" s="14">
        <f>_xlfn.CONFIDENCE.T(0.5,E64,COUNT(E33:E62))</f>
        <v>4.3099695806714793E-2</v>
      </c>
      <c r="F65" s="14">
        <f t="shared" ref="F65:H65" si="2">_xlfn.CONFIDENCE.T(0.5,F64,COUNT(F33:F62))</f>
        <v>5.8859751365556788E-2</v>
      </c>
      <c r="G65" s="14">
        <f t="shared" si="2"/>
        <v>0.15536732491763369</v>
      </c>
      <c r="H65" s="14">
        <f t="shared" si="2"/>
        <v>8.7213570775131033E-2</v>
      </c>
      <c r="J65" s="8" t="s">
        <v>8</v>
      </c>
      <c r="K65" s="16">
        <f>_xlfn.CONFIDENCE.T(0.5,K64,COUNT(K33:K62))</f>
        <v>0.10250378840271686</v>
      </c>
      <c r="L65" s="16">
        <f t="shared" ref="L65:N65" si="3">_xlfn.CONFIDENCE.T(0.5,L64,COUNT(L33:L62))</f>
        <v>8.0221895308877925E-2</v>
      </c>
      <c r="M65" s="16">
        <f t="shared" si="3"/>
        <v>0.12877056347819801</v>
      </c>
      <c r="N65" s="16">
        <f t="shared" si="3"/>
        <v>0.23420135890544982</v>
      </c>
    </row>
  </sheetData>
  <mergeCells count="2">
    <mergeCell ref="E2:F2"/>
    <mergeCell ref="O2:P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05C0-2A41-4B6C-920E-8C37675BABBB}">
  <dimension ref="D1:P65"/>
  <sheetViews>
    <sheetView zoomScaleNormal="100" workbookViewId="0">
      <selection activeCell="F71" sqref="F71"/>
    </sheetView>
  </sheetViews>
  <sheetFormatPr defaultRowHeight="15" x14ac:dyDescent="0.25"/>
  <cols>
    <col min="1" max="3" width="10.28515625" customWidth="1"/>
    <col min="4" max="4" width="10.28515625" style="2" customWidth="1"/>
    <col min="5" max="8" width="10.28515625" customWidth="1"/>
    <col min="10" max="10" width="10.28515625" style="2" customWidth="1"/>
    <col min="11" max="11" width="10.28515625" customWidth="1"/>
    <col min="12" max="13" width="10.5703125" bestFit="1" customWidth="1"/>
    <col min="14" max="16" width="10.28515625" customWidth="1"/>
  </cols>
  <sheetData>
    <row r="1" spans="4:16" ht="15" customHeight="1" x14ac:dyDescent="0.25"/>
    <row r="2" spans="4:16" s="1" customFormat="1" x14ac:dyDescent="0.25">
      <c r="D2" s="7"/>
      <c r="E2" s="22" t="s">
        <v>6</v>
      </c>
      <c r="F2" s="23"/>
      <c r="G2"/>
      <c r="H2"/>
      <c r="I2"/>
      <c r="N2" s="2"/>
      <c r="O2" s="24" t="s">
        <v>7</v>
      </c>
      <c r="P2" s="24"/>
    </row>
    <row r="3" spans="4:16" x14ac:dyDescent="0.25">
      <c r="E3" s="3" t="s">
        <v>1</v>
      </c>
      <c r="F3" s="4" t="s">
        <v>2</v>
      </c>
      <c r="N3" s="2"/>
      <c r="O3" s="3" t="s">
        <v>1</v>
      </c>
      <c r="P3" s="4" t="s">
        <v>2</v>
      </c>
    </row>
    <row r="4" spans="4:16" x14ac:dyDescent="0.25">
      <c r="D4" s="5">
        <v>0.25</v>
      </c>
      <c r="E4" s="17">
        <v>140.43807983398398</v>
      </c>
      <c r="F4" s="12">
        <v>36.993026733398402</v>
      </c>
      <c r="N4" s="5">
        <v>0.25</v>
      </c>
      <c r="O4" s="11" cm="1">
        <f t="array" ref="O4:O7">TRANSPOSE(E63:H63)</f>
        <v>81.572429339090959</v>
      </c>
      <c r="P4" s="12" cm="1">
        <f t="array" ref="P4:P7">TRANSPOSE(K63:N63)</f>
        <v>6.5396706263224242</v>
      </c>
    </row>
    <row r="5" spans="4:16" x14ac:dyDescent="0.25">
      <c r="D5" s="5">
        <v>0.5</v>
      </c>
      <c r="E5" s="17">
        <v>153.162956237792</v>
      </c>
      <c r="F5" s="12">
        <v>71.666955947875891</v>
      </c>
      <c r="N5" s="5">
        <v>0.5</v>
      </c>
      <c r="O5" s="11">
        <v>97.797624270121233</v>
      </c>
      <c r="P5" s="12">
        <v>7.4858983357747375</v>
      </c>
    </row>
    <row r="6" spans="4:16" x14ac:dyDescent="0.25">
      <c r="D6" s="5">
        <v>0.75</v>
      </c>
      <c r="E6" s="17">
        <v>178.284883499145</v>
      </c>
      <c r="F6" s="12">
        <v>78.577995300292898</v>
      </c>
      <c r="N6" s="5">
        <v>0.75</v>
      </c>
      <c r="O6" s="11">
        <v>100.09308656056706</v>
      </c>
      <c r="P6" s="12">
        <v>7.8342914581298801</v>
      </c>
    </row>
    <row r="7" spans="4:16" x14ac:dyDescent="0.25">
      <c r="D7" s="5">
        <v>1</v>
      </c>
      <c r="E7" s="17">
        <v>177.484989166259</v>
      </c>
      <c r="F7" s="12">
        <v>77.678203582763601</v>
      </c>
      <c r="N7" s="5">
        <v>1</v>
      </c>
      <c r="O7" s="11">
        <v>99.798377354939618</v>
      </c>
      <c r="P7" s="12">
        <v>7.5877587000528957</v>
      </c>
    </row>
    <row r="32" spans="4:14" x14ac:dyDescent="0.25">
      <c r="D32" s="2" t="s">
        <v>11</v>
      </c>
      <c r="E32" s="6" t="s">
        <v>0</v>
      </c>
      <c r="F32" s="6" t="s">
        <v>3</v>
      </c>
      <c r="G32" s="6" t="s">
        <v>5</v>
      </c>
      <c r="H32" s="6" t="s">
        <v>4</v>
      </c>
      <c r="J32" s="2" t="s">
        <v>12</v>
      </c>
      <c r="K32" s="6" t="s">
        <v>0</v>
      </c>
      <c r="L32" s="6" t="s">
        <v>3</v>
      </c>
      <c r="M32" s="6" t="s">
        <v>5</v>
      </c>
      <c r="N32" s="6" t="s">
        <v>4</v>
      </c>
    </row>
    <row r="33" spans="4:15" x14ac:dyDescent="0.25">
      <c r="D33" s="9">
        <v>1</v>
      </c>
      <c r="E33" s="13">
        <v>81.856012344360295</v>
      </c>
      <c r="F33" s="13">
        <v>98.150253295898395</v>
      </c>
      <c r="G33" s="13">
        <v>111.32907867431601</v>
      </c>
      <c r="H33" s="13">
        <v>108.56676101684499</v>
      </c>
      <c r="I33" s="1"/>
      <c r="J33" s="8">
        <v>1</v>
      </c>
      <c r="K33" s="15">
        <v>6.1969757080078098</v>
      </c>
      <c r="L33" s="15">
        <v>9.7069740295410103</v>
      </c>
      <c r="M33" s="15">
        <v>8.8410377502441406</v>
      </c>
      <c r="N33" s="15">
        <v>8.496761322021479</v>
      </c>
      <c r="O33" s="1"/>
    </row>
    <row r="34" spans="4:15" x14ac:dyDescent="0.25">
      <c r="D34" s="9">
        <v>2</v>
      </c>
      <c r="E34" s="13">
        <v>81.300020217895494</v>
      </c>
      <c r="F34" s="13">
        <v>99.151134490966797</v>
      </c>
      <c r="G34" s="13">
        <v>111.253976821899</v>
      </c>
      <c r="H34" s="13">
        <v>107.388973236083</v>
      </c>
      <c r="J34" s="8">
        <v>2</v>
      </c>
      <c r="K34" s="15">
        <v>5.8238506317138601</v>
      </c>
      <c r="L34" s="15">
        <v>9.6187591552734304</v>
      </c>
      <c r="M34" s="15">
        <v>8.6941719055175692</v>
      </c>
      <c r="N34" s="15">
        <v>9.6437931060790998</v>
      </c>
    </row>
    <row r="35" spans="4:15" x14ac:dyDescent="0.25">
      <c r="D35" s="9">
        <v>3</v>
      </c>
      <c r="E35" s="13">
        <v>81.516027450561495</v>
      </c>
      <c r="F35" s="13">
        <v>98.916292190551701</v>
      </c>
      <c r="G35" s="13">
        <v>111.087799072265</v>
      </c>
      <c r="H35" s="13">
        <v>108.40868949890101</v>
      </c>
      <c r="J35" s="8">
        <v>3</v>
      </c>
      <c r="K35" s="15">
        <v>6.3321590423583896</v>
      </c>
      <c r="L35" s="15">
        <v>8.4428787231445295</v>
      </c>
      <c r="M35" s="15">
        <v>9.8481178283691406</v>
      </c>
      <c r="N35" s="15">
        <v>7.9929828643798793</v>
      </c>
    </row>
    <row r="36" spans="4:15" x14ac:dyDescent="0.25">
      <c r="D36" s="9">
        <v>4</v>
      </c>
      <c r="E36" s="13">
        <v>81.234931945800696</v>
      </c>
      <c r="F36" s="13">
        <v>98.047971725463796</v>
      </c>
      <c r="G36" s="13">
        <v>110.292196273803</v>
      </c>
      <c r="H36" s="13">
        <v>108.611106872558</v>
      </c>
      <c r="J36" s="8">
        <v>4</v>
      </c>
      <c r="K36" s="15">
        <v>5.7342052459716797</v>
      </c>
      <c r="L36" s="15">
        <v>7.71498680114746</v>
      </c>
      <c r="M36" s="15">
        <v>8.5110664367675692</v>
      </c>
      <c r="N36" s="15">
        <v>7.3900222778320304</v>
      </c>
    </row>
    <row r="37" spans="4:15" x14ac:dyDescent="0.25">
      <c r="D37" s="9">
        <v>5</v>
      </c>
      <c r="E37" s="13">
        <v>80.991029739379798</v>
      </c>
      <c r="F37" s="13">
        <v>100.042819976806</v>
      </c>
      <c r="G37" s="13">
        <v>99.782943725585895</v>
      </c>
      <c r="H37" s="13">
        <v>107.002973556518</v>
      </c>
      <c r="J37" s="8">
        <v>5</v>
      </c>
      <c r="K37" s="15">
        <v>5.6059360504150302</v>
      </c>
      <c r="L37" s="15">
        <v>8.0661773681640607</v>
      </c>
      <c r="M37" s="15">
        <v>7.3740482330322195</v>
      </c>
      <c r="N37" s="15">
        <v>10.7309818267822</v>
      </c>
    </row>
    <row r="38" spans="4:15" x14ac:dyDescent="0.25">
      <c r="D38" s="9">
        <v>6</v>
      </c>
      <c r="E38" s="13">
        <v>82.239866256713796</v>
      </c>
      <c r="F38" s="13">
        <v>98.302841186523395</v>
      </c>
      <c r="G38" s="13">
        <v>101.23181343078599</v>
      </c>
      <c r="H38" s="13">
        <v>106.725931167602</v>
      </c>
      <c r="J38" s="8">
        <v>6</v>
      </c>
      <c r="K38" s="15">
        <v>14.423131942748999</v>
      </c>
      <c r="L38" s="15">
        <v>8.3889961242675692</v>
      </c>
      <c r="M38" s="15">
        <v>7.0168972015380797</v>
      </c>
      <c r="N38" s="15">
        <v>7.0562362670898402</v>
      </c>
    </row>
    <row r="39" spans="4:15" x14ac:dyDescent="0.25">
      <c r="D39" s="9">
        <v>7</v>
      </c>
      <c r="E39" s="13">
        <v>83.241224288940401</v>
      </c>
      <c r="F39" s="13">
        <v>98.480939865112305</v>
      </c>
      <c r="G39" s="13">
        <v>99.988937377929602</v>
      </c>
      <c r="H39" s="13">
        <v>107.83195495605399</v>
      </c>
      <c r="J39" s="8">
        <v>7</v>
      </c>
      <c r="K39" s="15">
        <v>5.8391094207763601</v>
      </c>
      <c r="L39" s="15">
        <v>7.1477890014648402</v>
      </c>
      <c r="M39" s="15">
        <v>7.5979232788085902</v>
      </c>
      <c r="N39" s="15">
        <v>7.4388980865478498</v>
      </c>
    </row>
    <row r="40" spans="4:15" x14ac:dyDescent="0.25">
      <c r="D40" s="9">
        <v>8</v>
      </c>
      <c r="E40" s="13">
        <v>84.455966949462791</v>
      </c>
      <c r="F40" s="13">
        <v>97.480058670043903</v>
      </c>
      <c r="G40" s="13">
        <v>101.06396675109799</v>
      </c>
      <c r="H40" s="13">
        <v>105.49521446227999</v>
      </c>
      <c r="J40" s="8">
        <v>8</v>
      </c>
      <c r="K40" s="15">
        <v>6.0331821441650302</v>
      </c>
      <c r="L40" s="15">
        <v>7.8687667846679599</v>
      </c>
      <c r="M40" s="15">
        <v>7.1690082550048801</v>
      </c>
      <c r="N40" s="15">
        <v>9.1903209686279297</v>
      </c>
    </row>
    <row r="41" spans="4:15" x14ac:dyDescent="0.25">
      <c r="D41" s="9">
        <v>9</v>
      </c>
      <c r="E41" s="13">
        <v>82.651853561401296</v>
      </c>
      <c r="F41" s="13">
        <v>98.154067993163991</v>
      </c>
      <c r="G41" s="13">
        <v>101.228952407836</v>
      </c>
      <c r="H41" s="13">
        <v>98.019838333129798</v>
      </c>
      <c r="J41" s="8">
        <v>9</v>
      </c>
      <c r="K41" s="15">
        <v>6.6990852355956996</v>
      </c>
      <c r="L41" s="15">
        <v>6.9830417633056596</v>
      </c>
      <c r="M41" s="15">
        <v>8.4149837493896396</v>
      </c>
      <c r="N41" s="15">
        <v>7.40981101989746</v>
      </c>
    </row>
    <row r="42" spans="4:15" x14ac:dyDescent="0.25">
      <c r="D42" s="9">
        <v>10</v>
      </c>
      <c r="E42" s="13">
        <v>82.820892333984304</v>
      </c>
      <c r="F42" s="13">
        <v>99.227190017700195</v>
      </c>
      <c r="G42" s="13">
        <v>97.011089324951101</v>
      </c>
      <c r="H42" s="13">
        <v>96.076011657714801</v>
      </c>
      <c r="J42" s="8">
        <v>10</v>
      </c>
      <c r="K42" s="15">
        <v>6.9231986999511701</v>
      </c>
      <c r="L42" s="15">
        <v>8.5759162902831996</v>
      </c>
      <c r="M42" s="15">
        <v>8.3301067352294904</v>
      </c>
      <c r="N42" s="15">
        <v>8.3010196685790998</v>
      </c>
    </row>
    <row r="43" spans="4:15" x14ac:dyDescent="0.25">
      <c r="D43" s="9">
        <v>11</v>
      </c>
      <c r="E43" s="13">
        <v>81.894874572753906</v>
      </c>
      <c r="F43" s="13">
        <v>97.452163696288991</v>
      </c>
      <c r="G43" s="13">
        <v>97.121238708496094</v>
      </c>
      <c r="H43" s="13">
        <v>96.286058425903306</v>
      </c>
      <c r="J43" s="8">
        <v>11</v>
      </c>
      <c r="K43" s="15">
        <v>5.5592060089111301</v>
      </c>
      <c r="L43" s="15">
        <v>6.9000720977783203</v>
      </c>
      <c r="M43" s="15">
        <v>6.7539215087890598</v>
      </c>
      <c r="N43" s="15">
        <v>8.7757110595703107</v>
      </c>
    </row>
    <row r="44" spans="4:15" x14ac:dyDescent="0.25">
      <c r="D44" s="9">
        <v>12</v>
      </c>
      <c r="E44" s="13">
        <v>80.331087112426701</v>
      </c>
      <c r="F44" s="13">
        <v>96.994876861572195</v>
      </c>
      <c r="G44" s="13">
        <v>97.017049789428697</v>
      </c>
      <c r="H44" s="13">
        <v>96.233844757079993</v>
      </c>
      <c r="J44" s="8">
        <v>12</v>
      </c>
      <c r="K44" s="15">
        <v>6.1140060424804599</v>
      </c>
      <c r="L44" s="15">
        <v>8.3220005035400302</v>
      </c>
      <c r="M44" s="15">
        <v>7.4732303619384695</v>
      </c>
      <c r="N44" s="15">
        <v>7.3068141937255797</v>
      </c>
    </row>
    <row r="45" spans="4:15" x14ac:dyDescent="0.25">
      <c r="D45" s="9">
        <v>13</v>
      </c>
      <c r="E45" s="13">
        <v>80.230951309204102</v>
      </c>
      <c r="F45" s="13">
        <v>98.848819732666001</v>
      </c>
      <c r="G45" s="13">
        <v>97.455739974975501</v>
      </c>
      <c r="H45" s="13">
        <v>97.038984298705998</v>
      </c>
      <c r="J45" s="8">
        <v>13</v>
      </c>
      <c r="K45" s="15">
        <v>7.7722072601318297</v>
      </c>
      <c r="L45" s="15">
        <v>7.0087909698486301</v>
      </c>
      <c r="M45" s="15">
        <v>7.0040225982665998</v>
      </c>
      <c r="N45" s="15">
        <v>7.15804100036621</v>
      </c>
    </row>
    <row r="46" spans="4:15" x14ac:dyDescent="0.25">
      <c r="D46" s="9">
        <v>14</v>
      </c>
      <c r="E46" s="13">
        <v>81.963062286376896</v>
      </c>
      <c r="F46" s="13">
        <v>96.544981002807603</v>
      </c>
      <c r="G46" s="13">
        <v>97.638845443725501</v>
      </c>
      <c r="H46" s="13">
        <v>96.381902694702106</v>
      </c>
      <c r="J46" s="8">
        <v>14</v>
      </c>
      <c r="K46" s="15">
        <v>5.3560733795165998</v>
      </c>
      <c r="L46" s="15">
        <v>7.1842670440673801</v>
      </c>
      <c r="M46" s="15">
        <v>8.0900192260742099</v>
      </c>
      <c r="N46" s="15">
        <v>7.2238445281982395</v>
      </c>
    </row>
    <row r="47" spans="4:15" x14ac:dyDescent="0.25">
      <c r="D47" s="9">
        <v>15</v>
      </c>
      <c r="E47" s="13">
        <v>80.401897430419893</v>
      </c>
      <c r="F47" s="13">
        <v>97.929954528808594</v>
      </c>
      <c r="G47" s="13">
        <v>97.434997558593693</v>
      </c>
      <c r="H47" s="13">
        <v>96.558809280395494</v>
      </c>
      <c r="J47" s="8">
        <v>15</v>
      </c>
      <c r="K47" s="15">
        <v>6.3328742980956996</v>
      </c>
      <c r="L47" s="15">
        <v>6.9539546966552699</v>
      </c>
      <c r="M47" s="15">
        <v>7.0791244506835902</v>
      </c>
      <c r="N47" s="15">
        <v>6.7799091339111301</v>
      </c>
    </row>
    <row r="48" spans="4:15" x14ac:dyDescent="0.25">
      <c r="D48" s="9">
        <v>16</v>
      </c>
      <c r="E48" s="13">
        <v>81.406831741332994</v>
      </c>
      <c r="F48" s="13">
        <v>96.904754638671804</v>
      </c>
      <c r="G48" s="13">
        <v>98.081827163696204</v>
      </c>
      <c r="H48" s="13">
        <v>97.633123397827106</v>
      </c>
      <c r="J48" s="8">
        <v>16</v>
      </c>
      <c r="K48" s="15">
        <v>5.7816505432128897</v>
      </c>
      <c r="L48" s="15">
        <v>7.8577995300292898</v>
      </c>
      <c r="M48" s="15">
        <v>7.4138641357421795</v>
      </c>
      <c r="N48" s="15">
        <v>7.1110725402831996</v>
      </c>
    </row>
    <row r="49" spans="4:14" x14ac:dyDescent="0.25">
      <c r="D49" s="9">
        <v>17</v>
      </c>
      <c r="E49" s="13">
        <v>81.358909606933594</v>
      </c>
      <c r="F49" s="13">
        <v>97.151994705200195</v>
      </c>
      <c r="G49" s="13">
        <v>100.282192230224</v>
      </c>
      <c r="H49" s="13">
        <v>97.145080566406193</v>
      </c>
      <c r="J49" s="8">
        <v>17</v>
      </c>
      <c r="K49" s="15">
        <v>7.2247982025146396</v>
      </c>
      <c r="L49" s="15">
        <v>7.02834129333496</v>
      </c>
      <c r="M49" s="15">
        <v>7.5619220733642498</v>
      </c>
      <c r="N49" s="15">
        <v>7.7290534973144496</v>
      </c>
    </row>
    <row r="50" spans="4:14" x14ac:dyDescent="0.25">
      <c r="D50" s="9">
        <v>18</v>
      </c>
      <c r="E50" s="13">
        <v>80.258131027221594</v>
      </c>
      <c r="F50" s="13">
        <v>99.162817001342702</v>
      </c>
      <c r="G50" s="13">
        <v>99.6899604797363</v>
      </c>
      <c r="H50" s="13">
        <v>98.258018493652301</v>
      </c>
      <c r="J50" s="8">
        <v>18</v>
      </c>
      <c r="K50" s="15">
        <v>8.1820487976074201</v>
      </c>
      <c r="L50" s="15">
        <v>7.1630477905273402</v>
      </c>
      <c r="M50" s="15">
        <v>8.5308551788329989</v>
      </c>
      <c r="N50" s="15">
        <v>7.3049068450927699</v>
      </c>
    </row>
    <row r="51" spans="4:14" x14ac:dyDescent="0.25">
      <c r="D51" s="9">
        <v>19</v>
      </c>
      <c r="E51" s="13">
        <v>80.656051635742102</v>
      </c>
      <c r="F51" s="13">
        <v>97.692012786865206</v>
      </c>
      <c r="G51" s="13">
        <v>97.570896148681598</v>
      </c>
      <c r="H51" s="13">
        <v>96.427917480468693</v>
      </c>
      <c r="J51" s="8">
        <v>19</v>
      </c>
      <c r="K51" s="15">
        <v>6.5901279449462802</v>
      </c>
      <c r="L51" s="15">
        <v>7.4219703674316397</v>
      </c>
      <c r="M51" s="15">
        <v>8.4691047668456996</v>
      </c>
      <c r="N51" s="15">
        <v>7.3819160461425701</v>
      </c>
    </row>
    <row r="52" spans="4:14" x14ac:dyDescent="0.25">
      <c r="D52" s="9">
        <v>20</v>
      </c>
      <c r="E52" s="13">
        <v>80.224752426147404</v>
      </c>
      <c r="F52" s="13">
        <v>97.381830215454102</v>
      </c>
      <c r="G52" s="13">
        <v>97.051858901977496</v>
      </c>
      <c r="H52" s="13">
        <v>97.920179367065401</v>
      </c>
      <c r="J52" s="8">
        <v>20</v>
      </c>
      <c r="K52" s="15">
        <v>5.7578086853027299</v>
      </c>
      <c r="L52" s="15">
        <v>6.7379474639892498</v>
      </c>
      <c r="M52" s="15">
        <v>7.3668956756591797</v>
      </c>
      <c r="N52" s="15">
        <v>7.0850849151611301</v>
      </c>
    </row>
    <row r="53" spans="4:14" x14ac:dyDescent="0.25">
      <c r="D53" s="9">
        <v>21</v>
      </c>
      <c r="E53" s="13">
        <v>80.126762390136705</v>
      </c>
      <c r="F53" s="13">
        <v>96.965789794921804</v>
      </c>
      <c r="G53" s="13">
        <v>99.055051803588796</v>
      </c>
      <c r="H53" s="13">
        <v>97.492933273315401</v>
      </c>
      <c r="J53" s="8">
        <v>21</v>
      </c>
      <c r="K53" s="15">
        <v>6.0050487518310502</v>
      </c>
      <c r="L53" s="15">
        <v>6.6821575164794895</v>
      </c>
      <c r="M53" s="15">
        <v>9.0658664703369105</v>
      </c>
      <c r="N53" s="15">
        <v>7.4920654296875</v>
      </c>
    </row>
    <row r="54" spans="4:14" x14ac:dyDescent="0.25">
      <c r="D54" s="9">
        <v>22</v>
      </c>
      <c r="E54" s="13">
        <v>83.594799041748004</v>
      </c>
      <c r="F54" s="13">
        <v>96.811771392822195</v>
      </c>
      <c r="G54" s="13">
        <v>97.587108612060504</v>
      </c>
      <c r="H54" s="13">
        <v>96.556186676025291</v>
      </c>
      <c r="J54" s="8">
        <v>22</v>
      </c>
      <c r="K54" s="15">
        <v>6.3097476959228498</v>
      </c>
      <c r="L54" s="15">
        <v>6.45613670349121</v>
      </c>
      <c r="M54" s="15">
        <v>7.51590728759765</v>
      </c>
      <c r="N54" s="15">
        <v>7.0300102233886701</v>
      </c>
    </row>
    <row r="55" spans="4:14" x14ac:dyDescent="0.25">
      <c r="D55" s="9">
        <v>23</v>
      </c>
      <c r="E55" s="13">
        <v>84.619045257568303</v>
      </c>
      <c r="F55" s="13">
        <v>96.961975097656193</v>
      </c>
      <c r="G55" s="13">
        <v>98.450899124145494</v>
      </c>
      <c r="H55" s="13">
        <v>97.024202346801701</v>
      </c>
      <c r="J55" s="8">
        <v>23</v>
      </c>
      <c r="K55" s="15">
        <v>6.0458183288574201</v>
      </c>
      <c r="L55" s="15">
        <v>7.6189041137695304</v>
      </c>
      <c r="M55" s="15">
        <v>7.7188014984130797</v>
      </c>
      <c r="N55" s="15">
        <v>6.91986083984375</v>
      </c>
    </row>
    <row r="56" spans="4:14" x14ac:dyDescent="0.25">
      <c r="D56" s="9">
        <v>24</v>
      </c>
      <c r="E56" s="13">
        <v>80.456972122192298</v>
      </c>
      <c r="F56" s="13">
        <v>97.052812576293903</v>
      </c>
      <c r="G56" s="13">
        <v>99.076271057128906</v>
      </c>
      <c r="H56" s="13">
        <v>97.311973571777301</v>
      </c>
      <c r="J56" s="8">
        <v>24</v>
      </c>
      <c r="K56" s="15">
        <v>5.3350925445556596</v>
      </c>
      <c r="L56" s="15">
        <v>7.4350833892822195</v>
      </c>
      <c r="M56" s="15">
        <v>9.9320411682128906</v>
      </c>
      <c r="N56" s="15">
        <v>6.6690444946289</v>
      </c>
    </row>
    <row r="57" spans="4:14" x14ac:dyDescent="0.25">
      <c r="D57" s="9">
        <v>25</v>
      </c>
      <c r="E57" s="13">
        <v>80.002069473266602</v>
      </c>
      <c r="F57" s="13">
        <v>97.090721130371094</v>
      </c>
      <c r="G57" s="13">
        <v>97.754955291748004</v>
      </c>
      <c r="H57" s="13">
        <v>96.655130386352496</v>
      </c>
      <c r="J57" s="8">
        <v>25</v>
      </c>
      <c r="K57" s="15">
        <v>6.3259601593017498</v>
      </c>
      <c r="L57" s="15">
        <v>6.7720413208007804</v>
      </c>
      <c r="M57" s="15">
        <v>7.3230266571044895</v>
      </c>
      <c r="N57" s="15">
        <v>6.8478584289550701</v>
      </c>
    </row>
    <row r="58" spans="4:14" x14ac:dyDescent="0.25">
      <c r="D58" s="9">
        <v>26</v>
      </c>
      <c r="E58" s="13">
        <v>82.649230957031193</v>
      </c>
      <c r="F58" s="13">
        <v>96.907854080200195</v>
      </c>
      <c r="G58" s="13">
        <v>96.730947494506793</v>
      </c>
      <c r="H58" s="13">
        <v>97.081899642944293</v>
      </c>
      <c r="J58" s="8">
        <v>26</v>
      </c>
      <c r="K58" s="15">
        <v>6.4017772674560502</v>
      </c>
      <c r="L58" s="15">
        <v>6.9899559020995996</v>
      </c>
      <c r="M58" s="15">
        <v>7.0059299468994096</v>
      </c>
      <c r="N58" s="15">
        <v>7.3337554931640598</v>
      </c>
    </row>
    <row r="59" spans="4:14" x14ac:dyDescent="0.25">
      <c r="D59" s="9">
        <v>27</v>
      </c>
      <c r="E59" s="13">
        <v>82.466125488281193</v>
      </c>
      <c r="F59" s="13">
        <v>97.556114196777301</v>
      </c>
      <c r="G59" s="13">
        <v>97.038984298705998</v>
      </c>
      <c r="H59" s="13">
        <v>97.2769260406494</v>
      </c>
      <c r="J59" s="8">
        <v>27</v>
      </c>
      <c r="K59" s="15">
        <v>7.6479911804199201</v>
      </c>
      <c r="L59" s="15">
        <v>6.6671371459960902</v>
      </c>
      <c r="M59" s="15">
        <v>7.1139335632324201</v>
      </c>
      <c r="N59" s="15">
        <v>6.9549083709716797</v>
      </c>
    </row>
    <row r="60" spans="4:14" x14ac:dyDescent="0.25">
      <c r="D60" s="9">
        <v>28</v>
      </c>
      <c r="E60" s="13">
        <v>80.168962478637695</v>
      </c>
      <c r="F60" s="13">
        <v>96.948862075805593</v>
      </c>
      <c r="G60" s="13">
        <v>97.452163696288991</v>
      </c>
      <c r="H60" s="13">
        <v>97.532987594604393</v>
      </c>
      <c r="J60" s="8">
        <v>28</v>
      </c>
      <c r="K60" s="15">
        <v>5.6159496307373002</v>
      </c>
      <c r="L60" s="15">
        <v>6.7660808563232395</v>
      </c>
      <c r="M60" s="15">
        <v>7.2567462921142498</v>
      </c>
      <c r="N60" s="15">
        <v>6.9639682769775302</v>
      </c>
    </row>
    <row r="61" spans="4:14" x14ac:dyDescent="0.25">
      <c r="D61" s="9">
        <v>29</v>
      </c>
      <c r="E61" s="13">
        <v>81.265211105346594</v>
      </c>
      <c r="F61" s="13">
        <v>97.963094711303697</v>
      </c>
      <c r="G61" s="13">
        <v>97.813844680786104</v>
      </c>
      <c r="H61" s="13">
        <v>96.545696258544893</v>
      </c>
      <c r="J61" s="8">
        <v>29</v>
      </c>
      <c r="K61" s="15">
        <v>5.9680938720703098</v>
      </c>
      <c r="L61" s="15">
        <v>6.7188739776611301</v>
      </c>
      <c r="M61" s="15">
        <v>7.3120594024658203</v>
      </c>
      <c r="N61" s="15">
        <v>7.0011615753173801</v>
      </c>
    </row>
    <row r="62" spans="4:14" x14ac:dyDescent="0.25">
      <c r="D62" s="9">
        <v>30</v>
      </c>
      <c r="E62" s="13">
        <v>80.789327621459904</v>
      </c>
      <c r="F62" s="13">
        <v>97.651958465576101</v>
      </c>
      <c r="G62" s="13">
        <v>98.217010498046804</v>
      </c>
      <c r="H62" s="13">
        <v>96.462011337280202</v>
      </c>
      <c r="J62" s="8">
        <v>30</v>
      </c>
      <c r="K62" s="15">
        <v>6.2530040740966797</v>
      </c>
      <c r="L62" s="15">
        <v>7.3781013488769496</v>
      </c>
      <c r="M62" s="15">
        <v>7.2441101074218697</v>
      </c>
      <c r="N62" s="15">
        <v>6.9129467010498002</v>
      </c>
    </row>
    <row r="63" spans="4:14" x14ac:dyDescent="0.25">
      <c r="D63" s="9" t="s">
        <v>10</v>
      </c>
      <c r="E63" s="14">
        <f>AVERAGE(E33:E62)</f>
        <v>81.572429339090959</v>
      </c>
      <c r="F63" s="14">
        <f t="shared" ref="F63:H63" si="0">AVERAGE(F33:F62)</f>
        <v>97.797624270121233</v>
      </c>
      <c r="G63" s="14">
        <f t="shared" si="0"/>
        <v>100.09308656056706</v>
      </c>
      <c r="H63" s="14">
        <f t="shared" si="0"/>
        <v>99.798377354939618</v>
      </c>
      <c r="J63" s="8" t="s">
        <v>10</v>
      </c>
      <c r="K63" s="16">
        <f>AVERAGE(K33:K62)</f>
        <v>6.5396706263224242</v>
      </c>
      <c r="L63" s="16">
        <f t="shared" ref="L63:N63" si="1">AVERAGE(L33:L62)</f>
        <v>7.4858983357747375</v>
      </c>
      <c r="M63" s="16">
        <f t="shared" si="1"/>
        <v>7.8342914581298801</v>
      </c>
      <c r="N63" s="16">
        <f t="shared" si="1"/>
        <v>7.5877587000528957</v>
      </c>
    </row>
    <row r="64" spans="4:14" x14ac:dyDescent="0.25">
      <c r="D64" s="9" t="s">
        <v>9</v>
      </c>
      <c r="E64" s="14">
        <f>_xlfn.STDEV.S(E33:E62)</f>
        <v>1.2880068864889609</v>
      </c>
      <c r="F64" s="14">
        <f>_xlfn.STDEV.S(F33:F62)</f>
        <v>0.89168415478197749</v>
      </c>
      <c r="G64" s="14">
        <f>_xlfn.STDEV.S(G33:G62)</f>
        <v>4.5482907969733803</v>
      </c>
      <c r="H64" s="14">
        <f>_xlfn.STDEV.S(H33:H62)</f>
        <v>4.785717751240659</v>
      </c>
      <c r="J64" s="8" t="s">
        <v>9</v>
      </c>
      <c r="K64" s="16">
        <f>_xlfn.STDEV.S(K33:K62)</f>
        <v>1.6432901369865089</v>
      </c>
      <c r="L64" s="16">
        <f>_xlfn.STDEV.S(L33:L62)</f>
        <v>0.8353137992641616</v>
      </c>
      <c r="M64" s="16">
        <f>_xlfn.STDEV.S(M33:M62)</f>
        <v>0.8440710321176973</v>
      </c>
      <c r="N64" s="16">
        <f>_xlfn.STDEV.S(N33:N62)</f>
        <v>0.93667696131735034</v>
      </c>
    </row>
    <row r="65" spans="4:14" x14ac:dyDescent="0.25">
      <c r="D65" s="9" t="s">
        <v>8</v>
      </c>
      <c r="E65" s="14">
        <f>_xlfn.CONFIDENCE.T(0.5,E64,COUNT(E33:E62))</f>
        <v>0.16062241447924075</v>
      </c>
      <c r="F65" s="14">
        <f t="shared" ref="F65:H65" si="2">_xlfn.CONFIDENCE.T(0.5,F64,COUNT(F33:F62))</f>
        <v>0.11119852183739841</v>
      </c>
      <c r="G65" s="14">
        <f t="shared" si="2"/>
        <v>0.56719995617029328</v>
      </c>
      <c r="H65" s="14">
        <f t="shared" si="2"/>
        <v>0.59680856390128112</v>
      </c>
      <c r="J65" s="8" t="s">
        <v>8</v>
      </c>
      <c r="K65" s="16">
        <f>_xlfn.CONFIDENCE.T(0.5,K64,COUNT(K33:K62))</f>
        <v>0.20492843032245509</v>
      </c>
      <c r="L65" s="16">
        <f t="shared" ref="L65:N65" si="3">_xlfn.CONFIDENCE.T(0.5,L64,COUNT(L33:L62))</f>
        <v>0.10416879031709074</v>
      </c>
      <c r="M65" s="16">
        <f t="shared" si="3"/>
        <v>0.10526087134541987</v>
      </c>
      <c r="N65" s="16">
        <f t="shared" si="3"/>
        <v>0.1168094027229882</v>
      </c>
    </row>
  </sheetData>
  <mergeCells count="2">
    <mergeCell ref="E2:F2"/>
    <mergeCell ref="O2:P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7BA6-1CD9-4460-8DB1-4904DA0D9F8E}">
  <dimension ref="D1:P65"/>
  <sheetViews>
    <sheetView zoomScaleNormal="100" workbookViewId="0">
      <selection activeCell="Q62" sqref="Q62"/>
    </sheetView>
  </sheetViews>
  <sheetFormatPr defaultRowHeight="15" x14ac:dyDescent="0.25"/>
  <cols>
    <col min="1" max="3" width="10.28515625" customWidth="1"/>
    <col min="4" max="4" width="10.28515625" style="2" customWidth="1"/>
    <col min="5" max="8" width="10.28515625" customWidth="1"/>
    <col min="10" max="10" width="10.28515625" style="2" customWidth="1"/>
    <col min="11" max="11" width="10.28515625" customWidth="1"/>
    <col min="12" max="13" width="10.5703125" bestFit="1" customWidth="1"/>
    <col min="14" max="16" width="10.28515625" customWidth="1"/>
  </cols>
  <sheetData>
    <row r="1" spans="4:16" ht="15" customHeight="1" x14ac:dyDescent="0.25"/>
    <row r="2" spans="4:16" s="1" customFormat="1" x14ac:dyDescent="0.25">
      <c r="D2" s="7"/>
      <c r="E2" s="22" t="s">
        <v>6</v>
      </c>
      <c r="F2" s="23"/>
      <c r="G2"/>
      <c r="H2"/>
      <c r="I2"/>
      <c r="N2" s="2"/>
      <c r="O2" s="24" t="s">
        <v>7</v>
      </c>
      <c r="P2" s="24"/>
    </row>
    <row r="3" spans="4:16" x14ac:dyDescent="0.25">
      <c r="E3" s="3" t="s">
        <v>1</v>
      </c>
      <c r="F3" s="4" t="s">
        <v>2</v>
      </c>
      <c r="N3" s="2"/>
      <c r="O3" s="3" t="s">
        <v>1</v>
      </c>
      <c r="P3" s="4" t="s">
        <v>2</v>
      </c>
    </row>
    <row r="4" spans="4:16" x14ac:dyDescent="0.25">
      <c r="D4" s="5">
        <v>0.25</v>
      </c>
      <c r="E4" s="17">
        <v>221.27103805541901</v>
      </c>
      <c r="F4" s="12">
        <v>50.534009933471602</v>
      </c>
      <c r="N4" s="5">
        <v>0.25</v>
      </c>
      <c r="O4" s="11" cm="1">
        <f t="array" ref="O4:O7">TRANSPOSE(E63:H63)</f>
        <v>170.05884647369348</v>
      </c>
      <c r="P4" s="12" cm="1">
        <f t="array" ref="P4:P7">TRANSPOSE(K63:N63)</f>
        <v>6.3472191492716439</v>
      </c>
    </row>
    <row r="5" spans="4:16" x14ac:dyDescent="0.25">
      <c r="D5" s="5">
        <v>0.5</v>
      </c>
      <c r="E5" s="17">
        <v>333.32228660583399</v>
      </c>
      <c r="F5" s="12">
        <v>72.176933288574205</v>
      </c>
      <c r="N5" s="5">
        <v>0.5</v>
      </c>
      <c r="O5" s="11">
        <v>273.58844280242863</v>
      </c>
      <c r="P5" s="12">
        <v>7.5971047083536769</v>
      </c>
    </row>
    <row r="6" spans="4:16" x14ac:dyDescent="0.25">
      <c r="D6" s="5">
        <v>0.75</v>
      </c>
      <c r="E6" s="17">
        <v>424.10016059875397</v>
      </c>
      <c r="F6" s="12">
        <v>76.506137847900291</v>
      </c>
      <c r="N6" s="5">
        <v>0.75</v>
      </c>
      <c r="O6" s="11">
        <v>360.90169747670456</v>
      </c>
      <c r="P6" s="12">
        <v>7.7455838521321567</v>
      </c>
    </row>
    <row r="7" spans="4:16" x14ac:dyDescent="0.25">
      <c r="D7" s="5">
        <v>1</v>
      </c>
      <c r="E7" s="17">
        <v>583.13870429992596</v>
      </c>
      <c r="F7" s="12">
        <v>76.229095458984304</v>
      </c>
      <c r="N7" s="5">
        <v>1</v>
      </c>
      <c r="O7" s="11">
        <v>449.96039072672465</v>
      </c>
      <c r="P7" s="12">
        <v>7.9597393671671508</v>
      </c>
    </row>
    <row r="32" spans="4:14" x14ac:dyDescent="0.25">
      <c r="D32" s="2" t="s">
        <v>11</v>
      </c>
      <c r="E32" s="6" t="s">
        <v>0</v>
      </c>
      <c r="F32" s="6" t="s">
        <v>3</v>
      </c>
      <c r="G32" s="6" t="s">
        <v>5</v>
      </c>
      <c r="H32" s="6" t="s">
        <v>4</v>
      </c>
      <c r="J32" s="2" t="s">
        <v>12</v>
      </c>
      <c r="K32" s="6" t="s">
        <v>0</v>
      </c>
      <c r="L32" s="6" t="s">
        <v>3</v>
      </c>
      <c r="M32" s="6" t="s">
        <v>5</v>
      </c>
      <c r="N32" s="6" t="s">
        <v>4</v>
      </c>
    </row>
    <row r="33" spans="4:15" x14ac:dyDescent="0.25">
      <c r="D33" s="9">
        <v>1</v>
      </c>
      <c r="E33" s="13">
        <v>169.73733901977499</v>
      </c>
      <c r="F33" s="13">
        <v>271.74592018127402</v>
      </c>
      <c r="G33" s="13">
        <v>363.78908157348599</v>
      </c>
      <c r="H33" s="13">
        <v>515.76185226440396</v>
      </c>
      <c r="I33" s="1"/>
      <c r="J33" s="8">
        <v>1</v>
      </c>
      <c r="K33" s="15">
        <v>6.0508251190185502</v>
      </c>
      <c r="L33" s="15">
        <v>8.3539485931396396</v>
      </c>
      <c r="M33" s="15">
        <v>9.0179443359375</v>
      </c>
      <c r="N33" s="15">
        <v>8.3711147308349592</v>
      </c>
      <c r="O33" s="1"/>
    </row>
    <row r="34" spans="4:15" x14ac:dyDescent="0.25">
      <c r="D34" s="9">
        <v>2</v>
      </c>
      <c r="E34" s="13">
        <v>170.551061630249</v>
      </c>
      <c r="F34" s="13">
        <v>277.03499794006296</v>
      </c>
      <c r="G34" s="13">
        <v>363.65294456481899</v>
      </c>
      <c r="H34" s="13">
        <v>491.04785919189396</v>
      </c>
      <c r="J34" s="8">
        <v>2</v>
      </c>
      <c r="K34" s="15">
        <v>5.5270195007324201</v>
      </c>
      <c r="L34" s="15">
        <v>6.9561004638671795</v>
      </c>
      <c r="M34" s="15">
        <v>7.5821876525878897</v>
      </c>
      <c r="N34" s="15">
        <v>8.0728530883788991</v>
      </c>
    </row>
    <row r="35" spans="4:15" x14ac:dyDescent="0.25">
      <c r="D35" s="9">
        <v>3</v>
      </c>
      <c r="E35" s="13">
        <v>170.84312438964798</v>
      </c>
      <c r="F35" s="13">
        <v>274.75881576538001</v>
      </c>
      <c r="G35" s="13">
        <v>361.15884780883698</v>
      </c>
      <c r="H35" s="13">
        <v>446.197032928466</v>
      </c>
      <c r="J35" s="8">
        <v>3</v>
      </c>
      <c r="K35" s="15">
        <v>5.7342052459716797</v>
      </c>
      <c r="L35" s="15">
        <v>7.4470043182373002</v>
      </c>
      <c r="M35" s="15">
        <v>7.4889659881591797</v>
      </c>
      <c r="N35" s="15">
        <v>10.409116744995099</v>
      </c>
    </row>
    <row r="36" spans="4:15" x14ac:dyDescent="0.25">
      <c r="D36" s="9">
        <v>4</v>
      </c>
      <c r="E36" s="13">
        <v>172.118186950683</v>
      </c>
      <c r="F36" s="13">
        <v>275.35891532897898</v>
      </c>
      <c r="G36" s="13">
        <v>362.636089324951</v>
      </c>
      <c r="H36" s="13">
        <v>443.54295730590798</v>
      </c>
      <c r="J36" s="8">
        <v>4</v>
      </c>
      <c r="K36" s="15">
        <v>6.3889026641845703</v>
      </c>
      <c r="L36" s="15">
        <v>7.36403465270996</v>
      </c>
      <c r="M36" s="15">
        <v>7.7641010284423801</v>
      </c>
      <c r="N36" s="15">
        <v>7.4927806854248002</v>
      </c>
    </row>
    <row r="37" spans="4:15" x14ac:dyDescent="0.25">
      <c r="D37" s="9">
        <v>5</v>
      </c>
      <c r="E37" s="13">
        <v>170.53484916687</v>
      </c>
      <c r="F37" s="13">
        <v>276.25298500061001</v>
      </c>
      <c r="G37" s="13">
        <v>363.619089126586</v>
      </c>
      <c r="H37" s="13">
        <v>445.27006149291896</v>
      </c>
      <c r="J37" s="8">
        <v>5</v>
      </c>
      <c r="K37" s="15">
        <v>6.8600177764892498</v>
      </c>
      <c r="L37" s="15">
        <v>7.5368881225585902</v>
      </c>
      <c r="M37" s="15">
        <v>7.7199935913085902</v>
      </c>
      <c r="N37" s="15">
        <v>7.45320320129394</v>
      </c>
    </row>
    <row r="38" spans="4:15" x14ac:dyDescent="0.25">
      <c r="D38" s="9">
        <v>6</v>
      </c>
      <c r="E38" s="13">
        <v>170.47190666198699</v>
      </c>
      <c r="F38" s="13">
        <v>274.77097511291498</v>
      </c>
      <c r="G38" s="13">
        <v>363.26670646667401</v>
      </c>
      <c r="H38" s="13">
        <v>449.46718215942298</v>
      </c>
      <c r="J38" s="8">
        <v>6</v>
      </c>
      <c r="K38" s="15">
        <v>6.7100524902343697</v>
      </c>
      <c r="L38" s="15">
        <v>7.5638294219970703</v>
      </c>
      <c r="M38" s="15">
        <v>8.0010890960693306</v>
      </c>
      <c r="N38" s="15">
        <v>7.9751014709472603</v>
      </c>
    </row>
    <row r="39" spans="4:15" x14ac:dyDescent="0.25">
      <c r="D39" s="9">
        <v>7</v>
      </c>
      <c r="E39" s="13">
        <v>172.10602760314899</v>
      </c>
      <c r="F39" s="13">
        <v>274.807691574096</v>
      </c>
      <c r="G39" s="13">
        <v>360.83984375</v>
      </c>
      <c r="H39" s="13">
        <v>448.62413406371996</v>
      </c>
      <c r="J39" s="8">
        <v>7</v>
      </c>
      <c r="K39" s="15">
        <v>6.62398338317871</v>
      </c>
      <c r="L39" s="15">
        <v>7.3831081390380797</v>
      </c>
      <c r="M39" s="15">
        <v>10.031938552856401</v>
      </c>
      <c r="N39" s="15">
        <v>9.3760490417480398</v>
      </c>
    </row>
    <row r="40" spans="4:15" x14ac:dyDescent="0.25">
      <c r="D40" s="9">
        <v>8</v>
      </c>
      <c r="E40" s="13">
        <v>170.40395736694299</v>
      </c>
      <c r="F40" s="13">
        <v>272.13191986083899</v>
      </c>
      <c r="G40" s="13">
        <v>361.48500442504798</v>
      </c>
      <c r="H40" s="13">
        <v>448.03309440612696</v>
      </c>
      <c r="J40" s="8">
        <v>8</v>
      </c>
      <c r="K40" s="15">
        <v>6.6328048706054599</v>
      </c>
      <c r="L40" s="15">
        <v>7.3738098144531197</v>
      </c>
      <c r="M40" s="15">
        <v>10.7860565185546</v>
      </c>
      <c r="N40" s="15">
        <v>7.6270103454589799</v>
      </c>
    </row>
    <row r="41" spans="4:15" x14ac:dyDescent="0.25">
      <c r="D41" s="9">
        <v>9</v>
      </c>
      <c r="E41" s="13">
        <v>169.980764389038</v>
      </c>
      <c r="F41" s="13">
        <v>272.49884605407698</v>
      </c>
      <c r="G41" s="13">
        <v>360.87179183959898</v>
      </c>
      <c r="H41" s="13">
        <v>444.727897644042</v>
      </c>
      <c r="J41" s="8">
        <v>9</v>
      </c>
      <c r="K41" s="15">
        <v>6.2227249145507804</v>
      </c>
      <c r="L41" s="15">
        <v>8.161067962646479</v>
      </c>
      <c r="M41" s="15">
        <v>7.5271129608154297</v>
      </c>
      <c r="N41" s="15">
        <v>9.5181465148925692</v>
      </c>
    </row>
    <row r="42" spans="4:15" x14ac:dyDescent="0.25">
      <c r="D42" s="9">
        <v>10</v>
      </c>
      <c r="E42" s="13">
        <v>169.281005859375</v>
      </c>
      <c r="F42" s="13">
        <v>272.89390563964798</v>
      </c>
      <c r="G42" s="13">
        <v>360.63790321350098</v>
      </c>
      <c r="H42" s="13">
        <v>444.316148757934</v>
      </c>
      <c r="J42" s="8">
        <v>10</v>
      </c>
      <c r="K42" s="15">
        <v>8.3692073822021396</v>
      </c>
      <c r="L42" s="15">
        <v>9.6671581268310494</v>
      </c>
      <c r="M42" s="15">
        <v>8.5880756378173793</v>
      </c>
      <c r="N42" s="15">
        <v>9.0508460998535103</v>
      </c>
    </row>
    <row r="43" spans="4:15" x14ac:dyDescent="0.25">
      <c r="D43" s="9">
        <v>11</v>
      </c>
      <c r="E43" s="13">
        <v>170.16291618347103</v>
      </c>
      <c r="F43" s="13">
        <v>273.24891090392998</v>
      </c>
      <c r="G43" s="13">
        <v>360.587120056152</v>
      </c>
      <c r="H43" s="13">
        <v>447.10278511047301</v>
      </c>
      <c r="J43" s="8">
        <v>11</v>
      </c>
      <c r="K43" s="15">
        <v>6.16383552551269</v>
      </c>
      <c r="L43" s="15">
        <v>9.3340873718261701</v>
      </c>
      <c r="M43" s="15">
        <v>7.6279640197753897</v>
      </c>
      <c r="N43" s="15">
        <v>7.8709125518798793</v>
      </c>
    </row>
    <row r="44" spans="4:15" x14ac:dyDescent="0.25">
      <c r="D44" s="9">
        <v>12</v>
      </c>
      <c r="E44" s="13">
        <v>169.85487937927198</v>
      </c>
      <c r="F44" s="13">
        <v>272.81904220580998</v>
      </c>
      <c r="G44" s="13">
        <v>360.93902587890597</v>
      </c>
      <c r="H44" s="13">
        <v>447.64590263366699</v>
      </c>
      <c r="J44" s="8">
        <v>12</v>
      </c>
      <c r="K44" s="15">
        <v>6.7048072814941397</v>
      </c>
      <c r="L44" s="15">
        <v>7.3883533477783203</v>
      </c>
      <c r="M44" s="15">
        <v>6.8848133087158203</v>
      </c>
      <c r="N44" s="15">
        <v>8.4080696105956996</v>
      </c>
    </row>
    <row r="45" spans="4:15" x14ac:dyDescent="0.25">
      <c r="D45" s="9">
        <v>13</v>
      </c>
      <c r="E45" s="13">
        <v>169.44098472595201</v>
      </c>
      <c r="F45" s="13">
        <v>273.45824241638098</v>
      </c>
      <c r="G45" s="13">
        <v>362.74886131286598</v>
      </c>
      <c r="H45" s="13">
        <v>444.28396224975501</v>
      </c>
      <c r="J45" s="8">
        <v>13</v>
      </c>
      <c r="K45" s="15">
        <v>6.2651634216308496</v>
      </c>
      <c r="L45" s="15">
        <v>7.5180530548095703</v>
      </c>
      <c r="M45" s="15">
        <v>6.9451332092285103</v>
      </c>
      <c r="N45" s="15">
        <v>7.9889297485351491</v>
      </c>
    </row>
    <row r="46" spans="4:15" x14ac:dyDescent="0.25">
      <c r="D46" s="9">
        <v>14</v>
      </c>
      <c r="E46" s="13">
        <v>171.38695716857899</v>
      </c>
      <c r="F46" s="13">
        <v>273.98395538329999</v>
      </c>
      <c r="G46" s="13">
        <v>360.185146331787</v>
      </c>
      <c r="H46" s="13">
        <v>446.17295265197697</v>
      </c>
      <c r="J46" s="8">
        <v>14</v>
      </c>
      <c r="K46" s="15">
        <v>6.0939788818359295</v>
      </c>
      <c r="L46" s="15">
        <v>7.7769756317138601</v>
      </c>
      <c r="M46" s="15">
        <v>8.1942081451415998</v>
      </c>
      <c r="N46" s="15">
        <v>7.3850154876708896</v>
      </c>
    </row>
    <row r="47" spans="4:15" x14ac:dyDescent="0.25">
      <c r="D47" s="9">
        <v>15</v>
      </c>
      <c r="E47" s="13">
        <v>170.12405395507798</v>
      </c>
      <c r="F47" s="13">
        <v>273.70405197143498</v>
      </c>
      <c r="G47" s="13">
        <v>361.66024208068796</v>
      </c>
      <c r="H47" s="13">
        <v>444.34976577758698</v>
      </c>
      <c r="J47" s="8">
        <v>15</v>
      </c>
      <c r="K47" s="15">
        <v>6.46901130676269</v>
      </c>
      <c r="L47" s="15">
        <v>7.4508190155029297</v>
      </c>
      <c r="M47" s="15">
        <v>8.862972259521479</v>
      </c>
      <c r="N47" s="15">
        <v>7.0610046386718697</v>
      </c>
    </row>
    <row r="48" spans="4:15" x14ac:dyDescent="0.25">
      <c r="D48" s="9">
        <v>16</v>
      </c>
      <c r="E48" s="13">
        <v>171.05197906494098</v>
      </c>
      <c r="F48" s="13">
        <v>271.84772491454999</v>
      </c>
      <c r="G48" s="13">
        <v>361.187934875488</v>
      </c>
      <c r="H48" s="13">
        <v>443.61019134521399</v>
      </c>
      <c r="J48" s="8">
        <v>16</v>
      </c>
      <c r="K48" s="15">
        <v>7.1642398834228498</v>
      </c>
      <c r="L48" s="15">
        <v>7.2181224822998002</v>
      </c>
      <c r="M48" s="15">
        <v>6.6738128662109295</v>
      </c>
      <c r="N48" s="15">
        <v>7.2510242462158203</v>
      </c>
    </row>
    <row r="49" spans="4:14" x14ac:dyDescent="0.25">
      <c r="D49" s="9">
        <v>17</v>
      </c>
      <c r="E49" s="13">
        <v>170.11904716491699</v>
      </c>
      <c r="F49" s="13">
        <v>272.57800102233796</v>
      </c>
      <c r="G49" s="13">
        <v>360.37492752075099</v>
      </c>
      <c r="H49" s="13">
        <v>451.222896575927</v>
      </c>
      <c r="J49" s="8">
        <v>17</v>
      </c>
      <c r="K49" s="15">
        <v>6.1419010162353498</v>
      </c>
      <c r="L49" s="15">
        <v>7.4598789215087802</v>
      </c>
      <c r="M49" s="15">
        <v>6.9580078125</v>
      </c>
      <c r="N49" s="15">
        <v>7.0698261260986301</v>
      </c>
    </row>
    <row r="50" spans="4:14" x14ac:dyDescent="0.25">
      <c r="D50" s="9">
        <v>18</v>
      </c>
      <c r="E50" s="13">
        <v>169.823408126831</v>
      </c>
      <c r="F50" s="13">
        <v>274.19590950012201</v>
      </c>
      <c r="G50" s="13">
        <v>360.26191711425696</v>
      </c>
      <c r="H50" s="13">
        <v>444.81921195983796</v>
      </c>
      <c r="J50" s="8">
        <v>18</v>
      </c>
      <c r="K50" s="15">
        <v>6.0791969299316397</v>
      </c>
      <c r="L50" s="15">
        <v>9.1712474822997994</v>
      </c>
      <c r="M50" s="15">
        <v>7.55476951599121</v>
      </c>
      <c r="N50" s="15">
        <v>8.0802440643310494</v>
      </c>
    </row>
    <row r="51" spans="4:14" x14ac:dyDescent="0.25">
      <c r="D51" s="9">
        <v>19</v>
      </c>
      <c r="E51" s="13">
        <v>169.36922073364198</v>
      </c>
      <c r="F51" s="13">
        <v>277.49490737914999</v>
      </c>
      <c r="G51" s="13">
        <v>361.49668693542401</v>
      </c>
      <c r="H51" s="13">
        <v>448.451042175292</v>
      </c>
      <c r="J51" s="8">
        <v>19</v>
      </c>
      <c r="K51" s="15">
        <v>6.1261653900146396</v>
      </c>
      <c r="L51" s="15">
        <v>7.7321529388427699</v>
      </c>
      <c r="M51" s="15">
        <v>6.96492195129394</v>
      </c>
      <c r="N51" s="15">
        <v>7.39216804504394</v>
      </c>
    </row>
    <row r="52" spans="4:14" x14ac:dyDescent="0.25">
      <c r="D52" s="9">
        <v>20</v>
      </c>
      <c r="E52" s="13">
        <v>169.90900039672798</v>
      </c>
      <c r="F52" s="13">
        <v>273.40316772460898</v>
      </c>
      <c r="G52" s="13">
        <v>359.37309265136702</v>
      </c>
      <c r="H52" s="13">
        <v>444.81706619262599</v>
      </c>
      <c r="J52" s="8">
        <v>20</v>
      </c>
      <c r="K52" s="15">
        <v>6.3207149505615199</v>
      </c>
      <c r="L52" s="15">
        <v>7.6551437377929599</v>
      </c>
      <c r="M52" s="15">
        <v>7.5867176055908203</v>
      </c>
      <c r="N52" s="15">
        <v>7.5268745422363201</v>
      </c>
    </row>
    <row r="53" spans="4:14" x14ac:dyDescent="0.25">
      <c r="D53" s="9">
        <v>21</v>
      </c>
      <c r="E53" s="13">
        <v>169.09480094909603</v>
      </c>
      <c r="F53" s="13">
        <v>272.41897583007801</v>
      </c>
      <c r="G53" s="13">
        <v>358.92605781555096</v>
      </c>
      <c r="H53" s="13">
        <v>444.97585296630797</v>
      </c>
      <c r="J53" s="8">
        <v>21</v>
      </c>
      <c r="K53" s="15">
        <v>6.0658454895019496</v>
      </c>
      <c r="L53" s="15">
        <v>6.6690444946289</v>
      </c>
      <c r="M53" s="15">
        <v>7.1542263031005797</v>
      </c>
      <c r="N53" s="15">
        <v>7.6143741607665998</v>
      </c>
    </row>
    <row r="54" spans="4:14" x14ac:dyDescent="0.25">
      <c r="D54" s="9">
        <v>22</v>
      </c>
      <c r="E54" s="13">
        <v>170.00985145568799</v>
      </c>
      <c r="F54" s="13">
        <v>272.49503135681101</v>
      </c>
      <c r="G54" s="13">
        <v>359.11822319030699</v>
      </c>
      <c r="H54" s="13">
        <v>444.160938262939</v>
      </c>
      <c r="J54" s="8">
        <v>22</v>
      </c>
      <c r="K54" s="15">
        <v>6.5429210662841797</v>
      </c>
      <c r="L54" s="15">
        <v>7.0199966430664</v>
      </c>
      <c r="M54" s="15">
        <v>6.9530010223388601</v>
      </c>
      <c r="N54" s="15">
        <v>7.5221061706542898</v>
      </c>
    </row>
    <row r="55" spans="4:14" x14ac:dyDescent="0.25">
      <c r="D55" s="9">
        <v>23</v>
      </c>
      <c r="E55" s="13">
        <v>168.84875297546301</v>
      </c>
      <c r="F55" s="13">
        <v>273.607730865478</v>
      </c>
      <c r="G55" s="13">
        <v>361.43994331359801</v>
      </c>
      <c r="H55" s="13">
        <v>444.41509246826098</v>
      </c>
      <c r="J55" s="8">
        <v>23</v>
      </c>
      <c r="K55" s="15">
        <v>5.8779716491699201</v>
      </c>
      <c r="L55" s="15">
        <v>7.3440074920654297</v>
      </c>
      <c r="M55" s="15">
        <v>7.6799392700195304</v>
      </c>
      <c r="N55" s="15">
        <v>6.9859027862548801</v>
      </c>
    </row>
    <row r="56" spans="4:14" x14ac:dyDescent="0.25">
      <c r="D56" s="9">
        <v>24</v>
      </c>
      <c r="E56" s="13">
        <v>171.44107818603499</v>
      </c>
      <c r="F56" s="13">
        <v>272.181987762451</v>
      </c>
      <c r="G56" s="13">
        <v>361.21106147766102</v>
      </c>
      <c r="H56" s="13">
        <v>444.76079940795898</v>
      </c>
      <c r="J56" s="8">
        <v>24</v>
      </c>
      <c r="K56" s="15">
        <v>6.7341327667236301</v>
      </c>
      <c r="L56" s="15">
        <v>6.9711208343505797</v>
      </c>
      <c r="M56" s="15">
        <v>6.8569183349609295</v>
      </c>
      <c r="N56" s="15">
        <v>7.16495513916015</v>
      </c>
    </row>
    <row r="57" spans="4:14" x14ac:dyDescent="0.25">
      <c r="D57" s="9">
        <v>25</v>
      </c>
      <c r="E57" s="13">
        <v>168.910026550292</v>
      </c>
      <c r="F57" s="13">
        <v>272.65691757202097</v>
      </c>
      <c r="G57" s="13">
        <v>358.43992233276299</v>
      </c>
      <c r="H57" s="13">
        <v>445.11103630065901</v>
      </c>
      <c r="J57" s="8">
        <v>25</v>
      </c>
      <c r="K57" s="15">
        <v>7.0011615753173801</v>
      </c>
      <c r="L57" s="15">
        <v>7.3611736297607395</v>
      </c>
      <c r="M57" s="15">
        <v>7.14111328125</v>
      </c>
      <c r="N57" s="15">
        <v>7.2331428527831996</v>
      </c>
    </row>
    <row r="58" spans="4:14" x14ac:dyDescent="0.25">
      <c r="D58" s="9">
        <v>26</v>
      </c>
      <c r="E58" s="13">
        <v>169.35801506042401</v>
      </c>
      <c r="F58" s="13">
        <v>272.82381057739201</v>
      </c>
      <c r="G58" s="13">
        <v>358.81996154785099</v>
      </c>
      <c r="H58" s="13">
        <v>450.76990127563397</v>
      </c>
      <c r="J58" s="8">
        <v>26</v>
      </c>
      <c r="K58" s="15">
        <v>6.0238838195800701</v>
      </c>
      <c r="L58" s="15">
        <v>7.50899314880371</v>
      </c>
      <c r="M58" s="15">
        <v>7.3838233947753897</v>
      </c>
      <c r="N58" s="15">
        <v>7.5910091400146396</v>
      </c>
    </row>
    <row r="59" spans="4:14" x14ac:dyDescent="0.25">
      <c r="D59" s="9">
        <v>27</v>
      </c>
      <c r="E59" s="13">
        <v>168.62487792968699</v>
      </c>
      <c r="F59" s="13">
        <v>274.34110641479396</v>
      </c>
      <c r="G59" s="13">
        <v>359.34615135192797</v>
      </c>
      <c r="H59" s="13">
        <v>444.18907165527298</v>
      </c>
      <c r="J59" s="8">
        <v>27</v>
      </c>
      <c r="K59" s="15">
        <v>5.8910846710204998</v>
      </c>
      <c r="L59" s="15">
        <v>7.0819854736328098</v>
      </c>
      <c r="M59" s="15">
        <v>7.57002830505371</v>
      </c>
      <c r="N59" s="15">
        <v>8.7668895721435494</v>
      </c>
    </row>
    <row r="60" spans="4:14" x14ac:dyDescent="0.25">
      <c r="D60" s="9">
        <v>28</v>
      </c>
      <c r="E60" s="13">
        <v>169.46101188659603</v>
      </c>
      <c r="F60" s="13">
        <v>272.67885208129798</v>
      </c>
      <c r="G60" s="13">
        <v>359.13228988647398</v>
      </c>
      <c r="H60" s="13">
        <v>445.45984268188397</v>
      </c>
      <c r="J60" s="8">
        <v>28</v>
      </c>
      <c r="K60" s="15">
        <v>5.6979656219482395</v>
      </c>
      <c r="L60" s="15">
        <v>7.0028305053710902</v>
      </c>
      <c r="M60" s="15">
        <v>7.2219371795654297</v>
      </c>
      <c r="N60" s="15">
        <v>7.6618194580078098</v>
      </c>
    </row>
    <row r="61" spans="4:14" x14ac:dyDescent="0.25">
      <c r="D61" s="9">
        <v>29</v>
      </c>
      <c r="E61" s="13">
        <v>169.04211044311501</v>
      </c>
      <c r="F61" s="13">
        <v>271.42596244812</v>
      </c>
      <c r="G61" s="13">
        <v>360.55922508239701</v>
      </c>
      <c r="H61" s="13">
        <v>443.32098960876397</v>
      </c>
      <c r="J61" s="8">
        <v>29</v>
      </c>
      <c r="K61" s="15">
        <v>6.0429573059081996</v>
      </c>
      <c r="L61" s="15">
        <v>7.2350502014160103</v>
      </c>
      <c r="M61" s="15">
        <v>7.4508190155029297</v>
      </c>
      <c r="N61" s="15">
        <v>9.2489719390869105</v>
      </c>
    </row>
    <row r="62" spans="4:14" x14ac:dyDescent="0.25">
      <c r="D62" s="9">
        <v>30</v>
      </c>
      <c r="E62" s="13">
        <v>169.70419883727999</v>
      </c>
      <c r="F62" s="13">
        <v>274.034023284912</v>
      </c>
      <c r="G62" s="13">
        <v>359.28583145141602</v>
      </c>
      <c r="H62" s="13">
        <v>452.18420028686501</v>
      </c>
      <c r="J62" s="8">
        <v>30</v>
      </c>
      <c r="K62" s="15">
        <v>5.889892578125</v>
      </c>
      <c r="L62" s="15">
        <v>7.2071552276611301</v>
      </c>
      <c r="M62" s="15">
        <v>8.1949234008788991</v>
      </c>
      <c r="N62" s="15">
        <v>7.62271881103515</v>
      </c>
    </row>
    <row r="63" spans="4:14" x14ac:dyDescent="0.25">
      <c r="D63" s="9" t="s">
        <v>10</v>
      </c>
      <c r="E63" s="14">
        <f>AVERAGE(E33:E62)</f>
        <v>170.05884647369348</v>
      </c>
      <c r="F63" s="14">
        <f t="shared" ref="F63:H63" si="0">AVERAGE(F33:F62)</f>
        <v>273.58844280242863</v>
      </c>
      <c r="G63" s="14">
        <f t="shared" si="0"/>
        <v>360.90169747670456</v>
      </c>
      <c r="H63" s="14">
        <f t="shared" si="0"/>
        <v>449.96039072672465</v>
      </c>
      <c r="J63" s="8" t="s">
        <v>10</v>
      </c>
      <c r="K63" s="16">
        <f>AVERAGE(K33:K62)</f>
        <v>6.3472191492716439</v>
      </c>
      <c r="L63" s="16">
        <f t="shared" ref="L63:N63" si="1">AVERAGE(L33:L62)</f>
        <v>7.5971047083536769</v>
      </c>
      <c r="M63" s="16">
        <f t="shared" si="1"/>
        <v>7.7455838521321567</v>
      </c>
      <c r="N63" s="16">
        <f t="shared" si="1"/>
        <v>7.9597393671671508</v>
      </c>
    </row>
    <row r="64" spans="4:14" x14ac:dyDescent="0.25">
      <c r="D64" s="9" t="s">
        <v>9</v>
      </c>
      <c r="E64" s="14">
        <f>_xlfn.STDEV.S(E33:E62)</f>
        <v>0.90889374878922202</v>
      </c>
      <c r="F64" s="14">
        <f t="shared" ref="F64:H64" si="2">_xlfn.STDEV.S(F33:F62)</f>
        <v>1.5134511119738117</v>
      </c>
      <c r="G64" s="14">
        <f t="shared" si="2"/>
        <v>1.5151574275624644</v>
      </c>
      <c r="H64" s="14">
        <f t="shared" si="2"/>
        <v>15.076832638888028</v>
      </c>
      <c r="J64" s="8" t="s">
        <v>9</v>
      </c>
      <c r="K64" s="16">
        <f>_xlfn.STDEV.S(K33:K62)</f>
        <v>0.55161034217660543</v>
      </c>
      <c r="L64" s="16">
        <f t="shared" ref="L64:N64" si="3">_xlfn.STDEV.S(L33:L62)</f>
        <v>0.69882013710206725</v>
      </c>
      <c r="M64" s="16">
        <f t="shared" si="3"/>
        <v>0.93134125945101476</v>
      </c>
      <c r="N64" s="16">
        <f>_xlfn.STDEV.S(N33:N62)</f>
        <v>0.84340954443848726</v>
      </c>
    </row>
    <row r="65" spans="4:14" x14ac:dyDescent="0.25">
      <c r="D65" s="9" t="s">
        <v>8</v>
      </c>
      <c r="E65" s="14">
        <f>_xlfn.CONFIDENCE.T(0.5,E64,COUNT(E33:E62))</f>
        <v>0.11334466450996306</v>
      </c>
      <c r="F65" s="14">
        <f t="shared" ref="F65:H65" si="4">_xlfn.CONFIDENCE.T(0.5,F64,COUNT(F33:F62))</f>
        <v>0.18873670191639061</v>
      </c>
      <c r="G65" s="14">
        <f t="shared" si="4"/>
        <v>0.18894949000983013</v>
      </c>
      <c r="H65" s="14">
        <f t="shared" si="4"/>
        <v>1.880174156334663</v>
      </c>
      <c r="J65" s="8" t="s">
        <v>8</v>
      </c>
      <c r="K65" s="16">
        <f>_xlfn.CONFIDENCE.T(0.5,K64,COUNT(K33:K62))</f>
        <v>6.8789216844677092E-2</v>
      </c>
      <c r="L65" s="16">
        <f t="shared" ref="L65:M65" si="5">_xlfn.CONFIDENCE.T(0.5,L64,COUNT(L33:L62))</f>
        <v>8.7147187554272545E-2</v>
      </c>
      <c r="M65" s="16">
        <f t="shared" si="5"/>
        <v>0.1161440077428042</v>
      </c>
      <c r="N65" s="16">
        <f>_xlfn.CONFIDENCE.T(0.5,N64,COUNT(N33:N62))</f>
        <v>0.10517837974595906</v>
      </c>
    </row>
  </sheetData>
  <mergeCells count="2">
    <mergeCell ref="E2:F2"/>
    <mergeCell ref="O2:P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A63A-92AD-4171-8F2D-101E432D0EBE}">
  <dimension ref="D1:P65"/>
  <sheetViews>
    <sheetView zoomScaleNormal="100" workbookViewId="0">
      <selection activeCell="I83" sqref="I83"/>
    </sheetView>
  </sheetViews>
  <sheetFormatPr defaultRowHeight="15" x14ac:dyDescent="0.25"/>
  <cols>
    <col min="1" max="3" width="10.28515625" customWidth="1"/>
    <col min="4" max="4" width="10.28515625" style="2" customWidth="1"/>
    <col min="5" max="8" width="10.28515625" customWidth="1"/>
    <col min="10" max="10" width="10.28515625" style="2" customWidth="1"/>
    <col min="11" max="11" width="10.28515625" customWidth="1"/>
    <col min="12" max="13" width="10.5703125" bestFit="1" customWidth="1"/>
    <col min="14" max="16" width="10.28515625" customWidth="1"/>
  </cols>
  <sheetData>
    <row r="1" spans="4:16" ht="15" customHeight="1" x14ac:dyDescent="0.25"/>
    <row r="2" spans="4:16" s="1" customFormat="1" x14ac:dyDescent="0.25">
      <c r="D2" s="7"/>
      <c r="E2" s="22" t="s">
        <v>6</v>
      </c>
      <c r="F2" s="23"/>
      <c r="G2"/>
      <c r="H2"/>
      <c r="I2"/>
      <c r="N2" s="2"/>
      <c r="O2" s="24" t="s">
        <v>7</v>
      </c>
      <c r="P2" s="24"/>
    </row>
    <row r="3" spans="4:16" x14ac:dyDescent="0.25">
      <c r="E3" s="3" t="s">
        <v>1</v>
      </c>
      <c r="F3" s="4" t="s">
        <v>2</v>
      </c>
      <c r="N3" s="2"/>
      <c r="O3" s="3" t="s">
        <v>1</v>
      </c>
      <c r="P3" s="4" t="s">
        <v>2</v>
      </c>
    </row>
    <row r="4" spans="4:16" x14ac:dyDescent="0.25">
      <c r="D4" s="5">
        <v>0.25</v>
      </c>
      <c r="E4" s="17">
        <v>268.63002777099598</v>
      </c>
      <c r="F4" s="12">
        <v>56.457042694091797</v>
      </c>
      <c r="N4" s="5">
        <v>0.25</v>
      </c>
      <c r="O4" s="11" cm="1">
        <f t="array" ref="O4:O7">TRANSPOSE(E63:H63)</f>
        <v>174.86251195271768</v>
      </c>
      <c r="P4" s="12" cm="1">
        <f t="array" ref="P4:P7">TRANSPOSE(K63:N63)</f>
        <v>8.4374745686848946</v>
      </c>
    </row>
    <row r="5" spans="4:16" x14ac:dyDescent="0.25">
      <c r="D5" s="5">
        <v>0.5</v>
      </c>
      <c r="E5" s="17">
        <v>460.61897277831997</v>
      </c>
      <c r="F5" s="12">
        <v>67.994117736816406</v>
      </c>
      <c r="N5" s="5">
        <v>0.5</v>
      </c>
      <c r="O5" s="11">
        <v>337.43032614390017</v>
      </c>
      <c r="P5" s="12">
        <v>9.5583200454711843</v>
      </c>
    </row>
    <row r="6" spans="4:16" x14ac:dyDescent="0.25">
      <c r="D6" s="5">
        <v>0.75</v>
      </c>
      <c r="E6" s="17">
        <v>697.67498970031704</v>
      </c>
      <c r="F6" s="12">
        <v>69.480180740356403</v>
      </c>
      <c r="N6" s="5">
        <v>0.75</v>
      </c>
      <c r="O6" s="11">
        <v>507.39156405130996</v>
      </c>
      <c r="P6" s="12">
        <v>9.6163988113403214</v>
      </c>
    </row>
    <row r="7" spans="4:16" x14ac:dyDescent="0.25">
      <c r="D7" s="5">
        <v>1</v>
      </c>
      <c r="E7" s="17">
        <v>947.79396057128895</v>
      </c>
      <c r="F7" s="12">
        <v>65.5429363250732</v>
      </c>
      <c r="N7" s="5">
        <v>1</v>
      </c>
      <c r="O7" s="11">
        <v>714.02771472930885</v>
      </c>
      <c r="P7" s="12">
        <v>10.064657529195122</v>
      </c>
    </row>
    <row r="32" spans="4:14" x14ac:dyDescent="0.25">
      <c r="D32" s="2" t="s">
        <v>11</v>
      </c>
      <c r="E32" s="6" t="s">
        <v>0</v>
      </c>
      <c r="F32" s="6" t="s">
        <v>3</v>
      </c>
      <c r="G32" s="6" t="s">
        <v>5</v>
      </c>
      <c r="H32" s="6" t="s">
        <v>4</v>
      </c>
      <c r="J32" s="2" t="s">
        <v>2</v>
      </c>
      <c r="K32" s="6" t="s">
        <v>0</v>
      </c>
      <c r="L32" s="6" t="s">
        <v>3</v>
      </c>
      <c r="M32" s="6" t="s">
        <v>5</v>
      </c>
      <c r="N32" s="6" t="s">
        <v>4</v>
      </c>
    </row>
    <row r="33" spans="4:15" x14ac:dyDescent="0.25">
      <c r="D33" s="9">
        <v>1</v>
      </c>
      <c r="E33" s="13">
        <v>197.00813293457</v>
      </c>
      <c r="F33" s="13">
        <v>339.39576148986799</v>
      </c>
      <c r="G33" s="13">
        <v>560.60791015625</v>
      </c>
      <c r="H33" s="13">
        <v>709.85913276672295</v>
      </c>
      <c r="I33" s="1"/>
      <c r="J33" s="8">
        <v>1</v>
      </c>
      <c r="K33" s="15">
        <v>8.8829994201660103</v>
      </c>
      <c r="L33" s="15">
        <v>9.6709728240966797</v>
      </c>
      <c r="M33" s="15">
        <v>9.22393798828125</v>
      </c>
      <c r="N33" s="15">
        <v>10.7080936431884</v>
      </c>
      <c r="O33" s="1"/>
    </row>
    <row r="34" spans="4:15" x14ac:dyDescent="0.25">
      <c r="D34" s="9">
        <v>2</v>
      </c>
      <c r="E34" s="13">
        <v>199.177026748657</v>
      </c>
      <c r="F34" s="13">
        <v>339.59388732910099</v>
      </c>
      <c r="G34" s="13">
        <v>502.22897529601994</v>
      </c>
      <c r="H34" s="13">
        <v>712.88585662841797</v>
      </c>
      <c r="J34" s="8">
        <v>2</v>
      </c>
      <c r="K34" s="15">
        <v>8.0447196960449201</v>
      </c>
      <c r="L34" s="15">
        <v>9.4380378723144496</v>
      </c>
      <c r="M34" s="15">
        <v>9.2360973358154297</v>
      </c>
      <c r="N34" s="15">
        <v>9.3669891357421804</v>
      </c>
    </row>
    <row r="35" spans="4:15" x14ac:dyDescent="0.25">
      <c r="D35" s="9">
        <v>3</v>
      </c>
      <c r="E35" s="13">
        <v>177.540063858032</v>
      </c>
      <c r="F35" s="13">
        <v>337.66222000121996</v>
      </c>
      <c r="G35" s="13">
        <v>503.23510169982899</v>
      </c>
      <c r="H35" s="13">
        <v>708.68802070617596</v>
      </c>
      <c r="J35" s="8">
        <v>3</v>
      </c>
      <c r="K35" s="15">
        <v>9.0432167053222603</v>
      </c>
      <c r="L35" s="15">
        <v>9.4611644744872994</v>
      </c>
      <c r="M35" s="15">
        <v>8.8801383972167898</v>
      </c>
      <c r="N35" s="15">
        <v>12.111186981201101</v>
      </c>
    </row>
    <row r="36" spans="4:15" x14ac:dyDescent="0.25">
      <c r="D36" s="9">
        <v>4</v>
      </c>
      <c r="E36" s="13">
        <v>175.433874130249</v>
      </c>
      <c r="F36" s="13">
        <v>338.25302124023398</v>
      </c>
      <c r="G36" s="13">
        <v>503.32498550414994</v>
      </c>
      <c r="H36" s="13">
        <v>710.98208427429199</v>
      </c>
      <c r="J36" s="8">
        <v>4</v>
      </c>
      <c r="K36" s="15">
        <v>8.9569091796875</v>
      </c>
      <c r="L36" s="15">
        <v>9.8171234130859304</v>
      </c>
      <c r="M36" s="15">
        <v>8.9538097381591797</v>
      </c>
      <c r="N36" s="15">
        <v>9.0382099151611293</v>
      </c>
    </row>
    <row r="37" spans="4:15" x14ac:dyDescent="0.25">
      <c r="D37" s="9">
        <v>5</v>
      </c>
      <c r="E37" s="13">
        <v>172.397136688232</v>
      </c>
      <c r="F37" s="13">
        <v>337.673902511596</v>
      </c>
      <c r="G37" s="13">
        <v>502.51507759094204</v>
      </c>
      <c r="H37" s="13">
        <v>710.324048995971</v>
      </c>
      <c r="J37" s="8">
        <v>5</v>
      </c>
      <c r="K37" s="15">
        <v>7.6160430908203098</v>
      </c>
      <c r="L37" s="15">
        <v>9.2370510101318306</v>
      </c>
      <c r="M37" s="15">
        <v>9.2020034790038991</v>
      </c>
      <c r="N37" s="15">
        <v>8.8310241699218697</v>
      </c>
    </row>
    <row r="38" spans="4:15" x14ac:dyDescent="0.25">
      <c r="D38" s="9">
        <v>6</v>
      </c>
      <c r="E38" s="13">
        <v>172.225713729858</v>
      </c>
      <c r="F38" s="13">
        <v>337.061882019042</v>
      </c>
      <c r="G38" s="13">
        <v>503.51405143737702</v>
      </c>
      <c r="H38" s="13">
        <v>708.823204040527</v>
      </c>
      <c r="J38" s="8">
        <v>6</v>
      </c>
      <c r="K38" s="15">
        <v>7.7619552612304599</v>
      </c>
      <c r="L38" s="15">
        <v>10.9241008758544</v>
      </c>
      <c r="M38" s="15">
        <v>9.4799995422363192</v>
      </c>
      <c r="N38" s="15">
        <v>10.9541416168212</v>
      </c>
    </row>
    <row r="39" spans="4:15" x14ac:dyDescent="0.25">
      <c r="D39" s="9">
        <v>7</v>
      </c>
      <c r="E39" s="13">
        <v>172.059774398803</v>
      </c>
      <c r="F39" s="13">
        <v>336.534023284912</v>
      </c>
      <c r="G39" s="13">
        <v>503.78799438476494</v>
      </c>
      <c r="H39" s="13">
        <v>714.60413932800202</v>
      </c>
      <c r="J39" s="8">
        <v>7</v>
      </c>
      <c r="K39" s="15">
        <v>9.1140270233154297</v>
      </c>
      <c r="L39" s="15">
        <v>8.9247226715087802</v>
      </c>
      <c r="M39" s="15">
        <v>8.7580680847167898</v>
      </c>
      <c r="N39" s="15">
        <v>10.4358196258544</v>
      </c>
    </row>
    <row r="40" spans="4:15" x14ac:dyDescent="0.25">
      <c r="D40" s="9">
        <v>8</v>
      </c>
      <c r="E40" s="13">
        <v>173.696994781494</v>
      </c>
      <c r="F40" s="13">
        <v>337.85891532897898</v>
      </c>
      <c r="G40" s="13">
        <v>504.12273406982399</v>
      </c>
      <c r="H40" s="13">
        <v>713.855981826782</v>
      </c>
      <c r="J40" s="8">
        <v>8</v>
      </c>
      <c r="K40" s="15">
        <v>7.2431564331054599</v>
      </c>
      <c r="L40" s="15">
        <v>9.4649791717529297</v>
      </c>
      <c r="M40" s="15">
        <v>8.4607601165771396</v>
      </c>
      <c r="N40" s="15">
        <v>8.840084075927729</v>
      </c>
    </row>
    <row r="41" spans="4:15" x14ac:dyDescent="0.25">
      <c r="D41" s="9">
        <v>9</v>
      </c>
      <c r="E41" s="13">
        <v>172.88017272949199</v>
      </c>
      <c r="F41" s="13">
        <v>335.75797080993601</v>
      </c>
      <c r="G41" s="13">
        <v>503.82184982299805</v>
      </c>
      <c r="H41" s="13">
        <v>713.76895904541004</v>
      </c>
      <c r="J41" s="8">
        <v>9</v>
      </c>
      <c r="K41" s="15">
        <v>8.5098743438720703</v>
      </c>
      <c r="L41" s="15">
        <v>9.3901157379150302</v>
      </c>
      <c r="M41" s="15">
        <v>10.030031204223599</v>
      </c>
      <c r="N41" s="15">
        <v>9.0320110321044904</v>
      </c>
    </row>
    <row r="42" spans="4:15" x14ac:dyDescent="0.25">
      <c r="D42" s="9">
        <v>10</v>
      </c>
      <c r="E42" s="13">
        <v>173.43211174011199</v>
      </c>
      <c r="F42" s="13">
        <v>337.998867034912</v>
      </c>
      <c r="G42" s="13">
        <v>502.49886512756302</v>
      </c>
      <c r="H42" s="13">
        <v>716.88103675842194</v>
      </c>
      <c r="J42" s="8">
        <v>10</v>
      </c>
      <c r="K42" s="15">
        <v>10.560035705566399</v>
      </c>
      <c r="L42" s="15">
        <v>11.0611915588378</v>
      </c>
      <c r="M42" s="15">
        <v>10.5419158935546</v>
      </c>
      <c r="N42" s="15">
        <v>11.100292205810501</v>
      </c>
    </row>
    <row r="43" spans="4:15" x14ac:dyDescent="0.25">
      <c r="D43" s="9">
        <v>11</v>
      </c>
      <c r="E43" s="13">
        <v>172.45101928710898</v>
      </c>
      <c r="F43" s="13">
        <v>338.63282203674299</v>
      </c>
      <c r="G43" s="13">
        <v>503.68189811706497</v>
      </c>
      <c r="H43" s="13">
        <v>720.49093246459904</v>
      </c>
      <c r="J43" s="8">
        <v>11</v>
      </c>
      <c r="K43" s="15">
        <v>8.15582275390625</v>
      </c>
      <c r="L43" s="15">
        <v>9.6960067749023402</v>
      </c>
      <c r="M43" s="15">
        <v>9.4702243804931605</v>
      </c>
      <c r="N43" s="15">
        <v>9.1187953948974592</v>
      </c>
    </row>
    <row r="44" spans="4:15" x14ac:dyDescent="0.25">
      <c r="D44" s="9">
        <v>12</v>
      </c>
      <c r="E44" s="13">
        <v>174.416065216064</v>
      </c>
      <c r="F44" s="13">
        <v>337.26096153259198</v>
      </c>
      <c r="G44" s="13">
        <v>504.80484962463299</v>
      </c>
      <c r="H44" s="13">
        <v>711.41695976257301</v>
      </c>
      <c r="J44" s="8">
        <v>12</v>
      </c>
      <c r="K44" s="15">
        <v>8.9919567108154297</v>
      </c>
      <c r="L44" s="15">
        <v>9.3080997467040998</v>
      </c>
      <c r="M44" s="15">
        <v>9.0191364288329989</v>
      </c>
      <c r="N44" s="15">
        <v>9.16981697082519</v>
      </c>
    </row>
    <row r="45" spans="4:15" x14ac:dyDescent="0.25">
      <c r="D45" s="9">
        <v>13</v>
      </c>
      <c r="E45" s="13">
        <v>172.40810394287101</v>
      </c>
      <c r="F45" s="13">
        <v>337.271690368652</v>
      </c>
      <c r="G45" s="13">
        <v>507.98678398132301</v>
      </c>
      <c r="H45" s="13">
        <v>714.37525749206497</v>
      </c>
      <c r="J45" s="8">
        <v>13</v>
      </c>
      <c r="K45" s="15">
        <v>8.8980197906494105</v>
      </c>
      <c r="L45" s="15">
        <v>9.5088481903076101</v>
      </c>
      <c r="M45" s="15">
        <v>9.6414089202880806</v>
      </c>
      <c r="N45" s="15">
        <v>9.7749233245849592</v>
      </c>
    </row>
    <row r="46" spans="4:15" x14ac:dyDescent="0.25">
      <c r="D46" s="9">
        <v>14</v>
      </c>
      <c r="E46" s="13">
        <v>172.80197143554599</v>
      </c>
      <c r="F46" s="13">
        <v>337.05186843871996</v>
      </c>
      <c r="G46" s="13">
        <v>506.76083564758301</v>
      </c>
      <c r="H46" s="13">
        <v>709.53297615051201</v>
      </c>
      <c r="J46" s="8">
        <v>14</v>
      </c>
      <c r="K46" s="15">
        <v>7.7340602874755797</v>
      </c>
      <c r="L46" s="15">
        <v>9.4971656799316406</v>
      </c>
      <c r="M46" s="15">
        <v>8.9251995086669904</v>
      </c>
      <c r="N46" s="15">
        <v>10.327816009521399</v>
      </c>
    </row>
    <row r="47" spans="4:15" x14ac:dyDescent="0.25">
      <c r="D47" s="9">
        <v>15</v>
      </c>
      <c r="E47" s="13">
        <v>172.28984832763601</v>
      </c>
      <c r="F47" s="13">
        <v>336.57884597778298</v>
      </c>
      <c r="G47" s="13">
        <v>501.90114974975495</v>
      </c>
      <c r="H47" s="13">
        <v>711.139917373657</v>
      </c>
      <c r="J47" s="8">
        <v>15</v>
      </c>
      <c r="K47" s="15">
        <v>8.58306884765625</v>
      </c>
      <c r="L47" s="15">
        <v>9.1660022735595703</v>
      </c>
      <c r="M47" s="15">
        <v>10.866880416870099</v>
      </c>
      <c r="N47" s="15">
        <v>9.7341537475585902</v>
      </c>
    </row>
    <row r="48" spans="4:15" x14ac:dyDescent="0.25">
      <c r="D48" s="9">
        <v>16</v>
      </c>
      <c r="E48" s="13">
        <v>172.18303680419899</v>
      </c>
      <c r="F48" s="13">
        <v>337.31389045715298</v>
      </c>
      <c r="G48" s="13">
        <v>513.95487785339299</v>
      </c>
      <c r="H48" s="13">
        <v>715.33989906311001</v>
      </c>
      <c r="J48" s="8">
        <v>16</v>
      </c>
      <c r="K48" s="15">
        <v>7.8969001770019496</v>
      </c>
      <c r="L48" s="15">
        <v>9.7048282623290998</v>
      </c>
      <c r="M48" s="15">
        <v>8.946895599365229</v>
      </c>
      <c r="N48" s="15">
        <v>11.057853698730399</v>
      </c>
    </row>
    <row r="49" spans="4:14" x14ac:dyDescent="0.25">
      <c r="D49" s="9">
        <v>17</v>
      </c>
      <c r="E49" s="13">
        <v>177.010059356689</v>
      </c>
      <c r="F49" s="13">
        <v>336.96317672729396</v>
      </c>
      <c r="G49" s="13">
        <v>515.21515846252396</v>
      </c>
      <c r="H49" s="13">
        <v>718.43910217285099</v>
      </c>
      <c r="J49" s="8">
        <v>17</v>
      </c>
      <c r="K49" s="15">
        <v>8.0819129943847603</v>
      </c>
      <c r="L49" s="15">
        <v>9.2318058013915998</v>
      </c>
      <c r="M49" s="15">
        <v>9.2728137969970703</v>
      </c>
      <c r="N49" s="15">
        <v>8.9077949523925692</v>
      </c>
    </row>
    <row r="50" spans="4:14" x14ac:dyDescent="0.25">
      <c r="D50" s="9">
        <v>18</v>
      </c>
      <c r="E50" s="13">
        <v>172.12009429931598</v>
      </c>
      <c r="F50" s="13">
        <v>336.379766464233</v>
      </c>
      <c r="G50" s="13">
        <v>506.66713714599598</v>
      </c>
      <c r="H50" s="13">
        <v>711.42816543579102</v>
      </c>
      <c r="J50" s="8">
        <v>18</v>
      </c>
      <c r="K50" s="15">
        <v>9.1249942779540998</v>
      </c>
      <c r="L50" s="15">
        <v>9.5710754394531197</v>
      </c>
      <c r="M50" s="15">
        <v>8.5170269012451101</v>
      </c>
      <c r="N50" s="15">
        <v>8.7339878082275302</v>
      </c>
    </row>
    <row r="51" spans="4:14" x14ac:dyDescent="0.25">
      <c r="D51" s="9">
        <v>19</v>
      </c>
      <c r="E51" s="13">
        <v>172.59979248046801</v>
      </c>
      <c r="F51" s="13">
        <v>337.19396591186501</v>
      </c>
      <c r="G51" s="13">
        <v>506.77585601806595</v>
      </c>
      <c r="H51" s="13">
        <v>710.54387092590298</v>
      </c>
      <c r="J51" s="8">
        <v>19</v>
      </c>
      <c r="K51" s="15">
        <v>8.1391334533691406</v>
      </c>
      <c r="L51" s="15">
        <v>9.5121860504150302</v>
      </c>
      <c r="M51" s="15">
        <v>8.756160736083979</v>
      </c>
      <c r="N51" s="15">
        <v>10.365247726440399</v>
      </c>
    </row>
    <row r="52" spans="4:14" x14ac:dyDescent="0.25">
      <c r="D52" s="9">
        <v>20</v>
      </c>
      <c r="E52" s="13">
        <v>172.57809638977</v>
      </c>
      <c r="F52" s="13">
        <v>336.00401878356899</v>
      </c>
      <c r="G52" s="13">
        <v>507.96103477478005</v>
      </c>
      <c r="H52" s="13">
        <v>714.32304382324196</v>
      </c>
      <c r="J52" s="8">
        <v>20</v>
      </c>
      <c r="K52" s="15">
        <v>7.4946880340576101</v>
      </c>
      <c r="L52" s="15">
        <v>8.9900493621826101</v>
      </c>
      <c r="M52" s="15">
        <v>11.309623718261699</v>
      </c>
      <c r="N52" s="15">
        <v>9.5510482788085902</v>
      </c>
    </row>
    <row r="53" spans="4:14" x14ac:dyDescent="0.25">
      <c r="D53" s="9">
        <v>21</v>
      </c>
      <c r="E53" s="13">
        <v>172.566175460815</v>
      </c>
      <c r="F53" s="13">
        <v>337.61000633239701</v>
      </c>
      <c r="G53" s="13">
        <v>504.42600250244095</v>
      </c>
      <c r="H53" s="13">
        <v>714.73288536071698</v>
      </c>
      <c r="J53" s="8">
        <v>21</v>
      </c>
      <c r="K53" s="15">
        <v>8.3291530609130806</v>
      </c>
      <c r="L53" s="15">
        <v>9.9551677703857404</v>
      </c>
      <c r="M53" s="15">
        <v>11.90185546875</v>
      </c>
      <c r="N53" s="15">
        <v>9.8023414611816406</v>
      </c>
    </row>
    <row r="54" spans="4:14" x14ac:dyDescent="0.25">
      <c r="D54" s="9">
        <v>22</v>
      </c>
      <c r="E54" s="13">
        <v>175.009727478027</v>
      </c>
      <c r="F54" s="13">
        <v>337.64505386352499</v>
      </c>
      <c r="G54" s="13">
        <v>507.50780105590798</v>
      </c>
      <c r="H54" s="13">
        <v>710.67190170287995</v>
      </c>
      <c r="J54" s="8">
        <v>22</v>
      </c>
      <c r="K54" s="15">
        <v>8.2089900970458896</v>
      </c>
      <c r="L54" s="15">
        <v>9.7119808197021396</v>
      </c>
      <c r="M54" s="15">
        <v>9.5999240875244105</v>
      </c>
      <c r="N54" s="15">
        <v>11.546134948730399</v>
      </c>
    </row>
    <row r="55" spans="4:14" x14ac:dyDescent="0.25">
      <c r="D55" s="9">
        <v>23</v>
      </c>
      <c r="E55" s="13">
        <v>172.93810844421301</v>
      </c>
      <c r="F55" s="13">
        <v>335.87098121642998</v>
      </c>
      <c r="G55" s="13">
        <v>502.83598899841297</v>
      </c>
      <c r="H55" s="13">
        <v>719.76995468139603</v>
      </c>
      <c r="J55" s="8">
        <v>23</v>
      </c>
      <c r="K55" s="15">
        <v>7.9531669616699201</v>
      </c>
      <c r="L55" s="15">
        <v>9.1860294342040998</v>
      </c>
      <c r="M55" s="15">
        <v>9.8848342895507795</v>
      </c>
      <c r="N55" s="15">
        <v>10.243177413940399</v>
      </c>
    </row>
    <row r="56" spans="4:14" x14ac:dyDescent="0.25">
      <c r="D56" s="9">
        <v>24</v>
      </c>
      <c r="E56" s="13">
        <v>172.83010482788001</v>
      </c>
      <c r="F56" s="13">
        <v>338.10591697692797</v>
      </c>
      <c r="G56" s="13">
        <v>506.88719749450593</v>
      </c>
      <c r="H56" s="13">
        <v>711.73572540283203</v>
      </c>
      <c r="J56" s="8">
        <v>24</v>
      </c>
      <c r="K56" s="15">
        <v>8.4259510040283203</v>
      </c>
      <c r="L56" s="15">
        <v>9.1769695281982404</v>
      </c>
      <c r="M56" s="15">
        <v>9.6378326416015607</v>
      </c>
      <c r="N56" s="15">
        <v>10.1819038391113</v>
      </c>
    </row>
    <row r="57" spans="4:14" x14ac:dyDescent="0.25">
      <c r="D57" s="9">
        <v>25</v>
      </c>
      <c r="E57" s="13">
        <v>172.152996063232</v>
      </c>
      <c r="F57" s="13">
        <v>336.76075935363696</v>
      </c>
      <c r="G57" s="13">
        <v>505.24020195007301</v>
      </c>
      <c r="H57" s="13">
        <v>716.48836135864201</v>
      </c>
      <c r="J57" s="8">
        <v>25</v>
      </c>
      <c r="K57" s="15">
        <v>8.7327957153320295</v>
      </c>
      <c r="L57" s="15">
        <v>9.2768669128417898</v>
      </c>
      <c r="M57" s="15">
        <v>10.124921798706</v>
      </c>
      <c r="N57" s="15">
        <v>10.571002960205</v>
      </c>
    </row>
    <row r="58" spans="4:14" x14ac:dyDescent="0.25">
      <c r="D58" s="9">
        <v>26</v>
      </c>
      <c r="E58" s="13">
        <v>172.78385162353499</v>
      </c>
      <c r="F58" s="13">
        <v>336.96794509887599</v>
      </c>
      <c r="G58" s="13">
        <v>510.49995422363202</v>
      </c>
      <c r="H58" s="13">
        <v>713.67192268371502</v>
      </c>
      <c r="J58" s="8">
        <v>26</v>
      </c>
      <c r="K58" s="15">
        <v>8.5368156433105398</v>
      </c>
      <c r="L58" s="15">
        <v>9.1569423675537092</v>
      </c>
      <c r="M58" s="15">
        <v>11.3720893859863</v>
      </c>
      <c r="N58" s="15">
        <v>13.2369995117187</v>
      </c>
    </row>
    <row r="59" spans="4:14" x14ac:dyDescent="0.25">
      <c r="D59" s="9">
        <v>27</v>
      </c>
      <c r="E59" s="13">
        <v>172.760009765625</v>
      </c>
      <c r="F59" s="13">
        <v>339.05911445617596</v>
      </c>
      <c r="G59" s="13">
        <v>505.33676147460903</v>
      </c>
      <c r="H59" s="13">
        <v>717.77009963989201</v>
      </c>
      <c r="J59" s="8">
        <v>27</v>
      </c>
      <c r="K59" s="15">
        <v>8.4660053253173793</v>
      </c>
      <c r="L59" s="15">
        <v>10.0419521331787</v>
      </c>
      <c r="M59" s="15">
        <v>9.9580287933349592</v>
      </c>
      <c r="N59" s="15">
        <v>10.188102722167899</v>
      </c>
    </row>
    <row r="60" spans="4:14" x14ac:dyDescent="0.25">
      <c r="D60" s="9">
        <v>28</v>
      </c>
      <c r="E60" s="13">
        <v>172.23811149597103</v>
      </c>
      <c r="F60" s="13">
        <v>338.04106712341297</v>
      </c>
      <c r="G60" s="13">
        <v>508.34107398986805</v>
      </c>
      <c r="H60" s="13">
        <v>713.22178840637196</v>
      </c>
      <c r="J60" s="8">
        <v>28</v>
      </c>
      <c r="K60" s="15">
        <v>8.0289840698242099</v>
      </c>
      <c r="L60" s="15">
        <v>9.992122650146479</v>
      </c>
      <c r="M60" s="15">
        <v>9.7811222076415998</v>
      </c>
      <c r="N60" s="15">
        <v>11.3258361816406</v>
      </c>
    </row>
    <row r="61" spans="4:14" x14ac:dyDescent="0.25">
      <c r="D61" s="9">
        <v>29</v>
      </c>
      <c r="E61" s="13">
        <v>172.58810997009201</v>
      </c>
      <c r="F61" s="13">
        <v>337.188243865966</v>
      </c>
      <c r="G61" s="13">
        <v>502.06685066223099</v>
      </c>
      <c r="H61" s="13">
        <v>725.15797615051201</v>
      </c>
      <c r="J61" s="8">
        <v>29</v>
      </c>
      <c r="K61" s="15">
        <v>8.2278251647949201</v>
      </c>
      <c r="L61" s="15">
        <v>9.8540782928466797</v>
      </c>
      <c r="M61" s="15">
        <v>9.3221664428710902</v>
      </c>
      <c r="N61" s="15">
        <v>8.81195068359375</v>
      </c>
    </row>
    <row r="62" spans="4:14" x14ac:dyDescent="0.25">
      <c r="D62" s="9">
        <v>30</v>
      </c>
      <c r="E62" s="13">
        <v>173.29907417297301</v>
      </c>
      <c r="F62" s="13">
        <v>337.21923828125</v>
      </c>
      <c r="G62" s="13">
        <v>503.23796272277798</v>
      </c>
      <c r="H62" s="13">
        <v>719.90823745727494</v>
      </c>
      <c r="J62" s="8">
        <v>30</v>
      </c>
      <c r="K62" s="15">
        <v>9.3810558319091797</v>
      </c>
      <c r="L62" s="15">
        <v>8.8219642639160103</v>
      </c>
      <c r="M62" s="15">
        <v>9.4170570373535103</v>
      </c>
      <c r="N62" s="15">
        <v>8.87298583984375</v>
      </c>
    </row>
    <row r="63" spans="4:14" x14ac:dyDescent="0.25">
      <c r="D63" s="9" t="s">
        <v>10</v>
      </c>
      <c r="E63" s="14">
        <f>AVERAGE(E33:E62)</f>
        <v>174.86251195271768</v>
      </c>
      <c r="F63" s="14">
        <f t="shared" ref="F63:H63" si="0">AVERAGE(F33:F62)</f>
        <v>337.43032614390017</v>
      </c>
      <c r="G63" s="14">
        <f t="shared" si="0"/>
        <v>507.39156405130996</v>
      </c>
      <c r="H63" s="14">
        <f t="shared" si="0"/>
        <v>714.02771472930885</v>
      </c>
      <c r="J63" s="8" t="s">
        <v>10</v>
      </c>
      <c r="K63" s="16">
        <f>AVERAGE(K33:K62)</f>
        <v>8.4374745686848946</v>
      </c>
      <c r="L63" s="16">
        <f t="shared" ref="L63:N63" si="1">AVERAGE(L33:L62)</f>
        <v>9.5583200454711843</v>
      </c>
      <c r="M63" s="16">
        <f t="shared" si="1"/>
        <v>9.6163988113403214</v>
      </c>
      <c r="N63" s="16">
        <f t="shared" si="1"/>
        <v>10.064657529195122</v>
      </c>
    </row>
    <row r="64" spans="4:14" x14ac:dyDescent="0.25">
      <c r="D64" s="9" t="s">
        <v>9</v>
      </c>
      <c r="E64" s="14">
        <f>_xlfn.STDEV.S(E33:E62)</f>
        <v>6.4690524588043026</v>
      </c>
      <c r="F64" s="14">
        <f t="shared" ref="F64:H64" si="2">_xlfn.STDEV.S(F33:F62)</f>
        <v>0.94919304371299595</v>
      </c>
      <c r="G64" s="14">
        <f t="shared" si="2"/>
        <v>10.575363207966697</v>
      </c>
      <c r="H64" s="14">
        <f t="shared" si="2"/>
        <v>3.9503142282220338</v>
      </c>
      <c r="J64" s="8" t="s">
        <v>9</v>
      </c>
      <c r="K64" s="16">
        <f>_xlfn.STDEV.S(K33:K62)</f>
        <v>0.66945485011654493</v>
      </c>
      <c r="L64" s="16">
        <f t="shared" ref="L64:N64" si="3">_xlfn.STDEV.S(L33:L62)</f>
        <v>0.49901331585743824</v>
      </c>
      <c r="M64" s="16">
        <f t="shared" si="3"/>
        <v>0.85660501578665771</v>
      </c>
      <c r="N64" s="16">
        <f t="shared" si="3"/>
        <v>1.1120629215855073</v>
      </c>
    </row>
    <row r="65" spans="4:14" x14ac:dyDescent="0.25">
      <c r="D65" s="9" t="s">
        <v>8</v>
      </c>
      <c r="E65" s="14">
        <f>_xlfn.CONFIDENCE.T(0.5,E64,COUNT(E33:E62))</f>
        <v>0.8067307995211731</v>
      </c>
      <c r="F65" s="14">
        <f t="shared" ref="F65:H65" si="4">_xlfn.CONFIDENCE.T(0.5,F64,COUNT(F33:F62))</f>
        <v>0.11837023550680185</v>
      </c>
      <c r="G65" s="14">
        <f t="shared" si="4"/>
        <v>1.3188131137162973</v>
      </c>
      <c r="H65" s="14">
        <f t="shared" si="4"/>
        <v>0.49262858447780489</v>
      </c>
      <c r="J65" s="8" t="s">
        <v>8</v>
      </c>
      <c r="K65" s="16">
        <f>_xlfn.CONFIDENCE.T(0.5,K64,COUNT(K33:K62))</f>
        <v>8.3485154884285845E-2</v>
      </c>
      <c r="L65" s="16">
        <f t="shared" ref="L65:N65" si="5">_xlfn.CONFIDENCE.T(0.5,L64,COUNT(L33:L62))</f>
        <v>6.2230042782462004E-2</v>
      </c>
      <c r="M65" s="16">
        <f t="shared" si="5"/>
        <v>0.10682393652858807</v>
      </c>
      <c r="N65" s="16">
        <f t="shared" si="5"/>
        <v>0.13868111528876803</v>
      </c>
    </row>
  </sheetData>
  <mergeCells count="2">
    <mergeCell ref="E2:F2"/>
    <mergeCell ref="O2:P2"/>
  </mergeCells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5E358-E53A-44E3-ABB4-2A1270767F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1ᵃ Query</vt:lpstr>
      <vt:lpstr>2ᵃ Query</vt:lpstr>
      <vt:lpstr>3ᵃ Query</vt:lpstr>
      <vt:lpstr>4ᵃ Query</vt:lpstr>
      <vt:lpstr>5ᵃ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Anchesi</dc:creator>
  <cp:lastModifiedBy>Claudio Anchesi</cp:lastModifiedBy>
  <dcterms:created xsi:type="dcterms:W3CDTF">2022-08-04T22:19:17Z</dcterms:created>
  <dcterms:modified xsi:type="dcterms:W3CDTF">2022-08-05T17:00:49Z</dcterms:modified>
</cp:coreProperties>
</file>