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slicers/slicer1.xml" ContentType="application/vnd.ms-excel.slicer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timelines/timeline1.xml" ContentType="application/vnd.ms-excel.timelin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slicers/slicer3.xml" ContentType="application/vnd.ms-excel.slicer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slicers/slicer4.xml" ContentType="application/vnd.ms-excel.slicer+xml"/>
  <Override PartName="/xl/timelines/timeline3.xml" ContentType="application/vnd.ms-excel.timelin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itsqmet-my.sharepoint.com/personal/dtapia_itsqmet_edu_ec/Documents/OFFICE ESSENTIALS/OFFICES ESSENTIALS ONLINE/"/>
    </mc:Choice>
  </mc:AlternateContent>
  <xr:revisionPtr revIDLastSave="0" documentId="8_{838E172A-71B3-4E12-B6A1-8C33D08A5906}" xr6:coauthVersionLast="47" xr6:coauthVersionMax="47" xr10:uidLastSave="{00000000-0000-0000-0000-000000000000}"/>
  <bookViews>
    <workbookView xWindow="-120" yWindow="-120" windowWidth="20730" windowHeight="11040" firstSheet="3" activeTab="8" xr2:uid="{00000000-000D-0000-FFFF-FFFF00000000}"/>
  </bookViews>
  <sheets>
    <sheet name="ESTRUCTURA" sheetId="15" r:id="rId1"/>
    <sheet name="Ejercicio I" sheetId="1" r:id="rId2"/>
    <sheet name="Ejercicio II" sheetId="22" r:id="rId3"/>
    <sheet name="Ejercicio III" sheetId="23" r:id="rId4"/>
    <sheet name="Ejercicio IV" sheetId="25" r:id="rId5"/>
    <sheet name="Ejercicio V" sheetId="26" r:id="rId6"/>
    <sheet name="Ejercicio VI" sheetId="27" r:id="rId7"/>
    <sheet name="Mapas" sheetId="28" r:id="rId8"/>
    <sheet name="Dashboard" sheetId="29" r:id="rId9"/>
  </sheets>
  <definedNames>
    <definedName name="_xlnm._FilterDatabase" localSheetId="1" hidden="1">'Ejercicio I'!$C$1</definedName>
    <definedName name="_xlnm._FilterDatabase" localSheetId="2" hidden="1">'Ejercicio II'!$B$2:$F$31</definedName>
    <definedName name="_xlnm._FilterDatabase" localSheetId="3" hidden="1">'Ejercicio III'!$B$2:$F$31</definedName>
    <definedName name="_xlnm._FilterDatabase" localSheetId="4" hidden="1">'Ejercicio IV'!$B$2:$F$31</definedName>
    <definedName name="_xlchart.v5.0" hidden="1">Mapas!$B$8</definedName>
    <definedName name="_xlchart.v5.1" hidden="1">Mapas!$B$9:$B$12</definedName>
    <definedName name="_xlchart.v5.2" hidden="1">Mapas!$C$8</definedName>
    <definedName name="_xlchart.v5.3" hidden="1">Mapas!$C$9:$C$12</definedName>
    <definedName name="_xlchart.v5.4" hidden="1">Mapas!$B$8</definedName>
    <definedName name="_xlchart.v5.5" hidden="1">Mapas!$B$9:$B$12</definedName>
    <definedName name="_xlchart.v5.6" hidden="1">Mapas!$C$8</definedName>
    <definedName name="_xlchart.v5.7" hidden="1">Mapas!$C$9:$C$12</definedName>
    <definedName name="NativeTimeline_Fecha">#N/A</definedName>
    <definedName name="NativeTimeline_Fecha1">#N/A</definedName>
    <definedName name="NativeTimeline_Fecha2">#N/A</definedName>
    <definedName name="SegmentaciónDeDatos_Provincia">#N/A</definedName>
    <definedName name="SegmentaciónDeDatos_Tienda">#N/A</definedName>
    <definedName name="SegmentaciónDeDatos_Tienda1">#N/A</definedName>
    <definedName name="SegmentaciónDeDatos_Vendedor">#N/A</definedName>
    <definedName name="SegmentaciónDeDatos_Vendedor1">#N/A</definedName>
  </definedNames>
  <calcPr calcId="19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6"/>
        <x15:timelineCacheRef r:id="rId17"/>
        <x15:timelineCacheRef r:id="rId1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N10" i="1" s="1"/>
  <c r="C12" i="28"/>
  <c r="C10" i="28"/>
  <c r="C9" i="28"/>
  <c r="C11" i="28"/>
  <c r="M10" i="1" l="1"/>
  <c r="O10" i="1"/>
  <c r="K10" i="1"/>
  <c r="L10" i="1"/>
</calcChain>
</file>

<file path=xl/sharedStrings.xml><?xml version="1.0" encoding="utf-8"?>
<sst xmlns="http://schemas.openxmlformats.org/spreadsheetml/2006/main" count="269" uniqueCount="48">
  <si>
    <t>Fecha</t>
  </si>
  <si>
    <t>Vendedor</t>
  </si>
  <si>
    <t>Producto</t>
  </si>
  <si>
    <t>Carlos Vasquez</t>
  </si>
  <si>
    <t>Juan Carlos</t>
  </si>
  <si>
    <t>Pedro Noriega</t>
  </si>
  <si>
    <t>José Almanares</t>
  </si>
  <si>
    <t>Laptop i3</t>
  </si>
  <si>
    <t>Laptop i5</t>
  </si>
  <si>
    <t>Laptop i7</t>
  </si>
  <si>
    <t xml:space="preserve">Impresora </t>
  </si>
  <si>
    <t>Pantalla 42</t>
  </si>
  <si>
    <t>Teclado</t>
  </si>
  <si>
    <t>Mouse</t>
  </si>
  <si>
    <t>Pantalla 17</t>
  </si>
  <si>
    <t>USB 3.0.1</t>
  </si>
  <si>
    <t>Tienda</t>
  </si>
  <si>
    <t>Tienda A</t>
  </si>
  <si>
    <t>Tienda B</t>
  </si>
  <si>
    <t>Tienda C</t>
  </si>
  <si>
    <t>Tienda D</t>
  </si>
  <si>
    <t>Ventas</t>
  </si>
  <si>
    <t xml:space="preserve"> </t>
  </si>
  <si>
    <t>(Todas)</t>
  </si>
  <si>
    <t>Etiquetas de columna</t>
  </si>
  <si>
    <t>Total general</t>
  </si>
  <si>
    <t>Etiquetas de fila</t>
  </si>
  <si>
    <t>Suma de Ventas</t>
  </si>
  <si>
    <t>2017</t>
  </si>
  <si>
    <t>mar</t>
  </si>
  <si>
    <t>abr</t>
  </si>
  <si>
    <t>may</t>
  </si>
  <si>
    <t>2018</t>
  </si>
  <si>
    <t>jun</t>
  </si>
  <si>
    <t>jul</t>
  </si>
  <si>
    <t>ago</t>
  </si>
  <si>
    <t>sep</t>
  </si>
  <si>
    <t>2019</t>
  </si>
  <si>
    <t>Máx. de Ventas</t>
  </si>
  <si>
    <t>Total de ventas</t>
  </si>
  <si>
    <t>Promedio de Ventas</t>
  </si>
  <si>
    <t>Suma de Bono del 5%</t>
  </si>
  <si>
    <t>Provincia</t>
  </si>
  <si>
    <t>Pichincha</t>
  </si>
  <si>
    <t>Guayas</t>
  </si>
  <si>
    <t>Azuay</t>
  </si>
  <si>
    <t>Manabi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</si>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</sst>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&quot;S/&quot;#,##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64" fontId="5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4" fontId="0" fillId="0" borderId="0" xfId="0" applyNumberFormat="1" applyAlignment="1">
      <alignment horizontal="left" indent="1"/>
    </xf>
    <xf numFmtId="9" fontId="0" fillId="0" borderId="0" xfId="1" applyFont="1"/>
    <xf numFmtId="0" fontId="7" fillId="0" borderId="0" xfId="0" applyFont="1"/>
    <xf numFmtId="0" fontId="0" fillId="0" borderId="1" xfId="0" applyBorder="1"/>
    <xf numFmtId="44" fontId="0" fillId="0" borderId="1" xfId="0" applyNumberFormat="1" applyBorder="1"/>
    <xf numFmtId="44" fontId="4" fillId="0" borderId="0" xfId="2" applyFont="1" applyFill="1" applyBorder="1" applyAlignment="1">
      <alignment horizontal="left" vertical="center"/>
    </xf>
    <xf numFmtId="44" fontId="5" fillId="0" borderId="0" xfId="2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44" fontId="0" fillId="0" borderId="0" xfId="0" applyNumberFormat="1" applyFill="1"/>
  </cellXfs>
  <cellStyles count="3">
    <cellStyle name="Moneda" xfId="2" builtinId="4"/>
    <cellStyle name="Normal" xfId="0" builtinId="0"/>
    <cellStyle name="Porcentaje" xfId="1" builtinId="5"/>
  </cellStyles>
  <dxfs count="4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/m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/m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/m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797"/>
      <color rgb="FF60C3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11/relationships/timelineCache" Target="timelineCaches/timelineCache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11/relationships/timelineCache" Target="timelineCaches/timelineCache2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[Ejemplo_Nro5.xlsx]Dashboard!TablaDinámica5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Dashboard!$C$2</c:f>
              <c:strCache>
                <c:ptCount val="1"/>
                <c:pt idx="0">
                  <c:v>Suma de Ventas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FE-4756-817C-F75ABD404C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FE-4756-817C-F75ABD404C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FE-4756-817C-F75ABD404C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FE-4756-817C-F75ABD404C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FE-4756-817C-F75ABD404C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Dashboard!$B$3:$B$7</c:f>
              <c:strCache>
                <c:ptCount val="4"/>
                <c:pt idx="0">
                  <c:v>Carlos Vasquez</c:v>
                </c:pt>
                <c:pt idx="1">
                  <c:v>José Almanares</c:v>
                </c:pt>
                <c:pt idx="2">
                  <c:v>Juan Carlos</c:v>
                </c:pt>
                <c:pt idx="3">
                  <c:v>Pedro Noriega</c:v>
                </c:pt>
              </c:strCache>
            </c:strRef>
          </c:cat>
          <c:val>
            <c:numRef>
              <c:f>Dashboard!$C$3:$C$7</c:f>
              <c:numCache>
                <c:formatCode>General</c:formatCode>
                <c:ptCount val="4"/>
                <c:pt idx="0">
                  <c:v>6315</c:v>
                </c:pt>
                <c:pt idx="1">
                  <c:v>4380</c:v>
                </c:pt>
                <c:pt idx="2">
                  <c:v>1615</c:v>
                </c:pt>
                <c:pt idx="3">
                  <c:v>15035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2-4CB3-AA4F-4049FC70C83F}"/>
            </c:ext>
          </c:extLst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Suma de Bono del 5%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FE-4756-817C-F75ABD404C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FE-4756-817C-F75ABD404C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5FE-4756-817C-F75ABD404C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5FE-4756-817C-F75ABD404C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5FE-4756-817C-F75ABD404C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Dashboard!$B$3:$B$7</c:f>
              <c:strCache>
                <c:ptCount val="4"/>
                <c:pt idx="0">
                  <c:v>Carlos Vasquez</c:v>
                </c:pt>
                <c:pt idx="1">
                  <c:v>José Almanares</c:v>
                </c:pt>
                <c:pt idx="2">
                  <c:v>Juan Carlos</c:v>
                </c:pt>
                <c:pt idx="3">
                  <c:v>Pedro Noriega</c:v>
                </c:pt>
              </c:strCache>
            </c:strRef>
          </c:cat>
          <c:val>
            <c:numRef>
              <c:f>Dashboard!$D$3:$D$7</c:f>
              <c:numCache>
                <c:formatCode>_("$"* #,##0.00_);_("$"* \(#,##0.00\);_("$"* "-"??_);_(@_)</c:formatCode>
                <c:ptCount val="4"/>
                <c:pt idx="0">
                  <c:v>315.75</c:v>
                </c:pt>
                <c:pt idx="1">
                  <c:v>0</c:v>
                </c:pt>
                <c:pt idx="2">
                  <c:v>0</c:v>
                </c:pt>
                <c:pt idx="3">
                  <c:v>751.75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2-4CB3-AA4F-4049FC70C83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[Ejemplo_Nro5.xlsx]Dashboard!TablaDinámica6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Dashboard!$B$10:$B$19</c:f>
              <c:strCache>
                <c:ptCount val="9"/>
                <c:pt idx="0">
                  <c:v>Impresora </c:v>
                </c:pt>
                <c:pt idx="1">
                  <c:v>Laptop i3</c:v>
                </c:pt>
                <c:pt idx="2">
                  <c:v>Laptop i5</c:v>
                </c:pt>
                <c:pt idx="3">
                  <c:v>Laptop i7</c:v>
                </c:pt>
                <c:pt idx="4">
                  <c:v>Mouse</c:v>
                </c:pt>
                <c:pt idx="5">
                  <c:v>Pantalla 17</c:v>
                </c:pt>
                <c:pt idx="6">
                  <c:v>Pantalla 42</c:v>
                </c:pt>
                <c:pt idx="7">
                  <c:v>Teclado</c:v>
                </c:pt>
                <c:pt idx="8">
                  <c:v>USB 3.0.1</c:v>
                </c:pt>
              </c:strCache>
            </c:strRef>
          </c:cat>
          <c:val>
            <c:numRef>
              <c:f>Dashboard!$C$10:$C$19</c:f>
              <c:numCache>
                <c:formatCode>General</c:formatCode>
                <c:ptCount val="9"/>
                <c:pt idx="0">
                  <c:v>500</c:v>
                </c:pt>
                <c:pt idx="1">
                  <c:v>3015</c:v>
                </c:pt>
                <c:pt idx="2">
                  <c:v>7000</c:v>
                </c:pt>
                <c:pt idx="3">
                  <c:v>16000</c:v>
                </c:pt>
                <c:pt idx="4">
                  <c:v>20</c:v>
                </c:pt>
                <c:pt idx="5">
                  <c:v>180</c:v>
                </c:pt>
                <c:pt idx="6">
                  <c:v>500</c:v>
                </c:pt>
                <c:pt idx="7">
                  <c:v>70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A-403A-87B7-77D38FFF44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12696255"/>
        <c:axId val="1312696671"/>
      </c:barChart>
      <c:catAx>
        <c:axId val="131269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12696671"/>
        <c:crosses val="autoZero"/>
        <c:auto val="1"/>
        <c:lblAlgn val="ctr"/>
        <c:lblOffset val="100"/>
        <c:noMultiLvlLbl val="0"/>
      </c:catAx>
      <c:valAx>
        <c:axId val="13126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1269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E86C2544-3F81-4F74-B4A8-4313F05AF943}">
          <cx:dataId val="0"/>
          <cx:layoutPr>
            <cx:regionLabelLayout val="showAll"/>
            <cx:geography projectionType="mercator" viewedRegionType="dataOnly" cultureLanguage="es-ES" cultureRegion="EC" attribution="Con tecnología de Bing">
              <cx:geoCache provider="{E9337A44-BEBE-4D9F-B70C-5C5E7DAFC167}">
                <cx:binary>1HrpruU2kuarGPm7ZZMSJYqFcgNDLWe9+5LLH+FuSVHiIpHa32meYl5s4tqVnrTbVTUNVAPdCSQS
PhQlMoIR30L/9WX5y4t6e3I/LFoZ/5eX5ecP9TB0f/npJ/9Sv+kn/6OWL856+3X48cXqn+zXr/Ll
7adX9zRLI34KESY/vdRPbnhbPvz7X+Ft4s2e7cvTIK25Gd/cevvmRzX4fzD2p0M/PL1qaXLpBydf
Bvzzh/+1jU/rhx/ezCCH9X7t3n7+8LtHPvzw0x9f9B8++oOCdQ3jK8wNoh9RHBJCWIR+/YM//KCs
Ed/GKfsxjFiMaYh/HQ+/ffzyScML/ul6flnN0+ure/MedvPLv79N+93Sf/v1xY5meA+ZgOj9/KF4
GZ9erfvwg/Q2+3Uos++LL7JfdvvT78P973/9ww+w/z/88l1G/hisfzb0HxKyg3w8+W9B+RdkBAL8
fQJS9O3dvwb8n3/vzyP+bd4fQv7t5/9RMb+WL7U0UG/fQvMvCDuCQkhJmrLv/vw+EzT9MQpTEtEU
/foM/fb5XzPz/7WqP0/Od1P/kJ/vRv5HpejiyTw9y28B+pfkh8ZpivD/S0/6+/SkkMEEQ5tK/tbK
4m9f/zU9v6zo//zvbz/+2ZL+PDm/TfxDan77/b91Yv7e4r5HkN89859FEPxjFDGaJCz9uwgSJTDM
wvA3hPn147/m5bf2/vdX9Od5+W3i75b/X44Xfx9LfgPa/Gl4Kn5B6O/g5B+P/rJFIA1/mPo7oP/d
Pr+d48Przx+S5Lukvb/hb9P+NMDfJrw9+QEIAI1/xCwkjIZxRDBlCfvww/z2yxDDP6ZhzIDcIALZ
Je9Dxrqh/vkD/pHEYQR9MElQSmFi9OEHb8f3oSD+EWGYBW9KGSGI4fQ3SnRt1Sqs+S0Uf/vvH8yo
r600g//5A3yj+/Wp94XGOKUMSjqBxhwzjBkBOOxenm6BdcHD+N86ug6woo7mlV6q4zDFrs3Sflif
prUimneSNIdG1Z5w1ookLJyTweN34fqTJUBj+X4JMQWClMYoJjSGSFD6Pv7dEpjq0iBZHCxhYVs+
DCi9rUljT72hKw/wVySaKsNB2u//8XeTCP9h9zGNowQnLE5ZmERxEgM5+P7TQ6p7avUoiiVSyyGO
BoI4aoeWFW4Zzd22qu01xn26s0vT5JZ28ZUjxLZ8m20cZkjOCnGrtukeyWmRWT8763hkmXnUqFrX
bOoq/9G7sCmSoFOv6djTkddjwzqOIzIJ7hbNKs5YZJqscVH0nAyivTdEVS/Sb/GORkN4m/Z0e2iM
wCdjK2myJbK05cx6dy1XMX9shZbHaKT+o6t6XM4AsTVXeLYvQTdXNR8lIY6THjpNNgyu7vkwi3ri
MW5cQYPO3KWsmxMe95F6JUvXCj4JvJ1EgO1+bebq0lcdfiY+aIvVR81T2qXkIWzi9Xbooui0knRo
edM7drtGpH1IUGWKXkRo15EEHyYpl4+2b8l5rVJ75THpdmNViyKJ+vRrvy4sqyoIAEcG4pyx2VRX
A1D/T3WnzYXTIjjPrbG5aXFTpjjtbgbCLOGBr53h2ocNbzY63AxyMWRPR9OesZnpXG7wdZSNrk7v
hF3QTncVHni1IPTaq8ihE4k7XywhUqVgtbqpQu8uR1KPzz6O9ZmMrTl0RtMLGrT9yQZV9DCqZfW8
o34t56iOc9i/jPKkS219E8yhz2IoODMcaN1vPhtD4rv2wowObzlqa2/mSzXgavncRtu0SR6vyzBU
57CKkqeEJiL6FIoYE1YoOlBUasmq+WCiuq8zjW3wWlu0GR40dsR51EnxwvDYfUEBCiYufTSvvOuS
+G0Yt/7JTQlpMrfE1aV1i3yMFFk27tKtz1U7EDiHbGL7BM5NHjorygF5fKqURYVTc7tXekT7zUfh
RaC74LjF1B+U2ERRh0Qc687VeVq59j4hoX/CtRG884E7UuzkLu5HvZ/WSBRVHE7HKknGGzZ1lE89
dZ+qMcSnmjKpuQh8VcZb3NxENOBuWl9IHCTrYcEx+hKn3md66bswo9MSQwuaozZbJINtjrKln8fQ
41LQKT0tVNhj0gdplPdCtnmQBFNpQhXumjb1+5EsQylXNp8jpUJIX5zwMelMgVWQ5Jtk+ktUO7uT
QyJePRvWO9+EpuUyGDrJ09n2Bz3OXb4t21BSuaq8qm1yQE6P981i52u5QDhUK6tH3VbhqeltlLlu
dmcTpn3Lazdu9+PMuuclEOnAKSWq5itFtM3HLVpP6yjggKMObStf/apLCu1/389xU7ZrqG+VhnPG
xw5TPgSUPKAJR5/c6tNz36bds29p5fk2BHXEkezoaXMO308eHuCjnez9KFK80zQZH6JkaM7UhfSo
oDhu7YT87SC32PJIqPV6Nhbv462nl3XNvMgUSZc7Aok+66lvz7Xf9BGqCg4wEZ3mKJmGu24d/JUK
cVXQWm5HWZtg413dJhMfq85bbl0dfJlcqK6m968nU6rykU5DPoe4zirhk7yWC94THZCPc9uIz33r
pwsToDXmZmj6IpzH+bj1if7sJuoY76N4ns5VHSUnVPV6D6mddtYMdY6lqEtltc7Gtg0Ex6NRp5kG
eOFYVN3EPbK+5Sit7G3bMoc4ixf0Od6i6Fyj1JxrHcT3qmrEYbaBeXWjA0hkabSdLSTm1nrdPFat
GXNhUtXmbVWjhtOuN88q1jPkurK0dJubD/22kDOSKD7bSC6eD7WInyeyyfs5XgFzFt9dRDHy144M
+NhMrV35ZLbg3kEhnPS0iHM7JdNDo1VXGo+TmPfhth4DIquG96lU90jBo4BDJtoxopOPpBHXIWlx
rkU85JPSw91IZ1SGtWQnOQfzAPsPUMRXHQ576WKSRVjro42CZdinTiyae2YAAPAwRiVVS1+2c6h7
nq41vap0h/hoBAm4CkcW7dc0nSceuIB+ScO+usOLl8/jZuOeYxXjY9el8+OAzXKFvUsjqPBhmDm0
yO4y8em0cmUofYlTpa8b18jlIh0DG+10E2uZ4XVyeVN5Wi6QmDvpU3JdJXNwGSRjfaPSqvaZ9Tjm
W1UlVyYmULF9nfroNHRBsGNzMl3UteghGKE8bDHg/GxSlkVkxGVlGp9hNTMPSFx3F1ggmyVjay+Z
XGgJKFzfRmk0HaOZ2mxmS1cscTK9MYPHuxXHTTE1S5LV7SoLmvSY0362166i0f3UWHEjBu2LRITt
Va9F+ygD1xxY3aNdYuAU6WXeikZ6fzOlg76f0LIWyWrWfJtWqOEND93HMMTyaauTlc9zMrq8lf3y
nA5rkLmekpanQSBHbloWcuVmXCwzulh8cDaxekp0eiWShs+9uSYoKPAE6BpKniS3E0GZn9JiZnvC
wjJtzKmOI0iE4AOAUPvFrx3QrjAnMQY0W7JeHtF40dmrjYSZGW5pU6LuMWzHbArOUXOFooMhZ+av
l/ARqfsQFX65npMcra9tf7egMpG5GU9GHDta80qPmQj2hHzuogfh3/ouU4PkYr2qxmuijoG5TSrE
KT7HeMiDOORQj7s5ebbNU08PTf086i2b/XIY+zDzCSpw0uVKVEUbX/v469jstN3FBoAk5DYynLZb
KQgwiKs5GrI+SnZDYHhTdzxc9kan/B3mc8OoLwx0psvZRzeBJJnsm6KO1A2ia1ar5iTRZSu+tFWU
N27LqR4yFQWcDFebgtKudOZNJpqjF1NhTZij5diEuEiJhGaFszCE4nQO4vspVA8qtFwlKPdkP7PL
sYkhI20Wt9Ddl5GvMYRpDl62yvS8w291tHAA07eQNDmcOT6uVSHCm7l+rtp7aN8TUDh4XVpEgSlp
ED+yIOLjPJ2qAV/LxPJQCTh2n7o6Kdt2vIgGd7EYmo1rw3Gjs7krxrGDPRBoURdobu90KvM62XgI
yXJIf1yrNQuxOq8BOmnnLmOvbpmBbc/+pmEICnC+gg5yan0FGL8t3EOkx56v/XjuLOWt/qKlv9fa
fWxSxididgQNMO3RNR6a0eLOYluzpf6qtv7SDBMcVmiqS7ND6DKsAr610Z1i4441iqu65stm85i4
YmXNLkRhHti+7PRz466FfsTAD5SXpRmfgY0WafI6tuIitoWPgcQP80GE6xtpr1d0VdsmpyuD4k04
Ue44VgtvBOL1PHOEk0MVbwMPxKWwaqd6gBDjS2ejnExDiZvlJprLCg67PGJA2riWBynWQ9LU91gL
mjVQjZHsr9cuyhoTXKLtpIMp3wJdGmlzG8d5VwW7RcXzBQFoUiIqiG9f6l6XYzCUomkODsLYq5RX
W8PDIeKSXWPmdxXzmcd9tuBPtLvxhu2QrrJ4SfLUxjyJTNEglNm2z4ijl9uIeLSkPImhN44jkMQn
BuKjjZoMLZSDOsrG6coikbVyuoYl86D/KJtXil4XqXZ4qyEqfTmnC98WdT0BSqhl3m1LVWysu4q6
qeZ+FTysr2riFl4HZCeX7kK7oQjFtIsXnxHR8oisuVQjj+Z3uvGAKiDtW5UJS3OEVp6k034O7tw6
c9+iDIjAHgHh9OYeCBRPE5vPdh8Mw56inWoX7rZ6b6stw27bRQBtciMQc5bTCkOQj239tuHLgdl9
m+ay/jrKR0qPum75CNkMT11zFkJkpP2k10evHqK5Kn1SMAM98rMcSGmboAD1aDhBt0zMeZrqlg9o
hEpazzRApTIun0V4P1BdhphxsZxCMvNgghBXfaHtlJlkydx7C0GKR/0jm29COG91ozIdNYVwN/10
r4fHRdJcxaxgCeVzZfKZqHMd4n3voAG2PgsnkVWKlDMQf1AbhZ9cxMPAXay6dSVDA4Z2lpZd4oHW
G977a+FMrmAhDX4T4iqhMred4qOOyxWkFtDLbFVfdbfxFJ0c+ojTG6Ytj0eTzROc1tcUnavxKY7K
xF7M4hT0I8fpjja6TNzEu6aoQgmbFjma9jWWvEIFCz+lugg2kLUK9KDF5UKvgcPuR/1pigpcHavl
0Ux1gc3NIr/09mBaYA+9zHVfyPGTWQLe2onPzVXPTi3bC2gSIMzb+NQ0/jLs87SRVza9apL7cFjP
PbpF6rNNJEf1SZi7NQJFMbN8HtqdAA7T0jlbvMg3GhaRh0NdDcVcS+6gKVsMiBjDRpzgqaw4DXUh
2QBn0OU1CJ9x4knz2VCcsQD+NnC4tcgScamUPSWDzNely/QwZrSzfOj7LKlpVsk7Wt8LdUvxrULg
jbz5ps89KIAYwrNIA2U8Z5Zd0uAxGADysTvV+H42igcGXfX16xy9AVvJlGfcbtBBhnuMWm7EQz99
dfpMJ1i9ZRz1He/Y/RjL0wAti0aflHuswrFs2AWKgiMB1jP1cTbrmbM6LPWWZoOIDp3d9qReOXM3
K6mLhNZ3ZJzKTsZFGKQFEy9GnxYWHyowGBZ1r8a3sZkLLOWdlucFynbpZJZ6s/PCH6eZQXxfepFm
y7wWgUNZzObML691N4P8etocNPn6TMJLpGM+ry8a7UU1cqsNXyrBzayyET1tIMc6aBEW0YxWLIvl
VpD4QbmYM5JmmrW7qHJZGtY8SK/7fs4FxqU34c4A8dUJ40aGPLXkWvtjBJjfzocKh9kIuU7mpkjp
28JyiT+hOT0q6Ik2PCxEZXaLiir9Kl3ArX0Yuk8kfZurZzvrDMQ4x22cq+0CzLB+SR8m/AXuNLMZ
nebpPY/RXjaUB/o+th+jWvGkW/O4Sfhk7Q43LO9AWshlzCvQFfPrmHwd4qvNex5WT4uG40Jv+/Br
V30CryZbab9mWt+MIxxEKq5CtRa0a6HXxTyYo2wS6bGWj0367CKW+zHMME0z3EuIHsnwNEKizXvL
KQOImeor6K7V2S1fhYzLKbiv9colsCwSvBL7pWpu9XTTti1Qq4QDx9mnoSvIFuQIb6VxrwvZNzXe
9Vuc42gf9J/7QPJmeRiGbTeAckk8kNcx2VXRaVIg72g5ErS3QER1/ILoFyLP2yK4dytfmChaDFwJ
llNn43IRmrAAArXb0Gcav6QOVC1jeQUNJIS2JOuksOOt2h4DHyx8bLo8ccBHF5/MvBmZeycsuGRg
rYn+tkHg/zid3LxLsB6UUZ9c66ApSRKUi1jyTdwrb/IwRZf9NuVNR7M5sjkOg4eoXeBAqCK0n6l/
c6q/UarnW6SzJnCHDWiLZockhaCSuhTiXLtbH501+FpqeO5CkWky75vmlimR0W0tW0w/LuqLiNPc
bHfxGF5NbMj7CSgV2BzNxEqrI14ltlDhVjAGB5M2R6M+BXq7EAYgZn4c+ysmcYlQUnSoqLtX00cf
a+s+rd1hhNCbeMg2z7LQ64sGjbkNzkt9t4yC67qY1/vIHgUwDKs42xag7oYLAJ1mnPmAm5OQ04WQ
d6NaIeSUnWP2EldLvpCtHCvG5+6S6Ztgi/ex3Q51c+38gYgKXD1aqhA9sqW5nAZb2hhf9spe4yXM
XEIf5oZw7BMe6Yqj0QPZH3nolhKvIRfa5ampSlWLnU7HfF6HG2DzpQihx8vhpFZSsC7loGy+LPFS
SkTifELyMWmrF9x/XEE2vnPh4WUxx9m80q3azWmQk1DCeZzoF9wepJ2fNBuOdt52YCzybksu1mo4
NBs+2TkGli+r3eh0CRbBPkiSszGEzwgwU9G8l1OSh8N2BG/q2NfTgYlr43wZt+k5im0WSnupnH1n
48C603tj/U4lzT7F+BjZKldkPcwa5YqtZeDtHuEz9RMM1xlNJx4FM4+7MVN1kzuy5Qqg0rvnvq0g
u+1eRBcp6JcJXboNctRCVQcuQ7PmFLppZ/yx921RTUDQ8LaPa5XH8VmtYHkBA7YEqHDLTkrfAuVc
LDsqQouRAIQphBhA8thneBRlY2rBLcDQzLaNb+PnoXtNAhArzGowIAfUZtXK8iEECSNckiFL9lsD
pRheB/jFDzu/9eXWmGKd+tKsCfTcBdrPtmtqm7WAKwQAPdRx1kZ018egu8GKctaWCISBW0CEJVMh
qdwFzVasGBB5HK8A/C513OXVEJU1g3lhchjIlI9RewbD4iMR23WfVlFWY3xG6/K44jeiFMtaYljO
uvGCpv0leJkZTb5ECipAA4RM6dU0iNfRzjs1o9spTaArQBqWseyaj4lK40zMzf0I9A3aoX/Svht4
tAZvG0hKBgmqHH2YNAhHLCbFYwPteKXpR2Hr+2B7dfSxWXswpK4kbnbzQIuwetEOPYR4SrnSlmQj
qXABPPIJLm/iq9QkkMueLvt23b42QXIfBzUf/OeAwE1K8qJAJIZrqLLejTHQMXTWnu2UpTedWjjz
bSna6NCiU/yutTp2XcMRrRbYhhtiz/1cnVYj78HY3DGPOZMUnCrVgI635eyabNPh59hEz7PBsLIh
J34YcqAy17qOjwy3aB/gL1FMrwPgEcsmDz5ZSuQGWcwhxL/erttxAVWSZFYwvsqGT7g7VlPzKenk
ZzIAaZNVvjGleRvbfAUkxDN4zEL6jLWI93Lvx+hVDj3EWwxwvDYu3VjU23wRd4ED2/5VAm2KB3Y0
3r42Vha2/ZLQBQ5Rsu8Fyo2rLsnSXzi4nZrna2+imybo9310XqDhudOyzOCugp5aSZmkOmv75HIQ
z+moi7B/HUl4TuiUhdZzko5FE6d7ND8t8VYY4IobNG4AlZsaeDQNrojpj3YAeG5SDkbmoRfjq666
/QoSKVzcqankheyTfafqY7qmZ7ZYByx+6I7GjsA/plFmzm4tV3NyULMsgbCUFVRm26PpoE3HmYqP
LQ2abA220lF8xVIsyngE/WvrqN7RdD6bhh6gz/AwngpD1lMKFw5lIJJPNTL7YQBXiC9Ugp9j6gEO
tTbPKAnxXaSZBr+DHPt2mjuwXPs+7waxAsdyVxFt7StehiiTNXsK9dBcbqtVryMYZ/smJUMWaLi7
SNrh1cYBQG7tbnwyHHSoo6xdZDc/hCaJyriboMx0RMDRhG6AonXchUIGML2uH8apeYCint6WWNoR
RH9sz0LN0SVpGntnRMWuxzZIP4dtZ3doa+KBz4w+9VX4OCZ9STt9Va2orEYMVcIqoK7TGhyCDohL
pCYrOXh7PkM0vFyJMrD1xt2JZIquPI2bE+7SKkOsvw7lsnLREJZhY+9qEtfv5dLndJOXTlSfwTCD
4iaojXbCNQPXmD5N8P9FgGPRZEEqJA9a8GeGFi1FtFILXk9NzlFIqywh5n7tTTGTAVCv3U61SUwJ
7dPcrr4lXDbLMY7mqzZJT16OpGjh4ue5Y++Gk2iPcqKPyWSgWkTn4Y4qne6UYNHDLICZhPXos6qf
WOYbgNq5V1yCZ9KFyp+lUutubCR4GnY5J+l4Fy3ui9Hbq9+mJNuaYd9ScSEaeyVpkttm6G/INq7g
xNVzxjbU5nFNRNYlzWFVtc77rVk/TV0T80XUlru2aqG24X53ShpQfKxLykUB+LQgNEqsSJ5Go80i
6GRVspUNdslpXhxovTXpOFLTbR/XFy0gp5urO02Sj7NNLvVaF0tDDq4JP+NIpaUWgKW9p9ChovSg
WPWQGI/2HUj5wKi3CbUNGIxwxeI2kP8oWR/GIIyLeg2HfBlBYjt/mhIJrQsXdKSXXdpdIxKoYu0C
mTVp58AUHQAflgXv5nnc8nZwr+2QvofSTXnX6NehRw8prVyxiL7LO4i+bgTdpz0ZdpaRT72xZ1bD
w0wqWnZC3tA6vVDQiiQCK2ZoxYlQuF0IpIry0TTzafQJuP5rg+5S1ywnnSLLkZvCw7bq7ipIujkb
QGXmcUp1vhlrwYV+PzotXAmDde73ApQgXF1gLroewzVOC50fbvPWLeJNuEpb9CRFZUuwzNPOgKtn
NV8j1HM0meElGjdTxGDpUwVKcFHN6zKHxu7rFZHHmFUK/D0c0htbz6zPejvJL870nQCSQUKVL25L
1zJKtAfXKxFgQeMpAZWmSfPm0BKDqVGr/o7OKTFn3C3RnsyY3WBXTx1oXwG9xqh0Tp9YByoBmBYT
tFCjScAeBof/yrttzI2AG/AmmsznUFfkNSDptrdbZ8sQzGpUUjdh6JoIVFC+AQSCyzUM5OxtCvU7
JZE8pc076r1fHDZfplgTuDKHa7H9kr5r6nkmOI8dBQFZRSqfRmBKcCN2aokagZL1j051xzWM8960
dzh2M5z3ZDh1LYNCqNq7dRq/JobkeI1L3SaHrV+KpQVQk8ZcEmfOIGwvg3a5bpPxHMT9Uzd317GA
e4jFnuA+reXzWBdwobyTdikhzV8bHN6PEqTR0ItPqVpicOGQANUNZoRm02cB+58C9XFC4v2wlnHo
C4Jea7hvSuL6RHQYgOtYHwYqAl6jUJeo3cDHFZLlCfjZlgYgOHUroBuaY+fVtRUaFExU/F8Kzmy7
UR0Kol/EWkxieGX27MTO4Lyw0skNAiEBEiDg62/57Q7pdGJbR3WqdkEqGa2lzqx5PgTrn0V4wQzr
yhoHK5gLD8Ab35uJ6OM82GvhhMFPM5LveqQfdl/hAlEwAaR9QHwUuQvkV60eI3O/l3HaL4qdhTFN
36yp22u1hosVBf5sY33gcySwJzG5fBLblzJVfoDvZhC54tM9BkUDx3hvrLMdabsj8bKSg7OuWb2J
FvY/UrO6s26r6o24X8RPt3Yx0AN8U8/f4tYOwyyopgsisCFaptE9hxhT54EPdh8F7tbfGtgP8Iyb
0NirMDhtgywWl/0Fjczc0LAzo6yPZqO8G3yQLrOGyUumEtKlJR6GOkyqwHOnFMOivRhaLojW11wG
9pc/Donh+GmA5cJHfNSbAbQTxU85mf9CX9OIlfwBWXVtAn+NbGatO38IzqO75HL9r5HwkrrJSbTs
j0KGZ7ebz+NKd25oeYlv9nPClZWUJeJwVp5Djc/1uPq3wWguStNssfuvAKjOlVsNYTtaSkQvpvo2
PHNo4LH3NPNEdetH672SpYjWrZqTrpQ9smc1Raqtlucf2r6cZlUEbyZcy4ZOH4L1BZ10t2sJk2nJ
SxLxxkFiHbKLMc9Z1XG8EAFfMttzEzOANY1AyEvC0m0eZq1gqnvw892DE1KuY5vJCy319u5we/qV
Tm/aEe2nFAv9rguc0+JbKgv9JalmvyhHF5F3+6YhfPiyHbT9Yk0vJYw0xzBfdbXAlXNSXzZXOI7F
4Ac3c5ie7rSozEJsCtf4dFgE7qvWquDvGPNT/SPSyYh2yY2auBsYsALceuBcls6jiUZenQa4Tzda
3wxwDTEhFtANVmEjNb4DMflvLKheZiJe+3rAOXWXbLJKJDVT5i1WqqiTznaLKAmXnZ4uo9F9YaXE
/OU7inRYLF82rLENy4304H5Ozc7o+Isr3jAaY91052oGr0JJHe7MpixCV5jRXLOL7IdD7c6xu3i7
cAlyKM4XAZtxbedE8+VYm8b+uULpWcaGV+IWg4fSyIsqQxhX3bta6owiC+by0EqkF6P9OtH+sPAN
WrMvD/XSRqYaM1NtR7W4GLFL4c0tVA55TOUc8f5IOIyFwYh54ybEmhM7RMhUb5Hp2snaV5nucsP7
MgP2iWmcNR6yInOJffammTq7CLnF29gd+NRBBAdZ07NobVYwNYXA/kzGILH0d2A+mjCtt49WPkb7
jtx42KKy3Ye4q/W6q7QNMKSYoIvdHhSIx+KRN7Fy58jicdAgmJP/OrFGiPTiATg/Xy6se5sx6nj4
n+uRnGHLC40SpMZOK5Aw2FCbp/URfs29nZlQPk54Cfyz7x4nmdPp1bJ3BnJPDA3dHvslSELngAwr
hF9H5ecQPOT2MldDPM7wv+Y+XemnCtORyNyByADOFgXDrz3MOK4vnfm2YKE0tcKaTfZuJ/cGXmup
JsijW7jdg3pIEG7jUtuxEQJRfrvhnWgRO/BORkZii+KwcujVVqWMxgO/EefNdLDRlUkIe6a9EX/v
Tadh2QXTGqnh6oVWUuk6apHRY7lq+RIbrhV3wo+kQ6FTcaJuqi7jbpSRaaYT+9D2Zex01jr7mSM6
CbDjNJ8lM5J2/G0hBxzk/aY69XVhwI3nyB06iTezFMW6fYfmFQFNbizYoncVDLmA7j1kfu5fF+5C
WOhq/vNVDpKwECBmLLwqzMwG6Mk2ZnBCuGkmWou0h5UTnJtqfn7zJKh2rI0DPSSuAUsLnhkUFt7c
Tv92C8iz4EGbf7MHSY9EuGVH3h4qoAe2QBAw3Kv5BjM6agNY3QjbXA03dGqx71hJDfLI5xN8GZX6
yMFG/CZwEyI+nLrhIRec1dBIevi8Tg23CO7bjG3wuSiI9jh6+DiyL3sO9rVgabUuiXr62OEWr04h
vXNN3h2jGBrE00h/wyrS7K68d4edW/Bi3nuw5mLDRwwyZhFYvPHS8bgPdeRuMlJT/TfA0h9x3Ee6
0+xTrP82DBGrEzEZcqfZT2Heed+14e0908IxKCw9JbbzRt3D5ME/oGZkTFdmhBm8YdinLGK0wZ16
oQ77bmQeyrT3+DsZThA9mcXNWLA2rWcTPnMDrZwx5WAMWNFgjCkd/1kDfrPNhrfoxNyTWdueypXt
puA9CJ0rYIjSvAEkiBvP3Yfk0Vd3p7deTDsmokr6zT6reU4t7sNW/zE7Hvu+KBqzyUc/duwhcsC+
2QAhEzEuJ+JBB9EVQ1W0sKy7eT6Zg70ftzml3tOOVTsHCh384wkbTbJSXbQagfKC0TFs3WF2x72r
hd5xOdxsg8YEE2fonodc4pX5gnAKV2dH0XUJkFbaLLdX7P/+T6OHAlajsUISqgb39pAwDSeHWioN
m0BCeIDHgzrJQg+aC5n+yuSVD92+xRDVYsp720CisKY4yulmyZSBTlGEYyv997S+LfURYIpLdar8
XRWYhe6+YUju3WBvY5IxaCSbXNs6FxR4ifntL1+WFjfHXxM4Tpl88l+yyt3az6xyTQxIeIs/Qnw4
gZnFbT0nNBxzK1gTyeAU4MWVoR/zFp/M9o2ojzBcrj3GAl6cCwOLZU9NsnAgEsgXVI8cwu1SX0uk
i2tcwkUuDeQ/LblO6z+pWNItZUSVKqzaQaSNgHBRZ9pfEGZIfR39F9I+ApenYlBJG2CDunUr3DgM
WQl/21rCiANM7LTIYFckFRdx11pRbx/tEfvIuzZfWBlE2EYjw90xBbTRdfBjpNL5Vg0YkxV0psal
aP6oqTDYw9uOC5IzccNJ5OO863iF9+5jYu+j12ehMuKqPo2IkkrY3YOO/fDfbPwLn+cbmXT3YYgg
I8aUbM2LRvC9kDd/Sd2VR47TXNXwZdk8piHJEOcMTr7ACB8dmprLlij/1a2maBAZlbsB3I1os66r
YGF+aetjaOW5wZQtMQnW68aBjxlfpkawYN2p8evIPwksTtW5v4FQWrN29gqxwJiwZVINXdJ3014J
hETBHnRHYvq/pNphOUTMnw+I0ztEoCOoP2fI5YTYMDzTOjOH1wGON1l+ahAw8kO0fmosyKPlb7kF
Bwn7lvhjAiIHC1nUGZloYIT3yN43hC93OMCgAmniY95ZFC9BeZrbIPGRvfZYyC2P7eZJXNfagWfm
xhJMszs9BiQMnkH2wjxY+KFK8upRpO4Ief8EBSXBC1t9MPZSWmc6wsQa/wXmhwGTrdzCK+fwrHhV
FtzTe44luzPVp6PZtYTgXKoybiEPAKG1cd3ZOGl+YTnezQu0hdAWWhHZXcdeBW2yFRFQ0Bq5XnWi
SyNhDqb8TYpz4LxTxSMpMzFf53rPrSryhofa3nzntSXvY/sP+IJLT9Zz6o5fS7ucK/bT+ByA0MMb
BOiVpLFB6jhe5GG9wQ2t2bEb87mEO2lFennTAvQOp/mqG7yel3C74SaJ5XTuBzvyrPDuVCoCa7pn
owDgsAOtEM9+THFBy7TGe6Fs8OH2UPCQILA4s+bauT+bQyPCY+I4SH14vFEnrkwPnghu5i4ljYyW
wE6emqJXoMkDGLcaQ/1XmO/zeOXeeZ4us/HDGQC+/9xwjXt5mf0gNeevzT11/WuwvWrkvHCCXQRQ
8N3j5gfbXewFawFDExsVJlMb9QSjZ0w2y0LO/OL5+xJ7PsGRObiyhsk+Xz0XjFJggsQ7QyhYzbH1
88DKRDvEDT/1bL94L7MNHGtjWGeyif36/dtg7m0Nl7CMRS/f+frVGlNm2y8wPjykeGo4CNkkUwcH
s/w1hhMz/UjRvSqNWy8P3RTis2ZHmyi6nmXBc4nGVaVIWzguktLpW9k8WurxY0N+wJ0j6YHuhBfp
LPHMyoQOYbLAlFBNh5F3KGueCw440UiV86QxxsiCYFahmW9jdeh8E5+BJiu3OrW9+xMTsnJlgc1F
FYFDyLYVQ+SbrHDQOIVHOas9BZpIyDVoTov3q1SLW9WIqeApn2xsiBIS4Te0l2wBnzT3O6C4ULe3
Ae75ROHPWywGLojX0AF79+o6764Pi8rL7OAMtB9joB4QCjt5DxpHBzQfTazKH3VY7Zp6jmV58BFa
iH4PGzau3ItY1gSXDvYQSNBhLyFaTSriWeMgKwahfveqEfdZGW39mdXnARJt9kRhV0vsktyp26hs
KHIRXJbjWcFl9cLdZOwr+6NssyE41vjj0vwKiUom+23AdrV9QYdLQJHBGyZsgyXTW34nms1hVdBq
P04uvMSb7++A5oD3jG2gPXJ7+GyMF/DNRpei3pHx4GQjYK9m6GmbIeJeomoovGaIfaDOONqF2y8w
jW6GhxWzTDpziOv+c2pJzMvy4kn7k3WnzeTpaDnZNIR7UnuZaaej/DIGTFxNDmTGdzHAQZKSaBAb
YL9BJyPam7d4FGA6pBQHtAIyaquCGpAX7fTd8OUwqE3kwuymWNQs5a6ZjvBYCahDD15S6zg7M9C/
QwmyY23KvKX6pe0BGW6eBQy7DBNRNwK4U/fQwrWhSXWHK8oAlRUSDS2o3khJ8QUh3Q1yLcvElRyq
oh5+AtN343DZXjmnQBroX+Na58UT3QuYN6PYRHAs/fbV47BPeKnQBcHn3RaZ6bXiyeq9bsI4rcLD
tdW9amY5u3rzitCTMbHaosYZoB1P1Ba+6zU8wnUNFOZbDcrKE3GAbMugQY54ASNqUeCtAE8ufG8A
UURQhnBQ54v2k7EUezEGkckPbWus0WCVmS+sFhIs/M+XKlchz8p2PEkXL7IaznXXFjChdgrnpO7c
DxJ4r6TF2VH8GlqQZqE8IU5OV1KdSwXycuhVXC0OLvitx7blrMlE/DuvMSdtvOqgXsBYhf85qtuP
psao2b5Gpl+t2eAwJKdoC/5tZR2PiJUDnEIHv0DYJxTXH5lzLnBNX0b2IBxEZx83eB/KaQLzuYE6
s6NpdpD+7Uaarct+1W3CtyrX1Evczv02Gw6UqU5H7+DaEssmZIsPFjZGB4PJBu5BjAkjm6JxRRLM
ZQKDr7Wz1kTBB873hrQ+WpDQPIsI6r7BDdcLsjImYV+iuTD+4WZEQGMs185G50Fi+iOlDL6Awc+g
8nBrrSNBvB/3/VWibNPlCyLc5oBdwBjbiFqpPfN4wETu9tZ2rNQXIEdzPYNHIcE3ETGt/tSw5/q9
HjFPz4qcZsg1etLbDqzmwO49LM41D2c4wmrIWzhMwCvkdGnHz1JlbHwGTRlcsFHsaQt9/iowvqrX
aS7s8n0G2MgvXnkyfzk4tfVF2xmAQu0VdXBU6kAB0PiY+E1cBQnmiyIvQQhwKPgO1giSp0KyAhJ1
W4/gQpDsbd4e5kLJs6p9qSFfh4Niu3V+NfW/YThXTQw9iKUw/GmNpAbw77EBIOBvb4EzZq+z84KP
LGJT2777UzpBCjGczLFLbCvpv/CfepZP41OKsuZr0W/C2ZsUvHHOsAF7gwTphg81hP5dhjsbVtqU
OFCv8sOYb8707fCfiZ63Dt8Ai86Ybk3iUitZ/zS5W+HbNuebB4GKeT/ZcKN2HqinMPyz3aLrCuHc
sKJzjiUq4z5JR1wP1UPZ557/JxVMtIcIgf6aRmy7gGp2ovyeAOU2v+h9tO5tfSnbMjVrwKL6agBV
bOF2fjsiZwGN8SPN5hYRIJ6kq7CJ/gX1CkYZUMAShw6JarB1jvPqYrW1BhthpwX1mNoOruq00eBb
wM2tIkZR3OU4NO3JIqBcj2WTqHfAWOECsuC7mzN3VJE3FnBO7O68NsVm7EiLP4v9asENHDUMOd54
CCcrXqsMDC92UoaADtiH+MUKpc0+sWTRGhmdU3P42KAg2xuFb6CxmHUJYgaTffl+HI5n3dnJzL8a
5wkuvwRVYZmnQUes/6W1gYFVqOAXv5bdvBhN0rc7r9uFw5ejzpN5NlVCWvxVTar6q9+fasNNbO8L
Lk0wfqKJ0YETM2BUnyQuVGQGqPNRjAKhYAocQB7MWwAk7wjwH8aMMV088YILA3kMQF0n8OMhPJUQ
4P8hxjg4iFwnkQZURpsZwnC+DxTBKXRFsO1cvp8ajEz7Cz4E2hCbXwAj2Z63dP9CrMSyERsUg3cx
YAc75Z77XWSEb8p7OPANJNkv6DFMgGVemy4KJEAdGVXYSvTR5p8VRt8a7AMEz/qwmV8buW/jpQHF
AVOOFSPPW6CZaCNEY3tqw1vrANKAmsO/wyNp7BNrYMTIxAfcCB5kKkIFt8/KWq8gboY41myPFttD
5fjlkQPI65pjCWcmiISV0CUX5V+PbLQHAQ8UNfR+5gB4OFb08tGtPJeVjMc27p8rYp0042fXPxrg
dFt5tOZ/hnaB2RwZiCYyP7iVovfioz73HDVh7K1/W5VRcRLIjZ3fBmvK0u86M0hamTpBhl5NWY8R
zM/YHl7M9UZXfLRrPPQCjq/N/sOxXySqEr8uhDmV9wV06NjOqAIcGOzl+lEj+oU9oNqvwU+RSYrn
spqSoylg2L13QY/WAvpI8HVYGDmg82wR2SCzn+2Yoc+9BQ2Dwi0LAB2WSCVofphFsv7s54v/1elT
M75O5cVnXiT7Q+3lYG8ZLo9O3piTNoho/cjnJ+BtnU6foKDMLAc0zLlXJ9S9EsZsLCPFqP8mfGqG
04zlk6FkGCg/7defVRm4bbqEG10iqzV2p8IeoUxOCp2dtk2p+nJbksB+IaiUmCvmFM4lroSPsNkj
ayHzkbs4l15O3Ct2YRft1S0PgI5ooGlk1xG8ItaJWsUCIxWbtE8+KPTR2hekAWoMxlmPV7b+K4EV
qbKL2DRleglzNiwJ5XOMHwwAYndVgU4GTl5koD82GGR90+IeQOUWHNE8wriekYEKwvDFPmBmJw1K
9+KNtI5L4hRBO+z9ps31MqXV0iaOFPs1hAeGbs0POjiHlvSnkNOETAfUVnT/2yBLBrywR9cV1Apg
ojuKbYWC++8iiu/wmXOGovWMHQv9Mpo2nio+ZbQq7wrklG0B28NFbokQ2ZMsONrAZusgxoZeRUze
1ybsexnPkxUhFn+3HfJfye2oWY+UxDZYmhBw19RYt7ah6eZWHrJbuLmNTsYW9+OEakC4t2Hs9wQG
ROVlIxFIRj78oExqzD+G6R147OT7eo/gMRPCygWbXtfmUZqfAL4uDZwWBgJfNz0kiyoENU8eTGur
3TlaA0iA9969mqVKWIBMrIz7UsfQsuDkP80yr7a9YWIO2wvyhXPlrYlwgrRSiE88NP/izfkPayBT
/FBjfnKcc4+0SWV+mfx3M4OUwFxcweEuxl3XOqqnDbDfdpA4TZMPJLRhuWmg6OI1/yhnudsfKvNn
g3jEYw9w35hJX5dXjxuRbxLglj4Y1r22MPrsYWf7/81N/4Z+WNYwsoPwSe3RTBz9sKWVbrDNDA2E
ETkow85T89iFy7TZXdG7QHpMpEqtU99Io39QYi02F9LahO0YDm1i2KDzqmHEDgOQK7Rfezd4DZb+
QwVqvxAZick8qWpLZr+OHXHUCmye6xwHgD0hug9M56SqClSUs7Xn8TKQbECj1BzEWTnsvwUZUjNC
nGoz77CbGtYr6dusLo/D8FL3r9wCT792iHbEhdIpYYCKNu+bBlO81V+u8o5M6JihcICSeT6IFSWG
bcexjYQTtqVwTkv2FK1m4fRbHJRhvoCpYMw5tFpi8WlR5bWOzA5x0VfPJnQ0uSTthmdBBMafBVQY
uz+agznyv3jbyrMzYzNrreafUc/Ar3mOL7gw8q4oKSaFxHDUKbgMEKE0Qh8z6vUdny6//w+QoQeH
OsBCY0kGDMs8h9NrYP9YXQk6AKt1SMvdSnGAiBUhIIbAq2JA3yX6v3XmOm6EQA+1+SXq2yk2oZ4X
H7UJatn/KKD1YUCDQ/rRKpBwwaYUqFUg0x7De+nHlX8XeM/B1ecoJh5aKl48pnAvgnwaUAdtabJA
Dtn6oad0NXdb36ftkAcBkgY/zNagio0SCq2HGmjOq9GDZfLzFr9vpYEAOm+uPKykWDDwXOyEzIWf
YCK+WBrYa0hgGDIQDZqrQmaEhrBqzMI0kbDC0OmDT3cor5S3Ber1wHdhyFpj5k5Ihbz5XD5R+dBM
whApKFpac2W+k86LA3hKrPw2hteuffcnmdllt28sN3EUPvm9TG0ypAO2Neo6DyH8mx0i89KYcpX/
7dXYtTso/cqF58hyjdHMgNbTmad6qHJm1nlr0JPrICppsDyzgb73prt/rqlee3Lsu7PBfcbV4doI
1Mr5nayPehuTGh6vC+NprsHoH4VudtOM5xM8H2gwlGPhgML3qbdEpNaph7eyYX0yQ8SOk5Vv9ltQ
4/95hNxZj2UAroMu2Q5PvihAkMPogJXdofewDs5Vd86n6cKIAJyTL+NctBSTBcUHA8y7HL7sle57
DEUfCgI2PhRsVfjUTBZB7lXVJY4IT7Sps6BWCdx9vKG6QPcaijg8tR1SCw3KCOhHo+WK/7ci12A7
b7LSFX8Xb0044kjvPA8+xBh785q5fIS3QB8b80Gx+TfL8wvPwAz3wwVfMEfLAttvmVBNt2LR9S+a
lCB1DDDQ+AlKhp2MPtzW/Kx0+YYHhcS1rHehVV23ALv+NlQflasuikzHFvFFgHCsGvhJ9t7RwvhR
NTQHATiJd3Wl1ckwm52Gc+SV28lyxhuF54g2T257NY4OzW1qXaauzBVoNlfZu6bS8bDRw9wj+aTQ
FKp+tAGOGP8pR2RXNMAvK0+1kOfSl0+i924GOGDNFOkKYmF6hCgsAQksiIX4L6iyHtHdwv2IuG7k
T9cGZcmOr6e1kXvPo2+1qI/SQ7lW6Ry+GsKpNg0m5JUGei1sO3LcqHwq5IjLsn511iEvJU8mFOLJ
mm+IeVeJ86XHNECdq9Rr7s80wf12JaLM3XE8ErTbFvGoNgrTnkPY8J1pg74IaTIjFhHIa7xmPePL
j6PL7lZgnyfHj7qQ4DYwM4suqdrQohUMJme198VZTk1EvTITvbWvN4Vt0gUe6mpkC2Pd7Fzm/zOq
8aQ19GU3j3fXmvJtMF7dAX6KJurTJhgcqxBwBt3ayu0W/wQfDJBCX6MNuc4//TjMieH2UMyO+JvY
zLKtnWDMu+AggqAH0wPc2Rdu/Z/Tzf0eZqK1DwUxbiZbrRflPy86ghDAr6EFHJhmHUhU2z85hrGl
xoy006jXb+GAo8Hi3js/ynx2VE3y3rL2UpsSCHFYQbEaCBr1hCWwQ9eyNYYw7oVjJNMkH4EXnKc1
nGELQnSE/U/YrWBf5xB402b++aVhxui6oJ62IuAyFrgEBmX+fkRo1HazG4sZHq23AYyxDQjzsZkD
pFvlP7IMPyrwCqcxri0UlKTTfpWhF1Uq+GgadoalF9MRdWS/flStlVME5coz7kEJt7f0LZaOunld
e4UYCBVKX7VH7eR++T6OfVqKX2dAxq8SE0V6p6qS2ZCJYYb43OGBEUAGyAB5sTYn7W9oKtCv58d3
XVBS77xnWyEZdBUtDRAbEaa8+W9e7IQvsgjXu90PV4tNL2r4pv6dWQu2DTAQKDP6Xn3b8Of7GQWB
YE+G/drAgvH+LLswQceGtHDJFzeGeO6muw281yJ3Za0Qtyld/uoNAxhN3rHP7WbGWV3oEE8K+nDb
8BAZaNQrq2XR9zrlc9dD/61/oN9hyXzroL5x6+S6e26C8YSS6wBxbs542GYExm2TWqGHx5HcwhAV
4Tqt0GNZAx+NvI9JglGWb518Ked0HT4N6qLwAYi7PbT2iKJIF/VmXK97Bj6hxCzKvBHOlu+AHPwN
+Xdb300cBlbtjOaZLQ6vs0UviI5O9lIenVF9LMuhxWJKxjZ3LZHV+P0NcilrjEf8WsT9pP6QLkrm
vgkzXui7C2Ew1SHSB9y38DeoWZ9QpEK19aVfmm8b46NFz2dhSP4hzVDHf1lC5I5IcJqBRCtKY9ty
86CxgDqjqYe0EoFerrxPwKnJMuOTvn75Vbbab5X3HQwHYjcxk0Zkwi0q2/dNbMg8dtYG5YVtuCy7
hI7+u9HKvPHQeYarOflwQKiL/47RNnvookoHAOOt0lsCo6ZYBOKWsrxP6Pz7mNe8NQ4khDON8ktf
VZmpxXGrvX2NcoycQU9hgq2bceFYICz0tueDAbVM7VtrfJbux/xsBr3Umw03GE5IHbccpWkfPweq
/M+BbS09NDDeruF71eJTAoywwKSY8sE6+oCZfagUov3eFHlgsBXHwLstRKcjilV4LNH3yJa/JRzR
EHN2WKJSfJNrCeo646uEbdaXH+vs/WO466PJGf80tje/NXEjCoel/TMcJ832QW28redxsvG0j1XG
T47CUuZpxnOjdKMuKzgKKY19uCHCM9CWnaEGAxMkPqp3qBNHT9hU8OPG+Gns3JsBU2IJn4+l4Zme
h9MoujOf1bEp53iCtF+NhxGCH2aI8q7a/K/FdJ7n/xga7Hx7d+HyT/6JMPIykipRtoGXH0ZoRN0a
KxU7KVInlqLwlH5s0EVaQ9F5tEX2LPndgfcoAvTJ52VnojSE05dAZmU+xMsM4T/B52lgZ67dsvex
ooSVjQsWaFCHDii+T331yXLBYzdvwnGQX8LbDTwReXjkwjQ2yWCRo+xgo0MkrbAb8LF15bQHnLSv
5hB0lciGEZgCzmitm4Pjmp94mtJnhTx7RvPCpj2eMeEf8MiPXKMW4FM88qWp8hLiduhw0oF3dQ3F
qSk0VpyOm3nFzZ0Jg6GzYQD2TOORSRV8XeOOXvPn4sHUtDfkXkBpZzzXYvvs/OajC4eXUuJXGrzp
ffBxiyBloEjjgjuY2nNfP1cUZyqzkgxNrrCrPlfNM7FDVNRD9rNs/HMqbYiz/zk7s93IlWTLfhEB
Op10kq+KeZQUmvVCpJRKzvPMr+/FvA10SnmgxO16qYPCKUUEB3fzbXsvm+4HN17Uk+qXbR3nizFu
5UmYJJ36tLqoxnmcNHnu7dLftrCJVnXcvxBvmB05ayfLPvysRn6e0Bw1ytzEw44W9HQbgBVdC3Be
G1GiLsmheItbt7nqKg7xYoovujs8pb15GdQML6jkRquqTZvGK6kZw7kY0huvIQgbSPexFbp7Y2fq
wYzT9zhCFknjvqarTKtfQl9biP4hR/lmhRMDgRj09/YtiodzUxMeaxJ7i3eSxHGw90wye/jzI1un
8R8SvnvA43oUdKUaHWHf5IkfDzk/Blt3WnUXUxsWPk00FFfdAnNCf6NutsTBoa5MLG5agtqQL9w2
f6mb7OwnP3oE1maM9oOrXbEsplE0ot97m9AhEUvXpNRUdUUlvw2HFNOTtalMREMnTglEgPUQ9WLE
+81h78qlOeca/q4o4lVphBtRuIe60i8ZWlkR9M+em61r90fcASjzGuKv+a7KaLmjTUlj4E9QtvDP
1QCQqvd+TdX4HuqbcUpPGVmTjlOaLFkvrguD93G0QhqFErmXcIV4jxNxijQcQVUbbrv6J5blMmFR
TuNlb1frMDPpouD31fprkcIACDzt6JjucarvExAaJV7hqozWXeQ9xnW4DQNz0ZOssHlOmmzGZjic
aPRDQOI3w3YAm4bwVbCAmYewkSMV+IdOvxb01fsC4b1d1NyQGSGm6CPhSBzYQtKgWrUsyakf0N4g
uYkclOYGXfnwKtNjnm0a99Cqanmf5qiY4iPXkyWN9Y2ZvpdWu8m95rVynyEurNvmlNAZGuZWjfc4
KegKaJopvSCDf25QRS15W0T+PsVIGFYDmergOrbbdYf67frYtTLMgJa+q3NsnyFVR9BQar2nuDtw
zy+boMIFww0v9BNSf9l52450UE541JAjPSQS7y6bR+EuNLkO8QJFPGdCWDc9LSmhYQnn0heDt8tS
fY+EcHF057qCHmQR4oqLERegtWOrjwvlz9lYWqt4W3waVml/TfMTAyXfLGiuLf1k0NOZPPfDRUHN
JC8n72sEhadpopuIdHOcP/fsvYNxMNv02tfpfkvjMIYD8VyDjjhisdWsxvTeLy5aDX5kaK7KljYu
1iWntfeB4Syd0dtayH50DRJ/PAxoRxGCwTDai9ExKXGQ4BI4emgXLkU+NfGxa52D3fwSw0fACSbv
2U6z9YTtPs0hHwQ+2zZdiqxbNFp01CWd5rRGTRd7IkNPRkiZZ9qEjjmVJHHFEeNShfRGfJu4cklj
x5kGnQiithuqctcPP+vg1QNklpvdXc3jpzf1nS/FuuTfV8Y5l1SKCa9E3T0F858j6RcRNbFTaxlN
nDp8cT24+rWf4Qlti0XsAR9zm1Xn0pWw4lXtia0APubgKvEzbykJMNuagqeEDqnFW4/MgkK2d0W/
6lp0S3qhmiHWI34I0+vvKseF6RBiRHqy/R8B5kmtfYxJujf6YoppTmOyqriYxnwAI7IWJ7CaeFQd
CH11z50CkGE5xspGNa+4LAnFviYnwgnemu4wl5fqPLjURkktjv4QjIsGJERdrj0oVYb+MWBWEJpY
Cbu48vAlJ6gSBtaMqTdYAuhG0heZwotN46Oszq7m81XHTTL1+56wjqIlk6mKJsaR2OObX9VHP+9I
x8hVaCW70gmeSfL5CwPH8OS4HFxC2n098r3FMWIlvceEotbSi20DSsuf8MDVYiFx9AToGwMMhynW
kMoI9/jOL83UPxotPSvLuAfsedb78AJz6kEjsCiRrmyDBL4pHrQwe0lEu2wqbzGO5k7X3gvStuR5
OIHQi6zM4WhhH4FeBXkqXPZFi4s8GtdlgBbhIw5HkXU7QWUh7Q5VpqZmIbgA+afuV745XBRifkCD
Pu3iXa/PjnR1SsaZnuaW96Hk2lhkfulRerGCKdXs41E/WXNC9mG2VEo8hc5T2g4EFF+bDCeXZq+C
buuRA++LX61zV/X39Hlx0dVkiLA0g9QJxRH10J8dEiiuRbj08m1v3Mxe2xp3Y9SSGX5x83wxpNT0
hJXDa911ke4D1DlBXcV+zHEiESYh0Ef+X033ZqpV4IQLF2WvEy/C0fAIccrELhe0axIOWCSPmlvQ
n30Fc7EsDRzIebyO0vDUQxMYose8K7EpUE47DgA+xCC8ySaPqLvwk4fAubVbFkOshxhvSjxWLprw
MNBzw7Cjsn6LkbhABw0dtpCDDjiB5YVaQi+tlTJpn6qnJPlRq7PJHcRB5TcXj5ewhKZBZTK+B/16
bDFx+voD4drLVL5nONatMlkojcBuvBnHiLZ7wq+bNhpvibOO00vo8G4W6kp3glVRhTdG+gM5RSY7
3aeozpODxgFtVBIb6Yg7b2+QadU/wvSXx8WRMxsi5vlEZJokrWU7PfS9tuAYujLFveV5V11wadQ2
8D6y7oWky8TBXphnFppseoxoGtXrLn0RNtpFetU096p6LMuVF16s/kJMo6sv0XTVaKR8qwfyWK4J
SxOPBDtdx5k0/VXmGzreobO1M9w7KFHI1mNxnwaPUYfnFdEG94dp/ZhqVoBtax9RmYosWoHImtFJ
Yjrphrkeqgdgev5Vl+DP7jwOEwjiLDo6OxmJggLrXlVfO6a10DODP0dC379XyZ3mXwzvHAJdqd8s
AvPpg8Wi1Sl/abcP0l5K7s+ISkSsepFydIjNjaDt5lOKSH1VYih11X1KmtTE7Eo/ajloN+RjtjGV
kRijTcVfGxt8Fy8sl9s0fvYruokAE4ruiYpORQQaqOTbsyoWkqZJ3V7i4dUc371x10ns3tsxfHAD
XMjNOsWInI6XOZkVaLvIOyWE/vtTzBo4bNOJaPuV5++gUE0uR95LHB5k/wOYhhwv0n3KeSGLo8Pi
m2qXBPqmfu2gwLnQd8OdjoXDpwEKBytZ9hOCwsAJp3gNW/eosAZGeOMkIoejbXQ83DAAaCQBwSPE
H62Vui1zXKxsZRNN+no2Y2lXGY5LC+rTuCutzQB/JqHPPlL/5md9BJAE8kbhHHxsXIFxkejdVKNl
XWz/g0hUhRk65g3HvsaypXNwJvjKU7TX5iUc52RzJ7qLRwaW/BGgNZR3QD87+jvAdPplED957Qp/
jT29m/2pNA8TRjCjQHORi8xfe5G+1ltkH5SdBlsaPnrwTyMGVxvqrb5tOWE7vbkbx61lPFriOBZ3
SXI2yQ1GKSeC9Zh+YM53w8e0vymqs+84QEX2cqTapcqH2ThdWud1kJvJpkgxdmm5z2S+1oZ9jjnO
fbbHmZMKU627SFSS9mfb/cIdtpYIxQ7uu5RkKbcKL+VsjEiuDCO6k7W1lGX90FXmSgX2cUBskb3c
z/YSnoc8nZ4rZV1nIDHoUj9V0lpAfHiF80r4IT6Mzkx5aW6GELiRx+tzgRqILXVpGGTfgZth/Kc5
TERsoWkab/2xlP5yDFnGn8eAlExLCXg7IRD6GOmq5jZBg5tMuvi8dnl8mLK5TrmVbk/U9GaI7zUq
5zDG/csZP0gjXtErOT2Y6H5dACBWrPy+h2Z21OggZdNzU7x1gtBRdJeTd4yrl6D7UWu7kN6ZVdIo
tGYszfXUPWsOcQkBfqI4GdRikFfxPw8r3a6XdX7s8p8ZZiB3UssqeHKTktP9UzddjUZxzjOeR4uM
tnNDSMima63HcB+OGZtzMG2HpF8k3K9RPabZbggIS6e7aLhv5LNqtdsoIQ2EE6I1X7OJ3Z3XLTb8
dUhZqsVwpvYSP6r5ofoX6ZlLNDIYVzE27mPW/PB9Li7ZrrCrT4YClaad2oH+z1ZWiu4kiNmb0Bc4
vdCEnesAs2vsmmx0z77BdhIaHAM4YWlk03RECKu5K81iZdIQNpzrvMFGEY4HOSvLCRv6e9dMiwyB
ICg2Vjgsau/FcV6raBPGdxIWdI7yrFuXEldwxp1ANFv6Mc4XxA7tQHibsyZHNNxNtvsgx3iRy31L
LzKdD+GUNabXXJllShajfaaTuax9ghtcyzx3F6N5KzHGpMSMjHzcGzFWRgIMdvJRpcUuKL1jMtT7
2Dhr2i9dnmuaj4rTicjXiBu25/O/uGSa9hku1X7mNdPl18cO/yGr/Uik/6l0117hryr7ZmjwzzRr
Z9glEudTtKY1iNv/wXef+xokZ8Eazi8Fj74whg6lzV0HMy4vw0trNC+RtBciZDXs+4UiiN8UFC2w
GGpW0grTdKLSpQqvC6c9dFTvwKw2U0TtYraHscjpp0HuoMYa8uBKFHegrw5+s5EOd73CZu6SEyet
RWbPTUbIXXIHKuowAPjTgmZFh4W1drZ846wgU7pqmvhmwlQ7hj+EAHrhogE5i4AYlKvd+kQxLaM8
DUhIRXtbgO9DX5SatcgttYKfmcX8FbxuReiuYtJeGl3fEpdyPx3oFSxbp9rMZU+KvjmxZJukBASt
EjXHbNy1Zf2i6IMsVZLnTO68ABw7JJ0o2o8la7gRHIM2WUuh7R2pVqYTL80ZRFWKJcHrLcFYunoT
/G7cYzFu+tZY15V2Ah21KrEgBK239DRcRXg6zeBaiBC/L6anVj/qzXOGWKBHD6HYaQnN24RlBj2l
tt56YnpmXa60+JTbXDBJZhraFZ1xMUWrnIhnz1/q7WiTl/mhLdnPR+NnWfbXYLnxHFIqh8NtOjoQ
ZYiveSW3J9FWtiwWNexDv79OeLRMX9tRGe1DWCcsV1tPOHvTO0Ll3Y7+juAtfQEB6bFZmNp4a4C5
bTJ3UXHjypRTmu7H+cpT9kZ51HPumxEPH1OElIV7J8np8YXSBvk04SUKM0+7iHigrSKVgQ3Y8yjl
/CLc9RmtB1+62kFrQ4LtxYigGfvVS8LJ71DljnfubJldAMdGO9IT3iNcuO5Nz0sbeqpuB7QBeIsL
PRILEyzidTqFCRWXyY1xXcLpYNzppyQjasAYWPBCs2JdJeNPwcp5n3UgAhp9OkE9+unYE+RWx9x1
MU+61tUwkIK5tx9FYXwlNC2NF6HmqjMRMzx0VmjS9tXIelFYU1Sk1Whhy8XZ00y406Ow6jEyd969
k+nppmlnBFcWRawSfZWfbCFDmm2Bt2jlkGD698L92JQNlTKYH6Wzi7qkHdYyDYH1RTM/2sjqal0Y
hn+to75eeWGpeXNa3V0Gtm9uTPKKL1prZphVBgsNZojKS6g567xMzoUoYYrDJCHOWhY3UM8PQg+2
boDvyFeEN+JfdsSytq6dRi2K1OjenLQBAKtJfzw7RdHRCMiSeiuZeYTiYZLGLvzRB5LDgQGw6BR7
qC2ehalf+lt6CSnoqaYeL4M7DhtikOmlrNv2kBOxvdZSMXfaCrb8qC71M7UTIQsgIyutySasM3mw
r8okPAk1AmwgY5xBWOZaZZHjL2EjFXdlJrlHVoWfOPOsW34x3L8YthQRMndus3Zmf+MNw7wZ5jgu
SXxYydXY5TQvo3ZS74iqdndlOyYycgeN2kQliFu6WB39QDb4IdxHmg5hNvdz/z6y0F95LOg1/g84
rZCcNkuneCLhEiwLX7XbnBPapgpd/eybNgbR0UwvgdY4dDPqwmXp76yTDDQNcmSH4pqMEVth6zWA
WRu3bkDdOH7QYaoN7KcCbdG9qp002nEb/HvdK6ix6iAlj5i7sP5cvbab9ai7Wrfy3RRZNLdNdTQD
g5xTl8WbSpruTYzou/9+qgNjaP6cJuFaSknHUYZu6DR2OVx8HumQ+31JFipjmkQj0CrzFAhiJY1V
ngPI/f6jxDwe4o/hGXwWqrvSbWZncB/Yqj5/lt2MvdNiKSC6mPVrs6vrVauEcwhQQLbtaNWbyOp+
dZEudmlhYX7Fc8QrGA9oIXU/XX3/dYwvgzTmr2PbumFYhsOEELagz1/HnAihB2YiMOKWbINdY+2N
WbVKI7SuYiyPwKTZsvrgMghUrlbZv4g+v5CYy68i1d+7SXKgJ4Y72usVaws2TM1FaXZl/RqG8btX
D3CcUmoWcoTebeDQcA1coAdXuoFnR0v1j0gk7eX7nyX0//xdBj9IV/o86ubLZTaDLO9DTdiANHNI
YS5dh/TnWBuHCczIEuAQZ3LtZ2ToBzuzroRLZoYSD3n4yhvh9RmvPoCjEPHbBpho4XU3B8ww3UUj
AOTlwTrs7pv2KZfeuofJHHbEUYFXqOY9cg/KxScCMACfTh4cveEYI8SU3bqw7VVVHhzzBMcPE8hr
NaZrmCwHraJfY+IYw6mlaJQXj96wzQ2UrKLedZwGLCT0rnXpCcIJGfa0YR58mmFZ6JiH0LPyjT3G
xUp30o+xRzOf5erBae87K3j383Juzy/z/CWofFI6LASKU2ZGiUcmInLa6xghR5BEqfqEzZ4wvU3L
LBHVSRZEOgD2Hico83bQbiLyoAm4/iSe+QHD0qn7YzmfCOJI/WSgDfoJctTQP7XEEvtoIMIcZNvM
z09qwLgcOBioMO6FjXFb6skHJcx2iLTNP27+f7xijjBMx7Z5otkPv9z7MSn1YKgYUYFdqFp3odFS
dIzTFpVMHUfwz0vfHkxoH3X7FCZjsmahKvZ97gY/jCi003+9Y/Py8eWVd/g6lm0oS+mGYp7fnxNj
Mj81qjbt7GVEvJic00CDjGk11XHsvf5ehITy8kS5pzizo1NrzOeBGCwry4K2zByjX5ipjc2NNPi6
jgVx1VExTmXEdduMXnRtjjo5AaOJR448o4X/aCyww1odKeKCBfr/YwX79HPmy//H7B2ZG0kVh/O8
gD52oItlPdxBdk0CfavQKW/ZSIEJ9JcYeoeUDpu8aeK6z+htfX+jWaP/68oqRvKwflkGe9Hnr0L3
zGkdQKe8KKhhKSQkAJ1MTYCfxMKVnRqOcSHeTyfUAI8Wz3ldv/eefefJ6KGKM20VaN51Tt19lVto
gj1n86LwboGdzc43ncOYxIesqY3IzPsAAH6iO8mqrVNOzflmSvAPyg4xNjEuRk9HTp+AT+sXl2gP
b8pY3rOJ4lGcMQ4nQb+xrJYTuWmi7LyEgjB2s4B4fJU6h0JBQCAsbpslNJh9IOXGs2gEEmsoRHOJ
yg9pXyecu6NoWzR4IFy0z+Smste4/SOkDqu5ndQTYxyQCOhUjeo5Rw+0/R0gkqPnVCxX4Xa0aJsL
7US0FEwgUF6OGVlKR70LFi69bhcBPIsA6czOWkVqe2yXXPwblSGkTD4BP4qwzlL7uJ0W+uAxmAYW
umzOoVuz0vQnAyKWjlCTTOGT5o/PRuZvvbhf5zUdlDTYxnlzCbtqN/qzhOt57/whvrsgCtcmF5OE
1pryU7/qXfHWN9axToJj28V3boN9XTfNC66E1TRA8wVsxpHY6iGBm/6dNsaPajpo0bZxY23hZdOv
oNFeY+un6HdB+uSig9XpeJzBOlNzbNoR8wO/B1au5DBR4cQKjWqr9OjGistXV6KKuh7JMk68Xn2s
vF0+PHLYsbiW8oHI2zmLYo5UIZnfUXs0vFWkPUapde4Nm6aBeio82Et4vwM6zs3zRCJkluctUHhd
gbW0nKyLhcwQJda2irrNYEZbwQJfe/U2TIFyDMtUwd/XGEPQPlaAK3ARj/4AVCS5D4nw1aQLYQO7
2nlEIQtgCNWYObxCoXkg3xJ68pIfceZchWgck7fX2tugOk32LyO590SwMTn8qj5lJ1RbRVrYp+vg
I8xhCNqZoXnuw/I5k+2i5NSm1Nl26eBNDBW5mvxfVlivGp0vrT1Y7bCsQCTA2ZzjeNhAJFF/SKIT
6xwKsU03IBk9Iqj+Lq9Ibtca+bInoZsbr/4Zpc9cM5ASsKfEa4Yb2kAXQtS7WGV2247ilACnD+YT
LX5jn5x4q+4tbMhMjaBHdZXTIwTXuPHdS0o8BDobor5+iIS1GubQANwBV3hHKyY0zUFnEGrhBxi2
LHVTz8KodurQ/1r7RVM/wzZcQx1Z9WpV9+4VQI+laPVlYMjF1MID8inGk6T+yKeXlP5h699X46lm
rcHKcFVRuM8STW9ZL6zVyIhny6ItlFFD0d7wTMRPfJOO8u/mTGwPsyxxp7OKnYWkydLbP1Lq5iBR
CzNBigYGNww/JxE/+RxoQt9i8YA5m8ZnCXXcCfqVN/IgDXLFoJktod+Lp3MSwBSzGvEikA6yNiU+
a+Wlz5o1nj0aLhFc+q5FBB3D5TBiVS/Rnqj8SCZB9deM4sOM6q0ZQdcOO3BzI8j7xMWKUjtrw2zP
UaA+sqk7zoeSaDxZXb21moCgQPEQCfz4KRp+jyF3oGNTk0Ma4w+Y0qR8fYzRUF373uepLazXvoiI
zilmjnBvIwGEpaVLYLd3HsZuXKvD/RiCsUI0sEz7sQOtJCgdnCk9AJUNlllPBitWNJWT0v3H1vYf
GzVjCwyBQUDaDieBz9vJpOUTRmGmylXkWFf5RBCw9dv07vtti0mAX8sB16A0MRxHSgMQ2edPSTNv
svOO8sRraCt6vQtVArmBUpgiGXDl9n//ca5poBvYbJR/VcJR09WtVXO40bQove3LpCWTATioYuLa
Im/z9h+78t+HKdv98/MYQ/hneRDbqcoijc+LJTY+NmgwVIFhcLYp/lWK/NeV/POjvlzJPOlbsjGU
2Rww5Ckam4aRDIxe6Jw8PYmIVsv3l/J35filkvvjt0EB+vzblIY63wnbXhZmXd1EWYbPTppWA2Kq
M0jv9oCiQWLLX7Gm18PeSXyoFK5KGP/2/Tcx9L+fVUdn3J9r8AQZJiedz18FkTIyoW/agC5IN6gJ
ol+80wPrTtnOQYw2zDNry3Cx9yYJSMiPj8q/dRMwgqARryxNnDl4LE1/Brd028Lxf0rDQvWnBZ/l
9k3fNqDNnEsRsjiMWB9Mc9wyqJdqprJp5JRvNfDDuM5PA0F0vwX9ZtrgycxVXYRH1y9WmTa3cVO2
6OY9DOBH+O0mwLMN826hZdN1CEerIyorNaw2gi4eNcd9QOK36vnvqkdWJRPos+1U9aXJx4e+e25a
FNjUU28ZPP6+KneTCrc4OxRqMgnVaQjfA6KpXAnwPgFH6mQLwexRhhFHMzKByQ1N0Y0xza1++yYr
muu0OQ/iA8LrPnaiHbObOCT0u7YW2DE4kIkxXtsKHkOUKFoDJmyXc2cMdzSMn+oa+X1yN9E4Yq4D
1dYAmbNVtNLr+CcD3IJF1/Hss85vOOuc09DeAvFeAj0GyMNeQjTSQ3qsqw8PpGaCeGSg43Sk6mDe
RjRvDcz4tg7UsSZOgcGCiYNNto7Lx6C03zwwxJJRYgoTL+M8uCrbQmivpoi2xEzug3Ii60PmHhcH
DM9jNU/Qe7NN/2WuNnT/lGunBLC81zBaJlZQMpOVIn1KGmGt4vgOoIYTrVtm66QKsCNXAopHH7zr
zoZpWFsSJEfGDF4x6nOh5U9TFL9TZ+xob+VaeeAI6tGH9Gp9a2ThrYZIWNjdiiw0gwDYUD5G4vO9
iZCO/F3ZD0IM24mxgjWiv8Ee3fnPKX4HmXGGLh78hvFuOK9jhvUpdGU2CZctu7XH3UARiT0V/4BR
PDNj5QALb+M2yTJOEYi15+/fOR463qnPr//nd+7LesPJN48nMc9g6kF/ieyY51GNbN9v+o5zQk7c
r6qRWKVxF2bGHnc8rqeRqVnXqMLZ+AgQSsTPRaGfU9ybKkOXH6E2u1rw3ODlxc61yuoeoFQJgFNf
2fX0y+TAGBY/huSupeoPgO0l4geDE7D1MPqC8UQiohWdvivIlCUhltz1N6G8z3QmEGBV6PoiX+AA
2GpBt/RxZpsQAQhW7MMq2XFGWWhTfVG5WpV8NwboHXSBD9jM3wN9nvsYjI9x4f2QUOiCLOkwIyDS
WlVwLfPpJzYJOlE6lo3IbCyuCQnvfHKgz+sjLdmR4tY5EA2JISj8SglTjFPE2xJuGpNEq21vIDzv
RZrvdBq2fSk2ZnIbAVGGF7pCOlhN9EGGLqUdBxUOKBu80RZenyWAsTP3Cfkh68iAdPSos25tIT/W
oB69Mr9GFFikeXysknQZFtqqyI2L59NXi5Jjx64H1IOkOfO5clBzBowDo4oDsO8chvJ6obFKMVdv
W8U2L3i70q25g0i4mSDyYy/FjfK8V796z4YH6X/Mk8+q0b9tY3ltNdCM+Bf4YS8cSyGpJClw8val
xc+VtFD4lI/71tIu3z+Z83P35bk0pC5Rbm2H7eb3XvHHiTwoHR/blQNsM2qLa6DS+LitOdXkmzrD
NY3kVpSSsRHRUGPTKYp/yKfzVvP1410dAw14OgFp84t8qosZCp0yD5hJshNeQA6cKQ4RhhHMscr0
jQ0s/keR8bsU+3+fqQh5wR/WZ43HNqVkLMDn7c8USCnxRJVhDt5zZtNKqKP659i2O98dVm5SrW3Z
riTAvLpJ12kdQGQHbEUKkDllJ/ZGGJc4H1CFmqG4YzLS40CY+fvb8qVc+P0lTUc6Stgmcq/6PUr4
j/siW7Sn0U+p9EpZs3OZcmDq5GjsdVsvfyrpuxtrIJliVY5FhJyas06K+OH7b/H57vz1Jb4WtWOA
viQkewGH2nzDB8weVucnjNce2I5HvstYfv+Jn1WZ//lEV9iKEc1UZ7rzpQJMNQ/BJ2dIahICKCod
q3tFx+egxSTYq4lu1L6YmAPRTVb/ryV61p6+PBYUulS5jLrmIv4l/cVhbk0pP1bTRfhhWqPYp1YW
cfw1u3d4Lw5WjbQ8tD0aRNUbycE2EOBLcm73k/TV6R8XYn4Kv34dg36LYQiTwazGvKH88QAwhVjr
lRMz5WrCVqXClVZgSwZn5ONjtNXeMrwt8PIdnfXrpAL0hQBMv/xmrN/CoKRP3lwPZb1u0XpFAcqI
Ikba3rIiQd14YsNAWXJwZ7AR6zjbe4G3VimB4HAx1D74Trwqnjo6xUAeJ1pOwfRUd+baDbFdWdrB
1eqVJkZC8T+j8DbXkEFDg+J13LlMJNKlex5h4aRICBMID4J5q1ACjOm0qyir1oH8xei6hde4h4YB
JxTii8ASa2TgiMG3Rgn4QsYhWlCDi21dhfBWIwablkdV4RsK031ctUcbPp4aTPLP4ik0gDFZkJD0
ghSc/Y8z1+ed+/cjaeuc7YTiyOXqv9sgf9yIxKYhKZsIC2CbkokpOB3vWEtxeFaZMwT/eAH+/jRp
OZaivWNa9JbsL7e9yytvLKN6nk4ed0cJCW5d6DBze4ar/uMgIP76LN4wy5AQa5n7Ygv9yzmgbcqh
jxM+i9xcd82UQgPm2RBcl5LRd3o5lZsuQpjthaCDnLPO+I5kOo/VDPjVXYFnoAnVdTx7iggfmovv
3wAGy395A+ZnHxK2bQvXtvnHz29AwjgRmIWWga7SG8xBwvDGD4rXfVF6DDqraCp6eOQJ30bGxvPb
CF6URqNzZdVp/qzTO/ZPlU32hQmeF8MiajZUWEJgvn7/Rf/+nmygtmnyaFi6I75q9E4YgploWTim
0YG4Y4DdEoC59p3mlhvVuCY28YICWBKlfPr+o8XnoxwPp8lns3kSAqIniMn48zUaEsfpupj9s3CS
bqvZ4ZsLF3khU0YC9bkHCbCAd0O86ZyaPYKThTRT+hpkFJxKcLggSyQJcw+//1p/b7Hz13IF5mzb
0PnPl7bFYEkrtLuIjcOntG7r2lyj1k0MZ6wk1C9oXnARh4XMG3lpDUNy4pThmhPFRxDoDBmcErW2
LQ3rbxinCIq+sZ8mo93EfcKUAk4I/V2dNtM/1ty/3wfpgpjQXWVIXnb3y+bjTak/OTgnkHkdBv7i
H9ll+hy9JZb+jyLk7/vG4yJ5z21bGaY0vlygIqiGFhcIAXvi/xeYuWrfpF748v19+Fzc8XRYtDAF
P0RnNxVSzCLIH0tXo5ld77j8oLgd+xuEWIlhl7CD77o7s6u0tzgru7e2piHQVJP++P2n//VezJ8u
hWBh4WoK68tSlnbdVFKs2MtcxdqWr+Hc1H5S7/U8i45hNYHm8UW+zQtN/q+qyv/7u//45C+/e+zn
aS/BgMChevUxVaI55mZecuIdMTMwb4cMeuIE/6jZzL/Kpd8/mBfRYDF1HefLGU9OjtPbiYsTuMKX
jXOwqfFZUWArrIJtle3CpHOOfuEAA5ggWExI9sfCTJwbWu2Mz6al8JprVvrU0dg7qDIUPwp76DCx
RtWykjDDdKdOV1ExpS+5qJlTQ06OzERLn6Uj+GX01O76PFeHskGWoOeZlTKI2SAebLOxqvfNiFBo
teBXiEUY94lO6KZl00/NGAyzApDjKJqYPYnaG91wmaKjWV60ZaghxrEkHLY2cYT13MX7oIdC2Jm0
GaH975+b+e58qnwow3RFeW7+9lW4X94NDQC/71TU576FKVFjHFg6gkmNKw6Juka+/fuP+4+79unj
jM8vSW/EYTsQH+cK22Jn9HW31C3IrmVY5ftWoE/hV/7XIeTLb2RijG4abBqsjYxYVc6X39jG2CXM
tiBjpFtEBkI0p6umTsgZa5LmVNHJaP39zxTz6vXHZf3rI7/8zry1GY7QR+5SBN70ls56WRDYbzB3
67vIjJ0rRmFki/9D2pnsto5sUfaLCDDYc6q+lyXLtuwJ4ZZ9G+y/vhazJpl+iZso1OAhgXczryQ2
EXHO2XttTdbGOurhysWCabeelUTFSeKfIAiUz3/+Sr+u/P/9RiZ9EdPVXdv5faPLrqoCc8gciIOF
j5iaQ9YqiqLqpQT5ftTyoLoWsrb/44T1S0YDqn669rY5GTdZF23t12vaFiOTB9ehzSlM2ixlhGw1
qgZs4XoY0uKIcY4oJapoELHGbrBUEh/qwA/u8Kx8nE51Lv7jqPNvF4JdfFo1UB0Iffrzv63TRl8a
Qxui0SQ6sjtmAF+ezC7p9jrD5zmLSH/FGWZc/+PqO7/2u78uhI6MSHDpqbaMX0+EMjgRTakAJH9k
bomiPnetfrD6Raw8c41QTc8i/aI1IKAhwhlQ0BhZKXoBmp6oA8T+CXAQmCjwxEqx4enayoFJn45q
rZzlDHG1Z1XbegXy6mHuVtsglBsN8lpWIXn9UAV1xfDhEpuCsVFk6RpyLdBPQB0Tsd2bVb4LYw3Z
nLZh8qenWx9xo37oscERQ2FmpxwOGoYQyT/bdtvSU8xgktWZuvL5mwgDgkrxodQnQyaLuuVAUekI
2bqZKc+oe1Z6+OHhtZ+cmLHGg49Em34BucDqLhm2dU8XFfBKBmHVVFcTvKmYlHsIPSeATDmBlk1y
UANjxe/CGd8/2AFwmY/KA7LRZ4u2QjjTPAzIX0CWglm5OMNBbwknGtHK8i8lExYNP1lEIz4v9gJl
8RQc2Ac7m4FqB6+8kxhUJiaIB0xoFtDucwApptBevS3VF6x43bwicJwb4yPT+gq9TOq/Fr27LMvH
0j5LMIFh92NBc8lxpunem5MWDLpRKgTGU2TY1xwLY2fpm0Z3dn12xIEb6OMJahg7wkdEJjogM4Tn
7l6NIkbKBM7zXDScrJOjxmS+vyi9vSmaZwdTv2/SVVM3YPPSxlnaAiuTvcVXX5H96BQmzGMmygH2
lhGS0MK39ooJSZluaKAvnHExuBYGw6/AnYhaxGICysmbpyDzZ4VlzMxygJiNUQToR6GFl6B8iysc
gfYpV/Yi3jTBm4GNw85Jd3feJBRgAxWcNO1rkF2LYcC/lSE68baFPBdF9cQdmQacyTJzLp1b7x13
VXHFHRa62nrwMIuBtqdT7X6z9NO6xYoWLIlCgb8FjF3lxyKWHKeE2euUg1G8CLwkowEAiYRJh8W0
zgkUwzYKK/oaabi1h7OLHEz2CgHxTzX5GGQB65sIt1pR7pCgwL3ry6UP7qjJe6DpSmzSrwRy13OP
rWDfkM1QS39rEXZodRgx9XKJcfeHqR8pCtfEWhNTSoWDPZOwYkPBbZi8avbW0AhTI7Vig3hjTiWJ
P5lo5J73JTqz8/O8zVL9EXSy6v848coM6rneku4lr+74OuIDE7TG4M856kJVtxkcVd380o0vgly2
tHEgbGxBMM0Q2c9CbJbCz4kv8u6ulAuDM31Ei5TYFr8xj3mNO4j8MY77o7WXCX1hhANdtWW8ERKw
o0pGzCVYTAeGrr92WZZVjzXlpa0DZtC8MeJcZF+1iVbA31TD0vfWKhbQICLCI8c190DDA1cS+dXT
1N6dArXwlBW3vnxMk3bea69NSngH+pNBeOcKZk4Gx8zkaTVx3IFf8BkNm/H7qD4YQHM9HY5Pc0ej
ASNedu/qgIv8LMjeFOhuyEUAnjVlnGfyZgNKKbN7DjJRoNVQALiST0Eqn+2dO3mdcoRE30NsDeDN
MrxoV10D+SW0mOmoa634qJwY8rbAyoJf3uO5asnfSF/j+EFzgeXGNhD1ehMw9DIrRuCAn3DdQ8tX
U2Cb+qFraBBQ9mmvdvaJpYnQA8hytKkXPulMJSy6SWaAqLfqVoAKfS2eEpbQrrwbBemp/Z7OJzbG
cN6quEyDJx2ePDHkQQpTZe3XpwHHR25jPFffB/EhcLK4zTEOCbfdif4yZggPNR5csUuUZFOl5atl
oKYejW3Q93ev/Cuv+Cnsq1MibpPtHdf2EkAgTi0A7QOSewPrG44SzYfdpFVYyn6kxkVqS4q9VRGf
zEn1KXhw0Vp5qrOIgbjzc3z1pFs4FapbAHEDgoSdrLNur1lYxEaYpqtAeR18e2bn8Xxok2XUfA0R
wz0OXDswCIA+e39fEiNXg5121kG2JsEJYIgF2nqbKlvDPynjU4GtLTSu0LU9xDiyHB+Y9m2DBs8X
+ZEE+DFOrLBIDVZwTDQcTSERYIW/tvzXqE82BOfKZkZKB3AD1OPkM61Mzd+VhbYkLG7E1GkZTwXZ
UkG2dVAVyRCkdHccgar6ycbuQNyKuVWcmjHlKA+qB/Bd2YJuZvCmOVi2o88UrmXo9rhxkHODPSGV
j4h6QtoQ49osVtju/ZBoJAY5DIXq6OyhI1fwAGj+Z9vWjHTu0cR9RIVpeTdj8mgln06gbQz8fgmR
EJHA2D8SDYF1MjZAr9kG7+zVlxsC/ea59emlxdzULrYJdrqrVj0969Fw19mgTa5ctqG574LaytnV
cImLiN2VtDLVXpVExRAk3Vwl0mHVkEjUvsvyKSD/qgy+Nd/dOGOFqeRVpC8wRRT1hzS8znqo4ztu
z65pwDWDMyDaEsugP5nCwXShM1XAuLTeKQi2op5yeHdscV7wxXColY+2vDHxx6l1DLlfhopYwy3W
tv5JpNwsFdqC54PWbzghZQqoVvFLy0ggIL005AmwIBoNNFiy8qVtn3Su96i7gM+QT6LD9n8MB2Xt
D+SwNHkPmIWNaIEbwUYXPfmInGvUfOwiNh6CGFnv0HTYkS8BoiRPXvNcv/UJM+8UWL5brVOQsNSE
bL7vAmXWQNhO4j2I1pshIALFcJLcEThFeMgJH5jOGoeAxDstRH0b0hLFhNPq4ZaMjw1AlZmiJttq
YoOShUx0cA+YBGE4EoFl3ZPGk4J9NEqGcswZcnJD1b3k/BOkS6MXuyAa5qN1c2EHTnQwfcCyiOBq
aaZEnysvqdrAM6zmpMnwQHTLvNhZZHLFBn4AijY3e6ZahZSGnX24No3KQfvQmJ9uRByCfXaho4n4
A16DlC3v1H4cbpaNn6I+qQnj5Lze44WA6uhgSAN7J8JtGSsfXhuyVnfvXd5+aYTZOti5jK8Kw9cI
WxYBkOM/VOIYsiH0wxaLEnKzDBlURWCJ7Xx0SJ9Txo7j15/P1r9aH3+drFklEHyYDLfE7xKjtzvp
VQVw5Uzj3BGW0Rva3O6FWIdiEeqOt0zshkQ4WgP7P3/wr77S//1gmrksQAyNaP78s5JQYmX0JY33
RcbCvrcqFaGvl7G2/PljGLPxF/2uJg2ano6m0efjA//5QblU+qZsVG/RKNBQua4q2I8GAY2hNNsh
DzcZ6aBxdunZs/HqDTXwKsxmhGYqDtyx8jMKkrWHrVHJsNHVxxiHgI64WSgfqKyBJ26d6qxCYIiJ
3SgCd9nkU1mM8NX66hI2+1PkxXOHMbRAJqzTx3TBhiMWeqeme9YHBJ14V5G54Ir5MREKDIfKOHbR
NzmXS0dCf/M6Nj687sq1NPejyfZcdPU8hfHbB3iGmM5nA1Fw2b7UrHkQrJzh3W1fdMwLFfx3hZCd
UH/QgcbDb7dxPeVMjquWMXx89bQW107D2Iz/GxfxvCZYQYPEISO+J7OcjFcnc5YOpw+YsvjLBbQm
fzjQ3a69Q6EoexuCXCrjgzESsThiAmrpxoffcX0zcNCUk/8A3cmKsjmJL6py7IOXsGwOo4lxbvIb
avyBh8C0OCfkejbVnk44qDMDyqS7tl0wNeKzV+5Tap7CAdzLlBtn+4VRf9pkr0MJWSYkRDV4cKfM
nlBr10ECeZmXp0W3CoQAKe7XKLUrqe4Pg4untCJZptt4jTWvdR99crBPAUPgr1sQxEplq80z+WSL
t7L+KqjGWovnRXvMKEzIbiO450lizhpzEz3BXefhET2GHvjxJmxvR7tYTrhM5SMDkXkgT7n7xJE9
KR+iqWQYge0dHSjEwa7RCM2FxqdBF2u97iiHk7R/FLQBugpTehOq90Ytl7b7NmQ/qTbAiOAYgZhE
cQRRpNQgMLtS6lgPwxGRh26JzzrzCSt413Vj3RJ9Qa7YojXxUaPatGJvWQLtwJXtYm7nbT9ZOvQa
I74MEmQljkRo2tG6xZWWX0AAzp3yzSTaEyLkAsPFccL6V2/V5Il01n27VCyCJR/VkvBmrL6ENr1W
3WmwP6lsOwYJ5KR7ykY1BDrj4CiqYiXRsKB0XNCJhzzByt+sq+TJHiEht/XMDktwPmz29H6PuMV2
zUgs6PCTUd52RXZujPtQPSoj23JvLoUaHS2j3Un71fQh4meblmND7CE9B4wFXZRCp0HfXgOBsQox
9ycDBJJuBn0tRDrgVBq7pbSTYxNqa6qTFW2uycT5H8vPv/RLTJ1hi2COgFHtd6M+9NvWlqH0FvUE
/xVUmA+qWlrPLbpWorFcg2wbOmzD8s+rniH+7YONv9pVQtOQgvxqaUe9FhgGgEmAj/mcpt28Yncs
L+XAXi4IrM7wZHesKf09aVxc2w/QL2c9FHeS/Tg2KKuIdD40/SlVViYhPNRxdFFzcTEKXS5hk+6d
ivF24yB/bHNvrteoULSvBr57mOaYzU+WRo0V3bTwI8Jd7KFo6u0dboJF11/MRs4iqcI/fLScKVTw
uRwy9NQF7RoqFpXoYtuYGVh3VOgawEv0mv8+ZI3wK/WicfaKBv7lpCjWNaZSc9L96AHl41NbdquY
GtHXlhaWbPYTQFAztSI+7qMLvqlalrH+YvQPXXXzlVcfp1DC4uisG/8xh2ucscHL11g/IihY5GRB
wfjyHDztaMhswDicGbbK9MJNIDa33/byh4T4jQzIBynHg22WN7ZphtrVZ5VGxzSDf5HkD0ZXQeuF
9aPb8hUvESGb75Ckt2pu7nsZHGL6neSTqfucI0xtP8Yk2GLauapxOmuRysuexEhfLMNeg2tLNkeN
qzjOX2OqcNttdl5eY1duFmKkOuppz+XOepQ1Kjtzp9XOU9WI16xNtjWGe1uX85Y9cGjxWVrXwpKr
JIhQXr/YhTMPY6RG+dswTFDJF0v78hyPV2jrNiZgAFyV3VrJ3035nJRy3/QkQJgkBcP9HioApzFa
PwrDQYYPlUr13JbzAHx6GWoEYV7Tut92BizoetUKuBjjrjI59G2IkKakYFvLhz0D/rnw7wPHzyLp
14kgelrQ2YUPHeI4T+Kb2SggAuASgbJz2mqP/IAmREcx36xBCvVUvzS4NOfs8C90xpSTHC1C+6yS
5lvbf2XCOi5evtqaueE2t747ZPt0SJL6xR4+BDdXrZ6ipJwN3Q7n2NIVRGmsA2g0jgD5kH4W7bbI
sUGPhI1tOZuWw5eLNSgnbcce3+3SelAEiB9oBIN55nsr5j4ldIpalLgVxXgZ4oM7fErElsO6UHnH
iJnyOMyGcGxcFEWPOrW6HlyI7ZknET0EkP9dCuWMPIqc2AYb7jqh8dMZQwY/g8fr0XHHb7aaHmIg
aPMupCM0y8qdBcZFyGwtxU03vkPlNDrXkYrZnQjWqjaHqAQSRZF7KOOBv62hFsTVwgxfmwgggz+T
2gEdHEcXlcYuIBUje7GKn8L4GUxxDjudhp91ro1u7SvLnrn6kGxHBa4HB51C/exogzFf+oCdQVPB
W7ptdg+pMUcOYRXBpcx69InVUi5yV5LmUt/GJFrbEb2e4KEtdRoah9jbV+qtEGuqpMekPgT2az9A
sKvmlvWO23KeQg7Vuk/N3kEnL4d9iX/CvSBSLPNLZSVzH1Ylf/sIKR2E3sAyQvj5rKnMuRWVYAph
QCcOtSTRR3e7XzfJuBoMkoLG65j7C8dJIOe/Dka1qCXBLCCwAgtUZu0hCSVdAra4pIjwXiUGG7MM
Z3h7MvmofA9UBLG+EClc5PBjhLDcAwDCAstbNz0sdXiHqhIgZuA4UV6G4hRxtASabNQ443rC0V4I
Fth40XhR3PEQ2cRJLaqa8gzgQMcVnQqsdUpkZPAf45d/qQjMv+8c00Doby1+JR4ts05p9WLbIaZR
TLnCtRcvDbKy1+wbk7JFzRemjhT8z7vWv3T5cTvYtmNZpnBM/ZfcbagU2J/llGhmZWJPyjDhvwpm
JKOK1e3/30f9GigMsZIPTpe4i0E05dzI7eYaTXJMNaqb//iof72ef/tVUyH0t+upMdkdXBm7C5eE
JqHUZDeP6nHUk/eaRY3RIT7UKBrf//wD/212ZBooLVTN4BTB/O6fH8soiI6Lw6QGkS6gQBUdE7nQ
0bIvsmSpGGW2NLoy2rd2T608aoDLZU+kgu4CTU/a+j8mzn8N8H9VYaaJhodCDJsG9dg/v47f+yJJ
I5I7yBawUaYb7apCcg/5qRs/qiRUlsy58Gs0He9ehbxeOBfqr/QrLSJBsmxExItCzKuhkG7TBLb3
HycmhDp8g39+Q4SdFjJGZHUw+d1fzz2C9s516inNsed7iZYmkELR0mk94dSfNmyQqEkJqgTtl9c1
ktiKlHf/0CbW0qKT6iHnMXzOxQ3NYbtiHtMaJ2LkJ/wDI9MmUuWi7ShrMt+gwZwsTN/cOSl5UGSp
jGDw008BD3M0G9INPi0Lb6ZnEsiJociN209rFPOwDtcoXtdWgOUrrVadmgPCRynOeVfACFb0G+He
cwRuFdVbB5JANpQMkL1Dv97S63I7jQIU1qlVEkZxi81yLmmbtYKuCx1JKBpRdQcWSUo5MlICJtUU
VHkA9poaRRINmLnWOtOObTUFnb+oUwMGcV8gw1Wf3iePudHLeVziTZ2CykxCCsmGLygto08DYwxl
4kKIaK+QNGKRJqX3D6EbUA8NKzE19FxYKTzUc7Ca8HmJ/ohIAKPCka23dgxlFTrKsvG+dcYafcq+
2fH5DtC8nuiYHKwi4Rl1pCx6NvmiejOCfmVD/wu9fquMe5NaTzOJzarPKM3EUpVQFzz80zZyrYpl
XwOFmk7wbxNdkhshNKzichN59BF1fekD7u/D9EuF9qnZB5U6TR2r5zxSQUnSXXBAFE/5TDqsOZ8K
EDPbqRpqNqc6vWRlf9bEwC2Kp3zAFGaSY7e3kYI0fM9wBZi0u10jPUgk7Tm6bXSr/Ez7IVWdxzqp
35OGUjYLF1UbLQE5BQ3kQ+6xhgmkTpuTWp/qrt66FtNYZdEinQqzO/iThdZA6E2LleBS6Y62igax
SLAsgujFxkhGn7gmFbr5qVfKbYIYYE5sI+K0/mM5+t+Z/vR20emhBrJNWDH/fP8D4qXVxOPmOJFC
50EbauAx8M6DWEclih8NUqI07rZShj9JH0Q3pusY+jRZyA3ELoT2eo1Z/8/f6n97UHwpV0e8aJsG
4qPf0+zB9OPCyJWFHzpEuLi1QvJm0b39+VPE1Mr6n5Xlbx8z7RB/2wFsyx8rpyq4MRY0MxI5MzpR
lZI2MZZYEVzpfeUXe9C9g6UqDok9nLTUNPE/XDvU/p/3WE1H6GYiY1A11frdDRswb+ZNy30QJChw
mgAiOc9qybyrrtSXP/9wDXj+//50Q538W6bGJ5r2r10IpOeQoivyFupE4grH1Rg8JRU5erzNzPOU
mONrs03G7NZYDTm8NjNMw3zVGEhVXbMLuwOBn3lkzJwazJilnz2vJZviOxnfUEOAWNQXpkpqgEES
YKjRRoSsSFVLisdgPArK1iTGERqjOWL+3hbQ/v0zyTq4wzvpcuTDuAZczc5fQtaMqiz2uWow9vQg
AwGPtujJUQIa2j0IEiLFIt6wn5j53uCjf7Gjc0CyWsqaReHoJuzl3rULnYdRJWgtXpGaxqLLFIi2
Wj5ZLuJFyaHfi0GNmN0BZmOZ10vg8nNb7BssTk7y1JRLPWfNIB3E6Nn77imvoiiuunHLMM9aZkA7
a9sKKkw4byEFn1w6TGtHk0iTR0yCdfmaUbDp9jUhfri23ru4xmD2QrJx2eGGKoHA6gxgERfoTxZ5
76XFNRZXt/uMjK1jEj8MY89dtXiUfXlP/Es4Me7TKeoDFkoNoujmUSyF5a0uvkLoJoWerowYw/u9
F4x7jK+heNN6FVBBS1QE4TUsWPxEYCBJ/plLBiUdqEsUEu0+sQ9lDU7aJvg236jRzqZC9ic7eWYs
g2yCXUIHXqv1R41tq2pABRC8pyKo6AiGNS8cHUT+rtdvinEqoX2HnQJZ+NvLx4VNMc6czGZcB+SG
COkr7f11Y5HVhcMNQwM0v8vYdadRBacHlHPk4egZsQQQiWvV2XTTL6ei4bzrEFhAk6nm7zNHyhbu
mGff2ea1YJg7KuQf76OsPaiNzEm85n0UP30ZH+l78aBQADspo35CfWtC/AxYA6h2RBDv9RHilODA
UMJDxdWsQOXCsXQTfbrpTIlQ/JCTV8riMENjpbaMc2AF+tqzxHFtU9xr9bGZyt530lGB+BkZ219O
FOeUKT4zrIiR4W6YCHfBKnb5czZjvloQ0CRz0QBjyS1RoSjrMf2wW3QBMdRTGrHgQq14rnc/en/w
zc+w35GxKzy21i0q/7kZjEtkzHpA7iHgT6iWeYVu06a3TIi1nx5UdmvKbSPddjKcGxThfR0tXeUz
q++C15gWEeI/PgswS/uj9vqC0fpsmjhTJyb0bawPF2OS/qDQf3IGTGiMVB3EBIPypYh1owHMvcYS
NAAeAPMyiNU4bqziORZnCpuZbtEL3CvT6lLeevXFpqPZ+idzoIeVjGfP//I4lOmmJDCCDpQnH3Se
W4Vc+dZDxYIiAkbBFrgXb+FX4YGP79StP159431QwDiE98TjKvQ8ajqgcqE/DDrGTUJC1bfBv0kh
XwqrfrAZ8hXauPOjN1EU2yLY0foiAcpuGWiF6k8gMDA51QTjMOK95sXHNudYpBrjN89rQn9HQaaS
AzlMtaMG23o09Ktj3xuOFJ33GHuHuL5alPmgN0V+qEMC/zZucxvytR8T7Z7NY3mwcgKAFcyi/kOD
iECEyONr1pQ5x4iOBhaRjMYHULo6UddVDlheO/Tx2m42FaQOm5YTGXw8QLXxodafbnGxiRMM6VvC
gE9BLkT8J3H7PkZcx6qFek2zOGSdY/i6L/pHg45Hrjz2Wo5B7TMJr6GAVe0fbSbyYiuChzoHwdOe
ETFDHAZVrXHis2bwXeZuuJDVV9URH+XjsT468ecQ71xxypOTgP/Im9a661KmnBAmIUw8F3yK4hzd
dpcENM0vOVGDbndqEH22pDcK76iFG7f77vtdZW/1+N3I3+PhaBMkQfFTwDw2XkaeM4vcKTjCiJmC
wVjrKKdq846GosmudWL0tLrNpSlZomhp1SS9GMHHlK3URU8BLDcrtvA9bXTl3kFICDgFC35RnANd
NGDTZ8sac1YBSQo+3o6+fsu8yBhKYIpvONiQAgHE9RcRfDjSSGz2sks0dbdadp5wXJrJ3uUUOwyw
ipm8prTrrD5YstfUPt4IZFxDuYjahqnng+F8duhFQshnGkKpfomMEhJcTi+P7kgLM/HVD19D5UdB
oBClL4N7zsoHk9Wzegp5XKYXFUaJkAx2lzYzGpXkm8/W3Ur3pI/0SuE32jnongFS9SQkO0ThD+PM
UmzzEh5UyYuKV5YD5XBKCScKB46rA72m9RAF8Gy3XuQtW42L05jv0PpmcfitQ6iF4wsVRsswYuvY
dgDy9v5GH74Z1ezHOrtEPjGtIuqeBQ+fAKqRIgxk60Ycl1hy6VcbEUzBUsTlGF9jsbHiDhBLfdAY
30zaMAlIJ57cclp88BRylJGWoXYKvprkKQUbEnx5hcddfgh7hnDmM+X7PiuT5xjCsDtlQbSQia0X
f3iMyqesegzqSxy/DbjONH8EnUOMsumt6EKPuIIYV88LkDMVCgKhvqXDuGY2zNarLZFCL2uNvyt/
L1JynxJ1WbCOuYQrB8hHCkSvnmyZW5PA5arhnc49szJw0B3BYRDAKwinZkM4Hp7qMOgOIpH7RG7V
dkPKmO5evO5LKcetqCBxMw5XQW/6zJYlkiWZyHMcZPzca99iIkVYo/afiXPSwvc64FFrbqPJ74je
W/VdBsWqbOAuQx7XreDqsbojxEB0688NaNnOWxeQGalyuxkAXIU5b5RVrD1EBY2zRU4n7FSRNMgo
W654/RV3DbSzMvcCdAkiLptwV8iU73Fx0525UiCcXJDAYTM8iAjjIOuaUatJ4C31sDVPPoLyWdpf
BK6HECPNeaztecl95VR6LDcLX6yIH4Qqcwjrc4Zwj/5nMW5ApbJfzs0EwdhdtQ4aDXHvHYhKFh+A
8fEaBRhsHfnSYG4AZGNfsbUyuGWER1QD1M2nAtGY0z7lYutSxQ3ZYxKfTUIUEevIlVSeQ0yHRMY2
szx90IybJRiG7Xg1OPohsfHi9VTGjhp02YNTbgxnqwJPTPtlYrwGvCPqDZRsR7YchJ78Gtof1bCV
6NPwTmrpaqD/qu9Im/JZe5nv5kjk8mUUwOYlozHBMAyt9p6gRq3sy4D+EpMR9b62KEkAgpIAzzWe
FYO56OSzXi3KcFsQEWVrp8570Zu1V57QcOndQ0yrenyQlPopwGF13pGnan1r+muSIPeZkWzimd88
2Tq9JB21DUtZTV2pZQvLetGtlASnR0wA+AU0idH4qDjEczLfPxM5l9/4SHS7BUtxhw2ZFrrzqBYF
4SRINsiVXhrZSqSr2jw65NC6YFCPkEEZDDMBGesTSlaPU8I0OkQbO25iosgNTGAvjbahps1QIHVI
YX+CcMkJjK7ArEK267ivFH8MPF9rb+ene1MSrII1exNGa7g/LBISpFJ9rB7s4siLNBQHyTGh2ika
n7AIJKeffSx3ZNXryqtFRDXhbi9RTLNf+fK6pTmevOpNHV4ROlkMqvQDvX6rf0Ro45mnNt7YzFbi
nUTdNl6kivLmg7kRZ4X+rRsfhX7Tw92UXpjti+RtJFUGpcF3w5NE6DwJBQAUq/Ei2ldki4OzRTtT
tBcZ7RyhwI2dS4Nw7HlUrzwGzME9nqb224HDjG5isSdeeIkicgRN9eLz6Cb13FX3Gum8bfIM649t
sgMZTjyVCXnqVNQIFQ/jxGFCrblycgSXf80ruFPdbugW7OwBXGDdQrx3d8lZ9w6GvsUvVZI8vDAB
Cy/qOEgXRjzSa4ixu9fuCy93h5A59ve+NbcaInWnudyF0PqeSBl87sHBEncbbDEzq3gdOTe/fHTC
FQIiVWyKAaj/UkEil+1U7UIcNpNqosSgYq9ttt5xWRez5smYmlzLIYQWFW80jbNAzACxRq5wSbt2
5uZLYmNsT5s74OBZURKA1v085hTYFicU1ATJtOneowmVLNGxclAcqi2h2KZzQsw9sBOmOL7FVLq9
OMTrwPnu+0d1XKMRLrR5181Sxsz01kKXa/vk5eXSpKLKF5z4LOJokvqiZevQRBlw8KEkKruMiDKu
iTS+qPxF+64g8ardj1p/jrK5K/echXP3tc//YihrCZqqddBwuwgZZ2LfHoTXwBgkmpQknGc7eqpa
CjJSU85MHUojQo1K7DqTw37POi45zPNQqMoFwZljHYvyKc+OOoVwcvLQtrjxF4YaXt5lBL2jmGoQ
En1OpfLAuT/AYOyt3eSE9S7iHVJu8NJr2Iqio3vgHyJnGSEpqLsXJqIoF6AlrpCXBRlEs5XVEKRi
jwpKIqksS/OlJcJnWBLnjMTNN3j/Zzn9SkpvyJ9Kt2c4QwGfVtt0IrWzAwTfavlIt1Omz4R+O8Mk
v5b1xWLsERNbt+QN4GjR0S2y+B8PR1nvnAZUywKsa8DpD24Bg2GiKTcwoXUXseMaFphJijO+1XRT
ei+mz6O0hOtSAPNlqqMefLHWIZcXiOyR9s60dhl8VvopVwfaZfMm/qpeO2pbzCYP6H96G0EmPqR9
72wY+Fa0HpAHJrtOLvvqOUu+XHjG1Bo9GN1V4O7Yx+lIzsnhs4aLAXCPcM3hjghaOPMsvCOAVTIa
tRtV34buU09ikXYwu3eSHyzcHALtI2oi+qQsWGl87FyeZZgh2s1yOfoD494B422VN2EczPDJyB/Z
OdJwE/GD2Dsqzscf+kimBokPzaZQzjI8m+WFxgfthAEsOKIIzmrVvOJQZDfzoHkMsTY51i5C3Sfn
qX20q11hHx2X5py9z9K7Ga8EOxipZYJz77p2Ng6RUI16rvo1hzIj3pls4SNqbAwIMpnnhBq7D4b1
WUes3A+ORg4JUl7kpsbNNpY99JQw/ajc5w6xE4nZKQ7wlWfc2/4RPZbWX4aExJeNA8sc6Z4An17P
quyN1oXsdpD5uPlGeVJgWRNuncPS4uzdfyTpIRleRfZehF/h8MZJHDFMPj28SJl2VcJYuPlGaFAY
G0/dCnm2+O9MczVUO6N86YaFqn2kNEwjdCTyGb0LM8zc2kbOHmH2FNbjbUZs+LY782HWEJ7DqYY+
eOtybHnz/FebEn28m+LRI8NA8L5swqRk0sJh78NDgULZAWBFIWAKN+62V97IrCY8mW/kFndp7Vvr
aqMQDj5RWk0EY30e1OtKnGxt1XF5gBWS4MxgV9mZ/GlzGvWF1q8pRaqPKiCvZm2A7UNV/TiMZ/Lk
iNlsmFQS0KF2j7V5Te0VqSKIRgCAr9z8vcVL426H9OSab9iNOPrU9qkS99w6avKkjjQw0Fr5Nx71
DGgvq0yGcCPLrqm5QgtHa6KmIVdg+9vk5bNOmwgxMpL7N9opQXDqTPKn80Wd4qc11pME101JBRLG
FliqApMxQ/ybV9SkyBmK9cizBzZuaOeWh2D73Km7jg+xYbSiy3O7V0RYaf8UuyujffbNfWZ/NOqT
3u/t/L2rY1ykHe1yJKHrtj8bNPTV8Cm3flgPOLbr7crWiAUYHhtKdls9WxZHiztBpTuzB0JHLmnG
edlBd/SkKQfNXZABPVde/I4TydYXT7L+SP3HgJO/5j2X6SM+YFN7rgkw7ldmfm5djWD7V4lDITV1
oqt4MOWJ1R8idl/NveJJNt/R8KhYGzSevrGpSb2GZ8OWILsr8TtutzeiYz/eR/D+ubFqNPI4/w97
59FkN5Jl6b/SlutBNpRDjHWVWT8tQ+sNjAwBrR3y18+HyKwm40U2Y6rHbFa14IIWDD4BwN3vved8
B91KYYHH30jBaYIEiJp7CZsUIM613u5K7arVH/OI2GDyhSOMMiuPSjejA0leKTMprkgpti0yLjpI
NdBr7KaO/cJy72f7mvkFBKVGvibRFXogJpSMZ0ht80aG+pvC2urqOkq2ntz3/e0YXxBBlBAXU0Rn
fvFsjpuU1LUm+N70bxpzK7WcF9qhKG8Cpl3ZvJZYXxCZsBeILdikxDkY4T4F7II2TF+nkBwQuJX0
zzi8e1TX56oAxzDvxJnEe0oCVnHokkvUX5IREcF6zPNVDr96deUghYhWXY6mZtHH4Mpp79K/WSlh
PC/ycxnuAsjltPoZeCjMQrmvqFHqdYidyeMdowU9tha4BNQ1Kvl7O7s58w12IFz7Gwv1vX/jIQ30
F1b5UtUPkXgJU7aPBQxFrd072mPtX3Y0RAZ0yBT5SbPKy8s0XQGemPXFW4Suw1bWPlrBrtyNpKpE
j9QMFMEjMopgX+cXTnPh+7scU4lK6WwunHZR0s7N7nKjnJpDC5vIA3J1TZOsexby+L7kxkecbu0r
B4vYOQf6CIaRvRlryGLk8lF9cvpJd2oB1WpJVj0ZxZu+IcOHnIqnUgCN3qXVjct9iKFp+qYkDiYk
+uhDCu3YNPed318TvYtYCa/uDZkPsyRFjnA3SVjpFxo30tqxXZIL1JNK1SzJBAoBOpUrp1gH4Rqh
FhfCV7cDQRySRspeDvtKvxDNiuaMn+xItImLvVqQcbwkVLqlaTzlTFyQVuqVBw4JNGiIoWEHox8o
Ny6pFhkPynebVJ1OXCqAYc3ye9eivjrKeOWXBxLLPG0VVBsz30tjmwWsJtySXTENBMmoxWmH/he1
X+wcEaeZBOxmyS0+jrjF5mG9hXnOAZW6YaMoB9Ms54CudOdYaRviXNpupWbntGgKtsqGtWnwD024
TeuHOK3oT4Qz1X/QPLxQBTv6LVl7ab7xDbifIyq089C/DNoL2e1wrO0i3kPXvKmcnfxxzfOvsiS7
xblTE3m+IswIbNisxhhNKVVceBxB20XU7BI2YFJwIntXksrVGzNfXDexhKyIz2Y5pazRhumi6wRf
RUevtXCOakqR/to2/LtHx8AvJ2+zpmE98Weluk89Vg32GmhU/lDPMtrWFVhcN3hTtVtvPDPVh7jT
cALgFHOCha84izwMlprfkLx23YTXWmOzcVKvRK9NCerSz8+Spj0L6FAAH1lHcjnG0NIIKLTLha4d
jfjSK984cDEGCeQjuo+ZVR7pKYzZi05vSxQrmvmaurXlc4q9z7dY25qCMzdDHYUNy7v36wtVv+rF
g6FfNtInrHskhStaKDXL5HgOo7trVln45NN98/DeGe2tB0GxCx9keYxQ28vrWMNT8ybtK5kdM1p/
evett14H5+x9e2M0RiIp+4sHx16dZ0W1VPMbvzom9UvpfmNhgDu00jw6lKyvjn9L18gYebEMEsqx
Nm7AI4/RPhxei+i7oh2iiuSIgiLHxqIu2OppBoEI5OiJWVR75XgBu2lh62+Rt+mob4hwYNiABPOp
ZTwQRBeaN53c0k0vXvPW+1bWWFTZEfNhq1rBWZyb60LuOp0ma8Luofo1bjjOMKGbtre9oQEP69ra
fQyGgdon1bDEqrL5boWMkheV7qYHLfBxrusgTrHlOaRDpETI9KPnUWM6wj42HvBgAtYJMeBJVYYL
Q+rURVENqC8wtCcpwHerDKcdd4RIPC7DsSK3zqBn2gX2zmzv1TqhxWLTfvTXGLWHV2dU+w0h7g4m
Gvvca7xrG8AkVh57INek6tbCI6qULO0bXe+I7nL7BWxY2oYEuOmh1OYxQy1UAmSIghbQ2mbvonIJ
m5fcU69rhvZBTO1ik5/2Cpl9nkodhwu5xaVDSc/W5lW7Wmt3EM1mXVfeG3gLUTvN/xdhU4gy7RoX
OimCAQGCYtlejvU3F0LEV+qTz4No4JbIYzQb+oT7aRBNCoiLjN5WF0ru0FLETYbZRtpfaFz0z0N4
XgYTv2sjr4LgeTLv7nHLOG48Qi2FaTgrCiHWiTkq8wQ79RGKERTElI1ELSnWbUbFzIdUfc0pzV43
04wzy7qIDRjdb1E46IKLmoK5Usg1rcnlSWpVQqzW5JYkufzQG5VyV5qj9oU+7fNI2TQ0Hcqr5oKw
IRrt4zS99ZqSFBvM9kPV0TFQMUoK3BQzUbnJJo8M63/yenRkmV/bumGZJyZ8Pai5RwKEVM1gV8fK
KEj59eMsYRQQuPGKUUS6+PXc/C+0W3zEHy8pTqbmVhhCo9RpOmFzypbEUppzX1LxwsgwGRnGeT/r
VVc71yIV6WLp1MZSEyVKbBkwrSkjs/3C9j99xo8KBsgvzO/FpBgQ2ul33kS9xPyIWIZFwo+g/EXJ
owlvd94m2IRb32a5yZCw7qPIrM6Dlq7Sr7+Sz+IsE/qTCwrWsJDSn76B0LMCYGgAX7tOxRoxgL9T
QQyyBWpM0OSoyFdRf8lJ+atbTei2bUHVUoV9ykvS4jZQpQ2zKM3xQKsS9BeY+jjxlXnTkP3368/4
B8bq9Gt2HJSPEBYAJp16oohUdkTks+SMQPJHFnsLT2uJl1l4IPVMVqFyK6zuu5LguKb3YZL8PmrV
evTHcxR2D9qE9w6bnSubVZlx0gEVL+jud+ml7zg3jpqtTG/Ez9k8iv5aY78MIwQTYlXriK5MJMW4
/E36RdAWFlM2ioaEoGW/DTra2MOKb2rW2gSHQ13TtHFm9QrSXQ6L7WZyCnbWus6vmWBwyrqWts0U
jRGzXiwF3vnCupim7P5w3iY3kvAbQllpGGqXSno0tD2ZizvV29Scy1oOjIF73hPPy5EkGhZVhOYj
Io07YYrJ4GAytT/WyUUYVPM+L5Y9pxGraLaGt4/oQHlDsDBouagckXOVbvo2jeJNCP9uDjoI0YQy
V+pkDWpmb7RnrqGte2YqOhVGWFXXIGluKwbRrlCuW6M95BAVf32dP99VRN1A3plIQyzGp7SwFomr
q5m2gx0rttZez3mrk9r3SDXENgza51+/2rQcfrynplfDYQetQyWO52TND4jJC0schIsmVN2N0o8j
gbxMgBPuv69EXp+3MeKF0HeyVsKt5AU/Ls2c7lonLBoHWr7nUPhH2BqBY9BHnkIj5ahJyoAeJoUY
1Ks4I0ewBUFPmYPJBDFqvHIHfLqFbcZ3//SXQHAGyieoiaqjWid7BiwTgL49b6ytcQi03B1AHrJi
7UWG+ELp+vnqOgbfAA8xOCsil06EbiqRz35NVbowAyyUhTBCerzFpHus6AuUlvGVuuzTC0If0nWo
apZJ2I7qnLxg25a4xwzcaLWSdPVCCUpx1ItIvZjo9o9G5ZkOjay0dplZKP4qc4wej/cQ6rswiVtW
dJUuTOJ2zmMRqtgiNZGURIXArvhCCP0es/ThVoQQyvIt3nfSyQ318fbI2hxrUBcaS5FL/1JNsBv4
YV5vw96KzsMm6xZtlANN7hl5ey7dLMOsSBXLk0ZfN1mDgmgIlBa7ZdEtytgwN27v5A9j2Ih9rsvo
zsbUdi/CBIZ/nifAVUwVV9LQQalAY2RpVwV5MnPVVPt9b3TySklp7+dNJgoAHpLZtdIwv0hsiFhN
bLb7omjGvZOXxW0Q5M0xaSRLcSGqC0ko2yu879FbQF6hbeFkJX1rI1U3jiLJnMNMVlzWTeEybUyy
F2+o0i+ki582RM4/CIUIfbIwf3G7ffwujcw1WjMCYVN7XnoF6nyC/w7DlbAK88IF0nBUekV5+fVj
9E4W/XgFJxgRDkgHCuN0LT++KkfYMpTsXkuZBt4ZAeHKc57BnV2mPH5IFIKKjprC6B8wKpuI7j0b
vtDOfv0uPt/wpOCopsHaaSNtP/XUKamQdV5wG+mWpxyrgWFQJJWrVhJdMpS59s8+0DDJVNV21Onk
YejiZFEritKmshy1pSkJ2fKScNdZYb+0VHCFraYsf/3h3jWnJ1/xxDkCRid4sA3r5OyX2ITZWRGz
Dbfr26dSVhOUQbOrB+Hk5C92NcqcNO/xBIe6QiPI7iU+HGIS24Z2TaZvs8itnoWb8YQBrwCeYLXI
ULKyCOc+Wo+VgUf5qrIG0m+0JpDng4FbqqpSACwtcw8L+wdKKE9dxVqKc6Wy/VVAYAbzIPSPOCWz
ZS2aCZDo8D/YSdRkAH9SA0vaSJXZSfcOVYeMvzgcfa5duAwW6yoVDMhbTI0fb73asgIoIb5FSZmi
IJbAVycezGC8dI5fX2odOMlZOaCFrFLBcAKtBsV0jTTLrQc68WQfeaB7/J5MMh2kuhYn5XeznVqn
eZRPTSClpirGApDs/FxLL7XCKGKalYGpk22c0/L69ZU+kQU7ONL5I0CnAlcE7+xOu+nPsmCniHR3
gB5n4YZFk24btz1vZ+OGOe6l1HBuDVsmyxKS+NxwC35KBNJFaVTi8ot38nHf/uOd2Dhv0L2zf38S
BWfqYKetSUlVhQ2TwDrM+lU+IrLIQsx9fUDbEYx6jGZm4ipnrb+thAITF+oykzNEKlreIEViOPWF
Wvnjo/7nG6PkUg0KU0xBJ8+e5mvkhZYt830vbG4tEtkYCuboAhI7R14jFdf+Yl01PpY67y+JxYC1
Rdia5XzilCZKqNVmmrn05inF9SCEw+P1yiG3fOSVnnDPvdKVJA/lBbBgMAbzEZTwoS09/TIusUBk
7Jxru5Q21CCQJiLvh5US4S52VYdxWF0N69Y0SmLugWgFMW0FS3G68yzQyZR2zHpfdy0klSDGjSBt
hY45CjIeWmSmE4hD70blpsvM8qkAjHrI6/K1BgHHRGe6LAM5DdzdyRdrIAdTbsYfy5JDsryNgXkK
PbFYeSmIPt6skbQ7jX3BWvZtFdLlM+mFlbVzVhgiW9oZaTdl5IbLfIgrf94lBGunDWcSo+asOevT
CFROohlJjfUerYoWO0aM1rJRbseiLu4Gy+pfPCHVQ2MbysruO6bLBRvQWZmWYM8RxzNAd20YCmFS
ncvBNvaabHUGLURQOCpI24BJ+4rc9+6MLax5pIHtUpHk9c7x6euacaRtSoVeVRrr8W4QBD/YY8L0
UBkZt1oqAejTryziQa223UDp4Ke1XJZ6pTz5aZctC79yj26cY0dr0PO0al9vq77VHzQl9bZDG9e3
Zu/Hd3bWx7duYXsr3Q4LPBmel+Rntt8mBLj40dbOE28XqFqsbVwXvvLSFlWvsnR7DrrYwbNJJxyG
C6ssJTcBB6WNNJ2qXIUdlk+PT35f6WN7DPtUz/ESOeNBdoJ4JV1xGMKEUp4lKunnYWiz/Gl2p7Tr
uMeRPdaNYeIHiVUW+mH0j4kXoGOpxikVoI3EQ9U/G4FebRMcM2JgmsL8IdkPlU7ft8tQgDu1Xulz
j/SCu2ZwIcWoth4ts1Jj1J7qk3Un77Ej9w38XJ6UoUTwlwfqWd66KsqkNFl2jsdcsOsr/P612hPC
7hsYw5g1+WPEGL+M92VkcFhLwmElQVFAb467Db7WZlvqgXNVJeAdcn9UL4TTi13tDNiZpdvRT/Un
1Qx7HfkrtrOENZO+FEmjPnl6RLiyYtPITPKog0UXiLXd9yCK6FgSVRJPsbHFKJtzpQ6JX+18HKBD
VqGgaskimNHhsO4EWaC3fpKoU2DzoEv6slousWCbzr1O6rE9j8ZAK9cKzaL7NArJxuhz+4vV8NOO
wUNoUV+ZPH6uMDj8fHwIw2ZoCYNjOqaiQmzBF9kDX5YSiYJgzk6CffQQi1uD0N860zPvCsu0s5lP
WNomt73u+tfbxulKOb0bBwK9a7JS6pp+clIBQF8VcQUdLvb1/KaNUjYCwSpkwl8axh3bTHle0dA4
77qGoWedeCiUfv0W3qupj8uSo5rC0oVGt8Qx1JPqtosUEfoYA5eZ5yzBOO2UkH1BAauRdCnEQfVy
jPt1PDRI6+x17tKBwLbu2USzvxvf8qUbIthIAP+h4igiLM7kBZO6gE4DpoVl7QsMGCnKB0clkJhJ
S5ufWUTDT5AXG9sfR9Ht+2f69+f+f/uv+cUf777++3/w9+e8GOglBPLkr38/hs9VXudv8j+mX/uv
f/bxl/5+Xrxm17J6fZXHb8Xpv/zwi/z/f77+4pv89uEvy0yGcrhsXqvh6rVuEvn+IrzT6V/+3/7w
317f/5eboXj922/fXtIQTzB5ouGz/O3PH21f/vabq042Ky7Rv//8Gn/+g7NvKb/7n2PzbfjL33n9
Vsu//abYzu/gaIWrWcBHLZ4CzFbd6x8/cn+3J+cmt6XBvSCmxyPLKxnwa/rvQvDgqKSHcKs4rs7+
VlPUTT8zfrd0h6fJ4Wm26bsZzm//eH8frtaPq/dvWZMSU4Av6m+/YRj9sFVOTOcJ9IGF8J2SqvHf
fTjX1ZECh8drnUWkv6Wdi2DHsWGTFAgeAH5kU5wAIDiXsKWMeORZ7KJ1YOOFSme72zSHAWY3xE/5
5SUxFrfRqN5LJW0RFDJIJpwk2ms2YYElvVJu3AGAopRrkdny3pcwk/UYdpWmxNl1npf3AV0VJKxI
l4Q3TMjeyroOFdM50vcHF1MPiCV0xBANyma9AbaNwp9gmDHxVyLOhsssbi+ZzeEWKlHENxUKzS4g
d6FQ0BHW5DjDbj5UscjWcWj16wpsOngYzChBRyyx0GnOS+Lgy6Z/tMrKWDt2xZzd7R/HsWB82LR0
JfSBLBMRknKDNmLv1Mg0SNCUBEBQTnZlOa1oqTUrxPjoYJNC2IYt03e8DPHZpJBWatpMg2C463q4
lzvbe+hS8ao2LuJhIGg5QLRsgntleOvXiqFgIAYCeStCBaNl2N4qQ+4+d4pHZpzbFBRedbGRCU5Q
1/SRszTWa5w4xq6tvPtAwCSxymkE3lSXI4Cs2UilMXd6N18nXfVs8r6WbZu+9J0brkPpJOvKlHti
GHaM3mwmtApDPSu8jS3ZkV+Ao7WDI4bfVLMWNazxSyVCDVElyWsUAY/0oxKdVu83eMYwhcGnDyhE
Ffs4OONlmhX5qvRNDSMrYcVd5d/7gd/T6htfUyvx73TfbPH4EWHUjDEqAFdNdpVMxS04Vxy+fl1z
KhvKh6Djuo0MREstjuataT+EVjE8553pL2MV+XRtthRTDklhWe4r5DmDkcTnkyNRzSB0JtyVJQdT
clQrZ6XVPbUoSUkrrWR2Z7QkQRbRoKK3J0aS7t6lClT+DP8OOgQCMlzAjEJ/ko4mZxzQvXnJKDJR
9eKlrHLcylnx2Mexf49OHrKSZ2JYjS1UV4HZw3phENNYJMIGtQMXJfY27uBiNItkyJC9bK/LnKRG
YhSR8zr6WyM0bxV6eAc8GpCEJCEyiGMJyMmKTYB7jCWVDD8TXPYHDtLFrIvj86AqNy2a0DYpMaHk
nTonDGw1itDcjD7ZU50HS9WyvEtFjeN5V+TeKsjb4d5JbQPtanyIe8FXVaD0LtV+WAwSpFTbVjXN
tryANQalShHauRFkD1Qc186Q3YLjuw56VPRpzkzHbNx0rYUNpqzW0Q5CuHtCnMMZyWibOB4PBLu1
+J0IzEyl+uSyeMyajNRRJyWj2wlGb2mVBnF4nMKQP+gkklUw1yvfQlLDYp5W5mUTcBDUQ7tfep7j
k7UWd/MUXXZZDtWNlrkBri+kt6EtDlqBmFS2abmrfFLliLd/C+P0XjQJUXjpdMl81Kc1ELnbIYwQ
7VkEqmgcWC8HIeylovvbFBMV9FG7WKRKjKhbTPuppiAo47U1ldjQGuCFkanM4A2rwkGOAh++Wwzn
zDBWcZ+9aDVoEpqwa7vCuEPzRh6aAZlXb/AhUwlDGP12XdU48HKqDV7B2nOMuNdzYDkOI9I94+wb
YBbivIFELCOMmYGrPsj3VHgNkQ6YfPoC4WAuDGbYJIVaD4aM0J7JV9/3250TxA/ShW9mGxmAm2q8
bZXyqW+111IP39QOsaYf2/kqxGUPWhDxY5RozTKXqbtvR+97Yof4mILIP2t6/4KD9aHWSneDZupq
TPJt0qnKGak5+V1eogxvBs9Ayadt+jArFhheCpBwToPuZpqL5ZmBw5s4FBl47bxJcsJps6DsV1qj
1vQ1bOgKcdGu8CwVu3xAo627GaJVE5Gi517LHkyPZ1uPBTKSKusPnVfsGoKLyXUdEUZPL9ZPvvLO
dg8aimvRwyCxjY65ePXQ5coaih2Bz355kVeGOouKamPEQziPCGSatUN7JM6hYnGuXno7OO/MGiVh
qeFUgOptjCiZKr35ZvU8zWawT6p7pm340JVzrxqeugENr5uNd+aI68owAtThZZUeevLG95bR4peL
hr1s8eNxMJ4sctq8IMIboS0JdIGC2NuBTCpS5AA21nruPhwKgknuPE71F+lx9q/IpIvTXN2WrRA7
TtI6tabcFR52o7gdAxoPEZ8YGn2+g3v+3JndnVoOKJzcgXyjsSIJUlYusk5zV7sa9BdGAVALkFRK
zJEzdSBlW2iJmKdjUC4R8JVHSY5Gb2sDFv2aWVxZ7utGqVey8K4qt74rB2SeYYpSVvTGtypDI9Ok
2FTLYaz2+FD0Gb3hek5KolyaalOvbM3Xn/x2dJfjaF56eczIEKrFjLkApWzUviitfxl1aTVvRXL0
3LKaQ4yt8XIaw6bsXHoHdmc+Fu7knNSUO8Psb0I1uaZSdAEE0+torcwJ8WO45/QLXlrSMnwLbZuR
Dt9inST3zkGHHjXKZhK5uE55XZgN8tXiJh2aq5A2ipeHD6Zf3meq8wKLVJn5NNMRIsfqwlUGPluk
PhtEbs5Stbzy+8okrrtwbzB6v5A5IFa0XZulz8cjwZMulTlOrhdKcBAa6FS1hBsyYGWaJUV57Sdw
iFzfRuMd7sc4YN8fwofWxQlZx6jfbILRl2mPqblgdr1B/cpCG2iMXR2IjJIRAtXtwOQ3LC5Cpz+Y
pTH5sZrL2umu8V+h1YnRZfsDJceQV3dNHXwjdhflTVM8jz4oUZmXD7bV7kabePUmpleRYM1yB2Sp
06Poppsx5REzfWNjJ/WFbIYr31U7mjyxQokJcluI89xJIRuHe63AU17Gd6k93puV461iWiHQrh/M
qEfzO/Y3VZ3voiQ/L1Wo9I0Ur3EBPc8oJpUrbA24WhKmYPMYqEIupQmuqHG0b6HA6eEX7bmrt1da
jcVGpKjCvKGmy2WZGzGkLlI+87GOIELHcftMLiNmidYGY1kX32vWxDkOCNbtIQdHGFgI9HoH7WVt
Itor1WePeXCl5q/M3Ahq8ASQqPZc+OpykGY6i0qvhNFlMq429HszKh5UPwwW/6qq5PBnVQXih+L7
v6+q1hRV3+qTsuqPX/pHWeX+rrrkCWkoa+hL686PsspRfxcW6YOaSsIVupvpR/8oq9TfmVDQn3Wp
6zSGj8CGfq6rVH6BB5Kxs2D6itzon6ir3sVJP0p9yqopqQmEhOAI6NJ3OBkA/MgZrIL6Hj+JxWF4
wOSEtDrEElXk177Qj7UfXQ8JTjVPoKKgPWX6u4JULWdMr4yx2XgJKkaUraiFsNWCmy7b4MaHWmNj
ozDgvxc+5nnha7jDopgVWt+HrN5eGR1ZW5UoyOYRsHGIWAw/IHzCh6BVDngifyh0pid9vvOz5lBH
9QY9HhiKURwS14c3PNwFvl6BY8/W5PZdGH6KBHdY5LZ/kEh348q9NOkjuX0H/QVmQ+heaC42wMpe
o6c5eD7eYMCxUWjcFdFLbpaLTlEWUQmbuhrX0/G0E9aAzLnZ6J56TDVqsnKqBSG62dlXkWzG1N35
1eU4ac1jonIUq2fO3bdiUTZiV9QAyRsg8WWIzBbXSx1Mu6EVzSwje24q+H2hfxWHmEVd83q0h3VN
Zy7V4q2J1tyJhovICwS6BJ1epooXp55Lyl6pKlB61Z1ojFUPAJAqIaK+xUX50xPxZx3/c91Otspf
fSJa2NxmSJ2Qwn2s280gYzhN3saiLhn06QQAB+nLUOv7scmshYCNo/sTzVbdT6QjzQ0AFpuLEG2x
h0orYec15TykL2ozhBI47EyAYl17pUiA1zAYwvZGNve54a060nXDVqdpR2SzfI7cveUuIk7qDPgX
eYB7+hDjEyvbVQF2u4K1aR4txt9W+1QNKdVXuVe4f3XCmw3CFC2g9sWd129y3ce3VG/bIl6LMF61
jbtSO/st6nf6qN/6VAUdZbxigZ4LPTKa7WGSHDvpK4DX51gLiJxymptWBM9+XuKewlGePwaVv23w
G1S4viqCd2jTgl1qzmNO5FphHqoOemqj0OLFJ5AA6ck4EZu1tx577zCSKmIHaNLRwqpdv/O5eimp
tk7dHUoIlriMrRfUj5zvEOz23X0DKLADxQYDMNtkfn60+j6fId3E8OZdhFK/JGj6VcEn0kfK+ot7
YLrEn27qn26BkynHXwXkGSqsZd3FPvyektcpwbUbDtVMk/prFmZPlgOKNyN1dt5nxk2dE3LS1X6x
1RX7SlRgygeXSJRfv8/31uqn9+nqLvBsll1xSu02Ufz8fw+G/Tgxel+v3Qk9N20diJ0sdoYP402v
qsmxRjxHIOOV7hRXJqr6WecEaMJEL778Sqb/7+Q7QQsBx3zq/SFAOnm9f2XFd4Q7/Csr/l9Z8f/j
rPj3R+pXj9yJHOhHeiHHnWLuKgoRTKWjzZoaA7wzKmI5VO0269lz9IGSYggCzJi6TaFTH8ll/TaU
iFRrB+BPaz+R40AQlgdDa5TaMW3VKy9xnrRQUThBRHQn3Ob81+voXy1R9DwNRFoWgsXTofb/q753
OhKdfl3QLdGtMxkwUPd8XBF/5PNGDDxJsxI+dXpoHxOHvpqTp2BRagceRwl9sS0p5nDFWxY9E3hb
htr0y84q5N0/+xVMQxHbJF8OvdEnyfHYF13kMa4GGDxxt4LcwTZbrZ3CPytyIuF//WrG52+clzNB
C/MHpcm78v0nzcvwX9HViA4PSZtnK2ZrxjrMDWKbaRTpLe1fr7RckocY2Bv4gzPU73UanDloShHp
qPsx1TAzpmeKp571JFF1QXQdlhO6a9pW3vOvmwTnuduR2hTQBwzwtNZBu5Z5FCwFdJYQDoOaJwnG
T4KxRV31W5Kmk3lSEVopG7f8Ykz5/rE+XvmPH/vksJz7XSlsidRHr+Ta8kJo9syAxhyCCScL6BU6
xHrXIN9dqy+pgF4tmVw7TCV//fV/mkxxgdERqaphWEzBTq0M3aBnXmyGaIFlWc3aylIWAT6joMYL
ycyZ+80XX8lTP52q8QzwhCFVBPpoWFP1+PMxILZTK4sUPnpsYFBQHawBhZo/j4q9tu18WzbtnMt9
Zdmw1LDriy/0dPq0Bn346k9e/6Rs/JE7XPbi3Gqqp4SAU6gE4fcf+cP0u66Q+qPIdsCnhLVzwIHz
Uw5xYGqoB0LxrUJys37PIjYggZQJB+ocTwaoIRTungyfxOg9+Epx+evrpn+6cO8fgqEi5z2em/eR
48+PTVKqQV81tHkdbS+j/gguHmx+qDfLxBXQekwGOWp64UU2AepF4K8HsknAiXD0NALU+wkS25VL
CMGqTd3vvW0d3YZBRO8AJExqHMqVTfarQr9tH6v07vsourICEq2ytPAXdooN+dcf6S8vCzork5tC
E+L0tKY0Ta+WRmovktzejwgPZ6FSvRhlf/Pr15kGuyfXHzETku8pQdPS1NOqzlKMzmgZ/C6qifOK
TjXeYoAG59jHVbrkLWhHWQV4wkdVMSL6spZ3BDf8Ehu+tnFab0u+36ErzaObGm/U09Y2c/342ug9
v0BMoIZXuqU8BGp3YdcaLYTSUOH0IYIyWq/YeI7afVGkfP7mNIsdCxkWPXtTfxeJ/HQvhJOcMIp5
oCI/fTQS8yYBeqDH6Rf3HOqzj9/clNAjGGYzQdFtTvCnnpsfSjhby7aujX2zNb+FWrhsDfu8y67p
vGgRQBhni6N/DPex9YDHP0wIAZlinXSiE5Zt95oQUBvfB6gvzGtIivNY3XFHMiVmSNMOi4CZla+f
l7BgW3l0xLUGbp4m4w4NTRST1x499LU+i2tnTc414LpsKeSFS6SwxVix7QfOD2wQ9VYvckSeb8r4
pNx5ej/XoLlMsTmM4IIcdnB5W2nxzrATgFcN6MiIKK5+maqot7+PiD/EncDg5BRzyH8xdIHMxt5k
RPhcoyWmqFnp0YDodq4GiVo4s56wBxBJIOXLnpGfzkMyoxeTTa7vdTiwlYXmooO65UHwt/EaCNwp
fG4YTjxd0PksQh1GaJ7MB8I1ypNlMxDZWmKMgaeijd+BI0dGRVQZ5vaLLH1KvXluH7OJptOa+0T7
3mDzsvN+UdrKjOlZ02+r7q0Jtn4HkeyZ5m7tnwmoZ4ocMJgsU7lqAHXYpIRrC5OQtu5GvSMsAH51
k+dLMSzS7FHBnK0cBpKOuvHeADVo4fMTl+VTB/mfGQWZAhG9KeOO+PqtQU6HnT4P1lsn1rrYWf2d
Upx58FeiM+PBM857fQFs1QLCEif71Nh19AAsjL790s/f2mankD2QbfPu1gjSmRntUSuL4Mwq7gSN
IGjHDYmCVSQIAZkLOibTrBw7rTkvoRpq9xVILZ8cxMG9i+oD6TdE9EHChNARhQsTVJEDHwxwn7KS
5rlI9/ARNXlMoJV2W7IGAQUkJoLxg5RQESs4K6ssucztrRvbG3yvKAXJFl3Dlu4gsBQ7CCaiPjTd
Tm2vVQPeAtNSFVkTaWvFitIrGM+G8q1w2R8Eko8zP1zV4VM2PKcJkAeek+F8VC9pLznxldFfqvkV
U2UGv7WNK6Zj77u25Ba9FDAhl+HtfZRtiSBJxm2mLCyyTiBeWRjeIHuF0WMKUCP6P+ydyW7kSNpl
n4gAjTO3Ps8ud7nGDaGQQpxJ4zw8fR9GLzJSGQj1D/Smga5FoZBAlsvpHIz23XvOUqU/7+E7YK/S
ujac2OaHnWzg5vneg9TXpqPPreYuAEd6c51VnRwsfCnjqas2frlFrV35h8Zf4yoKUhhLMRcFmveQ
OQHEAkykLbsyo7N2xKYx0QY+9c5SIrftnlL8DSQuw50tNn568+NNeYy9c0Mwtd620amr936JEpC/
PpoF3hZRZXgsw3pmMBi0V5yMSNHSdukYJ3R7Me4JGPTKozNeQ6JVBoOQqeZowX5ccsaGI7C5iXVE
xxR7nUqdXd85T6kHRv6xM1axtSrSO/YYknM+LEfv0SdxOhCJPzj2u+PeLNpdfbMtd5DDMnXrmW9d
eZuYRfa79CfH76jDCoGzEK1luR/Cg8cOa05I96KbhEfmwiEvQnwVQq23kzQd+3JFFCds1o03i+pX
v1hrRr2QUuGOQgoS6QRiD7+EikZCHQKSwZIeFCxZvcS55KB3a32HJ0IbHui+jYC+h0VlT/w5whH+
S+rXSMiIqs+GapMlKL67o1rDPYI+M1CPscwjR16OV098cLMjN4q8aSnNn0191XkSVCeN3HpBlT5E
Z6GSxwluhtwpFZyxfFtX+8JfmtFWN157G6vPpppsGOuYYeox5xUgSbcBg5+KgS01IV8FD7Wh9ueY
b7H74g4RczHgCuESQPJc9Id0jOcaF0sJ1VA8kBK+01C+FmAUBk7WMiM6UjhAZayFaMaDT/tw6O7U
S6jveNLuRHilBcZjVFsGgj01hJNahF6MG417DfpzNv2v9CdgYXS/l4zJkVFACITsGS5kc+6Tu7af
ZuzLbJj3JYcQmlZgLhJ4FJAVXeNOYwQKe/dQEz3yc8ZZoEfyfKH57mfPTmoHEjeytBUmn5mC8bgM
4ls1KPuw81YGnmd/3X4IIESjLi6F229QBYc/yxeC7vAvQNMFGyfYgCcHPflMhHiptsFCzZptDh7a
0+/VXdScpY59hH82KHeqDa2p8JGF7QduXtI9ECWCVEGFNWuXRUW3KWG6ymvAxL1TNlp1CAfGsf28
5NaoB+woQ4E6kKWdpQiy5GH0rIX1zDb6kK6nFyoXFr19M9IfBniJct3XP/z0WWsvU4FYf3FMXMLd
xgowuD3JWuwE90wCVFZy03LAtJsAIJilzWNuYIk8sPurJCuVlEo4rsv4lt05wQu8Idpm8wK8LiWU
mYZMNayulrop1ZUHfM+IHmNUBCGvXlr3iAhy7mQLvYOdQYy4cQ6DvQZDJMyDM1wKcYYenCo8Qs96
jxSBi2Gep+u8fCoVH5Lbrkm2YWbceWX2wo2UBWvJw6kOluH0EBZ3ZuLN8uEpubfGc2Z387HhjgSA
Ngdqh1HC8bETF3f2kceux3vHAHgmhLweTZfWrOwuQaADa9hLHE8a8EnrDLFAkkjpF0wpuEEPDRl+
blo7eKk6imoDPwupmHFYwsUZzbts8OYx/p9o60HSA3DSHSnNDjrMD1I9fEbAZQGcQrmHaYqUDjFU
qi0x/mUKwSJEss5SgyCevSvaB1sjc8d5cvWHKOMRn+BKBu6bmkAfFlR8zXRlnRTrpBVAK9qF1f10
uHzB6ATJDdyVES+0dd8smoIiCR9Pge3A8yvP5np6bxJOCvx5VaLDttCLkiUD3oQ4IYOT51Skf0Aq
wNTieWc9Onlz0dqTTE9VcVaNT10+iuQzdx56OrREvbFdzQZxikPnmhIwirS90fz04PezcgIHwlyk
X5QvXngXDSBD4qXKv4ieLxu5uKhx/LD8VaTc0oaXj9Hn7Qn/Tr+JOCTQp9Ndm88BPosSkLa67Y3H
KLmKmnbfynEeDeM4Plflm8cXGJRNj99Ow6tcYhsGB2xb2TmTjM5x5mXRB6cxuBUlAxeHlWJclT4n
q1nvRL+ReAW80F+Dvj/2PF9cztdgvIG5U8RRl3dt7SxS5z3jETP85KoY7cc2x88LnMuDFbplPjkr
tGOsnXqyZB3Z9OnQJS2pinx4LMP71K3yZdqZ9z1IkcgcV4xmCiUgV8XrPneggvCcrlH4dXnj+jQF
MQaetOWYzmybCQ1xr7Z4y8gu2M5BWDDnyRdaz2b4Fkh/DviIiVMLcjdorl0GH1ylrIP7SCk+crBu
lnqSIajWvFkqfbgIQXXzBQHHfTcBpG74pxcEEunTxMx01K9vpXlj5w4vohAywJ9k1LJr5pzMkGSl
ghLUF1Y6wFKHnGE8UEGYUXEgiuK/NdXDWCz6CA7SehzvbX0TDxeneAyco5LchvZiFjvwFcTZFASN
26i61x0WY9NJHZ7a5DNUJc3QifGyaln5myune63bfuVqH1QoeMNb1n1JDaBdhgbowKFdRxkkSNKn
Uebiv9n6xVtcPFShPhP6a0w/xfcJkLfYC5F+eQzwMLw60aUufiIuaK2HBGgrD93hNrDe6srXxnvV
uD2xWB3uzYqvvKGOyE7TnWs1y9gFQ7p0goISwUBU5yPFkgX5m6CQ3AjmsWZeLpuAQlq+yiwUnkQm
aEFAI7LQeK7oP7fDUUvLpdet6imtl0ZQxLirtLAOeaGUHyytSmuldcYyircWR4D6+xALZoBkeBke
owh3aWzVzpVu8AzLERGuDDVnsgxYhnjGh0iwQwLxbeaikSsm6EuLPyLpEJrX750Fw8xcVwGCYv1q
w8mLEoKwTxknVD+c3BSiCu19aVyBYMzHGlhQ9kHQ8uyjYuiKNY+7TUoqzbEWGiVGZ16p7r6yGJn/
sMD89Twuj2oT7dNkq2k8km6RejPlRxoQaeYy1otxWWXZ0o0fe+Ob4uiXN+f//ULrWGyAsdcJQ+TL
VlTR6UMYi5DztX9SMEfX7PGY3/THfr1+/7bf9OtD2KDRiKFrhH30L1t9JJWxHMWFvchbkPWpTuNH
H1ll2C4qQrAVZoXO2xy7g1RLZS6KbhsmwTebul/ng//5I77Mwv7hdRhhWRxCN2/vbBvXUEoAbUHf
2VrY9XDXmGi94kHRl79YHnZvvAfoD5ZtEwcsoGKPKlV7KkITsu2kg8704BaTSUVb9i3g40/wC9X8
/cBNv95v+xr/H37x/yT8wvzTrpJBGNdlSst/3C8XodEXxtCG4HRGAGK4QI23LHNfytJ7CIfhmGOa
pNX9UNMJCBVO0zgrFy22F/As1BLA35mgYQPvSZFiq0ApkT0mUXbbRP8jbSEB4TZtIZOEErKBH6+I
Xy6gXwOR1HbRFGgnlSAyXHxUxMjKOspwUUN4r71cDJQoM1GuchDZpYLRV9I5qPRVare8iPuruh2w
Jfgf0iWyXbQRi2rl1UtrckFpuozq8aXArOHxJhhbw7lO/K1pp/03AxTxp2curAcBYoJMFd/631eJ
KloZmSnzmnAoNp7ZWusIdeqMEp9+SKMReyR53jg86g7rnqy2EQqWPag0E1CnAWxXjLry3d/0p/vq
73/Tl7mWGTR6wODZXXRzPKyb6BlT5oLthx2E+H268hff5R9+9X7/c5P97Sh8yWkQue0K2+QTmzlP
3CuxykX+0zzx6rp3npp99M3c5JsvaE0zjt9uTU7nEXLWUfg5zTWSTzih9fCbW/YfL4t/vpH15bL4
v2QJ/LX7/ZcD+VXL9Y8HsahQ+/YaTaAxmbsB3U9F2TmFcVNZH6W2grCWocIIR1YxVhP7GWnPw9gR
I+9pSON4vaR98IAsbScaf+fa7UmNjJeQ+H5hIo8dixXGz6VKVM7Q4pe/7/F/d+y+PHL9oq77IOTn
IcE7c8mculjUVPnAZmRQv6pF+83WuPHHi9AhasKaVzOoov37fPjHrah44cXN43Pqd89WyKTRCAFw
19ZrMdY3NeaNuZ8MEdprEKkn6CLzQAeROqIVcBNGEHqlbbuUeJfpX3Khb1SkNC4E6oEG68hrQSvT
o6LrT3EVsqULKB+u2qLQI0i3/VLD9hpZ6dYq1ceeBKRKVzzy9NMvj2PclD+brF23vnazI0CvE8DS
K8PV34/8ny9EV5sAQ0xy/hNEynStq5MYg3QPFIL7Tb5J1PBRHyt2dY2VWzxavALYnnxtZPUWKrMW
BG3Siu/eRf74g/zzZ/wKK/52gQ5jZxui5qFSNvfYljHpfHOP+/MHMHeZeq5Mkr7cdi0fsUdpSL5n
+2xODGNqdX8/lH+8xwAi4kXKZeLyFa3SI57LhmDiDnCtMFLFaebsqR0s/v4x4rvPmeZlvx2qkLHS
MASpu6gXik9Wfsl+z4ZOyead4EborsEVbeRa3P39Y6f/1//cZ377dl+OX9kLNVYQ1UMVa+dlkc2F
HVJFCWad3X1zTv75p/rnQH55GqnQroSVcyBTxDZeuS0pxvzPvwwDWV57GcWSb/5y+ZtUhxt4tO7C
H+SunFDKdS5/5rVxDIC1//2zpgPz9cD9/lnav38uN2kGvQ1LgphaydI9HHjWdeCPWmejduNCKuBh
/qefqBkqhD0GprrjCHU6vr+dIH4XAEJJS57gyaTusqr70iKLK+MUd3E/GT/zb+7f//2O//7E6ZT9
7RP/QZQBjicfVFhYnzrAuJo37ZX/H8LK/nsdaFM4XdjMnjXHNL58aA0qLHGnO5dWTcDeAEYuYDJH
fkN5+S/0Svz7c75cb/8w0SBDXeuUqUfRs8sTx1kK3di/yhAZOsKyxqsf/QxznVVSQTTDdzXRFm5s
EDdnkxMZqsEO+JCyjpMBFL7a3Qxm8+aZnOBVvmYP+cWNeOmnrk6KozzHqralNDMVk04WIOIO82wS
0lvHMcbCeDmAEaq6Rs7/IbBRpjIpdORzU9HY9lDUeaE1e4zPLvB4sTIsdpfsXFTfXK/TWu3fZ/h0
gHSL6gH6XffXI+a3X7/WsjEwK+RV6i7cxLt6Y67Z3dhUm//5af37x3w9rV0ld2uTjwnrN8NdCupe
mrHrO3Mp5I+/f9R/b3b//kZfTq2SobSp0tiERBwstLAEvwa3XG23RhB9s6Xxh/eBf3/Wl9OrMqzW
7Ovp6K2ZG/QHNhwXKdWF2XA3zvV5fSl/Wt995rSe+tsv9uVm3vdBoAqAcgv/UU3gS8+8tVy1Ty47
12uURstwEXyzq/LHc8TWXcHp4YDH+vKJNhAxOmd8S2G/jbHNdLFY9yLYOZF7TEx9C4X7oE1jlL//
kP+9MdEfhShgmcQsbPPXXs9vpyZ05zQWOnAZRk4InqjjEzRwPoKpQuiN3joItG8ez8Z0P//3seUj
2QdhbTktBL7eljI/1cqGK3EREfFmn7fHnREYUXkYOq+7eQ4jIxC7M2H0b4SqtpFU3nlvbpdjS51K
z+N03mggmptYa1a2Z2xrq9q6vUQHLdyzbg500y1w6akN7UICa27b3N22hXMVTo+3y5vIvzL/BJRn
revBi85q48ltXJnpg1bHw8Kopf3q5gzAW0Nplvg1CcaLhLFvqXw27gSNaQ1nR+/suyQXHIY//R4A
sxzLhn4CzfLLaZBFRSj81nIWXcHeWpiIaF6MSrWhfXvIzZZN0qlMGdTJS0v38EgQFq3UVLkUU/lS
iakcUs+f1YwoIZWazGcoa4bV6GLdo79ZI37d8N4smf12jyklz2Rqe4ZT7zP5VQEF/4bykTETKHpm
60WIdwMi7ba0GXhW1Egr1/hIIuw7bP/T7qYOvM0VGIbJ1D+lb9jPIyqpxdRNbaeWajHVVafeakqB
1Z6arMPUaRVTu5XSJ38rdbqZQ/W1a5kmEyd6tYbgriJdE5dPSbesfHqcFBvZnqO6dciDcUGdhs1H
VuOiXA6Zu/aFv+xx0So0bWuF7RLIBm34Hmr6SeuYYNP41xP9ognELAa1XJroa50R8MAEQnafFVma
rAo2k7wCbs6iT+J579Qn0yUIwqBaJ7U7AvdpKvw4/AYxeggRIKnUHDI0iNpks441c87bB/7FZln1
B3BXYOP2ESpyC7i6FDQ3LZpENpLr6qQi8nWQcJSMllVQO6qJsAPjbZM4O9WPt4PzTIty3pYX063W
JVEIKy6XUIMXZa3OYZ3PHMpZSqJti9SdjdBgTSuCG5DgV2nOlL/o63SHqmgIIji73LwHljFTgRGx
Al/0mKHC+D1n37YMeINh7yhtr0aKzEngx1S4AnxcFlTCKWTNwNTNXHC1/QRScEF8UaCObXNlhASc
8le3Ko61b+N4oWvvhWxufyI2TK09NCGSAT8T1bli+JxrCINRcKKAQnCQC2o53daUwUrk2Vs8yieD
EuoYhzu16VZRbi6yuJupOWg/RcGz9qbo+XzE/KTExSo17X2bVJ9iUgjnUfI8TY87Bya8OfoHi/SN
TB6qNgaFn9wZhrzK1KU0ZjQbUO7LPtPuudM+J/SKdx6RLMi4zDt9om4oorYAkOZ+EC4GMKEOp0U7
sFEA4efen3rocmqkJ55/JOBKdMD24HvEOHLlsjazO19SSy70lsgO8F19arWnU79dpeiuUXiP1cFF
3JodnCoFzD814xsq8tnUledKb5Zc8nx6W5BSDYWOkorTfmAc1FG3j7r6taZ+r9clePepkd9m4SMv
3igaW4FlTVYPuvR/9iq+JCujHlVmiYMxgF3CiuRT42QU0T3yCP09HKO9a7ZbwUbfzAA1mkYJHDjj
GqpiIdHMK1ZwrEMk5q7AAS/C9WB7jFnstaOPXA31xSDS5gYTOaNYxCSs2jy5tXazDHWQArwAm5hv
cy+fc39FkdvSlY/ezXzSriecTv5I69fdWWgcoc095oj4spIoGpkLo1YXhjTefaccb5Da0EcY2O3C
SaQ2xPugI95sU37sUkOwRIyWkaJstaFbhaJYuj79MknZG/VUjeQvCHUyDei/UpQoIkCKyYC795eh
a85K84Midu1wWUx/rNK544+0ItSWmyaQQqdE2sW8z9LDfA5XRr0z8GjqoaB52E/DXmM6rmiOSDhX
81L6CI/i5D6L+iuixfPYa7x04vP07fS+D+VTkTc/utK4tQwOncZ5LMFOeBhu4W9cc+m9iUQxmbor
n9qIhiVuzkQrd+OQHMDC7YsMM2bOA2pOtRIo/TCxs7sy2vSFn+8dNbfYkckm1Yf2FvGr2DkzfbgV
oGCwlC5U34p2NTWrLYHYJyF7hHlytG52XfP369OsOI2Nfck2TQOsdmd2iDtDSwBbx7+yA8HOFDsg
mh6HJJac0OsWXAPNPmtjblkSrUyXC3VtBHaHNCnSbzKo2YAOS5WEKBJRaXbrIEI/mWeeMi9iPz5n
ipvREx2KveyS6MzDID9XAUdSRg6WXTveJ+ywrOImYqLZZPdBrCNHgweee6SkVKtGQQKrJSIoaYm5
NWATSGVtXODk1TudMeFSZoz91dgUR6uS45E6vT3TrWIDL+anlTRs2LnNi5Ni+wCRaM9aqzsaOnYA
OroziqsAAI0KLqIhQXGDMF1qAbPaHKYPWnnIr4CeYYmDeZvXY9+vTVXqq1EnvKLU3p1aae2sFx05
sBDnGXeNhNag/qn4yo9AyGIdVgTgwAnVmygsPl2ed2vRImcEf5yttY5MRq8+DDERmzhOLqYsnyi+
Yr0U1S0SLe9GHmHLCjVp2mzMQBARwi1cMU1t43sjLe98fTyGen7NvO6HsDK6KWmPJNFDrV1dbbO+
B8h0x8mwsktjZejBo1oChEiL+9T0t0oSXppkWISWsZfOuHMyHy+d2LUaySyi/CpKkaqIl0UXb3If
rZBbn90s4TmEjzsvgnXsjHeEY3ejQwdzYqWkPvFGeDIHR6AH8rL6zCXBI4U8lnA71i8VywHWmljc
/FjuTCSvtoPdrARWzNA5PgwNNiOrCsp1m/HL6wW5HOmp5cGJh6cyjheqNC7g29dqZVfzps2via7N
bQfxdcgIRneGXU7WS0km3WeHS6xa6iTC6orduyKuZ4B9DqLpUMm6e1XRjnZmHLI4IV+pDHgA4TIf
jdB8lWX0nvalNVPh4c3yOHm23KhfZGN3n1Ww5TPbDhaJMi1tcwtMYF/sAr9oSR85P3oSW2YVbTu7
uqZldGFL8U5qzVmmRbKwXWxoPWkyRbhPhgStEWo2lhDPnClDeBdn5rUru/dgYE5JUeRSmNoPoRPq
MLgZz32NtBQtcCCHJUOeqL13wZ3yNFf3QaqjGsJ3sKhiPPEp9zHHwkrdsVZLTWQhTKEOhGBpxXKK
HFzF2OSiA40YxP5a92qVSlL1mKb548hgaEUH4mQl5oRsizwWxZrFtKXy+OCxEgs3jYiZBKYz13Qy
l1I8uHnAeRSwrNLqnLiDwd9ve4W6TPX6QQSU1PWuvHgNYjFiFgAdGvs+icSraVFbr9krJKncntPO
+Kkr2tUm3T/T03EtdOst09xkK0dH4rcKYGA03n5UmyuzXpiug31WE+VklOqpTMs3zSEZOMLZJJGk
sTEhDVavitinMl/KwVs1TIv9Ujz0SM0MPg1/e/4S4chxDREseyfma7nYF532rqrlrjDyH0gQD5rp
79REJ5YWHBsHqKQGamsWe0SanV4Hi+k8NhG5NL0HuNGq5Misvr3S+NkhvP9hOxw3X9SPTgXWtyS1
ZDvJu1+TSvXt4SlOx/uUf9lNmH11ZviR9d1eN/LnhMC+KNKtpstNo5PqK0R7CBN5SYKxRE5vvrOe
8DAdFk+9RZCxs+TJDBA6NmhOCfpxKa2GwrlLIVtncbEXWfkjsjLQggmAb2u4lYrYEKW8jka2tqR2
zDVnDcFkm5bBgxibU65oT7Ks3iLb2qhS2QOrWTm6e4ji4DzaManbiPq4utZBDXphOM7jwpl4MUvY
vpsOs1mv4ZfB4Rd51rzw4lNuN9sMwapduMumsD9FXl4C22Tz1jz1o5LBhbu0zeTgIaNGii7183VG
4akQwYaRiNnnhxHlZUo0xQGDounOvVKN62oirFr9cBtVBH6man/osjjbQbHOgnzBe4vGE1jd62l6
KSGa8eKxDByPZrl7KvDXlkq+ECq9vmiI9kRt1jpsZpIggipXu4h72lhem/AktbZTj3tQgpNwSJTk
w14fzLUC/aRNxd5u1F3eAbNBFKFKawW66CNyvUUxMEwMvJ/sPuJ8zfWjFhWraEg3sq4eGhMxeF2v
TDW6s/kZAo8AuKMfg1qB89b+8Anyuh0R9LTdmtm4RYMNpowb0C9rqs/wpYuSo+uxnAlstsAtc1MQ
PJ1Cisys16VOtnEIsw/4mw9dRIKoL19H7Lm9xx8bu3NH+Ejx8qdQx2ik58ceLiVpY7xstnEkTbFq
CcsrrUcoKccIKY9GU78DzzkiQ2ItXikof3P2NVFHRe6hU6x91hmPkMdfCjsaZqDVNwywNh2ZzEQS
0gFAeglM7WR4+ZEl581pOa9RHSTsBEZLf4jWqRUepr2IenA2qS93VhJuFK3bFgkBQXY3bu1oHDun
Ozr4vVJprKHhPutuRlpz2Md+dD+25M5ZxLyXCf7mkGdm0z4YErhNVAMCH8ONYXonkWBa9Ie1jtXR
CIaVBeE0i+07TVUObh/d9Mg/o7bYqynWNpareWcdY4RuBYZoGhCLuAO1E7Ou84f+VgfaSmoZR1Gc
e6RxVL/mZT+hBdL6bBv6fuja97xwPuss23gw5eN+BOrJb9M0I7mj8jgAanWoc3h988Y796J1xY+Y
oBxXE9bXQaf8V2ofSmQ9QP1+SlLoOSJf9iPxsyalUSnFrlKd/VCIRW6NJNNr77NjvBuPGCM9k1+n
EkCfaHBo6r0DHTuslWBmcIMGLEYk1LiaHrvUvinnSqjvJ82ZrjNX8dpz33sTv+AhssOtN8inTqvI
OOZnlkQfBGhWVqhcvQJNFra2uiEfLqdVdqzfDXp+SazmwbOjF3uCd3GrB/y3quWwG0Txyd7GKgEa
PKBM6dlEsGpSANI7pdwqi1zuXE9ZtXbHwYI/AX/nWiXGOtOQANZ6QZ42zZp5ZsT8F1IvWgbaYwCc
FbJZ+THkJg5tGE+RMvrLXA39HY0P2ilaQwODCRguRYVnVeF+OLwQrlxp4Str1IJljbovNcKGrtKC
Siv7ZaFFJ0urnvqO7Whf60ASZl4wL3yC/o5D8STDSA6n9jMhx+7kwWYozFM+sgAOTXJqQhfpvAJn
eOcTEMFRxa6UD0FjSDpnQ4FGW/QpNYA0aE/mpF5ms8udY9q42q1GIrefhG9V/x4UU61SIdrvxdyq
uOMZiyT0qZqNrLejaEACaVLrkF5xLprynJb8BLzRCd50DUYuZi0u/eAQNa468nqpsWPLbpillZZx
kKnc+Lp7YuMoWhTuwJ5c1IPqlwGWkVB5S6Xrr5LWeJdqMK5cwWYKNMoXI7S7W+uUKE6rYWtZrOGZ
Beorxqcu7+mDyQKtGc/TumFt9PW+VhmJZJZ4TrPwk/3knbS4XRtTa4Fqhh1BokQNdUsLeSrzcFMR
/muHZtWnzdIs+n0VtkcY0aTqMaLbTbzUIvQbWfNE0/jc+NpBiOCJe9ZZBO21yh3ImfKz1f3bEFiA
p5JzbAmPt6LxZ+y3P8JuXBcDhvSwbmysqGGx9HvdObQ5u+l13D27cE4Qb0pWPl710qndm8FlMjQw
XQah8WLaBOoca9GSBbuxjPEKEHfVP0UtL5nGysCqhg1aRt5VxWui8gJpAK+d6eEQrz1HIO3rnrWM
n6Aq2rtY1MrMDOlD6aqxqUY/AlIa7Qa7ZpmRNpc255JQRYbTmF2HLGE5lg3oPllZsb3DxnXryjvA
NQXvN3oyHmQVeudw0rMOY3Dv96a67M3yHl1PNdcVK5+rKZH/IJN7aSflMuldDNGVdlPD+DnqWZ8N
QTIuAsWMEKMBJ+1RoxoqEjVh2pgBM2tJuJ/be+t0CyULx1OShdWmdss+Q05Hoscvul3ncrbKhEfj
AMVsgYRYsBMEj7Is+uEjSeoPlsn+3sAOR0I6H9HZO+HCG62LbPWb4yirZOzhbFqr0SBN5fhAW3vW
vkEyVCCQdZ00VG1t+8TWUIjVyzAlwNnAE1yztni3BZgV10gULn9Q38Kt2d5zs3Ojq2clB0zLllB+
A2vUwwItzGXR8GJnatRIFMVBtNd/OonTvSReviabdZ+MBO57DQutZ4ewgQJYMImhDgsAKj/cQX9B
JpYuQpU4eRm24WlCiwJmhLzXsvcwV5X+qVUTh/eyqf2Qh8c2SUPEwa7GEJLdxtaX9QJ+fLZPNS5o
xATxTC3BRoL9O0IKV+blyAOQERyCWJm8ZF3/I4rDRaXYz0nc0ZWIglc1pvccKaYk9GUMLIn4OkB1
gBXV20SLVhrSgzkUR34fLXmMW/PS4ftkwIyx3KAYmQKwYa+l8Xa6Sg2BLukzjNhbHk1dJ0f/qUpt
PbZ4yTW/vZp5sJayf3AGBu3Su8XQK4HwthjrrSc/0a+t7bPX1ID94146y0qjAblXPbI8BzXloqQW
vnJJawkQjoXuxENiXAp1CL6mB/V6VvjJiW4o/k/Dex+NvKYzQHfX8JQzQeeXRg6nsSownbdFfJcH
+QusRlJ2SvHYayhsEDXWQPK6s53XtyinBtarR99iyWT42FsbNvUTKOdqhoLajTsUxwrQK1CNGN2B
Ic4CyE0rQI/BYfCzaKb1GUTXIuhZT1lsEAQws6KG4ouvaFve5rEFxunSVDULzJOBiBJOfaWplPIM
WnUWVlZfKbWlcC16Dg58/5g/g1qjRg2hZY8oLTznXDfhWfruhx2PP7rGurRquqGWsug8tsXaTt2A
i98T4FpVfXjj/OUuY2JeaEMC5fRnHgYuXhjp3KYs8z2q6W2Jlrx1pxGnga9Lc0TDXWw/8GOjH6iC
k+YE2doueFIyG8Uwalc1xSJlk9TlhGsk8zdISAV9TKe4sqeinvUywlGyzVE7o5H4ye97iy0WF7mh
AybndXPWgKJHkGVhMKza8b4z+AsdnYsctqmPe7PyOCPG3VgoPzNXHuiJb+OM0b+PCEFR4jczc9hs
ce7iqlq3sbkbg3ZLT4QXJO5LRvDp+XyjwNtXVflgxt3JCNk9afqjQ5/Bj/K9CxI2t7JjVVobTsht
iHjE71sQz6xLLMjRfphmQISp59mOsWn69KcJGRv/i1j1WFk1jxNUq4PioAhzaqHFaAC9bnzUU635
KHXJrnsgyepFBJYa++h5WbmyNHXht3hja2NB7OyhE/4q7bFfaxfRXLy64b6rXrEPz2yi5HqrnBVg
yOwT3Y89smnrnMFEqxum0mOz70EbsI/E9jRNrgRQZ61kK7MzTMzcQixjX6nmLgOhWZ9b5E4tQUif
E2wMwnslof5omrSh6thfdIPyxluz+1A5zp02BNfCxfPrwhpuhPes4XS2erGsAsrNGjpnoLFq15xr
JX9tKKOqLSHEMp5n/atGBXUU3by0KLo0EXHV9GJkD9PGcxflJ7/NAQcQYtyq+F4Bg1P7CONzKQsq
rsQ2e5ofvbMu/OaSpZCKk3bRsQsRqsqu7DVMriU70d6MLZx5E5XnygNhG2THmo0ZznRepSbQFiTV
ctfU2rUJ5L5PGVW40tuHLFTUql6p1XiomDImKFitFgaxY740Hs1XeTDZScjY1EsjUK8UjjRwAlE4
siGsLQbp49heK9ar6sTPuZOvGPPk4f+i7LyWG0eydf1EiIA3twQIGtGJpOwNQiWp4G0CSABPvz/u
q7N7JmbiXE53T5VEAplr/ZYhj/xxJ3+RuTjhsW2rl75+1IDsq9oNM9z3czavJ31bWWgMMNlo8stV
PzKPSp+3ovvo9btnbLGQRwUNhiyAM15TUg7a7aAQw4u9srMpp+ZBI42aOGHfzcSa/byuZrBB3W8J
pS+nc16/jABQpfdr0mSULw+DzwOf/1+onWYbP+Puz7zPsdFD1cSn751d5+SYBzAvLDUauonqKQFT
lsWhmVy436dInmmPC5LuvXU/uuV5pB6ZtFkOoWY9JywcMBzdxmiAnNij3PZHB9cidL/G/IQfRn1M
jxkYYt3tFT7uDs+wMt+85U5aatBl6Yq7Ju+nvdUhTbhbEmQng47MmR0g0kTp+VohGJeIPsfM9aIa
2ool2VvCobhZzt4eju20c8GpRHtBYRHEOF4LI3Q4kYvyf+8pnGDOqsNBaJML298Ydfy6J0VXXQ85
28m5r2VYEFHO4dW5LvK2dxbWgHGjaOKVQfSeKo4NS2XJoQvFUuO1nCP2+uXLUy+qOm+4q+1ihyBq
5SZ7W54N8y/EstfFOEn/OmJDM+m2wiWj8ankagi8wPOWA2czyFPqSb9K/z25NPWC5XfYb+IdeeWu
bAMTj2ymnxnDVny5tfypp3o7ux9J9me02wtRh1ijD2XxFJvKSq/awG3v8Xib+LsKF4ya6l9Tkq0/
UF8rtSA1YADKgcI7sSYoxe8frlGaNsv2WLcf3cQr6ylBI0uGgCO/4sokTHaxEjKRi0Nv8zjmn/ro
7kn1ZvVmDiKqcfFIATC2nX1KrVdDAU1AW9efFw+3EH5S+9XIGfZ2Dea6eVMtPGL4EJn6BpOPjqA7
shJN0CkxpH9b2iZ63vo+2cn8vZr/UM+Cdwv/ewtktB+8TW2jo7T3KJt4DbaaHAIMf4n5NEAP9wTY
KsMlV7xQkQZEGNHFj0Ds+ZwY+VfWbbxu3djlq9UeZ50FlxpIgNw1rmV/djJW8DAXBicBNCzW/KT/
o7X8ZovuL8LAG9iFBanBc76DoqGW7TI5IR3LEjVfZpt7z/po4jtb9fMjXrOKg2bRT2Ic1xpO4Vr/
Jt7Jd5xqm6nZBqrJAGs0tCXQxwbdfT8dLRsmJZk5W6sCkVI9jkeVlbVfRkaBYq1TFGi06gvJzMfc
iYM5kViJFppwOTrahWo0s9+bspJAce1NVxLIrnzVYh1UzY5P5lNXWMAMzM01Kyh9OflGZ/DSne9M
EkDsgiUPW1VQBhLB2sn+nEIorL0MrgtOKGUeqEPPVpikxYqSo0vZ1vuCc1RWw6aBchqSmVqkFN0u
WzE15xBSzCx/aoZVTby5HOYdmVfOLnbVray/NLPZo5PQOclyGGvduhQp0JsT9uqXM32isL4ZDpEM
lh52VU3EZ0x3vEPZ+MzyUG+18sPj4VQ7POXpGCRev9Fc7LGEBDh8uB1NAyWIJZeqJd5oaVkL8KmG
o4EP6Jxr0VofMpZoHXdW4otmwLeAA1hSRh/NfiQ8P8KvCJh9GeY/nciDh9c3EWKrpcBbbJH9xZ7E
KWnOdU1jzqV3nq3iwzVLApNFULgvrnOrZwLHOWrzlmz7V2bVVbnwtUoWslkEMeNEzT7VVJSx8ufR
l/CqSsCTbW49x8ppwrOrmAhP1LA0Dd/7GnHsGl+CnEWzeZn7IoA9Bjf+FkwE+Ye9HODyRHXj9Wym
CbvgsxRYlEtCiV1uomDIX3u7CV3Gg2m4YDvu2L0iGukBBoiTcLw/o/LHexwCxArUb0rlhpYyBEv2
LCfCPqwXcvFNrKkjxVGTenKcX9F+anrpa+U6B7Io+00K2kyUVU6OzrDvjWStglgJ52riim2rMOkI
OyIgpAhHHVe8viWMxwDm097aojtlnM8RZwiyLQT3MB7kdvpSuyfKT5/CLh07OusExWLLc+HOAAv2
tgJkUnXMKmMgyBwg+HX/aM+t3X3EMQiiC13VxUii2w2UELEi607Hir1BV9hbWWi0mw5+3vJOlNir
7bVN05U1fVOXm3VvuXnWaiIbvkdSCxRn7RLbbvxajgg7oNm8uGgjjOqAVgj2UwkjZz1p1wZmcbo1
RLxod2V4UceVCr/kcJZO5GXML0Z0HNNfBTWNk5P01gGCptg4bXc1DtVlfjQ6tqbfIYQwh49Wxcuq
WPtKfdImthuLPKJNka89/W/FQpEx5Iu3PH+ONET+tJX0f1z1bc4OHj7kaPEuNT7u4dceyT8p4wj8
W+5LzNW1Kt4NmV8i3okpjvyCYQTNTeGnNRgFyR/QJzcrS36LRgS5E3rkYw11fq2SLJyzJnALZSNn
yXahBLnhG+66KrdddXKN10Sg8ujCaryM6b7U4OTaD7G8OMa1sF47i0oU8NcLt7aZHLXHed9/End/
ivPvzMG+X9OQgt5HUhvDSmXYK3vYT8wGMj/UPY2MR6uhiGt6kVVKO2CySbTAifjMz94C45QTEXBq
WiLhNe9uxGiP9JR4bZJXYJvNeJeOdC9cRsdPGBG6dcr3xqaFsLTdlhD+2XjKs0ttfi8k7UOl04S5
Mh+XoHUW2W+ssqAZ+2rivig2VtYREwsG979W3w5nfE/cyoaYWiCBSn0d+4uAAHX8EaJe+S7zrUS0
U27Nh9CkOy/9ngFxpWY7dfwEl66bK8EfctmaBWvmaLKVL35GNAcB4txpsxXQB+uXEdoSnWOT2Y2F
QF9OJbu/pvlZ/2w7+6i9wYkscCsg4Srtj814sU0VmII0k/nELKNlhwKJhkbIS+tn5bHJ9xPLor6Q
4ZMHDmtr/lPlF6wb6h7ZcUPcTtV0r+X8WShDqOvPZOTgnmfEeqq6LBhwzFbRj9IeKVQj6ngvIuXW
dE/14PGs6iQ+YArOQ5dpPG1+WciFVWwNM/Hn4UvojBSmuNJpvYA7ENxg4TUzvTPUgz9CRD/a5ifZ
sDnWHMxPUVpuCABydWUtSCCoQNE1pnvhofkkW7h2VJ6ZjEbjdK3b9zw+IuASGh8ddVfoytZFTCmJ
GlDHEZT4kp1R7GGT2Xgubnac7B+BsMYAW0Ajl1RkYtHY3X1iT2Wi+fH0KZwo+xub3QLYPba3lsIs
ukJ8T8tRwPF5PlT8FgVa2dU0Xk3nxytifuqz7p5SZhz4/DZ6d41No9LN4yabHlZpfku9eJeleAGi
JwffctXsY/M42AD35rki6IHbkj2K2fnRMdIyTxwnb4cEfXCQ03JOUlLu5Pc4u7jdPmHJXZqTgdCo
3LQMmiisA814dpc3272a0E3KN0BTlCUE7fDs9CdREx+F4kMBVA9UcY6KsHUPadxzrgTxgv5HBIP+
0rI3Lp+sFh2uQhNobc2VwOO3s6efIQlHL94m8R4AfzVqN8dBE4qcmrRg6paWmIAa9B+w5bwty7xS
yD5i3MHFU7pHPbfYfImh0wkljAGyCOBvtzZVKQ49Ixwk28LdWD1/mXFTbOnrjEiUXmgVL+778OiQ
iKKz3enveX1cHhyCZoTNss8mhN5WASpqh6q+7rtPpeWOkNaTx8ir5m+mQhy3FVkymCe0RmlSHQx0
k35fwd51HUBaQ3UNZEWiMFAVw1dWTk+tWKpNpdaQBoRNlyb++gyVtuBjKJp9YRg71ZU/hPg/Frxo
g2aS4irzIBcbAU0febgWMgIPzPoDAJ5UMClr7lulWmeeJZl+xYsVIckxvGTXdnMUBYiJmKPS9psW
YnCmaSFpAg68Tv5mpnaa7Kp+npZa2S6Ve4ic4mqjlQlLPAoT9MsEOP8oXfY7tbwulXKcCe+GEL1K
pLy7dLG3nk2qllZsU94lmmsD9J+vcvYOVfHrioT4phhvKM8zSgwlcTfpyANuTYKKlSWMp3JP355v
UI6q1pLmePKNo2pfPbRSJaEw5GS3pEI4lUbAUOL9Op3YCK8Mo6I/dkSgdqI9pXWxzTNjJ3jZ0tp8
s1z7aiGtm0V58R5tGF537GxnPVvxKSLmKWkb4QO0M60smMdd8oIGy7mXYKoo3FgYYMAIk/k1qH/o
VbKxmuUTNP6K/BTpQwHM5f5ZotSnRiQcE2z8PVQdURRNkCAhscZNWf3tmnOff1jlZ85Bm/FVRKRK
pYz/OUGDKFRXVrXrYWAm8nuYvUjGkYkdmLX5pWblWoPt622sfY/kF8Yyzn7FB8DMO5xuJhFoK/RY
GSkEBOoF0xQWeliofsa/JXuL73ZqSALRV424LwBmclJXbd75NWleSv+XC7rPTsp0qXVz5XXcNQCV
7mdGYFz7Bv5PnZLlU+XSNJcuf7HrDaFvUfbEAqT0OLW0tT4SOc0ZX+81IojEZ50F6nzqiGpyAc78
JP4r2n0pX9Oe0/kkrCPcWZ0c5bKrHX6Qe9N+NfPGI9spEe2miG9NRtTbcC769wgZVl+uaoN8EN4i
jiKWkmuFgSG+DiNyOKJDgro8Eyqo/pSYjudnqYd0pEh7m7oHIZ4S9Uk63CCZH7sBh5Cwnl1P9fnR
3BkZN+chh72JjPXgYW8rw8Xeg6hE2GqLZ6wFks4Ybtfxqso/bXuKCYlvQjZh77tQgpSuMTtv4bt+
GgoN4vw6Gs88tYCDOr5AksOIh8t5OXsikRA3fvKP0EYOZBIBN2Sfk3ypjL2abCSVbKz9dov7hO8s
4Ta7dx66zU9jCAxG9A7C+2YMX0b5PRAGiCoQxF7r10uGb0ULZhLi7pr3sowbME7ekLAaICBqvN5A
a95fHWVNva2MG7hEWbI54rq21pRIe/GH0Amj+e3IAEw+KpjvUVV83fw0010VfVGeomc/wj0U5m1+
joporaZlOMiLorC+hKb3RXFs7iY+P9KoklFlkOLGiZtCVaQzXcYtznHfI94vVXmqjKvJPq+1+q6N
0Ws3a93g6l9nzB9mHCxzRZvXt0kLA/U5mrXXxCHKAvEadZxSYVZ91TTNQqggXQMu0uvTnG0XZWdx
IZJ4kk9ci8itJXTBk4f4e45DbyA4L6SANKYBovphb5TUimvdtlDCZFyr7dsyMLnfEsASyTaKNKOh
N/fToSiiP8mHjLz8zAwaEbJnN95q6pGuvrz5SfBaWtMWswK/lp5RKgertLPrndd+GuI0qCdVBFbB
X5WtRXNBpJAqtMPan0BTbv8ummNNGgg1PhYF6wE+zm5K/YSjgD49rokC+fXikjp4IHoMNApdtV09
c2c01RPW+UdWUusdI/YDNM4OyXtnY6igzSmZU71Qa+8tqvaGEcVddma5H5A9tPon4Ats3uJszXm3
cBcnzTPaLE0nqGPb2mfFZESJUFTUKwV01v4wAEuQ5qFZlUOYqlfCKN3u0iFdj1mo5EEv32NOv9ml
qIvUKiRQnwthqf056zcCJDLfMi8UKPpTmJO+OBberUDK0TEf8r8BhjJSfjLQJwo06GEr/XjYegKI
UwsLe2uZ4azs1OJAqiSzkhMdSuzHdXaIgKOQvmtUMm+q6C/KS7ZcqHqBFON7dBFbgUtEHzWZXV3c
Ifz2WTUQVQZZ/143H9lYwUsctPEPjVqQMYf8oe0fP0oNOUjo5MfqcdR46Dr/Qg2A+MKxSOMnY20i
26YmxRZ20nDDhWQpyFNAXzj7Z3W+JTOPNoLdGrRbz3957aduVXQ/JrtA0t0nArT6AjVy8pSP5yr9
SBETgomI4rN11vnExc1GvrYOagVK+Vq7zZZ68xW8LRWWKyNHcYK1zEUuS+hM22zs6SyNrRltdVIH
qnWXA0DaEH3vNA05n7U8Zv11iM6P3NmueUrtTYN3gMuj7m65QbQNcpqVU9JjEtbYHASFxKFm0A99
asRx1Axa+yDmy21P5iVPTXsc2ZvzhaJW4aBb+54FXCKHb4lSqYtnH4W73jOcHAX5SgVZOOLTLCzk
vwT2MWai60eo13MlvHnZvn7YWA4lfCA2GMu8sMybM4/8xn3UO8hX8hBrgigq7ZhgnQU9BhlwrLeE
EWluthbarsKZfdlf8vlPRASgiCi6GDAcTN4mbxmzyxGNHfJypb5QJhWQuPPcufJtARVssoJ7wFt3
Y0IiKoA9yMdSwcOYCk4Cz1i7DNc23et+xCDsFu3eybA2TNRiTTTmddV+9gD+EnqXnFY+FVZDdC0e
iOFJHY6y+clytjjbQDu+btIPFSkO/MZWwHyYtMRg20ZBui1sZZd76NqHpVyLkqLyOLoLdKY6ar1H
nJBWeQAp3bZs3Q0yPyQSjw4pO2yIjzQnorAGBBGd/UqX629EZFg2H8j01Pt07S0SNkRDypggq4tt
8tKAsDOwn4L7Eeoz8/Y6pEZjgaDEdoh5AFboDUUgYVZ1kHN6u3Z+dBy5b+j8fGjOqny4ztlHpL6T
q32mY4+IVJaSrGFkIUMxUY82SL1W7Awp95YB4VBf1Yj93v3rItVsIukzzrJOv6vRJl72CtmYkj68
ND3F9hxUbPmxgDqyaff0F+OXxTIXJbYEljfec9sqglj9VMufRXXXFojqXBmbiTRMbCDpsGxKd3nq
eJsGWPcyyzcqSlJpZ3+SMt+YzVOsfi/Mj5hHuG9UigKji11ClarWCjFmqHR7CTsIYLrTnd8xa14w
UIfzYu8YfIDOyOyUH3qnrRewQkUGE6QG2QM+DKdvkg656PW2Mbujo8KoFUYKvCG/lbLZLibTtQrW
6qGyVXQFGrTtX5TBWeuefm1M9+pOzZtwxR4hxKoaVNqVFlJBaZ2pDlJ0vmoah1amuGQ2Sy43Fn2l
TcmPBgQ0tVbYNhU3WHUSRv47wZ9lPfOpVDc1a66iXa2moInz0LbPaXMtNaLjUOTJsTonGE3zItkv
9leCr2RJP01hH3KyJPPy0UBYbND8bxFS70oWEm/I/dEjNjd/DK3q1mgW3428DcKUXZ4bT7SyPllj
8UTz0yGnfzRVY8QRyBFMa123dsBesUbOHyoACmqKD4TNf1miE3wjAjwt+6Ok49q0yg3/wTm3XkVi
bQfRbJNeYsqB5CdUC1U6Vqk7T5fT/A5xiEGcSL2KNyAPSaY+ecPV1b+1OmpWFVu6RybqnPACkXKG
fIIBL/YXCzIvJi7XNPBhPbbxGoteMfgq0zOB3ZOfaPqfJDZ2bUvnZ+es5gpmD1y2wlKvaJfeu+M7
i507VdgsCnIzVKRUJtWzDdriskpXbYJ4An0O45AukbyuZ3W3NM26aDcuwo/S8cIZE7QSMaE1TAMZ
rVVo28iWK/h9Y4LEIJ9MIlKtLeGZcBaMVqRkVgB99ZSRJADtlEP8SIVFCaJMNoHI1K2qvlU5CFLj
vpttdEnKYus1clNZINBaH5oDVJg9niIPVJT+I8+DAabGHEMjteu2T9EusRFfSnuti1dn6EI9ouVO
Q2gmePIbgnstSkpZ2BLT+Kgq50ZZD+Qdp1zsfNkobrqaST/GGAHkLzmac9q+kpFqpjbe5Gq6KZQE
dwP8UMYmnbfJa6OaxM0y7hZHQ78bC5A7V4epwyJG46s1f6RLH6QA2iYAF433XP2VzHaoI5AFOIC9
Ub/FVUrvkT2xi0vi1QAs8yYYGWJx/W0W/cVN+Xe2Zd3zhmUANl5GOZms2nYsanAS8Ps61gnGNC6y
Nt5VE8CiIdh36sdtkXCyEF9GV7bftZ9Q1PuGQ9FhgoC7YIKNt06iBlNl3eO4pkPVOyZZGrqpCKA0
+ELldpAeEzHe2Rqqhhazyivpn+pm/t0MmUOs3KCBHo7bhyZ+mKEs6aFwjJ4Gqplg1H5vpckHRtxb
FTs3rHtbW+EMp8iX/wBzx4SBfxr8KdVoaWyepRWRq62EGrh/EuXsZMmHWajvsYxeHJyBaZfuPC2+
LC7r/tJSYmyKM4K4QwFn48IIxm0J/m0fNI4fgTGsskh44ludk/ioACRKsCc7Wo6a0d+SJfZtz0VV
l/LqJBs90c5DHW3EAIdM3goaMkyjydPYQPdSMK2J9KNwecXK74guSZm4/LLdMa26U+R0fr64dxVt
hZLhaCT+zxoIwfVWdpdsLWLkbDcOG/jKqXRWFJAjsbtkBFTX5Xycs25v28lLipGro3gUx/kGiA5G
rsDkBEmr6H5BdW/JjYpTpeu5LNOrMbebqKMLuwB0mDcL3Pbc8X6RmexSehnJeeMQMsv9drGqaGP2
/cEyKox7H/GSBL1RMtiUOxU5h+4leEwdlAjFiqI5osCjQ2/md83VT4PhrGqPsjV2Ny2Z1mJBK0Xq
odfEe6c6dWh0EjsKKySy6SLYJrFSgAfDlfToec3c+aPE/VFK5st67O+mRqh4q1xN/H0AUOJdtzg4
5oqiTcskXktH6uYDkyHQaGBJEDx9N307BopJjGVtVH+HfKRPuSAdEUY+LF23CWsnwm9amemvUY/N
vhx0be9VlnJT81l7Fs7josMUZDkps4AB816TW6I7R0NRgOlG8C4lnb8qQ7vNLO6N8S1U3CCFar0W
eXFOH7G2vRczsSqwq3JgCayX9lQorYct0FCCYeg+XNt9lKChboezcL3m26tnZ6WPdCEXi/rXichI
MJKC+rUZVk+ZQAmUJHf2PSxZURNOWY0gvvYiuSEUBvM+oxW+tKI/1tR+U3uzNTLlUjBBdcmwnzuP
JHzhvmVZfgLf87Evom9OP2KMOQnqAGErdzcCO44cLV/3MrvODcoURRkDRxQHImad6LXvm3VU/Rgt
wgYsXoT8GnGMnr8LFNXjucO7CxtmtYwXc3akWgbPSPL5eHzniTo3zHI67WytjAmpz3fk0azL7Hck
yB1rD83ad71pL1pOBWr7lTj3XJvYNpr1EOcrx05vC///ZkQz5e4J8ZwzIBgbK+pWHYltThCRf5aU
gIz1cNcNXF3WXWhApdU6mf6mj5DEOVqjbdOzkXd1Slp/EMyHy1ID6Iv4kqfdFpHfehIzuKoz/80J
Uk3EF6WzN2ocTHNfqjOrwkSHHjy+0VMsAUteZOvUNZ9L7+Z5f6I8XcduxVLorJTqre1Sv+te8FRg
iqYIXUnoO0UkuhRPBdbjHodno/rpjM0bk5apjmFB5m81Wb6of7zyy2huuvVNfx26FZI4odFGLTnT
/XOkawPvEBLo6algMbX6YoOCLEz5/RXrjEPWn/i1NPWDvgN+ow7eFq0HsuV15Fkkb3HZPsCNLj9a
me0P09uspiBX1VqiOhrqhBq+ei8doFCMcAyELCN8dyTMLtPNZsCqJKBEBjO7we8p7PfZbggv4jGf
Px08LrQB2l9u+2TRUJB3ykoFKoqK14Wc3iXb4WRhzsXfFNVB0juvHvdfM6aHGVRzwE9lJSb/nHPt
ESbgdsa2Xm4xcTSgNOTyQuVE0X0oUVhwWJcFLhivXHcV6blxHKqyOiwY51NMwh1cMu2QRCIr55Lt
QXOReT0pjMqJfiuU98h8G7M9sfzpooMGA4OkfoGpe8T8MKjUAXBaa2T3GUCCffs1y+q9QwqiocJR
u4+8Tj4As59i2o+pOa83NSou3gH7Nlly3RfLazTPXz2y1cnrDx2uJDaoNX/IJdKUJCznDsysid7m
0f6Tc9Gj0uv/SlY3p1C5DiuDdOMOG7ZtyLdE5zs99YNOm6/V+hPaLxXtNakj5PSW50cOedcp+8bt
m0BBJIm0hfpzsTJNSsHjdhVX7BnlYcnLY1+bt4eWc/IwNQIdy7E99lV9KkdxwLvvD8z1s/KhYE9u
cyjEi1R/C47mcfxFXke99KsJyo/IzoJK7+m3F7oCRQAKuiKfjH0qPwoLHa1IAJS+dfRUUjLO2Ukx
+W1X3jEEriqX7IBx2qkWC6iIA2as0GFyGZn6B0CeDCxzrqe9w37ixTq3K2Ko2i/BQu30Qkjjueq7
26OpXZNkmbvsv7bOB9ijldesQ1cDozMhzWANLfnM3bBHjrWPRw9JGfkIPcIMXtCUugeKdt4pOX2P
IefHmNJL/OSO7Ty1brqR1rh2EhqIs3gTMdm2tf2MuelAzxNvzVay39SluolLdaeCLtQ66F+Ty+fe
jAF1lXvam++TDaKpL/BntB5ztljLe+1kb7XXPkcdv1JrD6+twxUCy5BA7bn3EYSzIbR1vxhDFEaI
zjeCRfWxZ55ISGtXrZd/T0v5PkQ6k9lyn7zcFwsV8IPIybfOB+OomaN6ooj7avfu66IYJ+m08Xao
8U6IXH4kavXQIIVuVf3GlQB7XgAcFZjcFnV0W5oLQ0p2tIb6mup8pZnCHhSZyDe5atSIfgKDXgtR
XfRSRCsve8CHhp7sFNnYv//fGSm6ZRm659H2SCPNPzI51MxTOxqAnaA1UOgZPUey7DFgYLF40ZfR
WSET/i95Uf+s0/I04i8J8PXYgEnhIxPm/wZGpZGdeLb3aL2XqrVNZ9LwHLfP11EWo3Knf3aTWw5J
VSODeaRHxwW3HS6SVt9ki7j+59+fTKx/jWzRXd10TM3F6fUvrVqZo+JZH0HvwT8eQjJNBKlGLKnd
yMPyUGQqOXpaNXBTZRMZzXstxLeMnFtkZC9dXilrasjPtaFYuOslpcLE2GAbf9Z5mdhRVG2lP4hZ
CsS1yrwno7smNuIRt1E+L1S4LgWbnkH8SFboV50wHqEuW3VRr6wQI1fL3N4bLlHk86gMjxrwDi01
C5IelFY8RFj5yK3I8J+W7lNDKJSGlskx252DPdcwNpEFFwMA3Wj9NWt/af4pOAizDCcerK2HXKq4
dE4ILouBkVvuebHfzFyjWKK5pbP9Xpd/IyfeIZc9RG5HAW66nS3OOE05ojsI4zz13dxBRMHxNya+
x8HEU7aqsprFkyHFRk6EdIkUr4tdEa26xPtYt9D+W0SvYARTp+hUcKqwnJxST9BbK4+0cWxUelGK
JX1T4hnLSIy/W4a1qMIFd11e99d07HZzjKYmiaJv/iB+dg3eciiuJnQabA6bvcRQJnvrIIrkMGAe
xw5B7oZpXrlC1svUItV4ODgrS0Z+bMY3Zc5f7eVJyXB15IofVQt+LeUzt35wFCXl20M+Jsr5UA9G
sPQHjMXcVPw+/SP2mj2VmTnVu62Nr9HK209Ch8LFi6ABZ7IbxaGLdvX0aiZni8/SeIGfPFVZPgQy
RRgyK696RN7Da1ZaJ6k7ayOy35rokQk1PIr9pv59AbvPuhZkE8NCAwhA3vbVgnvKCmvb0cE8mdlW
ozJYRGKblppPt1Bpb+xKCWNzeO3QVYL3zPGE5rW4p/CtxDX0FjpH5TSr6Fs02qq5eTF9bqdCoLAn
O6H4yiuXUiiQ/2ivDM9Jd1ycv3pxjzQMTiadNrIMkD+ghuqDGK4qxorO6LYzU/Mk0/a9QiLfcrLY
9snx8PgsGaHoS/zXSsW6V/mhlRdroHIABZ9ZFA/ulDvbQIPmUQsAMa+gHofcfoxtXRTv6g6pDxZM
bXkj+m4TiZ+sfOczQ/EoQ037rMCt9Jbyika/Wm31PMzakfK0IGk8Lgi+ZxfWzL5bAEaT/qroiPjx
8WFw2sTeFRtfMKFWIC3yKdOs9fSAdxHEeVp0sLCWmVQyTBpetoTR2rIvTPSrRTmOHlpN50Oxf9Ih
DRHFUvS4FtJboTfFX68Sr2rQbYFqPYYwLwrxWy8fJdDQEN+7+Sg4a7h3kMeNINjoWSzrg3wnXDYn
y1JCRjpmcq4uE6EiG65rx7eHvkG2MyrY5WTnrm8ME0mMX6UNxVnYvlk4qxiP6jT9LFr+FuNGTWOL
w8MO9DI/GVjS3ESuo5kHaTLWQ9dtUXdcIxXtARMM7kTwiMWxNi2ImB2V74o1n6Ky49xQ1iN2QndO
g2kGVGwVIAGzgEOiEVPRm1+T4nQzk3xJY72Wc8LKSCjOIFzs9cMpS+zfahkPzG9+Nh+tUWytPgHS
bV4yDeS07DaNBDqZbNZgGKM5p34sQq4RA2GRFyMlF4RorE/ZkFuFaeNQ8d1mGhphSM/JGW4REBz4
wnSf0yScOoo3TOd1bJERwk5RIv8kFmC0SsKW5XZXrgps2f/5Qnmkw/0jAYzZRndNHAdgg+o/LtRJ
6saM/N1mWkfOy8sEL4QsrtEwhf/nv+nfXVwedcmE1WuWihr+/16jk+zKultIepSESKkgj2UTwMQJ
3CtZMYd9F/2XPLV/jeY0dS5mCqsxiQBl/+MvtLNEeM1SkPSUd4c+bg+VUu//8+/07z69//ev+Ece
XgJM1DhVRcVl4rj7VqPfyzaaDxNK/j//Rf8a8mcaqkeloEeDrKp7/8iELkzUsepCFhkilsI3S3zC
vWkUa5GKNyee/0uM5L9J9DdpLDBsR7PpMnT/+V2VSmSacU0iuhEN9rYdq+8xAyZSW/jqGZEiJ0D8
6ZgMIEnWotaIh8/JM/8kKRorgozoaYq3czYc4yq+CKFf2MJ6aMmaFWay1f/yYP2bVML/+9P+41to
Se9MrJlvoVNUVNV4h9aahuctiR7Sd9oLOQlQmUKwUf/rFD9Sb9PA0WQaKP9D2XntRm5tW/SLCDBs
ptcKrJxUKqmkF0KROWd+/R30y3XLjW4cHBgwju2uKoa9115rzjGhLqNkS86JLI3/++P3yzX88WZ1
RpIWjeBb5cKlXhqY+ykgv/7354K0RPINIKiaqvajNh1dPNNZnkEYAabAkM/chhUOc9zSRH1o1z9/
2G/eYH7R/3/YD6il0uUNphIskpKEmNOz1VvUWSfT0j6Avn30nXEM++QvN/d3D74iYKaagoJfNn/8
wKpqpCgzMuw7OeQsw5S2I/GIVGa9MVO6+G/B7r95oTWWNt3WNVMRBHX+ukiR2tUYVsX1RDIAYK7O
92YNTiXinVz++WL+7ljxy0dNV/tfuMcmGtpaNDnroW73xyqepBeeOKeivuaqTW88GJf1mESbkkbK
zI4AwGhpNDlvw78sLn/70RMP81/fRDdUwwBOxSg/pkEUBWsUEsuyh6P155/82+fHEFMEts3/rB8k
YynC6l8lvBGpyKtd5TejY+TSKq7HndmjnS8SmXOkxpn2z5/7z3L1Y5PTGBXLsgHq2vhPSkqbj+zZ
5GRj922nixp8B8l33mO+TvwEXyd1BDrzymq+PJ/0I0QXKgPmJOX00iI7joENKAgKTK3DOlsYsyrG
jV01+Nzibu+Z7cGnq1RhAyx6xdGqewytc8QHz1x81TqY+E5GkOMtwYTe5g2HmIKQHWlFu422u6Kj
WOgiWtrAofCoXOR8wFtkExY3uMahrOEDMb1iyiZy0k6x7i3MQWZgbqG/ToKucrDwJpu+JtAakt46
i16V3GP0gxJxDGvYXEwiCyaEHn7aPn+IKqQVFoSRP19k5Xd3V7VRixkqYxTj51Kkstu65aQljkM8
+wWZi3WtpQtVg85ieS71uAukvesTAmAK6ltl9A64T7n2PVwqKydUjNIZK6XWJBwXxXko6rMuc1z5
8xdVf/e483bLOEZVDYH9j8cwN4e6xCBmLhrPrKeUc1SDNi4OGqfdDTsSAVe6utJNut5EgCC7Lbap
OgzzGl5nWdewQRRoOHkgwo3dVUccwHfmkfldiuxxZqaDMtfDhF6Qb7unQjbjt7q0gFHGdIb//Eum
xejnYw25VbZIgVWmsOZf39tRykbGcWRjNkOPRocsubJVmD72mbXWQD3Nam7zXwjhyu+ungBvOQWC
6Kpi/1gswrqtGr0iELjy4MuMjF9ki2wTLVPe6lalu2aimwxom86NMhccYJVzaDTPlKCzEvdrV8k3
TOJff74SP5Pepx6NJgxTNSw2Cd34uW6nQLaSVkBNcbt6VcbFQSVxyJq8zq1Izn47BlhlUhUriHgA
wvYa9Jg742g4aV4Lvdjm/5X6iwp3TJV77LsF8ilhXAqPfnpE9F0JY5AOAaPSYZnEwF6YDHibzm5q
IqWjFceB+5D3z+hkEvqF2clXQvCS+aVn3j83SHBc//kH/25b/Pfv/bF5SHLRgGXkLni6r80lIP7J
gG8jKhEHyhJTrz9/nKn+7lGj9aXKkwqa9tOvj1rStmNhyuRM2biJZCufmbhzBdFeJRqWonvR/acq
82fp8JSTBUkiqO/dujrZKAExl65Df3Jnlu+eWsza4SZQ9kDqearkc4qTA8YVdLN1FYhLJEdortxN
DlR2KDBMBl25LYOtPvjXiug2KWsvVkJX38caGKKuUB+JuFuUZkn4K5bZ8WJ27xYMr9DgEB0Oa4/Z
rdniRdJHmg2IwbDRC0xZKfgojILECgZKtIlle2O5n7aswO+HxynFu7CpNiqusUqUToS0wOSQDCjg
RXbFeoL7FFZ/+fM1/i91mkeYHC+eXgtam/zjxUpSdzSztuERrmWS1zo7QWPgvVnmiFgEq7NiufxY
Ha0frsk/f7SYqqj/rCS2pdiqqfNeWz+qLL+wvAjajbEoS+bzeZ6bdA8QR2T5eUgs0vP0x1wBBZEj
RbCKdOcWWEtLcyv5coJz2Ew3A++6kWsXOQsPkaWvVVlRiBlFXz0aEoJRz4yAjHmQ+BTzZo+EmDQQ
D9p21UTGGpIznRkscsn4EbDwzkKFcEnbXELSdwB9nKQ02k0vZ1T58wxRWmfmW03LVgVxKH951MU/
R94/XYwfZW5TF30XxZW50CPkkJZ+MsdrGz7q/i606bMW2obVYONbxslXh70XncU4nzqaA8m1WNiJ
RJINJEnEtMaXTrPmbTLSZYSjox5gaQMLRgNfdPTAthoj6I5s4BadeevRyC3xj8BEITtWkbC5TJv3
xadIaHFmycfKvBv0TGsceG2PwnM3CMaz9c0ywr3MjL2mdYkrzCq+8v6sqxE76yfKf8QgCPLoU4xL
s2LW85hLIHgR30Ei0ZYeLavJSeQvw8SRtHNiNTOAXuQ2ZePJ1Zdh1kyG8dTEXokY213DvLOMVVJv
akSV47A0OM1vCNNUwRiiYrWLeekdmpYJ77dr14sipPGL8sFrSNqsxo2N6BLUMsC5VcosfOT7eToa
AuQME60R31OKPyUVkF7wiqGMVW65h9jsKqVvucvpDsOgNzcxsZpoiuG0lZcq5svVjMWPnf0ZW3Sw
Z5IFL5I85J5w9F2OwBOMdBMtcCEOzUHxsHiWXIm72h5K8I32Y9F/IlcO9FPAhYm7DRnlC8Bicx3x
Rb4rtaWGWUfbIBcwk4tbzGWuqjszP/144coPlkyWF8NWmjRPNLUEYiuV+wENG/E23AVJZkvBO7YB
0kSfjIOycmJ0MliOG6zd9q2Ig0UM5nL40sRGywlzx9d3AhmD36NiNuMvBjB7QY5e9HWknxprWIiv
vtjkLfyMJS+lijsi4VrPJ+1pu1SfOvnB49+PZspTiEzC/srU9ySBYoYkzEFMJLcx19sJ8G3wZ+ZL
UnYhplbFvIgvrn0pQH6T6RyaT67u0K5DMhSAQAGMJg2HHiOTtaRfo+R7LEORdU/zFwNbVMUmGV3K
foUXT0Pk7Z96HHkFjfYSPNtb3lzlQWzBpWxGUDMpYWtTYwzdnhVAInxMtEdrWHe6kyNC0/N1JXHQ
U/ZN89IN50LayspZU0kangs0YoOTE62mjqd8PIfdN/J72UDaDqh/5+m0JILzVIoCjE5Kh/HALIie
Rrjcb8XQLA0CX5nhkg4D60NZ6HtYRSAqTkr47DWHPN/JKEArGrQrT0dnTW4iJZ2YC/k4Etxt35J6
XWIgGaplVh0QT4KZeMnl16K6auOyCR6GCi0lBRCo0BeBNgTPehKsGLJaIS3PbjpAL8V7wIVJYdCU
IVDIcDahl9VqiT/VsrcCj0ofPusudnp00j0u4S+s63i8MQOFm3GYe4F8asSnUI81xSYs7M7/6Oot
u1mubizpkA7RsslbEDHwfiZ7MxYTXyIm9L3DiksHJ0CvQezzzHvJMqyKRCjb5hlmThVvMQVk9yR4
iPTG0dBYcup5DXOk6KzZWSsxfIMhQFkfoMkTdYkRWJ8EN3/rGCpTAftzJabQpC/Jkdxkc/q16miz
0h2KkJVYSPFDU4Axpyc1zLSBNGPkXTujiz7kIVhFiQpd35NvY1/9ZWv8TWaZ0BDpUvMIoSia/WNr
NK08VEGpmYskJ5pBVuR+kRcuY4w2Ek6jG4+idXk/DCmhGObdLYrYGQdIEtr4ApoJ8Jydol+ViP4V
xlDMVQWlvE5brC2ADA+MTIKovQSWfdALOLlyd5UVKHQ9A65zm7r9IQiNv3Qtf1c86rRUDIpvxCLG
j8uq1VYFAz3BtViGOC+CY4ufMcoRVo6wU/+yn+p/+7QfpWrPWSIw2xAQb8xzFYykCjdVJRzGIJzF
dfeMpw90Eq5blW0drDa+xD70rq1WHDS/fgaQudQT66jaNe07yb1Eor95nXxRAw+ntlw5japqUHm0
wHHr9qtBNYAilQHLQCchM5RLNyg7TsfsgSGZeiyBpi6ZGyXRkFpNPOgmlAueZ4YFXghyUM62SAKe
s6p+c2v/xSBxEHVERLPfZ0yHw9J0hoptPTVfrNLMN13fjgs3y4pF2I/H1g4srNzypoiyTaX+tT5R
/qm1f74VJmIwhZ69qVn2dEL7V7umD7m1djSaVABIPFobOCthxcy8asCuqMI6JrHgzSRK7tFnG02+
wjZ50tB5tfRGmYYwWLWtdVwx1q3HT0kpXkLFuuVN8FKVxclH2RfU/soLvT3Yq3zWoFesTahufgHQ
NWDmgYjHfaXwyRt1Dvl7ZbuoxCvzmkOZYsD72iRAG8wIJkrxMLpsEIcGDz/OjpR6whvZnj0wtFDj
zRr7ZAISCI97Gw5ghzAHQWlJ3juSGvQec60AFxWy3WdmuavrHl6J4PnBUCBdhwhbcl5/BXwsGNGX
tq4OMkMdLMPD8NEW7byv8MbrUymTLxEJzkzLp7KCNcTpJc7pSSso4EoE9nYjX3wJ3r0CcR8HayuY
Ahu7QhqBYUT8XGs/eqA9TQjIKD2hD2HqxaKEwMK8Gh5XkkSHNqZoi8aZgv6ycCvsOEdWAP5sUuvz
S9Nkm5Dp5ojwqHuV3Oa7Mi3Ha+stYVfrAR1T446bGNeNoVjzUS0ean52gY1M+PI0pTwJ7bMgNrnN
9SV875UWGYtazs4KDh2NSUraPIy1BPysghkcRczw8mM6yCAPtGVt+TvVg3KEm0hDtvbn88Nve5kW
7VJOSLit6Pj++ki2LotzEkzQUiXPCARovtQ8vtCTvlgFjRzZJrxDTx7aehiXDJw95n3xNiqE8pd2
+D9ajJ/vhmXRhdJM+gx0GX/9IlI0GnqdGNNio8OtUCZKU03ucNEE0EfqAnxjSqDeIMWH0R+uhZd8
B411lIb+3Hae+MvaNy1t//k2tmEausl5x/g5RqkLPlHnn9N3pBhNg3LnDd7Z9euvPMRtVkM39/vT
n++F+t/1lufDkGE22NPiYPy4BOgZUgt+lLVwFfs9iWjoKgz9c6cniqqDm8rLlp51YT0NoFCqSdEr
K1fVLODVip1pNSdUD1+l22woVlYDJOMBCRzkMACN0jK3QZ1kI9LWpL3DL9r8+cv/E6306xX75cub
P+ZcpuSGRSXH9qJ1yo2Y11dw8ZICVRFP5BzB2MablyuJfkP+1j2b//vT88unW1MX5F8rq2vhpFFq
Pl1c8r08l2YNou1ZtIo2ybm7+su/feBvb5UlZFINdJ31fPrn//o8XfJrhPqSvZgQyrTcEOB1y6SX
DmEer/58ZVXtN9lw/Lp/fdqPbZ/pzZAkdGKx5nerJBid0b/FAA9DITmcVqXoe+Cux2P62BhNMjdM
RNJCf6Hntiu7Zht0e7zxkCZnFlkVgaGdXLdl0vRFXnJBe5r8t4Uuo64VOGYJ1TGYFQJt8Nk9BnFV
uINxxBYbsaahNm9zVLHeCQcK2pyO0LckVUH+InQEdU3XoCzyXSaLJSFJIItMLBcTsz5mm777Ppgf
ZKO28R1hlh88JKlmePKpqzDlMR8l7hR1h/vQBdZ5JOxGha/pBRuw/YiZo3mWIduKFkVlzFwOBkxU
915yK7J6iQ4Tu+UOdCgN8ltTEHHVoNajTus/k/ye4ABV8gdNPKac8qgLkA1sWp5O2ScfqkHjCOQv
oAxE+n/FW1IXL6mFtcZ8iAF/1MZbR76B5z1DFim6Q2xQDIYaTo9ucroYwKAKg2usPNjdRyg2lg72
Y1mOttOiEPGYKniXqZg3k0kST4eL6r1/dEe+RfFY558Bh6ZcSxwRITe690o6K8TnkL+qPexi5O+g
2TKPfYqfaIbzOPvIqi/V62jS+I7d7mJzX9T+nKDdpcjWcrg1Ww4Zk5gnFUufUQgibUNdyfV7jbm2
bBBqeQxb0yMp1wuhX7rxXcnetPpVEscCnEDQIfOtv1wyBs0CXhL4YFIPSo3BhPYQIcVpDDxtqtgI
CyK/fxm77jiCWZZLNME8HBPUnXj4WS1b62765QJiQczZKFkCh56oZfpIJ4E75pp3zlvqBHuW27nn
vhfQSkN4myTgRm7zNirffREdbFgzA3IZ30o4eUPFqPG7Ttu8MIhKiXba6EO2aJdNYTkRshLmjsug
jB+VPuFMWm11fZ9h7ScvYMYETm4r3hCctOpTheTFhMqp1oemW1rdGyABzZ2L1JvXU9rQRAGi9oeM
5m0H7KCgpSObf86Ah6+GK2Qx2iZ/gQ2YIrNWY/Juts8K5rOWwmZAl0uvWuu+tX7v6R9BD+Dworjz
OtxY2I50f1yG6gq2ky6wNNFtyQD4RiZoLvgxXrKXW3cVmCeRgCQM5mJK2SSrxyZxoL4rvMm4ZX1k
dy1M8LD9lnsNoB+YHezSgbeIVTA073a2LrWzhKjPQro7RkhsSUQbJGrHVaO+C4OhEqU8zT39MijO
OK6N/CnsHU3DkaGQ9UIvfCdNa0zx2MvPJjVr6x11KlVk0SfX+4SYPdOII+4ANktuddZ4eiWaNS0K
czlCdd2AT9GAqYAWcEFBdfLGGx888TZISOmCe+xyIeA2yRqIKUUDbD7cyA0w5dfBQ/VfPedGfTbH
apar49YLGZDlJAVs426BX8psc8IR5G/VNN/juJvsa5MoUtBydKNDm2FZlMX4xZMbM4OVdAT/WblI
1IM6xItRaA+WeW9qDDtUuu4+qhkwmNyyjZLt6wCL7NpuHunfeBEcpnQeVeB8u7mnHNJul3vnBrOK
Qjla16wv8zZcdghwsTGLdzildSyvyqxDn77vo5WJb4f+nwnNEN8qT1It3uX6w84vJhbcAIKX5wNi
Q/jEfxK1b2PI1cTOEwssNwFrniMru7y/ipT8H+kKK3kR5B9xQA88XxjewWwOkUKa2rnOGCW2sJOs
eUOaja4uJuywT9fBhmdcfpYdlisPItXBij6GaGsrxyw+Khqcd51m5qqgC6myntU8uAqfIlkHu93G
bKD2JcOea3fHhklfi+NZcQ/qlNT21ffb0twADhTZWzQcTPTXaoR2ArXb88gDR84PgNCJrO4PYqXp
zbzW7+g4m/ShjmldBYG+1IGwaXSu6lCdC/998iN14c33xMqIjK1s0tW8d2jVfMgICr8oQjk8CGgg
6bLG1phj0Mksdzuk361vL8VQAI0Bu4bgRiazz1uEkrtAxI+FMrqEGFi1ll2IMb0e72wNaOpQPhUx
R1gkTQanVvYd8tgWwEUzGgJh28xM6Sysj66xoCBOT/Nx7Jd+hymZkYUBldyGgRu/eLjhpW8J0lOY
PA/2KS3OOitpeQt4XKY3lmOoUq3oO5kaNFXcIh+tvansozZesw4zhpktUmT1Fn4nud+HwXcJolnZ
ZMWeMT9v7GbgZIFILsHQEwzaTB2WUrUaQh861MYNXVizXJxGf/MxrEd4ohpg+AssPy6BctTe+L+l
Wdp7a234qknWGuv0EnqgDZSwe1J4+BRO30kEzr8sIKzGZPx45RrrF2asEVvA55ivjahDElvvVaAg
coio3ePYXCdOokYQxWGPPGRWMK/8zya+JQg4/U+SB7jL56A/dKH+ZBndLi1gZI/xwoY1kLfeUgNr
TcgVMWxTDjoh5q8DSZqqNyJipo7TXafonNFlqUaunNMBK0v4y/JrMoyrmlUc4fmymVAgKn9W9pYn
eKVieUlUy9qmZeYrtPVAqbhVS48W15otB/dioMfIXlVOdlRVnZVDNEcpj2QYCbTf7WGp7ghRkts1
zjzNvrgdGK+ReCPQIJx4ZRwxHmLNyuqdKq5OETkOSfzQA8lE38nt+4hpfQRvtc+j1jzCBgWh8tbK
b5WfO0UTrRFILzTDf3BZ5tsWzTJtW0EclfXa0ZyWZG73IlAfFFD/JG6q5zDHpr3IpC+YNLhzmbzT
6MQlYq9A4JX6TkFEGjko7JkYlN1blOPQgOXu2Noij5ammkNE2+TwYRBT6UAiUI3jmn33i6fK/IRT
FIhTos8jdcdLDlmxcFluFh7c5rBG37sP6lNq7CR4qfm47kAhVvUcAYTW3mVjr1q30n1DzppG6G4c
XiMC3PiCz42xZX0czQfYYiI90v+bheiEu1tegX9ob5mysQcyJNNrHJ10jMcRxYJTSU/YcNiZ9QY2
41kVj4aCT3jLq0EZGKiOG61ywmtHFd7n3irWwtrI8jFNiJUVLz7viPyoZDhi+P1s9stMXwTme4nu
2MuWnr1SE2cA1K9ta4l2LLA732HyXmfLkFODibU5fob5Fev3GCFsaV4GHDbqyq03Hci98aiqTwpr
SUY4RQ53rquetHJRBJsce5WpHjv3WWtWbnFstZvWnaPakcYzSXpVgkFLhtZIftaXqr3E8cYCvEEd
pH/xeGugGibsIutZjeuHMBTDeNYMYIHttccvCSmmIsbxIAF7TlHinPBqZo98JACNnPWYuUTRbhgv
yMSCDfpSIO0l1zSF34qZ52ABcLDnvIOhMsdqE1EO1Ec8xC41A7pAarlyXMMF7cRaE8+NugZ5lvrc
qk3df/vBknpsCocoFVpx9othECjYvNTu1kt2enWBFV+LdUBvo4EEO6tQuAOyoid04G0a8j3CEtrN
ksonLPyKWmgXVVsgT5oEk3PDKi09h/jPM+nT7Zb6eHTLV3l4wRoPtb7R9pK+M/ortvgQbnkNXHdN
lz+OtlW4IPLa9ZxKxrH7jgWG4qF/7carohHnSIIOj9Yuj1+ZtMTxyv1qeKhgNgGKzVRK9IvSvgBf
GKyNRWxee6nCrTUN8ED+CNgyTH4c13Zi/x7RhAg3A9WNBrywgs6xVD4HMgCj50m+Xu0zdDm2vJvk
R238BBmKTROofFPOBx1HwDFn8jDsx0kfv6RutzJwsTMASxK3rAOWtWCf93GDaQbI27sNqcjdC9hf
gp6TOx3COByloOKrvviuAP76encPO2U3ev5Dag5npYhJ+7Kfefk77AcRqYnG3GjAVFAIsnglTk+m
DwGQ/p6UEBMeLJHm6B+sR6+4WoHDr5CVdT7sug56HfyiraxeQMxUJlngoGzVFYRLQd+XtuJNCOK1
lkOArj8Cok+tgFSzq53SuCQdIO1siZNoCmiwgBmy4sRMcfp5RK3Y5sd42OjT3HHnDo5CiAvNw24+
lLTYmJKRxgSugpnseCoxKnJ5UeAEpJf0/VUeVz7wLxUf2myKc+kg0+Hxi29uVix1Tl+Er3YLg3TB
uL6o6SrQL5grPW+ZSNuUqRHXpBJMC7npbxK2lNp+r7WncArA2VE0Z/ZLn11IhZqpMW4GIN/cQMA9
3ky0+38yoQLs/tiVn8zwRmZhwDuanUzeSZJdZJgKBdjXfsc6D3RwqoNl6dL5C8s45MUtSw8ah+b4
6PpEaUafxKTyXi9DDKH5dFiZpfKxkM4cECw+z30ULsmlYK7XIW+Y9JhCoDYI0SOMq/H2ocVYFI91
92wxswYFwk7g1XMofU3rGM1k+R+heunJ3h35m0J/bgkyGJaQUjQLgCIrBBw1sjmx5YDY6HZo2Tnz
J+Um4QXnDsM1lYurT6ZV8gRPB2KwhaO+vhiQdiNMoUveDiqQjjg3g794Rop6azULDxZrs2ZmBcC6
GYA0cnLL2nVB/QZqOl/h39BhpKCUSNaF+6x7PFRLYcKvWEFMkeS9R6SwikEKa9HKZh4M0/mj1I4Z
pEQgAaA3iWDjRDyrq7PNscx0mDh38a4nzyo8ECc3i0AVbbtq2ZdPafxpd7gSl13/UFSOb2/Z8cn8
IKBrZQwXgUkK6/pwl8CmWzAL76BOyAKwu7WsbQL71pNXqe717k1HIJEp4LWxvkbzgklCfkiiQ2fz
VGdbQ300bI4J5xGDAT1e6VURez24iezKBkMaY8gPYospqaTfNVroUEv6Zp1Lpyo46cWFdglNCMiE
PbGEVHXlHNEZA7u531wDJEIW8a2CceU8MQ9muc3Ng8VwXTV3aXLXI4fplIwtUKFCXtXW2kJv0Mgn
JrmUbyKa9DdYYZDOOD70TibavX0WxkcdsryfLUBUljWBTzvxaIplz4QlSN5LOIf6jpS7JCHt1nHF
ve2vxByq/WWAYNyurWxaJTLFUXhqyvSVhkfVbXFTcf9FcURONwMdQ8QPeJKhf4+TfTy8KKgAgs9g
eKVmL5JjNj3DeznaluBcaTsjHczFGkGCUsEIY53SnaHciuK5GxYyE/Ccw1HsVNVTEGxxYWXGJrR2
4FsAdKjuelS2YElI83I0Za5R/yADa20KnFfXezE51Y93Xbm67pKsoLpbB7Bd4cv5yrurrloOKB2Z
zwu937bSpidF0tqAJuEb2fm9Mnat8WBKL4P/UUV7Ak04G/tI1ZSjqTodlweDGXwUwoikLdYLrTmO
2kLtVxxayvfS3xMgK7BaiUV5HcYThk1M7E3vpL4PcfNa6w+J6RgxZzpkJ6DDs7e22YT2ZkiOtv6K
HoEiqTaPpXLPjINK6vVIz4PRo/fIo05Kgcp6Q8IwmXoPie7IdInVCS0a5MCS11nxpNFcqngWFO+V
JozvHzsduku2qBMmb0wrK/RyibKQFLGxef7x0aVED2Qlp9cJob1C+pph9QGBbrgvhjh18rbjQ8xx
G9tgFkl6Q2/b3yLbEe2Tp+9S872Rb1q/M7O3riYhze6YtsxHY9X2J+ES0R3cMuOb9YACX2sdEzZ2
NlwbjvimfCLOuxN3MABbvcc4hOs/pbImCKO/qdJeZWKm1nPp2esoWzaecqvq98S7+pwRQCgWyTVK
sNY+1YzVe4S6p9Zm1q9BV2YypWv0lHgwqyP7gOUtgE8x/Kqar3CAnbqO8qUn1giaoY5Cy5hV3QOB
OHa3E7Bvx/sI5DhjbKxieIfdmRsryV7XOsVGTO+GZ2lg8UHXpLaYSR5a9YU0oxHmkxceR+G4nIlT
+pbzgvO5yh0p9A3Ee4mmE7qoEa6fhSIlwMO7q6xgiceuqb/ikPhAcBPwYTBEH9zxo8NOaaBzXIXx
xq13BEeN0bkPn+IBLUZ49PIPMa4T5k6N/97038qozOUCRxC5NI8+bEFEcSQtEXU0sh3oSPyIPthr
wS4xFjbebXWV9IywljiobfCyucs5/ARcih2y049kPLUuwJ99F19EC812McGF4ObJ1Mhq+WAlC7pr
XbYDgdpHJ6bqpBPjppSCCOb4CTq5T4A0LCQ0hFK47HmuOM1Uq4DwW/hh/joF+21g/5dBL928ZGs2
R09jE1q5hDkHK0xsbnWD6G8Un2V1D/XPIGH7IExkobQ7S3mpvEtH62RIloJ2APkrWXFJiCaSYoB3
3zTmOcSvPEiOXbEd+20WvnC64Lg8Gqfa31XZ2WrOnrfNvJXNQF0XYOEWCBe09ClDNkojaWGS3Qi1
QghIUizk0XPBg286hbErLayZwAtXYbvMzfVYiZkXbYnTw0ZoJsgyVqm1hASF1Ank48oIwxmqEx0v
+DYpH22eQ2BM05Wqh21v9zOiEXLl0DTPpNpcAVts5Gyp0SymEIonfOyTqr7ptBi1x9rYsl3GyGci
h3hEA28oKt7CsfKVH6zGHKz53JM3A3bzmpbLrh52pXpGHkIbx4tJ+gMDuZMh3tP4DTeAHzLQoNIZ
HIBLOiOn5QiuWcYORguxXtst9Q8vyrsp1TwUFwkzryjeu3Zv6oc6cvBqFQXHCyj2a+a/tbZJfVYT
HkkQbCYyAKs8CujzAkY0w2ULfgca/jS+qa0TYU6ujO8gyyhVOVysJWkvRDFP1a1qHUplrdN87Bw5
PdHMmYgmDWsTGVtNsEmqe5SUdDIQ23l3xX0QXIc0uCXNPsnWnoZXcyQX4RR4F7891whd/wHbgUVt
vmVKKG9c8f7LLMl2frIqgEJO7y0UhbaHMm85b+Vnl2K0XYTNNmYDBmMSmtvCOIp+EsFdm4hI3nwL
FyoP/2nYdOE19lCB0Z7NrYOccJz/ahv+vRcLCGda31KwuZnAdyDvEpdVg72GzE1vqGYpne4SPaDt
f8vKzR2PgA2ijok7Kdux5cMDshZZ4C8Vr9l08rUJrkpDNhI2lzL8agrsiV52jJv26NPLmMImIW6N
EcgQoKHwxVXloEHDL74puBie+PUL4H+0kWjr5mP6qdIF03OHEYAib8z6I1FD2IasbQ3pTSQ1zSU2
LPfZq86y+tDrd029NLWHEmycpZwMpYplEmVX7YDaTINXb4pYlHaK1t7cQDt0wb0uiOc7l/WVAOwi
+K7Nhxo0JU1CtXvrjS/ygv/Z3uCOC/SNNmICH98ZiPWlnD165SGuPgv7jYVhII4AIBqGIuFYHsl5
Z23kw1Inhz+nPWJpB/MeDAxs3yVlH5YBCD2OO2juwTnqPW2jU8AhPtcY3HxRXiyjbGGq32QsdZx0
JA1nqoTL5LVlouCHZ4XwF9wa617/ylr3rahgBrAjZsNGNvxjlAlMs9tOpR0bs3vIXgXrkBrGc9v7
0JNd42nF3ZPyNxn3MbRO/xiYxyCkw+TTRPHH7gXZxxm3LDu5YpwTlVODWiJ96OaiC6253gY0ifQW
2HEF6a5aY4OguhA7OlXXpv6UKn0jyf67Z5qPvlUQgdJzjgEb5fXu1QsA0CQzbF9C+/ZzsC0HhcQi
F1gn2Y471yRJViW+bujTp6TCQR48i/rVqjhmKWslyVc1nvEgi+D82/QbFGNVsET0Lbt5C58Xi6AD
DbFX0XpI6bHzb0isDRMYePmgkjOEcPEQhjH/IcJN1wOJZ50ppgEP0ndU6KK55bpoLh47r1zAOw7O
Rjtu2sGbJFfAVPY9EOswJR7AXEXGZaStD79x1vr7fOgR51kMxjlEKt42UAGCSBLPo18XDrIXNCF6
xhlesG8kkX0fNH1fh/pOhWY8HxUCTeKpJShZ4JIGOyfLGRp8eWgj5WLk9QamzTpB0Qy2bdaU01lL
QwSVtPxdCQYQ2M9GqjyCGhhGqYeqGu5ob1atbD2HMV1iyQK03y5TSWdPLRew89dJTmVe+aA6y2Sp
xd0xkmk/2DH7BVuRjsy4FBB5/o+981qOHEuv9aso+lpobbgNQKGei/SZ9GTS3iBoivB+w76TnkIv
dj5Um1Nkm2rp3MyJEC9mpobJRAIJbPP/a63Plh3oqJKCje2neye05gJWSv8i0KHC1jwJTWofjGFi
rJgqQfw1O5Ehj+td3EzjJjT1J2V7DJYtvTVvIlVggp5Vg3kwqbb3oXOwunuBYFApMqVTAu66ZPzi
TgC+iMxyF1XoXPitf+P0OYkYoTPufL0mudFH+Uhy0dEw+hM+3kB6IUXwJMHKFCl9mdAaXZV8cQn3
gt61J15NqFL7VsD/adDWhAlbWmcp8i/co8tMERmuExSDgc3UWOr4CBL17qCZqIL66t4M3l0kIMt/
jaWfmDDfvZWOsjqU69hed1dT89x6R7Ia/rrf/setfYIi8Lugyjc+CRm6tsIGbTnuSoSJ3PpAaKhs
6C+xMO19FHavf320P7DAgq+b9WB4ciR+yU9WoLazvCEMoMhaW8LSrTsQNEja4sVpjHC3WVFFJQzg
e9rI31uBOKhnSpxHtufan6WRupW2uM48fIPB+Wg16NCY5ZX3HcfRLLf/JAnhKI6uYz9B0/LZrmV0
IUq8im8tdq/T9D1njvh68f7tdfj34Etx+fN7Nf/4D/79WpRjHWHi+/TPf5xFr2QnFe/qP+Y/++1l
H//oHxfllxy6yZcv6uy5/PzKD3/I+/9y/NWzev7wj3UORXa8ar/U4/WXpk3V14PwSedX/t1f/suX
r+9yHMsvP/3w/JZF6JgaIN6v6odffrV/++kHHTkqslkUQP/27UF+ecX5c8Yfnz3nzy//9Z9//Gdf
nhv10w+a4/1oCWk5usH9jAROcLf3X77+ytV/JIQGrZVlYBPFNsudlxf45376QfxoOjhp+TENFIn4
ybmBmqKdf6fpP5IFQE4EfvY5V0cX9g+/fsQP39j//Qb/JW+zyyLKVfPTD7Om6Zt7xLQswWfjdD2X
o+AF+yikcQJkrpUGmaSMs5LlGNNuSEORDjO2i6CZllIAb4AQudWd7r/n2+HYBhEDpsl5EMqD6Ozj
scuwHtoo9wW9VKXW2gB2VjRUZbOeRzCfkCtmHmWyUJXNATVH8x3R0lcR9MdzN3QLzZtAZGZgb/00
0gRd6+FIMxxoKuVOSVDjBNZYmKUdIz+RznDfZ5Q16I7EZFRSet7XJbs0t1+2lPqVZMrIIQAKeg5h
ReHrRtEg1fpjC4VkqAkbpAxMsbht72wm/2/utF++xm+/ts9mwvnakctgEK/k6i5f4afPXqR9SyYz
Uhng7uxlSMZfiqlE+0A91JBgv4OOD8UkBWnKmO69rLgUobxRsngNZIvmuw6s9dR8V4bGyPLxjsJQ
KDGBEyDBmIMh6/OAGqq69rsBQ8roNudyxjJY8YPTpuKin+m7mZ9J1KRejmcEGyQlr1OhzKvQSO9y
Tgm5EiCkcIw2Md4ZC8BvFzpXuUnrZSrsbaGHJSISjUD8mQcsy+I1CwkeEcp/6JFwulbxroMQ9l3i
aZiJAesZONdCQMMCnu5Kzezh3OA/RDnziL38pZLNi5n31BTcYHb81GwaURxAsKUikpG6McFMrNvR
BViOyHmCLEWcrR2dy4juPZ66bDVE8tGPxpchJoXaH8nw9XXOErRxDNiSLb8PZTmBtuzM2OWAIDvb
TjxYBATDtqCZlQuRiXggGkYzuJkYdFwBprgwYDqjAEWSVfbU8mfgs+lr8H0D/7VNW5bTMxbaw00x
zqDosgcZHduuuYpmjDQhbuF8UjBErfHMyBDnwJxOaDEpwz5qsKhJJECVEHsjzKnwLedx2FmSfmdT
zRBrEwwjYaQ6Bul5e9R0+knngb22LABmNna70IkhLYRe2eyCAlB22xGRnpgpdOZCybUd+be2AKw9
UihxrLw4jWbodqUq8DoziFt02QOC+qMtQ9wzM6xbSTAZDpawutAKgKwtFAMW0w54m2U8ZXcDxO8o
ItYmbeJdofAy9jMSfMw7SiEtnPDeRhskIIejYvJX2QwTT13ZoT0JaGbpFuY8nD29VVzLEmyuBESe
jBQDWCLskFITGyVo0DMIXeI0IHNTjbSCdFbPdrItbEh9yUw7D0fzya7rtQyGXWGYkAfb+moozXdg
1QDWA91aA55ZFyG6lIoWM4JiCxjnJK8HUOu26h7HBPY6Nnlr65hsu4sy9E6LJqrWRKcCcouKd5t8
vphhNw26FwOuu1vH2n0O6T2C+UZc4U1TQ03BCrFvtOg0iNpd5NkXAkx8ZpqnaeNe6FN/r+NT63Bx
6nPrMIh0OsP1eSnHHe7TtaDNxsp9XYYElNDVJIj6HP3zsUtorIrJ3eq6oqyKeMUHnNUG6XtG64pI
aZ+af3fS1aAQ29KeLgLWZpjcJg9XUQBuQerxNoNOHMfUoqwxR2w35o+lS8giCNyCD2ETYy3icNNG
2rNwMEoaMfG3g/o6sA7rjO7aks998AJqNk1S03udd2F5Zh3KBqERuFMEHB3jhsXSDWszxrN6zrev
2/rCkw1hV2QIdj4qjHjiaYcnYiAgRBhkZHOzR+M+LgwAD+g52M20clznRJQhLYuu3Z4TiXO9WqmO
PBRpfs0jMldUGt1d0ESbsKcg2xO7wardCC6xymfLSGX43iYwHQw/N83A5c4KDNwhysBQq4/BNFzV
KG6SmP6W01MQboLoPKIgMmq0cqfYudEUhKfUIsvABXet6RHvjFM3MFAzpDkCty65SIzpJTDzN5VE
l5lsj1mOStOuUNa1bQk1yb5m96ufkqdzXWaoPVnz4gfuEoDo2aVwo/dCd3ZJxDPAyB2tbH3CTtde
pwGU57p+Zk1aL+OGFoRNtXds7wMToYwuVbQwy+6Urdm5q6m7uMwvzMi56ZT+WhZCh29LeWawqcul
vgmUstZLHATDCzoq9q/1UUjikKPu0KQEXAWAAzJbXbBOmaFC05XhiO2Q+e/V3OuD8VeRyy/OPKLN
iES0zonvPSslJaxYdVdWaLO/Y7mDnTwWBRlrtA4sdfQ6EBXSeQ5YciyFhd4jUyB/6MO0KG98oS47
ijqLtK4Q1Zf3orTuRRDfVC4aFj89JrZLg64+zSdsZYUozysQ2U3HECCSKNzGsrYZeqedJgyNNE/k
QV1JtikGpqum31tZxFohZa+shmOatCdEKp+SdnfNCEyk35Tfm0lwXVkI+oNp50yAD6ZRL3C3ZRe1
rb8Ugk5p7mArav1dkE7H0gUq2HqhOwuoxgGNm6bxnQnZjXtFwNAerC11rjHi3h2DOQX8jqTLN9MX
+BNJR2tMeYuEf6UMEiu8hlTkqIfh64/qOBWVt4Bedd3W5S5GzS/08SmracnHxn7Kyn2tD5I9UNOC
WjHPvcg7GZXaaSqjSO4Tc51EiHki09452XBelM0FDcu3KSpIARZUM21NHHS63TA9SM2j7tUG4srM
Co80fdpuSjT3BnCeJB8KGDr+baLPta4KpK2X5KvOROkZqLtpoMdhA9XdlFNGkSiWl71U29A1N4Vw
zouqPp0qNk62iI4YjR2oZNF1Prc36lqrabfBko2H7mIw0GTZRvOchXxnON5pQKblWavL17gT85qi
YqpFv0jYHLIkgsy4cdDfkWyMjdPLtlJHIJnUVAN0Mw/W2H16Tt5BHzrqBjMN5TIkVZbRncRgSjel
gT5HQYCoW/odWN8HShbcKNIg7znraQ/0Y2PAxUGFh9uq2hZDzUAasL3t7h1QG5DcWbeZMdn+fuGw
0dYbPoy/o55yJRqdI0Xk06emRkqGeyWCbOeGjA92p5lUInpCmbXsZqiae3OkcojlB2lzLt8yB+Vi
HlhHAZy5bZ0DIx7Z4eG0sZvpvumjfTLmz2R/kLYc27suRwyQ6vLCmm8xt9Cp1Hra0cO9VykU3/V4
yNppr4XTta+NVP1S99BW/aFNKR1AiYPH4uBw7DJM91aPfEanEN6bxnnF/Ikx2iTrtmQe8CGWJEP6
boVuToC1QiSq5FmUOfd1bZ4l5exaMuQVQy2gcJ9mZ+LATS66ATD5yAm4TYI4iXCv1KnvuiY2rqM+
6Ne1GFLSiEW0M1g5rEIptXUmmWcrw80PhRsGaOfLuW3f73M3JOXRRqzRZ967aSFDb/0cm0Ysz1sv
uvE0Z8MVdk+9uLwv05TMiDRDyVPcBdI+7YmlPOtzwrIibdcO6Z4tNDLYEsF83ZfHaCIub6hYXIgp
3eiJ5qDYI8iXeBoyAJP+1EKfVWkJKvXBuTKx6VqsgZFV8W1VuvYS1urSjOW9PcJ6NmVwK8MQg28R
3g5dBQ+1NtXCi+K3PjF3YUNNDqrVMWw0+olQ8nIEiYsOKP22BoCB/nq8bTXDXoejoWiBZxujbmiu
RgfW9GtnJva45aXAMQphWouWMaeBFxwRJhkv+rbvW9Ztqn5LCEfhfMHZsmd8U7CeXcefKa1VuSo9
8zajxLTDvaTmHOeHinWfF/JiL0odgqWjKyd0z9KAXZ9gm6doBloOzCYtSk36I3F/0jaS+J8xFjes
eYaTzCXhUNQdo9OYlRcaca1U5gDmGo2F962zmxcKRVjUtJp1qGIiVyH1qySEz6EGp36NkE6ysDfG
qFhXlis2iaVHgA4IY1AFIQw+JoEh9MvXgereSuns/1KaqkMKsEzzSH6M4UG2pM4vpnLkFm7pYrYR
/JxesAhRaQPgWqXBjqUuDWLS+f1hzhLxvUvfRXcG4pRM/lI0DM2RQ0g/1sF3BWmmFQnVNJOwTDQP
3HFlYHundV6ViIyoae9yOYvEA904iSranmlZGFc4YstrBofquYIhsaknwpEdP7o2c5aazBSglgY4
c40hw0c3IchAlWQvd70fno0NUi5Xr2/tEKGb0yAfTMHDPhjICzVW51DcfZPjecpeFcxRGrnr7lUv
CP0oChtRjAeD1hwK1FlNSLU+NqjEzlj3Oq2LC2qt4X4ayq/wHXNVlP1eM2RVoP0hJK63Y3sTTbif
3HYoT8zBpntjfVH0+fraqJd5QLLugGJWhKsaGXLfUXEnW4TKQO1emN7N4JTkZfgosFa2BzvaiRlH
EkAgSHoTf0cMK0HrRNysTU+zjooU940zvAVkj1JCPutG4yAGxGwdafZ2Ux2Ex4jmldqafN9NWom1
oByqNKSXUXmiIHjphOfq3nRkpXeoXO9uzE4xUNMoJ1FzVogVJjYfbAo1s0ptw9HQ5hFzbDF8FWCw
dGppBGzTmKnkqx+/sRZaQxbA+HFmQDORRrpPUC+USbpiAXPWUj9alAwFetZsKZasjcm8MmfwpyNf
ndG47TDtLbRS3UqtxaHf4hQgZgEH70rJdFZcIZ4CfqPMlebgtR6o4LtDu9eN5tAiDqkpcC+NsN7b
kbhvCpThib/sWmtfxRCjLGNdoCrqBeGt1LOdiVYSkbLS72n0gdYZy0NhxE8pwZ19DyQuQGCGR18v
unnYDVZBiOqrdFme95PLHWcZK0/6BMo7L2rwUHla9ICfiompaGy4GejCUGk3aGnoBQV2a0xf7D65
BVPTwrOykQXEgLAoM+eFjqCYUvyixVLDbgQ4pbIt62kIvOQ8CM2+WZlBiXKuIxOcTWHAjW1FEVtB
+Ovnri1BaXV0ZWGc9D2WSbt2Gho4ZroiGzxlX+GcJJRid3Hc3VCmBWldHnqdKI2kQ/Y7j+GJVCdl
AnWl8hMAFe27zK2VPtpotOV+qgbgdCmdC007AxRzotUC8c1wmcj2NAn9p6Q0aeRqMDGLE1PSOzbb
iFx7ULvFsDGkepeVdyxaXNcsB2/dFFyBVbNlAapLu8TrHgN32nWIYTsRzIMwluRmbQGojPqXLlZn
VsZqdISlRDzQMortlWq791CgrhUJ9ngjiDDIJROMDnrwMiNJQzg5G6j0sgiyK+aytR2g/fVJ1O1o
4Y/vup3tEhhFZJ+wksdFGEhW+y0+r64yRkRk7quei+cgqe4s5G2g5qyD15T7hLCghCiDQs8vyrER
W5Llv3i1ezpo8mR0IlhA9cYX41GFrPE8dTIHfdSAHSsHXeQ8p0xsDjKGX7sYH3IoQyZZDLkT7GhP
n2imfQ7h4hQL0C4eS1b0s62xuKgFmE0E8YCHd6lB39ym36Q7IJAi93Hqg8uAZM1KUbzzg3STV025
0Gv3qjIIJZmluEW8GwK5G41g5eKvzoDtcOWBFBCr7DYH0yPlQxAfIgK0ZeFOTsYJ+/iz2nM2fR1i
rygP3mA95Eq/z6LuQtfcJ9seWUnS0apYDYm0ORtpgRuTgChprQ3XPPPL/rFIjKvUdJEPaRXiYFZY
cWtuPKMkFqfeFXZ4GASWAIeguwphMdj5nZRy5wJZnEr3ikrMTneiHfzsfRHVRyfMlmWPEjcwrOCM
EDhcSzKi4ayj1hx68cT0OO3ssfCWucV72nBvPQ1JP4L9Q9SGxqZJMmL1w6l8KsaJYXjwmcEbRIxP
06DfimnI3onoZcDFyLSuq9RYZoNtL79T0pxdlN+UY+fCoYuZ06HCZNqCEuDHcrBdjSQnxeyCyMla
jlsEt8U1M/k1lGljr9ZNt7heYxGg1GDuv3Po38dlfDj055DYINCIf0s4dH5E4YCmcQG+YcWBhmW5
ha3x14f7g+6P61B3ZjXtUoH+XCHtTdkUNvtn5OFHa05U0Uh0Nr9TIf5aAf58Ob89yidLLu6ccZAO
6RHG1qV1vchX8KGytb9HSbZAW3hbrhHNLPXb4hGW9oaIl78+S+N7p/mptRDnKZZVv7RxJKf7co8G
ZA1+aOfvoy1Kym21V0ieN4BSdu7yzV0SwfPXH0D/g07ih+s898e+MQlXXt1ntuQKdBvClp41Y2Gt
u4tsHa+is3rdr8IZXbyh0vy9A//+zB1abvRVTEH2MP/98cCxg+tunENPIN1tkx2Slssaz9kCNtQC
sfq9plb+d475B1f7wzHNT09PkKZeFSSTvarWEAg2wa7fYnTawlBcogRZLOSCHMwFIs/lCUk6h3Rr
f+eutuaWw8cbzjUtOhLuHPsiHPvT9+3odR0oNGkrmbmghRDGxoOxDU1/7SWQHvCftWGDSpnGkoXT
gp3YoDF9GWzysDCztfAojQBE7zvS+LJNjC7DxVciHWJhhLqz2ulqwG8FL+sQtA8+wocm4F5G81ol
+p1bp5vBDF60IT2NG/xYPYXaogzwRNgnaQSA17JOZlHjX99kH79q16J/ZDkWOQVENoOcMD6d9NgW
scHSEvytRITYhCnidoIcJla+/4MDAa40ya00hbQ/edBjM2BLFSTMkEZA5FHdEDmXIh4oW0f+b1uX
vvHc1vUE4S9zt/3Pu7qX0WtI/Sl8/rav+9vf/drWdX50aVvS4xKecA0x925/aevS8TUdQXyESdnJ
MsgN+LataxCcSltXEDJgOtxLvzZ1xY/EZQlavg5J8i4FT8Ip/htdXVf/NKNR4BJATjybD4lWwnM/
9QdVHFVs9V3SVtgQoKSyX70IBVVno8vHlFOS/9xAAYQC47X5pdURLJebyjoZmya4SOdf25PlPWaN
iU8pmxCpzytf082ItynVUeP9EeJi3SIvpUbbTgaQGITzJDL9Mmpj8EJwr6hk0Mbd6qVq110BBjGw
av2l99PksselTmm4atdmSMUb8R2S2Bw7FkEI6bo3dEyljT1BPPFhALMS3IIjQe9u7J2BFmehKnNN
yY58YAlLWKdMuWq9zlmbsX6M295dNEZnU7SChUSIaL0O4iFifxLTqHWDYTmG/YMrtXoLnoj/P+dl
foEvLWywaiZah+rUdDZFbh47XYc7aulXpe3i7s+d6wlRHMUbsHFOS3lAHxjpkoLEAVOZp7qEQcB6
arhi7mF5msl63QjSrcbYOGgekmKzrTYCGSwfNUFo1JcGteTxyjbDq0xrcKPWMQY0w+oX0hlH0sdi
fH5W+ByN00h+nRmuCn+MSLXBK20MrbZMK7bf5pCcuiPAtE51CD6z9sJq4otcx4pvgbmg8jVH8QXu
Q+jHD5IeG8ncA0BqQhOGQm83MhkIL+KbW8hRPWpueyhs7VDlzlqrkemmYtDP5ahhzx3d/smhXbOq
urpBwt1jGdH6+8IFqWX7sCmjsnisCvCRIqzYUgr32ajxO3WOOIXdly9rPa+PmhWfok0ZVqQCvE/K
xmgHfJbiwAoiQbEahHuS2M17rBXntlPeFUGDvrgrb6OhXcU5jE7f9+96OUL4rftkRSP4PkyogbTB
uNV8cPZNmNyO+JAzg7IhsWNkPzvOKTkXlFwMIgg8gzsz1DD6kUKgkQEYGxuRliWbNFBmrd+4zGNh
zc1rYrK0q6cx7QMMFTiB4iy87s1oH+Q2PqXmtmnIqEE0Ze77ElfdEPVP0vDSdT55NhsZwdTb58a2
9jGyuOmE6C/CCp9IhzulIfcq4PZIE5pxdas9wSHxVqI1SDTzMp4OI2fOluZZqRN+YCb9kmmAfAPq
xWemnXZbw7bqfaMGEhZdGPHGMC7CkkhusmN1L73Pi+wZ9tPlIOHe2QHWIHJi3CXb19tW9kgqB43Y
RkdR+hcvrTWcTTWf0u+M8l4f+vZGmRpbZm1yTqTsn3SfqORYT2/ipr+IaxRnjsUdpgiGPgQjK1oz
BDJakmQQDTjXgWqh+yeapEUZaXjR1ZjhgJGhxqNP8PeO6otz4pW1hebSqkgJZ9dSIjnGgp8RkBta
yR5GNYZj4T6GLdQBx4rwH3Y2O84o6XF7Vcc0czFgFNlT0EXP7URCkm4QlhsbPUY5LbxzdR5kwodt
zNRoS9ArUHkvGvQy9pZakUnTDs90yDI0D7aVslin2bOgoBa7sm7ZGlHQDybPmK/oWuTjHEZ+aUfB
hTWl9UlCi4bwUZxIKbBEVKeXbNPDpZW0TySvvlWC1IGuF/c1RaCeDc5p0IKeNo3hkbaLs/BnnQhD
Fi3pMrtTiX5DTwzVfmy9O5XoDvacC+2YLC848ltl+kjhk2uto+DkmWqHCLxfW5YipJQ4JqvwoLap
hsfQri02F4oEtjFmzwh3icebZ1c6YhMK1iZFCe0niOtgoYpqxxN71hJ+2Up5FMNwX04YP5qgeY6L
It9pqTvnQ1QZKJc6pyaVPcJrhpMn8K7wdRWHqbd3DaX19ZiheWF0oqEe9DeN2bwkQX0jSFvaxDHD
JAXcw1CmFRjuSiydmkyMoBxAwrP/NAz93DcJA7AKk7xX30Kb7vKQSaQfcS2vS3IKFlJTh9poXiIq
eQun6V5y5QP0GOe3NKyHqUKrTHDDfhRhtCpqc9Z5qq2tGqY8IEwnlV6JR2RX8ap2lbvA7//Sdvne
9apqpZFeu9WI26XOy9zhcUZrSlDmIrdQzgBfJP04ah+rwToUFKcW5N7sjdpYSW7srsJLKZtLp/Fu
mBZ3RkUsKnYixOK0w1MyChK1Dqrw2ZthR55fnNPZ2RStvTeC4NjaLnnfjTgTPgXCbDjR8/aL54bn
aUk3GxNVFlK7kJG5T3rtSoUuxrdymKjt6I+U2ma/B6UxSpBkXlTyTreBZPqyfA3amLqMcgDDhgOc
43ZK1mRXATtuiOor+DZXvtYPxAVxadkpGftmoIdCZwXzLjGMCzFr+ANr2psF5pmo8TT8NhDO+iIO
lrrq91ElzsouJhDJPdVH0rszqNm1u08zggOH/MSRmPvHgIB9t1BnDHTPzVgdrJabYnSuzcbZefE8
hsfQrMpoV+b1ttAQxHQIB3Shql1GZEVcEHpAjkmayneQD9kZkLDnQqLqp1JE0VifjvFUXJCwcoK/
/axv5Nqt6dN1fnIxCu0k6VvU8vE8MVFajsVpWztPXuXtZPCIzxURVVcRll8a8N/IOBW00oKhvpSD
vMhkvtbm9IKmKl6TrnppTI/WvWYDV432lEnHhTd5q8QIyawLXpD64nZs9sOca4uwGBThQwetJ4zT
G1VEX1yrOxO1B+8UfJro7zqrZBmQPvRleF255ZuFlxRqrbNuGciXNMqbE9XP3FtUPNSbqKCi9zwN
/eqhL+Sj1rH0skTzJW8hi6mW4c0P5BVK3bfCKV/7yEIQHmP6LTzZ4yIiL2LSg1vQrrM/cMJzLqe3
rCu2Gpnca1HFj51FNkeqxQ9hboglad6PVtZMK8I9DzgJ+nVjjscOvzKj9/2gh8/Szu78KbkSGI97
nZJZ1p8a8x0+FFRwacHfR0QIG4oeAk2rcim68S6RhA92aAtRp3n3U5U/1iK/qx2JDb5x1kFf7WJw
8WU6nnZpFix57A++Y2PBZ9cYdS1BVRG9GM7yZCoLMgfwfg/acozA7MRCHELhXOouiHqaDJf8hgQh
M73MehAONSqKIeguNSkBvDfFkUENDppDqkybA++z/cFdOF59RWPi1C6tcRNIcWCt+EUboh0la/hp
eNsIKcCs7viboNTvSCJDv9PXW1/3r/jCyg16PUxAA6n+Zm1d2PNmd0IZyhLMkjuHBTHqpW4bOi1Z
YvTnnyodI3Xl0TfUIgDNtjuZ6yyY7VDBOYQdfRnpVbzpehe2a6uRpg3h1yz4H7H+EEma2L4PSrpK
YQTLAu6nU8A6MdkeO1l4aY8OoR8dbXvRnVvxdOm68BsqBRy2dKw36fp4MhjHIWNeVhku8iQdHr3Y
JiU6Gca1lQ3HquXmbqJrj+bj0nGmaEfQ26alJZ7iHV0assCgQJjJRlYuUrsADERe0bLWWY43dgQ+
fbQeHS+6nGdaG1EylgKSn8eeePa+jTe+MZxXSsfWWwBts3RxbmXpWxUEMZar3F9JZZ0x6qBpj86y
2H+TVvTgBc6lirw3FJlnuvRvK6xeI60klhs855DptSS+zGtSYQyLTr7VO/sqb29kp9NDtgihjBHy
nzaaeAMFYe0AmaF7VaSklWrqNlPVPDpNSx9mDMy1X/vXih3dNtDN6lCVTYZybdyGMt23nniKFX5T
oRhvGAjfbdXuFTH+KyMf300ydJJJh8amKsh1IRIM0Oivkey8c9829KXstJs0L4xNUrUEEyWJvU0M
bLC9EKzmS8C7Fu0AiqUp2WiUeRM6+HrUhHvb46zCpGBOz3nKR6ngwdP7RC5PvdSQd53uPpBZCL3Y
i/ZdD7u6cqZ7rW1utaY6GxpRr5JW6x/6Nmg2mpnnhwgX5a5uzHTj5X22IoqStNFBgWjsJdlpiYP5
MAqQA1ViTDel3Y5EIhcRepGiv0AUUt1+3Xb/fyQu/0aH/jt1+c8y+F+051/F1Ufy1T/p0//Wi37d
5s8i9t+/0Qe5+mvRguNF/B5ERf5tfUJS+vxQ0vj6Rl+V8n/1BgBUItW+oWVHVT7rsKWkUvDzDwWF
tMiDX38/lzVoMnj4kH77PUf85hL9/rP/XqT/P3vNh1P4U8k+iCubosrfuxCf3uWbC2H+iKzasixK
O7+d6KcLQQnHhoCj//x76ur/dBfCABX1/3ohOK9vz3uuIP1zneefeDT+5Nb/82+c2pvtoqGf/RY/
/1Cy+3jqP4I84vtG6vn1h8LdP9el+K0+ycf62bzz22jy+0Hgr64EhpLZEfHNz8dL4bg/mgYFfsqU
P7/m5+ftbw0Df+NFv5h/XtMvz/U//g8AAAD//w==</cx:binary>
              </cx:geoCache>
            </cx:geography>
          </cx:layoutPr>
          <cx:valueColors>
            <cx:minColor>
              <a:srgbClr val="FF9797"/>
            </cx:minColor>
            <cx:maxColor>
              <a:schemeClr val="accent5">
                <a:lumMod val="75000"/>
              </a:schemeClr>
            </cx:maxColor>
          </cx:valueColors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/>
    <cx:plotArea>
      <cx:plotAreaRegion>
        <cx:plotSurface>
          <cx:spPr>
            <a:ln>
              <a:noFill/>
            </a:ln>
            <a:effectLst>
              <a:outerShdw blurRad="63500" dist="12700" sx="108000" sy="108000" algn="ctr" rotWithShape="0">
                <a:prstClr val="black">
                  <a:alpha val="40000"/>
                </a:prstClr>
              </a:outerShdw>
            </a:effectLst>
          </cx:spPr>
        </cx:plotSurface>
        <cx:series layoutId="regionMap" uniqueId="{E86C2544-3F81-4F74-B4A8-4313F05AF943}">
          <cx:dataId val="0"/>
          <cx:layoutPr>
            <cx:regionLabelLayout val="showAll"/>
            <cx:geography projectionType="mercator" viewedRegionType="dataOnly" cultureLanguage="es-ES" cultureRegion="EC" attribution="Con tecnología de Bing">
              <cx:geoCache provider="{E9337A44-BEBE-4D9F-B70C-5C5E7DAFC167}">
                <cx:binary>1HrpruU2kuarGPm7ZZMSJYqFcgNDLWe9+5LLH+FuSVHiIpHa32meYl5s4tqVnrTbVTUNVAPdCSQS
PhQlMoIR30L/9WX5y4t6e3I/LFoZ/5eX5ecP9TB0f/npJ/9Sv+kn/6OWL856+3X48cXqn+zXr/Ll
7adX9zRLI34KESY/vdRPbnhbPvz7X+Ft4s2e7cvTIK25Gd/cevvmRzX4fzD2p0M/PL1qaXLpBydf
Bvzzh/+1jU/rhx/ezCCH9X7t3n7+8LtHPvzw0x9f9B8++oOCdQ3jK8wNoh9RHBJCWIR+/YM//KCs
Ed/GKfsxjFiMaYh/HQ+/ffzyScML/ul6flnN0+ure/MedvPLv79N+93Sf/v1xY5meA+ZgOj9/KF4
GZ9erfvwg/Q2+3Uos++LL7JfdvvT78P973/9ww+w/z/88l1G/hisfzb0HxKyg3w8+W9B+RdkBAL8
fQJS9O3dvwb8n3/vzyP+bd4fQv7t5/9RMb+WL7U0UG/fQvMvCDuCQkhJmrLv/vw+EzT9MQpTEtEU
/foM/fb5XzPz/7WqP0/Od1P/kJ/vRv5HpejiyTw9y28B+pfkh8ZpivD/S0/6+/SkkMEEQ5tK/tbK
4m9f/zU9v6zo//zvbz/+2ZL+PDm/TfxDan77/b91Yv7e4r5HkN89859FEPxjFDGaJCz9uwgSJTDM
wvA3hPn147/m5bf2/vdX9Od5+W3i75b/X44Xfx9LfgPa/Gl4Kn5B6O/g5B+P/rJFIA1/mPo7oP/d
Pr+d48Przx+S5Lukvb/hb9P+NMDfJrw9+QEIAI1/xCwkjIZxRDBlCfvww/z2yxDDP6ZhzIDcIALZ
Je9Dxrqh/vkD/pHEYQR9MElQSmFi9OEHb8f3oSD+EWGYBW9KGSGI4fQ3SnRt1Sqs+S0Uf/vvH8yo
r600g//5A3yj+/Wp94XGOKUMSjqBxhwzjBkBOOxenm6BdcHD+N86ug6woo7mlV6q4zDFrs3Sflif
prUimneSNIdG1Z5w1ookLJyTweN34fqTJUBj+X4JMQWClMYoJjSGSFD6Pv7dEpjq0iBZHCxhYVs+
DCi9rUljT72hKw/wVySaKsNB2u//8XeTCP9h9zGNowQnLE5ZmERxEgM5+P7TQ6p7avUoiiVSyyGO
BoI4aoeWFW4Zzd22qu01xn26s0vT5JZ28ZUjxLZ8m20cZkjOCnGrtukeyWmRWT8763hkmXnUqFrX
bOoq/9G7sCmSoFOv6djTkddjwzqOIzIJ7hbNKs5YZJqscVH0nAyivTdEVS/Sb/GORkN4m/Z0e2iM
wCdjK2myJbK05cx6dy1XMX9shZbHaKT+o6t6XM4AsTVXeLYvQTdXNR8lIY6THjpNNgyu7vkwi3ri
MW5cQYPO3KWsmxMe95F6JUvXCj4JvJ1EgO1+bebq0lcdfiY+aIvVR81T2qXkIWzi9Xbooui0knRo
edM7drtGpH1IUGWKXkRo15EEHyYpl4+2b8l5rVJ75THpdmNViyKJ+vRrvy4sqyoIAEcG4pyx2VRX
A1D/T3WnzYXTIjjPrbG5aXFTpjjtbgbCLOGBr53h2ocNbzY63AxyMWRPR9OesZnpXG7wdZSNrk7v
hF3QTncVHni1IPTaq8ihE4k7XywhUqVgtbqpQu8uR1KPzz6O9ZmMrTl0RtMLGrT9yQZV9DCqZfW8
o34t56iOc9i/jPKkS219E8yhz2IoODMcaN1vPhtD4rv2wowObzlqa2/mSzXgavncRtu0SR6vyzBU
57CKkqeEJiL6FIoYE1YoOlBUasmq+WCiuq8zjW3wWlu0GR40dsR51EnxwvDYfUEBCiYufTSvvOuS
+G0Yt/7JTQlpMrfE1aV1i3yMFFk27tKtz1U7EDiHbGL7BM5NHjorygF5fKqURYVTc7tXekT7zUfh
RaC74LjF1B+U2ERRh0Qc687VeVq59j4hoX/CtRG884E7UuzkLu5HvZ/WSBRVHE7HKknGGzZ1lE89
dZ+qMcSnmjKpuQh8VcZb3NxENOBuWl9IHCTrYcEx+hKn3md66bswo9MSQwuaozZbJINtjrKln8fQ
41LQKT0tVNhj0gdplPdCtnmQBFNpQhXumjb1+5EsQylXNp8jpUJIX5zwMelMgVWQ5Jtk+ktUO7uT
QyJePRvWO9+EpuUyGDrJ09n2Bz3OXb4t21BSuaq8qm1yQE6P981i52u5QDhUK6tH3VbhqeltlLlu
dmcTpn3Lazdu9+PMuuclEOnAKSWq5itFtM3HLVpP6yjggKMObStf/apLCu1/389xU7ZrqG+VhnPG
xw5TPgSUPKAJR5/c6tNz36bds29p5fk2BHXEkezoaXMO308eHuCjnez9KFK80zQZH6JkaM7UhfSo
oDhu7YT87SC32PJIqPV6Nhbv462nl3XNvMgUSZc7Aok+66lvz7Xf9BGqCg4wEZ3mKJmGu24d/JUK
cVXQWm5HWZtg413dJhMfq85bbl0dfJlcqK6m968nU6rykU5DPoe4zirhk7yWC94THZCPc9uIz33r
pwsToDXmZmj6IpzH+bj1if7sJuoY76N4ns5VHSUnVPV6D6mddtYMdY6lqEtltc7Gtg0Ex6NRp5kG
eOFYVN3EPbK+5Sit7G3bMoc4ixf0Od6i6Fyj1JxrHcT3qmrEYbaBeXWjA0hkabSdLSTm1nrdPFat
GXNhUtXmbVWjhtOuN88q1jPkurK0dJubD/22kDOSKD7bSC6eD7WInyeyyfs5XgFzFt9dRDHy144M
+NhMrV35ZLbg3kEhnPS0iHM7JdNDo1VXGo+TmPfhth4DIquG96lU90jBo4BDJtoxopOPpBHXIWlx
rkU85JPSw91IZ1SGtWQnOQfzAPsPUMRXHQ576WKSRVjro42CZdinTiyae2YAAPAwRiVVS1+2c6h7
nq41vap0h/hoBAm4CkcW7dc0nSceuIB+ScO+usOLl8/jZuOeYxXjY9el8+OAzXKFvUsjqPBhmDm0
yO4y8em0cmUofYlTpa8b18jlIh0DG+10E2uZ4XVyeVN5Wi6QmDvpU3JdJXNwGSRjfaPSqvaZ9Tjm
W1UlVyYmULF9nfroNHRBsGNzMl3UteghGKE8bDHg/GxSlkVkxGVlGp9hNTMPSFx3F1ggmyVjay+Z
XGgJKFzfRmk0HaOZ2mxmS1cscTK9MYPHuxXHTTE1S5LV7SoLmvSY0362166i0f3UWHEjBu2LRITt
Va9F+ygD1xxY3aNdYuAU6WXeikZ6fzOlg76f0LIWyWrWfJtWqOEND93HMMTyaauTlc9zMrq8lf3y
nA5rkLmekpanQSBHbloWcuVmXCwzulh8cDaxekp0eiWShs+9uSYoKPAE6BpKniS3E0GZn9JiZnvC
wjJtzKmOI0iE4AOAUPvFrx3QrjAnMQY0W7JeHtF40dmrjYSZGW5pU6LuMWzHbArOUXOFooMhZ+av
l/ARqfsQFX65npMcra9tf7egMpG5GU9GHDta80qPmQj2hHzuogfh3/ouU4PkYr2qxmuijoG5TSrE
KT7HeMiDOORQj7s5ebbNU08PTf086i2b/XIY+zDzCSpw0uVKVEUbX/v469jstN3FBoAk5DYynLZb
KQgwiKs5GrI+SnZDYHhTdzxc9kan/B3mc8OoLwx0psvZRzeBJJnsm6KO1A2ia1ar5iTRZSu+tFWU
N27LqR4yFQWcDFebgtKudOZNJpqjF1NhTZij5diEuEiJhGaFszCE4nQO4vspVA8qtFwlKPdkP7PL
sYkhI20Wt9Ddl5GvMYRpDl62yvS8w291tHAA07eQNDmcOT6uVSHCm7l+rtp7aN8TUDh4XVpEgSlp
ED+yIOLjPJ2qAV/LxPJQCTh2n7o6Kdt2vIgGd7EYmo1rw3Gjs7krxrGDPRBoURdobu90KvM62XgI
yXJIf1yrNQuxOq8BOmnnLmOvbpmBbc/+pmEICnC+gg5yan0FGL8t3EOkx56v/XjuLOWt/qKlv9fa
fWxSxididgQNMO3RNR6a0eLOYluzpf6qtv7SDBMcVmiqS7ND6DKsAr610Z1i4441iqu65stm85i4
YmXNLkRhHti+7PRz466FfsTAD5SXpRmfgY0WafI6tuIitoWPgcQP80GE6xtpr1d0VdsmpyuD4k04
Ue44VgtvBOL1PHOEk0MVbwMPxKWwaqd6gBDjS2ejnExDiZvlJprLCg67PGJA2riWBynWQ9LU91gL
mjVQjZHsr9cuyhoTXKLtpIMp3wJdGmlzG8d5VwW7RcXzBQFoUiIqiG9f6l6XYzCUomkODsLYq5RX
W8PDIeKSXWPmdxXzmcd9tuBPtLvxhu2QrrJ4SfLUxjyJTNEglNm2z4ijl9uIeLSkPImhN44jkMQn
BuKjjZoMLZSDOsrG6coikbVyuoYl86D/KJtXil4XqXZ4qyEqfTmnC98WdT0BSqhl3m1LVWysu4q6
qeZ+FTysr2riFl4HZCeX7kK7oQjFtIsXnxHR8oisuVQjj+Z3uvGAKiDtW5UJS3OEVp6k034O7tw6
c9+iDIjAHgHh9OYeCBRPE5vPdh8Mw56inWoX7rZ6b6stw27bRQBtciMQc5bTCkOQj239tuHLgdl9
m+ay/jrKR0qPum75CNkMT11zFkJkpP2k10evHqK5Kn1SMAM98rMcSGmboAD1aDhBt0zMeZrqlg9o
hEpazzRApTIun0V4P1BdhphxsZxCMvNgghBXfaHtlJlkydx7C0GKR/0jm29COG91ozIdNYVwN/10
r4fHRdJcxaxgCeVzZfKZqHMd4n3voAG2PgsnkVWKlDMQf1AbhZ9cxMPAXay6dSVDA4Z2lpZd4oHW
G977a+FMrmAhDX4T4iqhMred4qOOyxWkFtDLbFVfdbfxFJ0c+ojTG6Ytj0eTzROc1tcUnavxKY7K
xF7M4hT0I8fpjja6TNzEu6aoQgmbFjma9jWWvEIFCz+lugg2kLUK9KDF5UKvgcPuR/1pigpcHavl
0Ux1gc3NIr/09mBaYA+9zHVfyPGTWQLe2onPzVXPTi3bC2gSIMzb+NQ0/jLs87SRVza9apL7cFjP
PbpF6rNNJEf1SZi7NQJFMbN8HtqdAA7T0jlbvMg3GhaRh0NdDcVcS+6gKVsMiBjDRpzgqaw4DXUh
2QBn0OU1CJ9x4knz2VCcsQD+NnC4tcgScamUPSWDzNely/QwZrSzfOj7LKlpVsk7Wt8LdUvxrULg
jbz5ps89KIAYwrNIA2U8Z5Zd0uAxGADysTvV+H42igcGXfX16xy9AVvJlGfcbtBBhnuMWm7EQz99
dfpMJ1i9ZRz1He/Y/RjL0wAti0aflHuswrFs2AWKgiMB1jP1cTbrmbM6LPWWZoOIDp3d9qReOXM3
K6mLhNZ3ZJzKTsZFGKQFEy9GnxYWHyowGBZ1r8a3sZkLLOWdlucFynbpZJZ6s/PCH6eZQXxfepFm
y7wWgUNZzObML691N4P8etocNPn6TMJLpGM+ry8a7UU1cqsNXyrBzayyET1tIMc6aBEW0YxWLIvl
VpD4QbmYM5JmmrW7qHJZGtY8SK/7fs4FxqU34c4A8dUJ40aGPLXkWvtjBJjfzocKh9kIuU7mpkjp
28JyiT+hOT0q6Ik2PCxEZXaLiir9Kl3ArX0Yuk8kfZurZzvrDMQ4x22cq+0CzLB+SR8m/AXuNLMZ
nebpPY/RXjaUB/o+th+jWvGkW/O4Sfhk7Q43LO9AWshlzCvQFfPrmHwd4qvNex5WT4uG40Jv+/Br
V30CryZbab9mWt+MIxxEKq5CtRa0a6HXxTyYo2wS6bGWj0367CKW+zHMME0z3EuIHsnwNEKizXvL
KQOImeor6K7V2S1fhYzLKbiv9colsCwSvBL7pWpu9XTTti1Qq4QDx9mnoSvIFuQIb6VxrwvZNzXe
9Vuc42gf9J/7QPJmeRiGbTeAckk8kNcx2VXRaVIg72g5ErS3QER1/ILoFyLP2yK4dytfmChaDFwJ
llNn43IRmrAAArXb0Gcav6QOVC1jeQUNJIS2JOuksOOt2h4DHyx8bLo8ccBHF5/MvBmZeycsuGRg
rYn+tkHg/zid3LxLsB6UUZ9c66ApSRKUi1jyTdwrb/IwRZf9NuVNR7M5sjkOg4eoXeBAqCK0n6l/
c6q/UarnW6SzJnCHDWiLZockhaCSuhTiXLtbH501+FpqeO5CkWky75vmlimR0W0tW0w/LuqLiNPc
bHfxGF5NbMj7CSgV2BzNxEqrI14ltlDhVjAGB5M2R6M+BXq7EAYgZn4c+ysmcYlQUnSoqLtX00cf
a+s+rd1hhNCbeMg2z7LQ64sGjbkNzkt9t4yC67qY1/vIHgUwDKs42xag7oYLAJ1mnPmAm5OQ04WQ
d6NaIeSUnWP2EldLvpCtHCvG5+6S6Ztgi/ex3Q51c+38gYgKXD1aqhA9sqW5nAZb2hhf9spe4yXM
XEIf5oZw7BMe6Yqj0QPZH3nolhKvIRfa5ampSlWLnU7HfF6HG2DzpQihx8vhpFZSsC7loGy+LPFS
SkTifELyMWmrF9x/XEE2vnPh4WUxx9m80q3azWmQk1DCeZzoF9wepJ2fNBuOdt52YCzybksu1mo4
NBs+2TkGli+r3eh0CRbBPkiSszGEzwgwU9G8l1OSh8N2BG/q2NfTgYlr43wZt+k5im0WSnupnH1n
48C603tj/U4lzT7F+BjZKldkPcwa5YqtZeDtHuEz9RMM1xlNJx4FM4+7MVN1kzuy5Qqg0rvnvq0g
u+1eRBcp6JcJXboNctRCVQcuQ7PmFLppZ/yx921RTUDQ8LaPa5XH8VmtYHkBA7YEqHDLTkrfAuVc
LDsqQouRAIQphBhA8thneBRlY2rBLcDQzLaNb+PnoXtNAhArzGowIAfUZtXK8iEECSNckiFL9lsD
pRheB/jFDzu/9eXWmGKd+tKsCfTcBdrPtmtqm7WAKwQAPdRx1kZ018egu8GKctaWCISBW0CEJVMh
qdwFzVasGBB5HK8A/C513OXVEJU1g3lhchjIlI9RewbD4iMR23WfVlFWY3xG6/K44jeiFMtaYljO
uvGCpv0leJkZTb5ECipAA4RM6dU0iNfRzjs1o9spTaArQBqWseyaj4lK40zMzf0I9A3aoX/Svht4
tAZvG0hKBgmqHH2YNAhHLCbFYwPteKXpR2Hr+2B7dfSxWXswpK4kbnbzQIuwetEOPYR4SrnSlmQj
qXABPPIJLm/iq9QkkMueLvt23b42QXIfBzUf/OeAwE1K8qJAJIZrqLLejTHQMXTWnu2UpTedWjjz
bSna6NCiU/yutTp2XcMRrRbYhhtiz/1cnVYj78HY3DGPOZMUnCrVgI635eyabNPh59hEz7PBsLIh
J34YcqAy17qOjwy3aB/gL1FMrwPgEcsmDz5ZSuQGWcwhxL/erttxAVWSZFYwvsqGT7g7VlPzKenk
ZzIAaZNVvjGleRvbfAUkxDN4zEL6jLWI93Lvx+hVDj3EWwxwvDYu3VjU23wRd4ED2/5VAm2KB3Y0
3r42Vha2/ZLQBQ5Rsu8Fyo2rLsnSXzi4nZrna2+imybo9310XqDhudOyzOCugp5aSZmkOmv75HIQ
z+moi7B/HUl4TuiUhdZzko5FE6d7ND8t8VYY4IobNG4AlZsaeDQNrojpj3YAeG5SDkbmoRfjq666
/QoSKVzcqankheyTfafqY7qmZ7ZYByx+6I7GjsA/plFmzm4tV3NyULMsgbCUFVRm26PpoE3HmYqP
LQ2abA220lF8xVIsyngE/WvrqN7RdD6bhh6gz/AwngpD1lMKFw5lIJJPNTL7YQBXiC9Ugp9j6gEO
tTbPKAnxXaSZBr+DHPt2mjuwXPs+7waxAsdyVxFt7StehiiTNXsK9dBcbqtVryMYZ/smJUMWaLi7
SNrh1cYBQG7tbnwyHHSoo6xdZDc/hCaJyriboMx0RMDRhG6AonXchUIGML2uH8apeYCint6WWNoR
RH9sz0LN0SVpGntnRMWuxzZIP4dtZ3doa+KBz4w+9VX4OCZ9STt9Va2orEYMVcIqoK7TGhyCDohL
pCYrOXh7PkM0vFyJMrD1xt2JZIquPI2bE+7SKkOsvw7lsnLREJZhY+9qEtfv5dLndJOXTlSfwTCD
4iaojXbCNQPXmD5N8P9FgGPRZEEqJA9a8GeGFi1FtFILXk9NzlFIqywh5n7tTTGTAVCv3U61SUwJ
7dPcrr4lXDbLMY7mqzZJT16OpGjh4ue5Y++Gk2iPcqKPyWSgWkTn4Y4qne6UYNHDLICZhPXos6qf
WOYbgNq5V1yCZ9KFyp+lUutubCR4GnY5J+l4Fy3ui9Hbq9+mJNuaYd9ScSEaeyVpkttm6G/INq7g
xNVzxjbU5nFNRNYlzWFVtc77rVk/TV0T80XUlru2aqG24X53ShpQfKxLykUB+LQgNEqsSJ5Go80i
6GRVspUNdslpXhxovTXpOFLTbR/XFy0gp5urO02Sj7NNLvVaF0tDDq4JP+NIpaUWgKW9p9ChovSg
WPWQGI/2HUj5wKi3CbUNGIxwxeI2kP8oWR/GIIyLeg2HfBlBYjt/mhIJrQsXdKSXXdpdIxKoYu0C
mTVp58AUHQAflgXv5nnc8nZwr+2QvofSTXnX6NehRw8prVyxiL7LO4i+bgTdpz0ZdpaRT72xZ1bD
w0wqWnZC3tA6vVDQiiQCK2ZoxYlQuF0IpIry0TTzafQJuP5rg+5S1ywnnSLLkZvCw7bq7ipIujkb
QGXmcUp1vhlrwYV+PzotXAmDde73ApQgXF1gLroewzVOC50fbvPWLeJNuEpb9CRFZUuwzNPOgKtn
NV8j1HM0meElGjdTxGDpUwVKcFHN6zKHxu7rFZHHmFUK/D0c0htbz6zPejvJL870nQCSQUKVL25L
1zJKtAfXKxFgQeMpAZWmSfPm0BKDqVGr/o7OKTFn3C3RnsyY3WBXTx1oXwG9xqh0Tp9YByoBmBYT
tFCjScAeBof/yrttzI2AG/AmmsznUFfkNSDptrdbZ8sQzGpUUjdh6JoIVFC+AQSCyzUM5OxtCvU7
JZE8pc076r1fHDZfplgTuDKHa7H9kr5r6nkmOI8dBQFZRSqfRmBKcCN2aokagZL1j051xzWM8960
dzh2M5z3ZDh1LYNCqNq7dRq/JobkeI1L3SaHrV+KpQVQk8ZcEmfOIGwvg3a5bpPxHMT9Uzd317GA
e4jFnuA+reXzWBdwobyTdikhzV8bHN6PEqTR0ItPqVpicOGQANUNZoRm02cB+58C9XFC4v2wlnHo
C4Jea7hvSuL6RHQYgOtYHwYqAl6jUJeo3cDHFZLlCfjZlgYgOHUroBuaY+fVtRUaFExU/F8Kzmy7
UR0Kol/EWkxieGX27MTO4Lyw0skNAiEBEiDg62/57Q7pdGJbR3WqdkEqGa2lzqx5PgTrn0V4wQzr
yhoHK5gLD8Ab35uJ6OM82GvhhMFPM5LveqQfdl/hAlEwAaR9QHwUuQvkV60eI3O/l3HaL4qdhTFN
36yp22u1hosVBf5sY33gcySwJzG5fBLblzJVfoDvZhC54tM9BkUDx3hvrLMdabsj8bKSg7OuWb2J
FvY/UrO6s26r6o24X8RPt3Yx0AN8U8/f4tYOwyyopgsisCFaptE9hxhT54EPdh8F7tbfGtgP8Iyb
0NirMDhtgywWl/0Fjczc0LAzo6yPZqO8G3yQLrOGyUumEtKlJR6GOkyqwHOnFMOivRhaLojW11wG
9pc/Donh+GmA5cJHfNSbAbQTxU85mf9CX9OIlfwBWXVtAn+NbGatO38IzqO75HL9r5HwkrrJSbTs
j0KGZ7ebz+NKd25oeYlv9nPClZWUJeJwVp5Djc/1uPq3wWguStNssfuvAKjOlVsNYTtaSkQvpvo2
PHNo4LH3NPNEdetH672SpYjWrZqTrpQ9smc1Raqtlucf2r6cZlUEbyZcy4ZOH4L1BZ10t2sJk2nJ
SxLxxkFiHbKLMc9Z1XG8EAFfMttzEzOANY1AyEvC0m0eZq1gqnvw892DE1KuY5vJCy319u5we/qV
Tm/aEe2nFAv9rguc0+JbKgv9JalmvyhHF5F3+6YhfPiyHbT9Yk0vJYw0xzBfdbXAlXNSXzZXOI7F
4Ac3c5ie7rSozEJsCtf4dFgE7qvWquDvGPNT/SPSyYh2yY2auBsYsALceuBcls6jiUZenQa4Tzda
3wxwDTEhFtANVmEjNb4DMflvLKheZiJe+3rAOXWXbLJKJDVT5i1WqqiTznaLKAmXnZ4uo9F9YaXE
/OU7inRYLF82rLENy4304H5Ozc7o+Isr3jAaY91052oGr0JJHe7MpixCV5jRXLOL7IdD7c6xu3i7
cAlyKM4XAZtxbedE8+VYm8b+uULpWcaGV+IWg4fSyIsqQxhX3bta6owiC+by0EqkF6P9OtH+sPAN
WrMvD/XSRqYaM1NtR7W4GLFL4c0tVA55TOUc8f5IOIyFwYh54ybEmhM7RMhUb5Hp2snaV5nucsP7
MgP2iWmcNR6yInOJffammTq7CLnF29gd+NRBBAdZ07NobVYwNYXA/kzGILH0d2A+mjCtt49WPkb7
jtx42KKy3Ye4q/W6q7QNMKSYoIvdHhSIx+KRN7Fy58jicdAgmJP/OrFGiPTiATg/Xy6se5sx6nj4
n+uRnGHLC40SpMZOK5Aw2FCbp/URfs29nZlQPk54Cfyz7x4nmdPp1bJ3BnJPDA3dHvslSELngAwr
hF9H5ecQPOT2MldDPM7wv+Y+XemnCtORyNyByADOFgXDrz3MOK4vnfm2YKE0tcKaTfZuJ/cGXmup
JsijW7jdg3pIEG7jUtuxEQJRfrvhnWgRO/BORkZii+KwcujVVqWMxgO/EefNdLDRlUkIe6a9EX/v
Tadh2QXTGqnh6oVWUuk6apHRY7lq+RIbrhV3wo+kQ6FTcaJuqi7jbpSRaaYT+9D2Zex01jr7mSM6
CbDjNJ8lM5J2/G0hBxzk/aY69XVhwI3nyB06iTezFMW6fYfmFQFNbizYoncVDLmA7j1kfu5fF+5C
WOhq/vNVDpKwECBmLLwqzMwG6Mk2ZnBCuGkmWou0h5UTnJtqfn7zJKh2rI0DPSSuAUsLnhkUFt7c
Tv92C8iz4EGbf7MHSY9EuGVH3h4qoAe2QBAw3Kv5BjM6agNY3QjbXA03dGqx71hJDfLI5xN8GZX6
yMFG/CZwEyI+nLrhIRec1dBIevi8Tg23CO7bjG3wuSiI9jh6+DiyL3sO9rVgabUuiXr62OEWr04h
vXNN3h2jGBrE00h/wyrS7K68d4edW/Bi3nuw5mLDRwwyZhFYvPHS8bgPdeRuMlJT/TfA0h9x3Ee6
0+xTrP82DBGrEzEZcqfZT2Heed+14e0908IxKCw9JbbzRt3D5ME/oGZkTFdmhBm8YdinLGK0wZ16
oQ77bmQeyrT3+DsZThA9mcXNWLA2rWcTPnMDrZwx5WAMWNFgjCkd/1kDfrPNhrfoxNyTWdueypXt
puA9CJ0rYIjSvAEkiBvP3Yfk0Vd3p7deTDsmokr6zT6reU4t7sNW/zE7Hvu+KBqzyUc/duwhcsC+
2QAhEzEuJ+JBB9EVQ1W0sKy7eT6Zg70ftzml3tOOVTsHCh384wkbTbJSXbQagfKC0TFs3WF2x72r
hd5xOdxsg8YEE2fonodc4pX5gnAKV2dH0XUJkFbaLLdX7P/+T6OHAlajsUISqgb39pAwDSeHWioN
m0BCeIDHgzrJQg+aC5n+yuSVD92+xRDVYsp720CisKY4yulmyZSBTlGEYyv997S+LfURYIpLdar8
XRWYhe6+YUju3WBvY5IxaCSbXNs6FxR4ifntL1+WFjfHXxM4Tpl88l+yyt3az6xyTQxIeIs/Qnw4
gZnFbT0nNBxzK1gTyeAU4MWVoR/zFp/M9o2ojzBcrj3GAl6cCwOLZU9NsnAgEsgXVI8cwu1SX0uk
i2tcwkUuDeQ/LblO6z+pWNItZUSVKqzaQaSNgHBRZ9pfEGZIfR39F9I+ApenYlBJG2CDunUr3DgM
WQl/21rCiANM7LTIYFckFRdx11pRbx/tEfvIuzZfWBlE2EYjw90xBbTRdfBjpNL5Vg0YkxV0psal
aP6oqTDYw9uOC5IzccNJ5OO863iF9+5jYu+j12ehMuKqPo2IkkrY3YOO/fDfbPwLn+cbmXT3YYgg
I8aUbM2LRvC9kDd/Sd2VR47TXNXwZdk8piHJEOcMTr7ACB8dmprLlij/1a2maBAZlbsB3I1os66r
YGF+aetjaOW5wZQtMQnW68aBjxlfpkawYN2p8evIPwksTtW5v4FQWrN29gqxwJiwZVINXdJ3014J
hETBHnRHYvq/pNphOUTMnw+I0ztEoCOoP2fI5YTYMDzTOjOH1wGON1l+ahAw8kO0fmosyKPlb7kF
Bwn7lvhjAiIHC1nUGZloYIT3yN43hC93OMCgAmniY95ZFC9BeZrbIPGRvfZYyC2P7eZJXNfagWfm
xhJMszs9BiQMnkH2wjxY+KFK8upRpO4Ief8EBSXBC1t9MPZSWmc6wsQa/wXmhwGTrdzCK+fwrHhV
FtzTe44luzPVp6PZtYTgXKoybiEPAKG1cd3ZOGl+YTnezQu0hdAWWhHZXcdeBW2yFRFQ0Bq5XnWi
SyNhDqb8TYpz4LxTxSMpMzFf53rPrSryhofa3nzntSXvY/sP+IJLT9Zz6o5fS7ucK/bT+ByA0MMb
BOiVpLFB6jhe5GG9wQ2t2bEb87mEO2lFennTAvQOp/mqG7yel3C74SaJ5XTuBzvyrPDuVCoCa7pn
owDgsAOtEM9+THFBy7TGe6Fs8OH2UPCQILA4s+bauT+bQyPCY+I4SH14vFEnrkwPnghu5i4ljYyW
wE6emqJXoMkDGLcaQ/1XmO/zeOXeeZ4us/HDGQC+/9xwjXt5mf0gNeevzT11/WuwvWrkvHCCXQRQ
8N3j5gfbXewFawFDExsVJlMb9QSjZ0w2y0LO/OL5+xJ7PsGRObiyhsk+Xz0XjFJggsQ7QyhYzbH1
88DKRDvEDT/1bL94L7MNHGtjWGeyif36/dtg7m0Nl7CMRS/f+frVGlNm2y8wPjykeGo4CNkkUwcH
s/w1hhMz/UjRvSqNWy8P3RTis2ZHmyi6nmXBc4nGVaVIWzguktLpW9k8WurxY0N+wJ0j6YHuhBfp
LPHMyoQOYbLAlFBNh5F3KGueCw440UiV86QxxsiCYFahmW9jdeh8E5+BJiu3OrW9+xMTsnJlgc1F
FYFDyLYVQ+SbrHDQOIVHOas9BZpIyDVoTov3q1SLW9WIqeApn2xsiBIS4Te0l2wBnzT3O6C4ULe3
Ae75ROHPWywGLojX0AF79+o6764Pi8rL7OAMtB9joB4QCjt5DxpHBzQfTazKH3VY7Zp6jmV58BFa
iH4PGzau3ItY1gSXDvYQSNBhLyFaTSriWeMgKwahfveqEfdZGW39mdXnARJt9kRhV0vsktyp26hs
KHIRXJbjWcFl9cLdZOwr+6NssyE41vjj0vwKiUom+23AdrV9QYdLQJHBGyZsgyXTW34nms1hVdBq
P04uvMSb7++A5oD3jG2gPXJ7+GyMF/DNRpei3pHx4GQjYK9m6GmbIeJeomoovGaIfaDOONqF2y8w
jW6GhxWzTDpziOv+c2pJzMvy4kn7k3WnzeTpaDnZNIR7UnuZaaej/DIGTFxNDmTGdzHAQZKSaBAb
YL9BJyPam7d4FGA6pBQHtAIyaquCGpAX7fTd8OUwqE3kwuymWNQs5a6ZjvBYCahDD15S6zg7M9C/
QwmyY23KvKX6pe0BGW6eBQy7DBNRNwK4U/fQwrWhSXWHK8oAlRUSDS2o3khJ8QUh3Q1yLcvElRyq
oh5+AtN343DZXjmnQBroX+Na58UT3QuYN6PYRHAs/fbV47BPeKnQBcHn3RaZ6bXiyeq9bsI4rcLD
tdW9amY5u3rzitCTMbHaosYZoB1P1Ba+6zU8wnUNFOZbDcrKE3GAbMugQY54ASNqUeCtAE8ufG8A
UURQhnBQ54v2k7EUezEGkckPbWus0WCVmS+sFhIs/M+XKlchz8p2PEkXL7IaznXXFjChdgrnpO7c
DxJ4r6TF2VH8GlqQZqE8IU5OV1KdSwXycuhVXC0OLvitx7blrMlE/DuvMSdtvOqgXsBYhf85qtuP
psao2b5Gpl+t2eAwJKdoC/5tZR2PiJUDnEIHv0DYJxTXH5lzLnBNX0b2IBxEZx83eB/KaQLzuYE6
s6NpdpD+7Uaarct+1W3CtyrX1Evczv02Gw6UqU5H7+DaEssmZIsPFjZGB4PJBu5BjAkjm6JxRRLM
ZQKDr7Wz1kTBB873hrQ+WpDQPIsI6r7BDdcLsjImYV+iuTD+4WZEQGMs185G50Fi+iOlDL6Awc+g
8nBrrSNBvB/3/VWibNPlCyLc5oBdwBjbiFqpPfN4wETu9tZ2rNQXIEdzPYNHIcE3ETGt/tSw5/q9
HjFPz4qcZsg1etLbDqzmwO49LM41D2c4wmrIWzhMwCvkdGnHz1JlbHwGTRlcsFHsaQt9/iowvqrX
aS7s8n0G2MgvXnkyfzk4tfVF2xmAQu0VdXBU6kAB0PiY+E1cBQnmiyIvQQhwKPgO1giSp0KyAhJ1
W4/gQpDsbd4e5kLJs6p9qSFfh4Niu3V+NfW/YThXTQw9iKUw/GmNpAbw77EBIOBvb4EzZq+z84KP
LGJT2777UzpBCjGczLFLbCvpv/CfepZP41OKsuZr0W/C2ZsUvHHOsAF7gwTphg81hP5dhjsbVtqU
OFCv8sOYb8707fCfiZ63Dt8Ai86Ybk3iUitZ/zS5W+HbNuebB4GKeT/ZcKN2HqinMPyz3aLrCuHc
sKJzjiUq4z5JR1wP1UPZ557/JxVMtIcIgf6aRmy7gGp2ovyeAOU2v+h9tO5tfSnbMjVrwKL6agBV
bOF2fjsiZwGN8SPN5hYRIJ6kq7CJ/gX1CkYZUMAShw6JarB1jvPqYrW1BhthpwX1mNoOruq00eBb
wM2tIkZR3OU4NO3JIqBcj2WTqHfAWOECsuC7mzN3VJE3FnBO7O68NsVm7EiLP4v9asENHDUMOd54
CCcrXqsMDC92UoaADtiH+MUKpc0+sWTRGhmdU3P42KAg2xuFb6CxmHUJYgaTffl+HI5n3dnJzL8a
5wkuvwRVYZmnQUes/6W1gYFVqOAXv5bdvBhN0rc7r9uFw5ejzpN5NlVCWvxVTar6q9+fasNNbO8L
Lk0wfqKJ0YETM2BUnyQuVGQGqPNRjAKhYAocQB7MWwAk7wjwH8aMMV088YILA3kMQF0n8OMhPJUQ
4P8hxjg4iFwnkQZURpsZwnC+DxTBKXRFsO1cvp8ajEz7Cz4E2hCbXwAj2Z63dP9CrMSyERsUg3cx
YAc75Z77XWSEb8p7OPANJNkv6DFMgGVemy4KJEAdGVXYSvTR5p8VRt8a7AMEz/qwmV8buW/jpQHF
AVOOFSPPW6CZaCNEY3tqw1vrANKAmsO/wyNp7BNrYMTIxAfcCB5kKkIFt8/KWq8gboY41myPFttD
5fjlkQPI65pjCWcmiISV0CUX5V+PbLQHAQ8UNfR+5gB4OFb08tGtPJeVjMc27p8rYp0042fXPxrg
dFt5tOZ/hnaB2RwZiCYyP7iVovfioz73HDVh7K1/W5VRcRLIjZ3fBmvK0u86M0hamTpBhl5NWY8R
zM/YHl7M9UZXfLRrPPQCjq/N/sOxXySqEr8uhDmV9wV06NjOqAIcGOzl+lEj+oU9oNqvwU+RSYrn
spqSoylg2L13QY/WAvpI8HVYGDmg82wR2SCzn+2Yoc+9BQ2Dwi0LAB2WSCVofphFsv7s54v/1elT
M75O5cVnXiT7Q+3lYG8ZLo9O3piTNoho/cjnJ+BtnU6foKDMLAc0zLlXJ9S9EsZsLCPFqP8mfGqG
04zlk6FkGCg/7defVRm4bbqEG10iqzV2p8IeoUxOCp2dtk2p+nJbksB+IaiUmCvmFM4lroSPsNkj
ayHzkbs4l15O3Ct2YRft1S0PgI5ooGlk1xG8ItaJWsUCIxWbtE8+KPTR2hekAWoMxlmPV7b+K4EV
qbKL2DRleglzNiwJ5XOMHwwAYndVgU4GTl5koD82GGR90+IeQOUWHNE8wriekYEKwvDFPmBmJw1K
9+KNtI5L4hRBO+z9ps31MqXV0iaOFPs1hAeGbs0POjiHlvSnkNOETAfUVnT/2yBLBrywR9cV1Apg
ojuKbYWC++8iiu/wmXOGovWMHQv9Mpo2nio+ZbQq7wrklG0B28NFbokQ2ZMsONrAZusgxoZeRUze
1ybsexnPkxUhFn+3HfJfye2oWY+UxDZYmhBw19RYt7ah6eZWHrJbuLmNTsYW9+OEakC4t2Hs9wQG
ROVlIxFIRj78oExqzD+G6R147OT7eo/gMRPCygWbXtfmUZqfAL4uDZwWBgJfNz0kiyoENU8eTGur
3TlaA0iA9969mqVKWIBMrIz7UsfQsuDkP80yr7a9YWIO2wvyhXPlrYlwgrRSiE88NP/izfkPayBT
/FBjfnKcc4+0SWV+mfx3M4OUwFxcweEuxl3XOqqnDbDfdpA4TZMPJLRhuWmg6OI1/yhnudsfKvNn
g3jEYw9w35hJX5dXjxuRbxLglj4Y1r22MPrsYWf7/81N/4Z+WNYwsoPwSe3RTBz9sKWVbrDNDA2E
ETkow85T89iFy7TZXdG7QHpMpEqtU99Io39QYi02F9LahO0YDm1i2KDzqmHEDgOQK7Rfezd4DZb+
QwVqvxAZick8qWpLZr+OHXHUCmye6xwHgD0hug9M56SqClSUs7Xn8TKQbECj1BzEWTnsvwUZUjNC
nGoz77CbGtYr6dusLo/D8FL3r9wCT792iHbEhdIpYYCKNu+bBlO81V+u8o5M6JihcICSeT6IFSWG
bcexjYQTtqVwTkv2FK1m4fRbHJRhvoCpYMw5tFpi8WlR5bWOzA5x0VfPJnQ0uSTthmdBBMafBVQY
uz+agznyv3jbyrMzYzNrreafUc/Ar3mOL7gw8q4oKSaFxHDUKbgMEKE0Qh8z6vUdny6//w+QoQeH
OsBCY0kGDMs8h9NrYP9YXQk6AKt1SMvdSnGAiBUhIIbAq2JA3yX6v3XmOm6EQA+1+SXq2yk2oZ4X
H7UJatn/KKD1YUCDQ/rRKpBwwaYUqFUg0x7De+nHlX8XeM/B1ecoJh5aKl48pnAvgnwaUAdtabJA
Dtn6oad0NXdb36ftkAcBkgY/zNagio0SCq2HGmjOq9GDZfLzFr9vpYEAOm+uPKykWDDwXOyEzIWf
YCK+WBrYa0hgGDIQDZqrQmaEhrBqzMI0kbDC0OmDT3cor5S3Ber1wHdhyFpj5k5Ihbz5XD5R+dBM
whApKFpac2W+k86LA3hKrPw2hteuffcnmdllt28sN3EUPvm9TG0ypAO2Neo6DyH8mx0i89KYcpX/
7dXYtTso/cqF58hyjdHMgNbTmad6qHJm1nlr0JPrICppsDyzgb73prt/rqlee3Lsu7PBfcbV4doI
1Mr5nayPehuTGh6vC+NprsHoH4VudtOM5xM8H2gwlGPhgML3qbdEpNaph7eyYX0yQ8SOk5Vv9ltQ
4/95hNxZj2UAroMu2Q5PvihAkMPogJXdofewDs5Vd86n6cKIAJyTL+NctBSTBcUHA8y7HL7sle57
DEUfCgI2PhRsVfjUTBZB7lXVJY4IT7Sps6BWCdx9vKG6QPcaijg8tR1SCw3KCOhHo+WK/7ci12A7
b7LSFX8Xb0044kjvPA8+xBh785q5fIS3QB8b80Gx+TfL8wvPwAz3wwVfMEfLAttvmVBNt2LR9S+a
lCB1DDDQ+AlKhp2MPtzW/Kx0+YYHhcS1rHehVV23ALv+NlQflasuikzHFvFFgHCsGvhJ9t7RwvhR
NTQHATiJd3Wl1ckwm52Gc+SV28lyxhuF54g2T257NY4OzW1qXaauzBVoNlfZu6bS8bDRw9wj+aTQ
FKp+tAGOGP8pR2RXNMAvK0+1kOfSl0+i924GOGDNFOkKYmF6hCgsAQksiIX4L6iyHtHdwv2IuG7k
T9cGZcmOr6e1kXvPo2+1qI/SQ7lW6Ry+GsKpNg0m5JUGei1sO3LcqHwq5IjLsn511iEvJU8mFOLJ
mm+IeVeJ86XHNECdq9Rr7s80wf12JaLM3XE8ErTbFvGoNgrTnkPY8J1pg74IaTIjFhHIa7xmPePL
j6PL7lZgnyfHj7qQ4DYwM4suqdrQohUMJme198VZTk1EvTITvbWvN4Vt0gUe6mpkC2Pd7Fzm/zOq
8aQ19GU3j3fXmvJtMF7dAX6KJurTJhgcqxBwBt3ayu0W/wQfDJBCX6MNuc4//TjMieH2UMyO+JvY
zLKtnWDMu+AggqAH0wPc2Rdu/Z/Tzf0eZqK1DwUxbiZbrRflPy86ghDAr6EFHJhmHUhU2z85hrGl
xoy006jXb+GAo8Hi3js/ynx2VE3y3rL2UpsSCHFYQbEaCBr1hCWwQ9eyNYYw7oVjJNMkH4EXnKc1
nGELQnSE/U/YrWBf5xB402b++aVhxui6oJ62IuAyFrgEBmX+fkRo1HazG4sZHq23AYyxDQjzsZkD
pFvlP7IMPyrwCqcxri0UlKTTfpWhF1Uq+GgadoalF9MRdWS/flStlVME5coz7kEJt7f0LZaOunld
e4UYCBVKX7VH7eR++T6OfVqKX2dAxq8SE0V6p6qS2ZCJYYb43OGBEUAGyAB5sTYn7W9oKtCv58d3
XVBS77xnWyEZdBUtDRAbEaa8+W9e7IQvsgjXu90PV4tNL2r4pv6dWQu2DTAQKDP6Xn3b8Of7GQWB
YE+G/drAgvH+LLswQceGtHDJFzeGeO6muw281yJ3Za0Qtyld/uoNAxhN3rHP7WbGWV3oEE8K+nDb
8BAZaNQrq2XR9zrlc9dD/61/oN9hyXzroL5x6+S6e26C8YSS6wBxbs542GYExm2TWqGHx5HcwhAV
4Tqt0GNZAx+NvI9JglGWb518Ked0HT4N6qLwAYi7PbT2iKJIF/VmXK97Bj6hxCzKvBHOlu+AHPwN
+Xdb300cBlbtjOaZLQ6vs0UviI5O9lIenVF9LMuhxWJKxjZ3LZHV+P0NcilrjEf8WsT9pP6QLkrm
vgkzXui7C2Ew1SHSB9y38DeoWZ9QpEK19aVfmm8b46NFz2dhSP4hzVDHf1lC5I5IcJqBRCtKY9ty
86CxgDqjqYe0EoFerrxPwKnJMuOTvn75Vbbab5X3HQwHYjcxk0Zkwi0q2/dNbMg8dtYG5YVtuCy7
hI7+u9HKvPHQeYarOflwQKiL/47RNnvookoHAOOt0lsCo6ZYBOKWsrxP6Pz7mNe8NQ4khDON8ktf
VZmpxXGrvX2NcoycQU9hgq2bceFYICz0tueDAbVM7VtrfJbux/xsBr3Umw03GE5IHbccpWkfPweq
/M+BbS09NDDeruF71eJTAoywwKSY8sE6+oCZfagUov3eFHlgsBXHwLstRKcjilV4LNH3yJa/JRzR
EHN2WKJSfJNrCeo646uEbdaXH+vs/WO466PJGf80tje/NXEjCoel/TMcJ832QW28redxsvG0j1XG
T47CUuZpxnOjdKMuKzgKKY19uCHCM9CWnaEGAxMkPqp3qBNHT9hU8OPG+Gns3JsBU2IJn4+l4Zme
h9MoujOf1bEp53iCtF+NhxGCH2aI8q7a/K/FdJ7n/xga7Hx7d+HyT/6JMPIykipRtoGXH0ZoRN0a
KxU7KVInlqLwlH5s0EVaQ9F5tEX2LPndgfcoAvTJ52VnojSE05dAZmU+xMsM4T/B52lgZ67dsvex
ooSVjQsWaFCHDii+T331yXLBYzdvwnGQX8LbDTwReXjkwjQ2yWCRo+xgo0MkrbAb8LF15bQHnLSv
5hB0lciGEZgCzmitm4Pjmp94mtJnhTx7RvPCpj2eMeEf8MiPXKMW4FM88qWp8hLiduhw0oF3dQ3F
qSk0VpyOm3nFzZ0Jg6GzYQD2TOORSRV8XeOOXvPn4sHUtDfkXkBpZzzXYvvs/OajC4eXUuJXGrzp
ffBxiyBloEjjgjuY2nNfP1cUZyqzkgxNrrCrPlfNM7FDVNRD9rNs/HMqbYiz/zk7s93IlWTLfhEB
Op10kq+KeZQUmvVCpJRKzvPMr+/FvA10SnmgxO16qYPCKUUEB3fzbXsvm+4HN17Uk+qXbR3nizFu
5UmYJJ36tLqoxnmcNHnu7dLftrCJVnXcvxBvmB05ayfLPvysRn6e0Bw1ytzEw44W9HQbgBVdC3Be
G1GiLsmheItbt7nqKg7xYoovujs8pb15GdQML6jkRquqTZvGK6kZw7kY0huvIQgbSPexFbp7Y2fq
wYzT9zhCFknjvqarTKtfQl9biP4hR/lmhRMDgRj09/YtiodzUxMeaxJ7i3eSxHGw90wye/jzI1un
8R8SvnvA43oUdKUaHWHf5IkfDzk/Blt3WnUXUxsWPk00FFfdAnNCf6NutsTBoa5MLG5agtqQL9w2
f6mb7OwnP3oE1maM9oOrXbEsplE0ot97m9AhEUvXpNRUdUUlvw2HFNOTtalMREMnTglEgPUQ9WLE
+81h78qlOeca/q4o4lVphBtRuIe60i8ZWlkR9M+em61r90fcASjzGuKv+a7KaLmjTUlj4E9QtvDP
1QCQqvd+TdX4HuqbcUpPGVmTjlOaLFkvrguD93G0QhqFErmXcIV4jxNxijQcQVUbbrv6J5blMmFR
TuNlb1frMDPpouD31fprkcIACDzt6JjucarvExAaJV7hqozWXeQ9xnW4DQNz0ZOssHlOmmzGZjic
aPRDQOI3w3YAm4bwVbCAmYewkSMV+IdOvxb01fsC4b1d1NyQGSGm6CPhSBzYQtKgWrUsyakf0N4g
uYkclOYGXfnwKtNjnm0a99Cqanmf5qiY4iPXkyWN9Y2ZvpdWu8m95rVynyEurNvmlNAZGuZWjfc4
KegKaJopvSCDf25QRS15W0T+PsVIGFYDmergOrbbdYf67frYtTLMgJa+q3NsnyFVR9BQar2nuDtw
zy+boMIFww0v9BNSf9l52450UE541JAjPSQS7y6bR+EuNLkO8QJFPGdCWDc9LSmhYQnn0heDt8tS
fY+EcHF057qCHmQR4oqLERegtWOrjwvlz9lYWqt4W3waVml/TfMTAyXfLGiuLf1k0NOZPPfDRUHN
JC8n72sEhadpopuIdHOcP/fsvYNxMNv02tfpfkvjMIYD8VyDjjhisdWsxvTeLy5aDX5kaK7KljYu
1iWntfeB4Syd0dtayH50DRJ/PAxoRxGCwTDai9ExKXGQ4BI4emgXLkU+NfGxa52D3fwSw0fACSbv
2U6z9YTtPs0hHwQ+2zZdiqxbNFp01CWd5rRGTRd7IkNPRkiZZ9qEjjmVJHHFEeNShfRGfJu4cklj
x5kGnQiithuqctcPP+vg1QNklpvdXc3jpzf1nS/FuuTfV8Y5l1SKCa9E3T0F858j6RcRNbFTaxlN
nDp8cT24+rWf4Qlti0XsAR9zm1Xn0pWw4lXtia0APubgKvEzbykJMNuagqeEDqnFW4/MgkK2d0W/
6lp0S3qhmiHWI34I0+vvKseF6RBiRHqy/R8B5kmtfYxJujf6YoppTmOyqriYxnwAI7IWJ7CaeFQd
CH11z50CkGE5xspGNa+4LAnFviYnwgnemu4wl5fqPLjURkktjv4QjIsGJERdrj0oVYb+MWBWEJpY
Cbu48vAlJ6gSBtaMqTdYAuhG0heZwotN46Oszq7m81XHTTL1+56wjqIlk6mKJsaR2OObX9VHP+9I
x8hVaCW70gmeSfL5CwPH8OS4HFxC2n098r3FMWIlvceEotbSi20DSsuf8MDVYiFx9AToGwMMhynW
kMoI9/jOL83UPxotPSvLuAfsedb78AJz6kEjsCiRrmyDBL4pHrQwe0lEu2wqbzGO5k7X3gvStuR5
OIHQi6zM4WhhH4FeBXkqXPZFi4s8GtdlgBbhIw5HkXU7QWUh7Q5VpqZmIbgA+afuV745XBRifkCD
Pu3iXa/PjnR1SsaZnuaW96Hk2lhkfulRerGCKdXs41E/WXNC9mG2VEo8hc5T2g4EFF+bDCeXZq+C
buuRA++LX61zV/X39Hlx0dVkiLA0g9QJxRH10J8dEiiuRbj08m1v3Mxe2xp3Y9SSGX5x83wxpNT0
hJXDa911ke4D1DlBXcV+zHEiESYh0Ef+X033ZqpV4IQLF2WvEy/C0fAIccrELhe0axIOWCSPmlvQ
n30Fc7EsDRzIebyO0vDUQxMYose8K7EpUE47DgA+xCC8ySaPqLvwk4fAubVbFkOshxhvSjxWLprw
MNBzw7Cjsn6LkbhABw0dtpCDDjiB5YVaQi+tlTJpn6qnJPlRq7PJHcRB5TcXj5ewhKZBZTK+B/16
bDFx+voD4drLVL5nONatMlkojcBuvBnHiLZ7wq+bNhpvibOO00vo8G4W6kp3glVRhTdG+gM5RSY7
3aeozpODxgFtVBIb6Yg7b2+QadU/wvSXx8WRMxsi5vlEZJokrWU7PfS9tuAYujLFveV5V11wadQ2
8D6y7oWky8TBXphnFppseoxoGtXrLn0RNtpFetU096p6LMuVF16s/kJMo6sv0XTVaKR8qwfyWK4J
SxOPBDtdx5k0/VXmGzreobO1M9w7KFHI1mNxnwaPUYfnFdEG94dp/ZhqVoBtax9RmYosWoHImtFJ
Yjrphrkeqgdgev5Vl+DP7jwOEwjiLDo6OxmJggLrXlVfO6a10DODP0dC379XyZ3mXwzvHAJdqd8s
AvPpg8Wi1Sl/abcP0l5K7s+ISkSsepFydIjNjaDt5lOKSH1VYih11X1KmtTE7Eo/ajloN+RjtjGV
kRijTcVfGxt8Fy8sl9s0fvYruokAE4ruiYpORQQaqOTbsyoWkqZJ3V7i4dUc371x10ns3tsxfHAD
XMjNOsWInI6XOZkVaLvIOyWE/vtTzBo4bNOJaPuV5++gUE0uR95LHB5k/wOYhhwv0n3KeSGLo8Pi
m2qXBPqmfu2gwLnQd8OdjoXDpwEKBytZ9hOCwsAJp3gNW/eosAZGeOMkIoejbXQ83DAAaCQBwSPE
H62Vui1zXKxsZRNN+no2Y2lXGY5LC+rTuCutzQB/JqHPPlL/5md9BJAE8kbhHHxsXIFxkejdVKNl
XWz/g0hUhRk65g3HvsaypXNwJvjKU7TX5iUc52RzJ7qLRwaW/BGgNZR3QD87+jvAdPplED957Qp/
jT29m/2pNA8TRjCjQHORi8xfe5G+1ltkH5SdBlsaPnrwTyMGVxvqrb5tOWE7vbkbx61lPFriOBZ3
SXI2yQ1GKSeC9Zh+YM53w8e0vymqs+84QEX2cqTapcqH2ThdWud1kJvJpkgxdmm5z2S+1oZ9jjnO
fbbHmZMKU627SFSS9mfb/cIdtpYIxQ7uu5RkKbcKL+VsjEiuDCO6k7W1lGX90FXmSgX2cUBskb3c
z/YSnoc8nZ4rZV1nIDHoUj9V0lpAfHiF80r4IT6Mzkx5aW6GELiRx+tzgRqILXVpGGTfgZth/Kc5
TERsoWkab/2xlP5yDFnGn8eAlExLCXg7IRD6GOmq5jZBg5tMuvi8dnl8mLK5TrmVbk/U9GaI7zUq
5zDG/csZP0gjXtErOT2Y6H5dACBWrPy+h2Z21OggZdNzU7x1gtBRdJeTd4yrl6D7UWu7kN6ZVdIo
tGYszfXUPWsOcQkBfqI4GdRikFfxPw8r3a6XdX7s8p8ZZiB3UssqeHKTktP9UzddjUZxzjOeR4uM
tnNDSMima63HcB+OGZtzMG2HpF8k3K9RPabZbggIS6e7aLhv5LNqtdsoIQ2EE6I1X7OJ3Z3XLTb8
dUhZqsVwpvYSP6r5ofoX6ZlLNDIYVzE27mPW/PB9Li7ZrrCrT4YClaad2oH+z1ZWiu4kiNmb0Bc4
vdCEnesAs2vsmmx0z77BdhIaHAM4YWlk03RECKu5K81iZdIQNpzrvMFGEY4HOSvLCRv6e9dMiwyB
ICg2Vjgsau/FcV6raBPGdxIWdI7yrFuXEldwxp1ANFv6Mc4XxA7tQHibsyZHNNxNtvsgx3iRy31L
LzKdD+GUNabXXJllShajfaaTuax9ghtcyzx3F6N5KzHGpMSMjHzcGzFWRgIMdvJRpcUuKL1jMtT7
2Dhr2i9dnmuaj4rTicjXiBu25/O/uGSa9hku1X7mNdPl18cO/yGr/Uik/6l0117hryr7ZmjwzzRr
Z9glEudTtKY1iNv/wXef+xokZ8Eazi8Fj74whg6lzV0HMy4vw0trNC+RtBciZDXs+4UiiN8UFC2w
GGpW0grTdKLSpQqvC6c9dFTvwKw2U0TtYraHscjpp0HuoMYa8uBKFHegrw5+s5EOd73CZu6SEyet
RWbPTUbIXXIHKuowAPjTgmZFh4W1drZ846wgU7pqmvhmwlQ7hj+EAHrhogE5i4AYlKvd+kQxLaM8
DUhIRXtbgO9DX5SatcgttYKfmcX8FbxuReiuYtJeGl3fEpdyPx3oFSxbp9rMZU+KvjmxZJukBASt
EjXHbNy1Zf2i6IMsVZLnTO68ABw7JJ0o2o8la7gRHIM2WUuh7R2pVqYTL80ZRFWKJcHrLcFYunoT
/G7cYzFu+tZY15V2Ah21KrEgBK239DRcRXg6zeBaiBC/L6anVj/qzXOGWKBHD6HYaQnN24RlBj2l
tt56YnpmXa60+JTbXDBJZhraFZ1xMUWrnIhnz1/q7WiTl/mhLdnPR+NnWfbXYLnxHFIqh8NtOjoQ
ZYiveSW3J9FWtiwWNexDv79OeLRMX9tRGe1DWCcsV1tPOHvTO0Ll3Y7+juAtfQEB6bFZmNp4a4C5
bTJ3UXHjypRTmu7H+cpT9kZ51HPumxEPH1OElIV7J8np8YXSBvk04SUKM0+7iHigrSKVgQ3Y8yjl
/CLc9RmtB1+62kFrQ4LtxYigGfvVS8LJ71DljnfubJldAMdGO9IT3iNcuO5Nz0sbeqpuB7QBeIsL
PRILEyzidTqFCRWXyY1xXcLpYNzppyQjasAYWPBCs2JdJeNPwcp5n3UgAhp9OkE9+unYE+RWx9x1
MU+61tUwkIK5tx9FYXwlNC2NF6HmqjMRMzx0VmjS9tXIelFYU1Sk1Whhy8XZ00y406Ow6jEyd969
k+nppmlnBFcWRawSfZWfbCFDmm2Bt2jlkGD698L92JQNlTKYH6Wzi7qkHdYyDYH1RTM/2sjqal0Y
hn+to75eeWGpeXNa3V0Gtm9uTPKKL1prZphVBgsNZojKS6g567xMzoUoYYrDJCHOWhY3UM8PQg+2
boDvyFeEN+JfdsSytq6dRi2K1OjenLQBAKtJfzw7RdHRCMiSeiuZeYTiYZLGLvzRB5LDgQGw6BR7
qC2ehalf+lt6CSnoqaYeL4M7DhtikOmlrNv2kBOxvdZSMXfaCrb8qC71M7UTIQsgIyutySasM3mw
r8okPAk1AmwgY5xBWOZaZZHjL2EjFXdlJrlHVoWfOPOsW34x3L8YthQRMndus3Zmf+MNw7wZ5jgu
SXxYydXY5TQvo3ZS74iqdndlOyYycgeN2kQliFu6WB39QDb4IdxHmg5hNvdz/z6y0F95LOg1/g84
rZCcNkuneCLhEiwLX7XbnBPapgpd/eybNgbR0UwvgdY4dDPqwmXp76yTDDQNcmSH4pqMEVth6zWA
WRu3bkDdOH7QYaoN7KcCbdG9qp002nEb/HvdK6ix6iAlj5i7sP5cvbab9ai7Wrfy3RRZNLdNdTQD
g5xTl8WbSpruTYzou/9+qgNjaP6cJuFaSknHUYZu6DR2OVx8HumQ+31JFipjmkQj0CrzFAhiJY1V
ngPI/f6jxDwe4o/hGXwWqrvSbWZncB/Yqj5/lt2MvdNiKSC6mPVrs6vrVauEcwhQQLbtaNWbyOp+
dZEudmlhYX7Fc8QrGA9oIXU/XX3/dYwvgzTmr2PbumFYhsOEELagz1/HnAihB2YiMOKWbINdY+2N
WbVKI7SuYiyPwKTZsvrgMghUrlbZv4g+v5CYy68i1d+7SXKgJ4Y72usVaws2TM1FaXZl/RqG8btX
D3CcUmoWcoTebeDQcA1coAdXuoFnR0v1j0gk7eX7nyX0//xdBj9IV/o86ubLZTaDLO9DTdiANHNI
YS5dh/TnWBuHCczIEuAQZ3LtZ2ToBzuzroRLZoYSD3n4yhvh9RmvPoCjEPHbBpho4XU3B8ww3UUj
AOTlwTrs7pv2KZfeuofJHHbEUYFXqOY9cg/KxScCMACfTh4cveEYI8SU3bqw7VVVHhzzBMcPE8hr
NaZrmCwHraJfY+IYw6mlaJQXj96wzQ2UrKLedZwGLCT0rnXpCcIJGfa0YR58mmFZ6JiH0LPyjT3G
xUp30o+xRzOf5erBae87K3j383Juzy/z/CWofFI6LASKU2ZGiUcmInLa6xghR5BEqfqEzZ4wvU3L
LBHVSRZEOgD2Hico83bQbiLyoAm4/iSe+QHD0qn7YzmfCOJI/WSgDfoJctTQP7XEEvtoIMIcZNvM
z09qwLgcOBioMO6FjXFb6skHJcx2iLTNP27+f7xijjBMx7Z5otkPv9z7MSn1YKgYUYFdqFp3odFS
dIzTFpVMHUfwz0vfHkxoH3X7FCZjsmahKvZ97gY/jCi003+9Y/Py8eWVd/g6lm0oS+mGYp7fnxNj
Mj81qjbt7GVEvJic00CDjGk11XHsvf5ehITy8kS5pzizo1NrzOeBGCwry4K2zByjX5ipjc2NNPi6
jgVx1VExTmXEdduMXnRtjjo5AaOJR448o4X/aCyww1odKeKCBfr/YwX79HPmy//H7B2ZG0kVh/O8
gD52oItlPdxBdk0CfavQKW/ZSIEJ9JcYeoeUDpu8aeK6z+htfX+jWaP/68oqRvKwflkGe9Hnr0L3
zGkdQKe8KKhhKSQkAJ1MTYCfxMKVnRqOcSHeTyfUAI8Wz3ldv/eefefJ6KGKM20VaN51Tt19lVto
gj1n86LwboGdzc43ncOYxIesqY3IzPsAAH6iO8mqrVNOzflmSvAPyg4xNjEuRk9HTp+AT+sXl2gP
b8pY3rOJ4lGcMQ4nQb+xrJYTuWmi7LyEgjB2s4B4fJU6h0JBQCAsbpslNJh9IOXGs2gEEmsoRHOJ
yg9pXyecu6NoWzR4IFy0z+Smste4/SOkDqu5ndQTYxyQCOhUjeo5Rw+0/R0gkqPnVCxX4Xa0aJsL
7US0FEwgUF6OGVlKR70LFi69bhcBPIsA6czOWkVqe2yXXPwblSGkTD4BP4qwzlL7uJ0W+uAxmAYW
umzOoVuz0vQnAyKWjlCTTOGT5o/PRuZvvbhf5zUdlDTYxnlzCbtqN/qzhOt57/whvrsgCtcmF5OE
1pryU7/qXfHWN9axToJj28V3boN9XTfNC66E1TRA8wVsxpHY6iGBm/6dNsaPajpo0bZxY23hZdOv
oNFeY+un6HdB+uSig9XpeJzBOlNzbNoR8wO/B1au5DBR4cQKjWqr9OjGistXV6KKuh7JMk68Xn2s
vF0+PHLYsbiW8oHI2zmLYo5UIZnfUXs0vFWkPUapde4Nm6aBeio82Et4vwM6zs3zRCJkluctUHhd
gbW0nKyLhcwQJda2irrNYEZbwQJfe/U2TIFyDMtUwd/XGEPQPlaAK3ARj/4AVCS5D4nw1aQLYQO7
2nlEIQtgCNWYObxCoXkg3xJ68pIfceZchWgck7fX2tugOk32LyO590SwMTn8qj5lJ1RbRVrYp+vg
I8xhCNqZoXnuw/I5k+2i5NSm1Nl26eBNDBW5mvxfVlivGp0vrT1Y7bCsQCTA2ZzjeNhAJFF/SKIT
6xwKsU03IBk9Iqj+Lq9Ibtca+bInoZsbr/4Zpc9cM5ASsKfEa4Yb2kAXQtS7WGV2247ilACnD+YT
LX5jn5x4q+4tbMhMjaBHdZXTIwTXuPHdS0o8BDobor5+iIS1GubQANwBV3hHKyY0zUFnEGrhBxi2
LHVTz8KodurQ/1r7RVM/wzZcQx1Z9WpV9+4VQI+laPVlYMjF1MID8inGk6T+yKeXlP5h699X46lm
rcHKcFVRuM8STW9ZL6zVyIhny6ItlFFD0d7wTMRPfJOO8u/mTGwPsyxxp7OKnYWkydLbP1Lq5iBR
CzNBigYGNww/JxE/+RxoQt9i8YA5m8ZnCXXcCfqVN/IgDXLFoJktod+Lp3MSwBSzGvEikA6yNiU+
a+Wlz5o1nj0aLhFc+q5FBB3D5TBiVS/Rnqj8SCZB9deM4sOM6q0ZQdcOO3BzI8j7xMWKUjtrw2zP
UaA+sqk7zoeSaDxZXb21moCgQPEQCfz4KRp+jyF3oGNTk0Ma4w+Y0qR8fYzRUF373uepLazXvoiI
zilmjnBvIwGEpaVLYLd3HsZuXKvD/RiCsUI0sEz7sQOtJCgdnCk9AJUNlllPBitWNJWT0v3H1vYf
GzVjCwyBQUDaDieBz9vJpOUTRmGmylXkWFf5RBCw9dv07vtti0mAX8sB16A0MRxHSgMQ2edPSTNv
svOO8sRraCt6vQtVArmBUpgiGXDl9n//ca5poBvYbJR/VcJR09WtVXO40bQove3LpCWTATioYuLa
Im/z9h+78t+HKdv98/MYQ/hneRDbqcoijc+LJTY+NmgwVIFhcLYp/lWK/NeV/POjvlzJPOlbsjGU
2Rww5Ckam4aRDIxe6Jw8PYmIVsv3l/J35filkvvjt0EB+vzblIY63wnbXhZmXd1EWYbPTppWA2Kq
M0jv9oCiQWLLX7Gm18PeSXyoFK5KGP/2/Tcx9L+fVUdn3J9r8AQZJiedz18FkTIyoW/agC5IN6gJ
ol+80wPrTtnOQYw2zDNry3Cx9yYJSMiPj8q/dRMwgqARryxNnDl4LE1/Brd028Lxf0rDQvWnBZ/l
9k3fNqDNnEsRsjiMWB9Mc9wyqJdqprJp5JRvNfDDuM5PA0F0vwX9ZtrgycxVXYRH1y9WmTa3cVO2
6OY9DOBH+O0mwLMN826hZdN1CEerIyorNaw2gi4eNcd9QOK36vnvqkdWJRPos+1U9aXJx4e+e25a
FNjUU28ZPP6+KneTCrc4OxRqMgnVaQjfA6KpXAnwPgFH6mQLwexRhhFHMzKByQ1N0Y0xza1++yYr
muu0OQ/iA8LrPnaiHbObOCT0u7YW2DE4kIkxXtsKHkOUKFoDJmyXc2cMdzSMn+oa+X1yN9E4Yq4D
1dYAmbNVtNLr+CcD3IJF1/Hss85vOOuc09DeAvFeAj0GyMNeQjTSQ3qsqw8PpGaCeGSg43Sk6mDe
RjRvDcz4tg7UsSZOgcGCiYNNto7Lx6C03zwwxJJRYgoTL+M8uCrbQmivpoi2xEzug3Ii60PmHhcH
DM9jNU/Qe7NN/2WuNnT/lGunBLC81zBaJlZQMpOVIn1KGmGt4vgOoIYTrVtm66QKsCNXAopHH7zr
zoZpWFsSJEfGDF4x6nOh5U9TFL9TZ+xob+VaeeAI6tGH9Gp9a2ThrYZIWNjdiiw0gwDYUD5G4vO9
iZCO/F3ZD0IM24mxgjWiv8Ee3fnPKX4HmXGGLh78hvFuOK9jhvUpdGU2CZctu7XH3UARiT0V/4BR
PDNj5QALb+M2yTJOEYi15+/fOR463qnPr//nd+7LesPJN48nMc9g6kF/ieyY51GNbN9v+o5zQk7c
r6qRWKVxF2bGHnc8rqeRqVnXqMLZ+AgQSsTPRaGfU9ybKkOXH6E2u1rw3ODlxc61yuoeoFQJgFNf
2fX0y+TAGBY/huSupeoPgO0l4geDE7D1MPqC8UQiohWdvivIlCUhltz1N6G8z3QmEGBV6PoiX+AA
2GpBt/RxZpsQAQhW7MMq2XFGWWhTfVG5WpV8NwboHXSBD9jM3wN9nvsYjI9x4f2QUOiCLOkwIyDS
WlVwLfPpJzYJOlE6lo3IbCyuCQnvfHKgz+sjLdmR4tY5EA2JISj8SglTjFPE2xJuGpNEq21vIDzv
RZrvdBq2fSk2ZnIbAVGGF7pCOlhN9EGGLqUdBxUOKBu80RZenyWAsTP3Cfkh68iAdPSos25tIT/W
oB69Mr9GFFikeXysknQZFtqqyI2L59NXi5Jjx64H1IOkOfO5clBzBowDo4oDsO8chvJ6obFKMVdv
W8U2L3i70q25g0i4mSDyYy/FjfK8V796z4YH6X/Mk8+q0b9tY3ltNdCM+Bf4YS8cSyGpJClw8val
xc+VtFD4lI/71tIu3z+Z83P35bk0pC5Rbm2H7eb3XvHHiTwoHR/blQNsM2qLa6DS+LitOdXkmzrD
NY3kVpSSsRHRUGPTKYp/yKfzVvP1410dAw14OgFp84t8qosZCp0yD5hJshNeQA6cKQ4RhhHMscr0
jQ0s/keR8bsU+3+fqQh5wR/WZ43HNqVkLMDn7c8USCnxRJVhDt5zZtNKqKP659i2O98dVm5SrW3Z
riTAvLpJ12kdQGQHbEUKkDllJ/ZGGJc4H1CFmqG4YzLS40CY+fvb8qVc+P0lTUc6Stgmcq/6PUr4
j/siW7Sn0U+p9EpZs3OZcmDq5GjsdVsvfyrpuxtrIJliVY5FhJyas06K+OH7b/H57vz1Jb4WtWOA
viQkewGH2nzDB8weVucnjNce2I5HvstYfv+Jn1WZ//lEV9iKEc1UZ7rzpQJMNQ/BJ2dIahICKCod
q3tFx+egxSTYq4lu1L6YmAPRTVb/ryV61p6+PBYUulS5jLrmIv4l/cVhbk0pP1bTRfhhWqPYp1YW
cfw1u3d4Lw5WjbQ8tD0aRNUbycE2EOBLcm73k/TV6R8XYn4Kv34dg36LYQiTwazGvKH88QAwhVjr
lRMz5WrCVqXClVZgSwZn5ONjtNXeMrwt8PIdnfXrpAL0hQBMv/xmrN/CoKRP3lwPZb1u0XpFAcqI
Ikba3rIiQd14YsNAWXJwZ7AR6zjbe4G3VimB4HAx1D74Trwqnjo6xUAeJ1pOwfRUd+baDbFdWdrB
1eqVJkZC8T+j8DbXkEFDg+J13LlMJNKlex5h4aRICBMID4J5q1ACjOm0qyir1oH8xei6hde4h4YB
JxTii8ASa2TgiMG3Rgn4QsYhWlCDi21dhfBWIwablkdV4RsK031ctUcbPp4aTPLP4ik0gDFZkJD0
ghSc/Y8z1+ed+/cjaeuc7YTiyOXqv9sgf9yIxKYhKZsIC2CbkokpOB3vWEtxeFaZMwT/eAH+/jRp
OZaivWNa9JbsL7e9yytvLKN6nk4ed0cJCW5d6DBze4ar/uMgIP76LN4wy5AQa5n7Ygv9yzmgbcqh
jxM+i9xcd82UQgPm2RBcl5LRd3o5lZsuQpjthaCDnLPO+I5kOo/VDPjVXYFnoAnVdTx7iggfmovv
3wAGy395A+ZnHxK2bQvXtvnHz29AwjgRmIWWga7SG8xBwvDGD4rXfVF6DDqraCp6eOQJ30bGxvPb
CF6URqNzZdVp/qzTO/ZPlU32hQmeF8MiajZUWEJgvn7/Rf/+nmygtmnyaFi6I75q9E4YgploWTim
0YG4Y4DdEoC59p3mlhvVuCY28YICWBKlfPr+o8XnoxwPp8lns3kSAqIniMn48zUaEsfpupj9s3CS
bqvZ4ZsLF3khU0YC9bkHCbCAd0O86ZyaPYKThTRT+hpkFJxKcLggSyQJcw+//1p/b7Hz13IF5mzb
0PnPl7bFYEkrtLuIjcOntG7r2lyj1k0MZ6wk1C9oXnARh4XMG3lpDUNy4pThmhPFRxDoDBmcErW2
LQ3rbxinCIq+sZ8mo93EfcKUAk4I/V2dNtM/1ty/3wfpgpjQXWVIXnb3y+bjTak/OTgnkHkdBv7i
H9ll+hy9JZb+jyLk7/vG4yJ5z21bGaY0vlygIqiGFhcIAXvi/xeYuWrfpF748v19+Fzc8XRYtDAF
P0RnNxVSzCLIH0tXo5ld77j8oLgd+xuEWIlhl7CD77o7s6u0tzgru7e2piHQVJP++P2n//VezJ8u
hWBh4WoK68tSlnbdVFKs2MtcxdqWr+Hc1H5S7/U8i45hNYHm8UW+zQtN/q+qyv/7u//45C+/e+zn
aS/BgMChevUxVaI55mZecuIdMTMwb4cMeuIE/6jZzL/Kpd8/mBfRYDF1HefLGU9OjtPbiYsTuMKX
jXOwqfFZUWArrIJtle3CpHOOfuEAA5ggWExI9sfCTJwbWu2Mz6al8JprVvrU0dg7qDIUPwp76DCx
RtWykjDDdKdOV1ExpS+5qJlTQ06OzERLn6Uj+GX01O76PFeHskGWoOeZlTKI2SAebLOxqvfNiFBo
teBXiEUY94lO6KZl00/NGAyzApDjKJqYPYnaG91wmaKjWV60ZaghxrEkHLY2cYT13MX7oIdC2Jm0
GaH975+b+e58qnwow3RFeW7+9lW4X94NDQC/71TU576FKVFjHFg6gkmNKw6Juka+/fuP+4+79unj
jM8vSW/EYTsQH+cK22Jn9HW31C3IrmVY5ftWoE/hV/7XIeTLb2RijG4abBqsjYxYVc6X39jG2CXM
tiBjpFtEBkI0p6umTsgZa5LmVNHJaP39zxTz6vXHZf3rI7/8zry1GY7QR+5SBN70ls56WRDYbzB3
67vIjJ0rRmFki/9D2pnsto5sUfaLCDDYc6q+lyXLtuwJ4ZZ9G+y/vhazJpl+iZso1OAhgXczryQ2
EXHO2XttTdbGOurhysWCabeelUTFSeKfIAiUz3/+Sr+u/P/9RiZ9EdPVXdv5faPLrqoCc8gciIOF
j5iaQ9YqiqLqpQT5ftTyoLoWsrb/44T1S0YDqn669rY5GTdZF23t12vaFiOTB9ehzSlM2ixlhGw1
qgZs4XoY0uKIcY4oJapoELHGbrBUEh/qwA/u8Kx8nE51Lv7jqPNvF4JdfFo1UB0Iffrzv63TRl8a
Qxui0SQ6sjtmAF+ezC7p9jrD5zmLSH/FGWZc/+PqO7/2u78uhI6MSHDpqbaMX0+EMjgRTakAJH9k
bomiPnetfrD6Raw8c41QTc8i/aI1IKAhwhlQ0BhZKXoBmp6oA8T+CXAQmCjwxEqx4enayoFJn45q
rZzlDHG1Z1XbegXy6mHuVtsglBsN8lpWIXn9UAV1xfDhEpuCsVFk6RpyLdBPQB0Tsd2bVb4LYw3Z
nLZh8qenWx9xo37oscERQ2FmpxwOGoYQyT/bdtvSU8xgktWZuvL5mwgDgkrxodQnQyaLuuVAUekI
2bqZKc+oe1Z6+OHhtZ+cmLHGg49Em34BucDqLhm2dU8XFfBKBmHVVFcTvKmYlHsIPSeATDmBlk1y
UANjxe/CGd8/2AFwmY/KA7LRZ4u2QjjTPAzIX0CWglm5OMNBbwknGtHK8i8lExYNP1lEIz4v9gJl
8RQc2Ac7m4FqB6+8kxhUJiaIB0xoFtDucwApptBevS3VF6x43bwicJwb4yPT+gq9TOq/Fr27LMvH
0j5LMIFh92NBc8lxpunem5MWDLpRKgTGU2TY1xwLY2fpm0Z3dn12xIEb6OMJahg7wkdEJjogM4Tn
7l6NIkbKBM7zXDScrJOjxmS+vyi9vSmaZwdTv2/SVVM3YPPSxlnaAiuTvcVXX5H96BQmzGMmygH2
lhGS0MK39ooJSZluaKAvnHExuBYGw6/AnYhaxGICysmbpyDzZ4VlzMxygJiNUQToR6GFl6B8iysc
gfYpV/Yi3jTBm4GNw85Jd3feJBRgAxWcNO1rkF2LYcC/lSE68baFPBdF9cQdmQacyTJzLp1b7x13
VXHFHRa62nrwMIuBtqdT7X6z9NO6xYoWLIlCgb8FjF3lxyKWHKeE2euUg1G8CLwkowEAiYRJh8W0
zgkUwzYKK/oaabi1h7OLHEz2CgHxTzX5GGQB65sIt1pR7pCgwL3ry6UP7qjJe6DpSmzSrwRy13OP
rWDfkM1QS39rEXZodRgx9XKJcfeHqR8pCtfEWhNTSoWDPZOwYkPBbZi8avbW0AhTI7Vig3hjTiWJ
P5lo5J73JTqz8/O8zVL9EXSy6v848coM6rneku4lr+74OuIDE7TG4M856kJVtxkcVd380o0vgly2
tHEgbGxBMM0Q2c9CbJbCz4kv8u6ulAuDM31Ei5TYFr8xj3mNO4j8MY77o7WXCX1hhANdtWW8ERKw
o0pGzCVYTAeGrr92WZZVjzXlpa0DZtC8MeJcZF+1iVbA31TD0vfWKhbQICLCI8c190DDA1cS+dXT
1N6dArXwlBW3vnxMk3bea69NSngH+pNBeOcKZk4Gx8zkaTVx3IFf8BkNm/H7qD4YQHM9HY5Pc0ej
ASNedu/qgIv8LMjeFOhuyEUAnjVlnGfyZgNKKbN7DjJRoNVQALiST0Eqn+2dO3mdcoRE30NsDeDN
MrxoV10D+SW0mOmoa634qJwY8rbAyoJf3uO5asnfSF/j+EFzgeXGNhD1ehMw9DIrRuCAn3DdQ8tX
U2Cb+qFraBBQ9mmvdvaJpYnQA8hytKkXPulMJSy6SWaAqLfqVoAKfS2eEpbQrrwbBemp/Z7OJzbG
cN6quEyDJx2ePDHkQQpTZe3XpwHHR25jPFffB/EhcLK4zTEOCbfdif4yZggPNR5csUuUZFOl5atl
oKYejW3Q93ev/Cuv+Cnsq1MibpPtHdf2EkAgTi0A7QOSewPrG44SzYfdpFVYyn6kxkVqS4q9VRGf
zEn1KXhw0Vp5qrOIgbjzc3z1pFs4FapbAHEDgoSdrLNur1lYxEaYpqtAeR18e2bn8Xxok2XUfA0R
wz0OXDswCIA+e39fEiNXg5121kG2JsEJYIgF2nqbKlvDPynjU4GtLTSu0LU9xDiyHB+Y9m2DBs8X
+ZEE+DFOrLBIDVZwTDQcTSERYIW/tvzXqE82BOfKZkZKB3AD1OPkM61Mzd+VhbYkLG7E1GkZTwXZ
UkG2dVAVyRCkdHccgar6ycbuQNyKuVWcmjHlKA+qB/Bd2YJuZvCmOVi2o88UrmXo9rhxkHODPSGV
j4h6QtoQ49osVtju/ZBoJAY5DIXq6OyhI1fwAGj+Z9vWjHTu0cR9RIVpeTdj8mgln06gbQz8fgmR
EJHA2D8SDYF1MjZAr9kG7+zVlxsC/ea59emlxdzULrYJdrqrVj0969Fw19mgTa5ctqG574LaytnV
cImLiN2VtDLVXpVExRAk3Vwl0mHVkEjUvsvyKSD/qgy+Nd/dOGOFqeRVpC8wRRT1hzS8znqo4ztu
z65pwDWDMyDaEsugP5nCwXShM1XAuLTeKQi2op5yeHdscV7wxXColY+2vDHxx6l1DLlfhopYwy3W
tv5JpNwsFdqC54PWbzghZQqoVvFLy0ggIL005AmwIBoNNFiy8qVtn3Su96i7gM+QT6LD9n8MB2Xt
D+SwNHkPmIWNaIEbwUYXPfmInGvUfOwiNh6CGFnv0HTYkS8BoiRPXvNcv/UJM+8UWL5brVOQsNSE
bL7vAmXWQNhO4j2I1pshIALFcJLcEThFeMgJH5jOGoeAxDstRH0b0hLFhNPq4ZaMjw1AlZmiJttq
YoOShUx0cA+YBGE4EoFl3ZPGk4J9NEqGcswZcnJD1b3k/BOkS6MXuyAa5qN1c2EHTnQwfcCyiOBq
aaZEnysvqdrAM6zmpMnwQHTLvNhZZHLFBn4AijY3e6ZahZSGnX24No3KQfvQmJ9uRByCfXaho4n4
A16DlC3v1H4cbpaNn6I+qQnj5Lze44WA6uhgSAN7J8JtGSsfXhuyVnfvXd5+aYTZOti5jK8Kw9cI
WxYBkOM/VOIYsiH0wxaLEnKzDBlURWCJ7Xx0SJ9Txo7j15/P1r9aH3+drFklEHyYDLfE7xKjtzvp
VQVw5Uzj3BGW0Rva3O6FWIdiEeqOt0zshkQ4WgP7P3/wr77S//1gmrksQAyNaP78s5JQYmX0JY33
RcbCvrcqFaGvl7G2/PljGLPxF/2uJg2ano6m0efjA//5QblU+qZsVG/RKNBQua4q2I8GAY2hNNsh
DzcZ6aBxdunZs/HqDTXwKsxmhGYqDtyx8jMKkrWHrVHJsNHVxxiHgI64WSgfqKyBJ26d6qxCYIiJ
3SgCd9nkU1mM8NX66hI2+1PkxXOHMbRAJqzTx3TBhiMWeqeme9YHBJ14V5G54Ir5MREKDIfKOHbR
NzmXS0dCf/M6Nj687sq1NPejyfZcdPU8hfHbB3iGmM5nA1Fw2b7UrHkQrJzh3W1fdMwLFfx3hZCd
UH/QgcbDb7dxPeVMjquWMXx89bQW107D2Iz/GxfxvCZYQYPEISO+J7OcjFcnc5YOpw+YsvjLBbQm
fzjQ3a69Q6EoexuCXCrjgzESsThiAmrpxoffcX0zcNCUk/8A3cmKsjmJL6py7IOXsGwOo4lxbvIb
avyBh8C0OCfkejbVnk44qDMDyqS7tl0wNeKzV+5Tap7CAdzLlBtn+4VRf9pkr0MJWSYkRDV4cKfM
nlBr10ECeZmXp0W3CoQAKe7XKLUrqe4Pg4untCJZptt4jTWvdR99crBPAUPgr1sQxEplq80z+WSL
t7L+KqjGWovnRXvMKEzIbiO450lizhpzEz3BXefhET2GHvjxJmxvR7tYTrhM5SMDkXkgT7n7xJE9
KR+iqWQYge0dHSjEwa7RCM2FxqdBF2u97iiHk7R/FLQBugpTehOq90Ytl7b7NmQ/qTbAiOAYgZhE
cQRRpNQgMLtS6lgPwxGRh26JzzrzCSt413Vj3RJ9Qa7YojXxUaPatGJvWQLtwJXtYm7nbT9ZOvQa
I74MEmQljkRo2tG6xZWWX0AAzp3yzSTaEyLkAsPFccL6V2/V5Il01n27VCyCJR/VkvBmrL6ENr1W
3WmwP6lsOwYJ5KR7ykY1BDrj4CiqYiXRsKB0XNCJhzzByt+sq+TJHiEht/XMDktwPmz29H6PuMV2
zUgs6PCTUd52RXZujPtQPSoj23JvLoUaHS2j3Un71fQh4meblmND7CE9B4wFXZRCp0HfXgOBsQox
9ycDBJJuBn0tRDrgVBq7pbSTYxNqa6qTFW2uycT5H8vPv/RLTJ1hi2COgFHtd6M+9NvWlqH0FvUE
/xVUmA+qWlrPLbpWorFcg2wbOmzD8s+rniH+7YONv9pVQtOQgvxqaUe9FhgGgEmAj/mcpt28Yncs
L+XAXi4IrM7wZHesKf09aVxc2w/QL2c9FHeS/Tg2KKuIdD40/SlVViYhPNRxdFFzcTEKXS5hk+6d
ivF24yB/bHNvrteoULSvBr57mOaYzU+WRo0V3bTwI8Jd7KFo6u0dboJF11/MRs4iqcI/fLScKVTw
uRwy9NQF7RoqFpXoYtuYGVh3VOgawEv0mv8+ZI3wK/WicfaKBv7lpCjWNaZSc9L96AHl41NbdquY
GtHXlhaWbPYTQFAztSI+7qMLvqlalrH+YvQPXXXzlVcfp1DC4uisG/8xh2ucscHL11g/IihY5GRB
wfjyHDztaMhswDicGbbK9MJNIDa33/byh4T4jQzIBynHg22WN7ZphtrVZ5VGxzSDf5HkD0ZXQeuF
9aPb8hUvESGb75Ckt2pu7nsZHGL6neSTqfucI0xtP8Yk2GLauapxOmuRysuexEhfLMNeg2tLNkeN
qzjOX2OqcNttdl5eY1duFmKkOuppz+XOepQ1Kjtzp9XOU9WI16xNtjWGe1uX85Y9cGjxWVrXwpKr
JIhQXr/YhTMPY6RG+dswTFDJF0v78hyPV2jrNiZgAFyV3VrJ3035nJRy3/QkQJgkBcP9HioApzFa
PwrDQYYPlUr13JbzAHx6GWoEYV7Tut92BizoetUKuBjjrjI59G2IkKakYFvLhz0D/rnw7wPHzyLp
14kgelrQ2YUPHeI4T+Kb2SggAuASgbJz2mqP/IAmREcx36xBCvVUvzS4NOfs8C90xpSTHC1C+6yS
5lvbf2XCOi5evtqaueE2t747ZPt0SJL6xR4+BDdXrZ6ipJwN3Q7n2NIVRGmsA2g0jgD5kH4W7bbI
sUGPhI1tOZuWw5eLNSgnbcce3+3SelAEiB9oBIN55nsr5j4ldIpalLgVxXgZ4oM7fErElsO6UHnH
iJnyOMyGcGxcFEWPOrW6HlyI7ZknET0EkP9dCuWMPIqc2AYb7jqh8dMZQwY/g8fr0XHHb7aaHmIg
aPMupCM0y8qdBcZFyGwtxU03vkPlNDrXkYrZnQjWqjaHqAQSRZF7KOOBv62hFsTVwgxfmwgggz+T
2gEdHEcXlcYuIBUje7GKn8L4GUxxDjudhp91ro1u7SvLnrn6kGxHBa4HB51C/exogzFf+oCdQVPB
W7ptdg+pMUcOYRXBpcx69InVUi5yV5LmUt/GJFrbEb2e4KEtdRoah9jbV+qtEGuqpMekPgT2az9A
sKvmlvWO23KeQg7Vuk/N3kEnL4d9iX/CvSBSLPNLZSVzH1Ylf/sIKR2E3sAyQvj5rKnMuRWVYAph
QCcOtSTRR3e7XzfJuBoMkoLG65j7C8dJIOe/Dka1qCXBLCCwAgtUZu0hCSVdAra4pIjwXiUGG7MM
Z3h7MvmofA9UBLG+EClc5PBjhLDcAwDCAstbNz0sdXiHqhIgZuA4UV6G4hRxtASabNQ443rC0V4I
Fth40XhR3PEQ2cRJLaqa8gzgQMcVnQqsdUpkZPAf45d/qQjMv+8c00Doby1+JR4ts05p9WLbIaZR
TLnCtRcvDbKy1+wbk7JFzRemjhT8z7vWv3T5cTvYtmNZpnBM/ZfcbagU2J/llGhmZWJPyjDhvwpm
JKOK1e3/30f9GigMsZIPTpe4i0E05dzI7eYaTXJMNaqb//iof72ef/tVUyH0t+upMdkdXBm7C5eE
JqHUZDeP6nHUk/eaRY3RIT7UKBrf//wD/212ZBooLVTN4BTB/O6fH8soiI6Lw6QGkS6gQBUdE7nQ
0bIvsmSpGGW2NLoy2rd2T608aoDLZU+kgu4CTU/a+j8mzn8N8H9VYaaJhodCDJsG9dg/v47f+yJJ
I5I7yBawUaYb7apCcg/5qRs/qiRUlsy58Gs0He9ehbxeOBfqr/QrLSJBsmxExItCzKuhkG7TBLb3
HycmhDp8g39+Q4SdFjJGZHUw+d1fzz2C9s516inNsed7iZYmkELR0mk94dSfNmyQqEkJqgTtl9c1
ktiKlHf/0CbW0qKT6iHnMXzOxQ3NYbtiHtMaJ2LkJ/wDI9MmUuWi7ShrMt+gwZwsTN/cOSl5UGSp
jGDw008BD3M0G9INPi0Lb6ZnEsiJociN209rFPOwDtcoXtdWgOUrrVadmgPCRynOeVfACFb0G+He
cwRuFdVbB5JANpQMkL1Dv97S63I7jQIU1qlVEkZxi81yLmmbtYKuCx1JKBpRdQcWSUo5MlICJtUU
VHkA9poaRRINmLnWOtOObTUFnb+oUwMGcV8gw1Wf3iePudHLeVziTZ2CykxCCsmGLygto08DYwxl
4kKIaK+QNGKRJqX3D6EbUA8NKzE19FxYKTzUc7Ca8HmJ/ohIAKPCka23dgxlFTrKsvG+dcYafcq+
2fH5DtC8nuiYHKwi4Rl1pCx6NvmiejOCfmVD/wu9fquMe5NaTzOJzarPKM3EUpVQFzz80zZyrYpl
XwOFmk7wbxNdkhshNKzichN59BF1fekD7u/D9EuF9qnZB5U6TR2r5zxSQUnSXXBAFE/5TDqsOZ8K
EDPbqRpqNqc6vWRlf9bEwC2Kp3zAFGaSY7e3kYI0fM9wBZi0u10jPUgk7Tm6bXSr/Ez7IVWdxzqp
35OGUjYLF1UbLQE5BQ3kQ+6xhgmkTpuTWp/qrt66FtNYZdEinQqzO/iThdZA6E2LleBS6Y62igax
SLAsgujFxkhGn7gmFbr5qVfKbYIYYE5sI+K0/mM5+t+Z/vR20emhBrJNWDH/fP8D4qXVxOPmOJFC
50EbauAx8M6DWEclih8NUqI07rZShj9JH0Q3pusY+jRZyA3ELoT2eo1Z/8/f6n97UHwpV0e8aJsG
4qPf0+zB9OPCyJWFHzpEuLi1QvJm0b39+VPE1Mr6n5Xlbx8z7RB/2wFsyx8rpyq4MRY0MxI5MzpR
lZI2MZZYEVzpfeUXe9C9g6UqDok9nLTUNPE/XDvU/p/3WE1H6GYiY1A11frdDRswb+ZNy30QJChw
mgAiOc9qybyrrtSXP/9wDXj+//50Q538W6bGJ5r2r10IpOeQoivyFupE4grH1Rg8JRU5erzNzPOU
mONrs03G7NZYDTm8NjNMw3zVGEhVXbMLuwOBn3lkzJwazJilnz2vJZviOxnfUEOAWNQXpkpqgEES
YKjRRoSsSFVLisdgPArK1iTGERqjOWL+3hbQ/v0zyTq4wzvpcuTDuAZczc5fQtaMqiz2uWow9vQg
AwGPtujJUQIa2j0IEiLFIt6wn5j53uCjf7Gjc0CyWsqaReHoJuzl3rULnYdRJWgtXpGaxqLLFIi2
Wj5ZLuJFyaHfi0GNmN0BZmOZ10vg8nNb7BssTk7y1JRLPWfNIB3E6Nn77imvoiiuunHLMM9aZkA7
a9sKKkw4byEFn1w6TGtHk0iTR0yCdfmaUbDp9jUhfri23ru4xmD2QrJx2eGGKoHA6gxgERfoTxZ5
76XFNRZXt/uMjK1jEj8MY89dtXiUfXlP/Es4Me7TKeoDFkoNoujmUSyF5a0uvkLoJoWerowYw/u9
F4x7jK+heNN6FVBBS1QE4TUsWPxEYCBJ/plLBiUdqEsUEu0+sQ9lDU7aJvg236jRzqZC9ic7eWYs
g2yCXUIHXqv1R41tq2pABRC8pyKo6AiGNS8cHUT+rtdvinEqoX2HnQJZ+NvLx4VNMc6czGZcB+SG
COkr7f11Y5HVhcMNQwM0v8vYdadRBacHlHPk4egZsQQQiWvV2XTTL6ei4bzrEFhAk6nm7zNHyhbu
mGff2ea1YJg7KuQf76OsPaiNzEm85n0UP30ZH+l78aBQADspo35CfWtC/AxYA6h2RBDv9RHilODA
UMJDxdWsQOXCsXQTfbrpTIlQ/JCTV8riMENjpbaMc2AF+tqzxHFtU9xr9bGZyt530lGB+BkZ219O
FOeUKT4zrIiR4W6YCHfBKnb5czZjvloQ0CRz0QBjyS1RoSjrMf2wW3QBMdRTGrHgQq14rnc/en/w
zc+w35GxKzy21i0q/7kZjEtkzHpA7iHgT6iWeYVu06a3TIi1nx5UdmvKbSPddjKcGxThfR0tXeUz
q++C15gWEeI/PgswS/uj9vqC0fpsmjhTJyb0bawPF2OS/qDQf3IGTGiMVB3EBIPypYh1owHMvcYS
NAAeAPMyiNU4bqziORZnCpuZbtEL3CvT6lLeevXFpqPZ+idzoIeVjGfP//I4lOmmJDCCDpQnH3Se
W4Vc+dZDxYIiAkbBFrgXb+FX4YGP79StP159431QwDiE98TjKvQ8ajqgcqE/DDrGTUJC1bfBv0kh
XwqrfrAZ8hXauPOjN1EU2yLY0foiAcpuGWiF6k8gMDA51QTjMOK95sXHNudYpBrjN89rQn9HQaaS
AzlMtaMG23o09Ktj3xuOFJ33GHuHuL5alPmgN0V+qEMC/zZucxvytR8T7Z7NY3mwcgKAFcyi/kOD
iECEyONr1pQ5x4iOBhaRjMYHULo6UddVDlheO/Tx2m42FaQOm5YTGXw8QLXxodafbnGxiRMM6VvC
gE9BLkT8J3H7PkZcx6qFek2zOGSdY/i6L/pHg45Hrjz2Wo5B7TMJr6GAVe0fbSbyYiuChzoHwdOe
ETFDHAZVrXHis2bwXeZuuJDVV9URH+XjsT468ecQ71xxypOTgP/Im9a661KmnBAmIUw8F3yK4hzd
dpcENM0vOVGDbndqEH22pDcK76iFG7f77vtdZW/1+N3I3+PhaBMkQfFTwDw2XkaeM4vcKTjCiJmC
wVjrKKdq846GosmudWL0tLrNpSlZomhp1SS9GMHHlK3URU8BLDcrtvA9bXTl3kFICDgFC35RnANd
NGDTZ8sac1YBSQo+3o6+fsu8yBhKYIpvONiQAgHE9RcRfDjSSGz2sks0dbdadp5wXJrJ3uUUOwyw
ipm8prTrrD5YstfUPt4IZFxDuYjahqnng+F8duhFQshnGkKpfomMEhJcTi+P7kgLM/HVD19D5UdB
oBClL4N7zsoHk9Wzegp5XKYXFUaJkAx2lzYzGpXkm8/W3Ur3pI/0SuE32jnongFS9SQkO0ThD+PM
UmzzEh5UyYuKV5YD5XBKCScKB46rA72m9RAF8Gy3XuQtW42L05jv0PpmcfitQ6iF4wsVRsswYuvY
dgDy9v5GH74Z1ezHOrtEPjGtIuqeBQ+fAKqRIgxk60Ycl1hy6VcbEUzBUsTlGF9jsbHiDhBLfdAY
30zaMAlIJ57cclp88BRylJGWoXYKvprkKQUbEnx5hcddfgh7hnDmM+X7PiuT5xjCsDtlQbSQia0X
f3iMyqesegzqSxy/DbjONH8EnUOMsumt6EKPuIIYV88LkDMVCgKhvqXDuGY2zNarLZFCL2uNvyt/
L1JynxJ1WbCOuYQrB8hHCkSvnmyZW5PA5arhnc49szJw0B3BYRDAKwinZkM4Hp7qMOgOIpH7RG7V
dkPKmO5evO5LKcetqCBxMw5XQW/6zJYlkiWZyHMcZPzca99iIkVYo/afiXPSwvc64FFrbqPJ74je
W/VdBsWqbOAuQx7XreDqsbojxEB0688NaNnOWxeQGalyuxkAXIU5b5RVrD1EBY2zRU4n7FSRNMgo
W654/RV3DbSzMvcCdAkiLptwV8iU73Fx0525UiCcXJDAYTM8iAjjIOuaUatJ4C31sDVPPoLyWdpf
BK6HECPNeaztecl95VR6LDcLX6yIH4Qqcwjrc4Zwj/5nMW5ApbJfzs0EwdhdtQ4aDXHvHYhKFh+A
8fEaBRhsHfnSYG4AZGNfsbUyuGWER1QD1M2nAtGY0z7lYutSxQ3ZYxKfTUIUEevIlVSeQ0yHRMY2
szx90IybJRiG7Xg1OPohsfHi9VTGjhp02YNTbgxnqwJPTPtlYrwGvCPqDZRsR7YchJ78Gtof1bCV
6NPwTmrpaqD/qu9Im/JZe5nv5kjk8mUUwOYlozHBMAyt9p6gRq3sy4D+EpMR9b62KEkAgpIAzzWe
FYO56OSzXi3KcFsQEWVrp8570Zu1V57QcOndQ0yrenyQlPopwGF13pGnan1r+muSIPeZkWzimd88
2Tq9JB21DUtZTV2pZQvLetGtlASnR0wA+AU0idH4qDjEczLfPxM5l9/4SHS7BUtxhw2ZFrrzqBYF
4SRINsiVXhrZSqSr2jw65NC6YFCPkEEZDDMBGesTSlaPU8I0OkQbO25iosgNTGAvjbahps1QIHVI
YX+CcMkJjK7ArEK267ivFH8MPF9rb+ene1MSrII1exNGa7g/LBISpFJ9rB7s4siLNBQHyTGh2ika
n7AIJKeffSx3ZNXryqtFRDXhbi9RTLNf+fK6pTmevOpNHV4ROlkMqvQDvX6rf0Ro45mnNt7YzFbi
nUTdNl6kivLmg7kRZ4X+rRsfhX7Tw92UXpjti+RtJFUGpcF3w5NE6DwJBQAUq/Ei2ldki4OzRTtT
tBcZ7RyhwI2dS4Nw7HlUrzwGzME9nqb224HDjG5isSdeeIkicgRN9eLz6Cb13FX3Gum8bfIM649t
sgMZTjyVCXnqVNQIFQ/jxGFCrblycgSXf80ruFPdbugW7OwBXGDdQrx3d8lZ9w6GvsUvVZI8vDAB
Cy/qOEgXRjzSa4ixu9fuCy93h5A59ve+NbcaInWnudyF0PqeSBl87sHBEncbbDEzq3gdOTe/fHTC
FQIiVWyKAaj/UkEil+1U7UIcNpNqosSgYq9ttt5xWRez5smYmlzLIYQWFW80jbNAzACxRq5wSbt2
5uZLYmNsT5s74OBZURKA1v085hTYFicU1ATJtOneowmVLNGxclAcqi2h2KZzQsw9sBOmOL7FVLq9
OMTrwPnu+0d1XKMRLrR5181Sxsz01kKXa/vk5eXSpKLKF5z4LOJokvqiZevQRBlw8KEkKruMiDKu
iTS+qPxF+64g8ardj1p/jrK5K/echXP3tc//YihrCZqqddBwuwgZZ2LfHoTXwBgkmpQknGc7eqpa
CjJSU85MHUojQo1K7DqTw37POi45zPNQqMoFwZljHYvyKc+OOoVwcvLQtrjxF4YaXt5lBL2jmGoQ
En1OpfLAuT/AYOyt3eSE9S7iHVJu8NJr2Iqio3vgHyJnGSEpqLsXJqIoF6AlrpCXBRlEs5XVEKRi
jwpKIqksS/OlJcJnWBLnjMTNN3j/Zzn9SkpvyJ9Kt2c4QwGfVtt0IrWzAwTfavlIt1Omz4R+O8Mk
v5b1xWLsERNbt+QN4GjR0S2y+B8PR1nvnAZUywKsa8DpD24Bg2GiKTcwoXUXseMaFphJijO+1XRT
ei+mz6O0hOtSAPNlqqMefLHWIZcXiOyR9s60dhl8VvopVwfaZfMm/qpeO2pbzCYP6H96G0EmPqR9
72wY+Fa0HpAHJrtOLvvqOUu+XHjG1Bo9GN1V4O7Yx+lIzsnhs4aLAXCPcM3hjghaOPMsvCOAVTIa
tRtV34buU09ikXYwu3eSHyzcHALtI2oi+qQsWGl87FyeZZgh2s1yOfoD494B422VN2EczPDJyB/Z
OdJwE/GD2Dsqzscf+kimBokPzaZQzjI8m+WFxgfthAEsOKIIzmrVvOJQZDfzoHkMsTY51i5C3Sfn
qX20q11hHx2X5py9z9K7Ga8EOxipZYJz77p2Ng6RUI16rvo1hzIj3pls4SNqbAwIMpnnhBq7D4b1
WUes3A+ORg4JUl7kpsbNNpY99JQw/ajc5w6xE4nZKQ7wlWfc2/4RPZbWX4aExJeNA8sc6Z4An17P
quyN1oXsdpD5uPlGeVJgWRNuncPS4uzdfyTpIRleRfZehF/h8MZJHDFMPj28SJl2VcJYuPlGaFAY
G0/dCnm2+O9MczVUO6N86YaFqn2kNEwjdCTyGb0LM8zc2kbOHmH2FNbjbUZs+LY782HWEJ7DqYY+
eOtybHnz/FebEn28m+LRI8NA8L5swqRk0sJh78NDgULZAWBFIWAKN+62V97IrCY8mW/kFndp7Vvr
aqMQDj5RWk0EY30e1OtKnGxt1XF5gBWS4MxgV9mZ/GlzGvWF1q8pRaqPKiCvZm2A7UNV/TiMZ/Lk
iNlsmFQS0KF2j7V5Te0VqSKIRgCAr9z8vcVL426H9OSab9iNOPrU9qkS99w6avKkjjQw0Fr5Nx71
DGgvq0yGcCPLrqm5QgtHa6KmIVdg+9vk5bNOmwgxMpL7N9opQXDqTPKn80Wd4qc11pME101JBRLG
FliqApMxQ/ybV9SkyBmK9cizBzZuaOeWh2D73Km7jg+xYbSiy3O7V0RYaf8UuyujffbNfWZ/NOqT
3u/t/L2rY1ykHe1yJKHrtj8bNPTV8Cm3flgPOLbr7crWiAUYHhtKdls9WxZHiztBpTuzB0JHLmnG
edlBd/SkKQfNXZABPVde/I4TydYXT7L+SP3HgJO/5j2X6SM+YFN7rgkw7ldmfm5djWD7V4lDITV1
oqt4MOWJ1R8idl/NveJJNt/R8KhYGzSevrGpSb2GZ8OWILsr8TtutzeiYz/eR/D+ubFqNPI4/w97
59FkN5Jl6b/SlutBNpRDjHWVWT8tQ+sNjAwBrR3y18+HyKwm40U2Y6rHbFa14IIWDD4BwN3vved8
B91KYYHH30jBaYIEiJp7CZsUIM613u5K7arVH/OI2GDyhSOMMiuPSjejA0leKTMprkgpti0yLjpI
NdBr7KaO/cJy72f7mvkFBKVGvibRFXogJpSMZ0ht80aG+pvC2urqOkq2ntz3/e0YXxBBlBAXU0Rn
fvFsjpuU1LUm+N70bxpzK7WcF9qhKG8Cpl3ZvJZYXxCZsBeILdikxDkY4T4F7II2TF+nkBwQuJX0
zzi8e1TX56oAxzDvxJnEe0oCVnHokkvUX5IREcF6zPNVDr96deUghYhWXY6mZtHH4Mpp79K/WSlh
PC/ycxnuAsjltPoZeCjMQrmvqFHqdYidyeMdowU9tha4BNQ1Kvl7O7s58w12IFz7Gwv1vX/jIQ30
F1b5UtUPkXgJU7aPBQxFrd072mPtX3Y0RAZ0yBT5SbPKy8s0XQGemPXFW4Suw1bWPlrBrtyNpKpE
j9QMFMEjMopgX+cXTnPh+7scU4lK6WwunHZR0s7N7nKjnJpDC5vIA3J1TZOsexby+L7kxkecbu0r
B4vYOQf6CIaRvRlryGLk8lF9cvpJd2oB1WpJVj0ZxZu+IcOHnIqnUgCN3qXVjct9iKFp+qYkDiYk
+uhDCu3YNPed318TvYtYCa/uDZkPsyRFjnA3SVjpFxo30tqxXZIL1JNK1SzJBAoBOpUrp1gH4Rqh
FhfCV7cDQRySRspeDvtKvxDNiuaMn+xItImLvVqQcbwkVLqlaTzlTFyQVuqVBw4JNGiIoWEHox8o
Ny6pFhkPynebVJ1OXCqAYc3ye9eivjrKeOWXBxLLPG0VVBsz30tjmwWsJtySXTENBMmoxWmH/he1
X+wcEaeZBOxmyS0+jrjF5mG9hXnOAZW6YaMoB9Ms54CudOdYaRviXNpupWbntGgKtsqGtWnwD024
TeuHOK3oT4Qz1X/QPLxQBTv6LVl7ab7xDbifIyq089C/DNoL2e1wrO0i3kPXvKmcnfxxzfOvsiS7
xblTE3m+IswIbNisxhhNKVVceBxB20XU7BI2YFJwIntXksrVGzNfXDexhKyIz2Y5pazRhumi6wRf
RUevtXCOakqR/to2/LtHx8AvJ2+zpmE98Weluk89Vg32GmhU/lDPMtrWFVhcN3hTtVtvPDPVh7jT
cALgFHOCha84izwMlprfkLx23YTXWmOzcVKvRK9NCerSz8+Spj0L6FAAH1lHcjnG0NIIKLTLha4d
jfjSK984cDEGCeQjuo+ZVR7pKYzZi05vSxQrmvmaurXlc4q9z7dY25qCMzdDHYUNy7v36wtVv+rF
g6FfNtInrHskhStaKDXL5HgOo7trVln45NN98/DeGe2tB0GxCx9keYxQ28vrWMNT8ybtK5kdM1p/
evett14H5+x9e2M0RiIp+4sHx16dZ0W1VPMbvzom9UvpfmNhgDu00jw6lKyvjn9L18gYebEMEsqx
Nm7AI4/RPhxei+i7oh2iiuSIgiLHxqIu2OppBoEI5OiJWVR75XgBu2lh62+Rt+mob4hwYNiABPOp
ZTwQRBeaN53c0k0vXvPW+1bWWFTZEfNhq1rBWZyb60LuOp0ma8Luofo1bjjOMKGbtre9oQEP69ra
fQyGgdon1bDEqrL5boWMkheV7qYHLfBxrusgTrHlOaRDpETI9KPnUWM6wj42HvBgAtYJMeBJVYYL
Q+rURVENqC8wtCcpwHerDKcdd4RIPC7DsSK3zqBn2gX2zmzv1TqhxWLTfvTXGLWHV2dU+w0h7g4m
Gvvca7xrG8AkVh57INek6tbCI6qULO0bXe+I7nL7BWxY2oYEuOmh1OYxQy1UAmSIghbQ2mbvonIJ
m5fcU69rhvZBTO1ik5/2Cpl9nkodhwu5xaVDSc/W5lW7Wmt3EM1mXVfeG3gLUTvN/xdhU4gy7RoX
OimCAQGCYtlejvU3F0LEV+qTz4No4JbIYzQb+oT7aRBNCoiLjN5WF0ru0FLETYbZRtpfaFz0z0N4
XgYTv2sjr4LgeTLv7nHLOG48Qi2FaTgrCiHWiTkq8wQ79RGKERTElI1ELSnWbUbFzIdUfc0pzV43
04wzy7qIDRjdb1E46IKLmoK5Usg1rcnlSWpVQqzW5JYkufzQG5VyV5qj9oU+7fNI2TQ0Hcqr5oKw
IRrt4zS99ZqSFBvM9kPV0TFQMUoK3BQzUbnJJo8M63/yenRkmV/bumGZJyZ8Pai5RwKEVM1gV8fK
KEj59eMsYRQQuPGKUUS6+PXc/C+0W3zEHy8pTqbmVhhCo9RpOmFzypbEUppzX1LxwsgwGRnGeT/r
VVc71yIV6WLp1MZSEyVKbBkwrSkjs/3C9j99xo8KBsgvzO/FpBgQ2ul33kS9xPyIWIZFwo+g/EXJ
owlvd94m2IRb32a5yZCw7qPIrM6Dlq7Sr7+Sz+IsE/qTCwrWsJDSn76B0LMCYGgAX7tOxRoxgL9T
QQyyBWpM0OSoyFdRf8lJ+atbTei2bUHVUoV9ykvS4jZQpQ2zKM3xQKsS9BeY+jjxlXnTkP3368/4
B8bq9Gt2HJSPEBYAJp16oohUdkTks+SMQPJHFnsLT2uJl1l4IPVMVqFyK6zuu5LguKb3YZL8PmrV
evTHcxR2D9qE9w6bnSubVZlx0gEVL+jud+ml7zg3jpqtTG/Ez9k8iv5aY78MIwQTYlXriK5MJMW4
/E36RdAWFlM2ioaEoGW/DTra2MOKb2rW2gSHQ13TtHFm9QrSXQ6L7WZyCnbWus6vmWBwyrqWts0U
jRGzXiwF3vnCupim7P5w3iY3kvAbQllpGGqXSno0tD2ZizvV29Scy1oOjIF73hPPy5EkGhZVhOYj
Io07YYrJ4GAytT/WyUUYVPM+L5Y9pxGraLaGt4/oQHlDsDBouagckXOVbvo2jeJNCP9uDjoI0YQy
V+pkDWpmb7RnrqGte2YqOhVGWFXXIGluKwbRrlCuW6M95BAVf32dP99VRN1A3plIQyzGp7SwFomr
q5m2gx0rttZez3mrk9r3SDXENgza51+/2rQcfrynplfDYQetQyWO52TND4jJC0schIsmVN2N0o8j
gbxMgBPuv69EXp+3MeKF0HeyVsKt5AU/Ls2c7lonLBoHWr7nUPhH2BqBY9BHnkIj5ahJyoAeJoUY
1Ks4I0ewBUFPmYPJBDFqvHIHfLqFbcZ3//SXQHAGyieoiaqjWid7BiwTgL49b6ytcQi03B1AHrJi
7UWG+ELp+vnqOgbfAA8xOCsil06EbiqRz35NVbowAyyUhTBCerzFpHus6AuUlvGVuuzTC0If0nWo
apZJ2I7qnLxg25a4xwzcaLWSdPVCCUpx1ItIvZjo9o9G5ZkOjay0dplZKP4qc4wej/cQ6rswiVtW
dJUuTOJ2zmMRqtgiNZGURIXArvhCCP0es/ThVoQQyvIt3nfSyQ318fbI2hxrUBcaS5FL/1JNsBv4
YV5vw96KzsMm6xZtlANN7hl5ey7dLMOsSBXLk0ZfN1mDgmgIlBa7ZdEtytgwN27v5A9j2Ih9rsvo
zsbUdi/CBIZ/nifAVUwVV9LQQalAY2RpVwV5MnPVVPt9b3TySklp7+dNJgoAHpLZtdIwv0hsiFhN
bLb7omjGvZOXxW0Q5M0xaSRLcSGqC0ko2yu879FbQF6hbeFkJX1rI1U3jiLJnMNMVlzWTeEybUyy
F2+o0i+ki582RM4/CIUIfbIwf3G7ffwujcw1WjMCYVN7XnoF6nyC/w7DlbAK88IF0nBUekV5+fVj
9E4W/XgFJxgRDkgHCuN0LT++KkfYMpTsXkuZBt4ZAeHKc57BnV2mPH5IFIKKjprC6B8wKpuI7j0b
vtDOfv0uPt/wpOCopsHaaSNtP/XUKamQdV5wG+mWpxyrgWFQJJWrVhJdMpS59s8+0DDJVNV21Onk
YejiZFEritKmshy1pSkJ2fKScNdZYb+0VHCFraYsf/3h3jWnJ1/xxDkCRid4sA3r5OyX2ITZWRGz
Dbfr26dSVhOUQbOrB+Hk5C92NcqcNO/xBIe6QiPI7iU+HGIS24Z2TaZvs8itnoWb8YQBrwCeYLXI
ULKyCOc+Wo+VgUf5qrIG0m+0JpDng4FbqqpSACwtcw8L+wdKKE9dxVqKc6Wy/VVAYAbzIPSPOCWz
ZS2aCZDo8D/YSdRkAH9SA0vaSJXZSfcOVYeMvzgcfa5duAwW6yoVDMhbTI0fb73asgIoIb5FSZmi
IJbAVycezGC8dI5fX2odOMlZOaCFrFLBcAKtBsV0jTTLrQc68WQfeaB7/J5MMh2kuhYn5XeznVqn
eZRPTSClpirGApDs/FxLL7XCKGKalYGpk22c0/L69ZU+kQU7ONL5I0CnAlcE7+xOu+nPsmCniHR3
gB5n4YZFk24btz1vZ+OGOe6l1HBuDVsmyxKS+NxwC35KBNJFaVTi8ot38nHf/uOd2Dhv0L2zf38S
BWfqYKetSUlVhQ2TwDrM+lU+IrLIQsx9fUDbEYx6jGZm4ipnrb+thAITF+oykzNEKlreIEViOPWF
Wvnjo/7nG6PkUg0KU0xBJ8+e5mvkhZYt830vbG4tEtkYCuboAhI7R14jFdf+Yl01PpY67y+JxYC1
Rdia5XzilCZKqNVmmrn05inF9SCEw+P1yiG3fOSVnnDPvdKVJA/lBbBgMAbzEZTwoS09/TIusUBk
7Jxru5Q21CCQJiLvh5US4S52VYdxWF0N69Y0SmLugWgFMW0FS3G68yzQyZR2zHpfdy0klSDGjSBt
hY45CjIeWmSmE4hD70blpsvM8qkAjHrI6/K1BgHHRGe6LAM5DdzdyRdrIAdTbsYfy5JDsryNgXkK
PbFYeSmIPt6skbQ7jX3BWvZtFdLlM+mFlbVzVhgiW9oZaTdl5IbLfIgrf94lBGunDWcSo+asOevT
CFROohlJjfUerYoWO0aM1rJRbseiLu4Gy+pfPCHVQ2MbysruO6bLBRvQWZmWYM8RxzNAd20YCmFS
ncvBNvaabHUGLURQOCpI24BJ+4rc9+6MLax5pIHtUpHk9c7x6euacaRtSoVeVRrr8W4QBD/YY8L0
UBkZt1oqAejTryziQa223UDp4Ke1XJZ6pTz5aZctC79yj26cY0dr0PO0al9vq77VHzQl9bZDG9e3
Zu/Hd3bWx7duYXsr3Q4LPBmel+Rntt8mBLj40dbOE28XqFqsbVwXvvLSFlWvsnR7DrrYwbNJJxyG
C6ssJTcBB6WNNJ2qXIUdlk+PT35f6WN7DPtUz/ESOeNBdoJ4JV1xGMKEUp4lKunnYWiz/Gl2p7Tr
uMeRPdaNYeIHiVUW+mH0j4kXoGOpxikVoI3EQ9U/G4FebRMcM2JgmsL8IdkPlU7ft8tQgDu1Xulz
j/SCu2ZwIcWoth4ts1Jj1J7qk3Un77Ej9w38XJ6UoUTwlwfqWd66KsqkNFl2jsdcsOsr/P612hPC
7hsYw5g1+WPEGL+M92VkcFhLwmElQVFAb467Db7WZlvqgXNVJeAdcn9UL4TTi13tDNiZpdvRT/Un
1Qx7HfkrtrOENZO+FEmjPnl6RLiyYtPITPKog0UXiLXd9yCK6FgSVRJPsbHFKJtzpQ6JX+18HKBD
VqGgaskimNHhsO4EWaC3fpKoU2DzoEv6slousWCbzr1O6rE9j8ZAK9cKzaL7NArJxuhz+4vV8NOO
wUNoUV+ZPH6uMDj8fHwIw2ZoCYNjOqaiQmzBF9kDX5YSiYJgzk6CffQQi1uD0N860zPvCsu0s5lP
WNomt73u+tfbxulKOb0bBwK9a7JS6pp+clIBQF8VcQUdLvb1/KaNUjYCwSpkwl8axh3bTHle0dA4
77qGoWedeCiUfv0W3qupj8uSo5rC0oVGt8Qx1JPqtosUEfoYA5eZ5yzBOO2UkH1BAauRdCnEQfVy
jPt1PDRI6+x17tKBwLbu2USzvxvf8qUbIthIAP+h4igiLM7kBZO6gE4DpoVl7QsMGCnKB0clkJhJ
S5ufWUTDT5AXG9sfR9Ht+2f69+f+f/uv+cUf777++3/w9+e8GOglBPLkr38/hs9VXudv8j+mX/uv
f/bxl/5+Xrxm17J6fZXHb8Xpv/zwi/z/f77+4pv89uEvy0yGcrhsXqvh6rVuEvn+IrzT6V/+3/7w
317f/5eboXj922/fXtIQTzB5ouGz/O3PH21f/vabq042Ky7Rv//8Gn/+g7NvKb/7n2PzbfjL33n9
Vsu//abYzu/gaIWrWcBHLZ4CzFbd6x8/cn+3J+cmt6XBvSCmxyPLKxnwa/rvQvDgqKSHcKs4rs7+
VlPUTT8zfrd0h6fJ4Wm26bsZzm//eH8frtaPq/dvWZMSU4Av6m+/YRj9sFVOTOcJ9IGF8J2SqvHf
fTjX1ZECh8drnUWkv6Wdi2DHsWGTFAgeAH5kU5wAIDiXsKWMeORZ7KJ1YOOFSme72zSHAWY3xE/5
5SUxFrfRqN5LJW0RFDJIJpwk2ms2YYElvVJu3AGAopRrkdny3pcwk/UYdpWmxNl1npf3AV0VJKxI
l4Q3TMjeyroOFdM50vcHF1MPiCV0xBANyma9AbaNwp9gmDHxVyLOhsssbi+ZzeEWKlHENxUKzS4g
d6FQ0BHW5DjDbj5UscjWcWj16wpsOngYzChBRyyx0GnOS+Lgy6Z/tMrKWDt2xZzd7R/HsWB82LR0
JfSBLBMRknKDNmLv1Mg0SNCUBEBQTnZlOa1oqTUrxPjoYJNC2IYt03e8DPHZpJBWatpMg2C463q4
lzvbe+hS8ao2LuJhIGg5QLRsgntleOvXiqFgIAYCeStCBaNl2N4qQ+4+d4pHZpzbFBRedbGRCU5Q
1/SRszTWa5w4xq6tvPtAwCSxymkE3lSXI4Cs2UilMXd6N18nXfVs8r6WbZu+9J0brkPpJOvKlHti
GHaM3mwmtApDPSu8jS3ZkV+Ao7WDI4bfVLMWNazxSyVCDVElyWsUAY/0oxKdVu83eMYwhcGnDyhE
Ffs4OONlmhX5qvRNDSMrYcVd5d/7gd/T6htfUyvx73TfbPH4EWHUjDEqAFdNdpVMxS04Vxy+fl1z
KhvKh6Djuo0MREstjuataT+EVjE8553pL2MV+XRtthRTDklhWe4r5DmDkcTnkyNRzSB0JtyVJQdT
clQrZ6XVPbUoSUkrrWR2Z7QkQRbRoKK3J0aS7t6lClT+DP8OOgQCMlzAjEJ/ko4mZxzQvXnJKDJR
9eKlrHLcylnx2Mexf49OHrKSZ2JYjS1UV4HZw3phENNYJMIGtQMXJfY27uBiNItkyJC9bK/LnKRG
YhSR8zr6WyM0bxV6eAc8GpCEJCEyiGMJyMmKTYB7jCWVDD8TXPYHDtLFrIvj86AqNy2a0DYpMaHk
nTonDGw1itDcjD7ZU50HS9WyvEtFjeN5V+TeKsjb4d5JbQPtanyIe8FXVaD0LtV+WAwSpFTbVjXN
tryANQalShHauRFkD1Qc186Q3YLjuw56VPRpzkzHbNx0rYUNpqzW0Q5CuHtCnMMZyWibOB4PBLu1
+J0IzEyl+uSyeMyajNRRJyWj2wlGb2mVBnF4nMKQP+gkklUw1yvfQlLDYp5W5mUTcBDUQ7tfep7j
k7UWd/MUXXZZDtWNlrkBri+kt6EtDlqBmFS2abmrfFLliLd/C+P0XjQJUXjpdMl81Kc1ELnbIYwQ
7VkEqmgcWC8HIeylovvbFBMV9FG7WKRKjKhbTPuppiAo47U1ldjQGuCFkanM4A2rwkGOAh++Wwzn
zDBWcZ+9aDVoEpqwa7vCuEPzRh6aAZlXb/AhUwlDGP12XdU48HKqDV7B2nOMuNdzYDkOI9I94+wb
YBbivIFELCOMmYGrPsj3VHgNkQ6YfPoC4WAuDGbYJIVaD4aM0J7JV9/3250TxA/ShW9mGxmAm2q8
bZXyqW+111IP39QOsaYf2/kqxGUPWhDxY5RozTKXqbtvR+97Yof4mILIP2t6/4KD9aHWSneDZupq
TPJt0qnKGak5+V1eogxvBs9Ayadt+jArFhheCpBwToPuZpqL5ZmBw5s4FBl47bxJcsJps6DsV1qj
1vQ1bOgKcdGu8CwVu3xAo627GaJVE5Gi517LHkyPZ1uPBTKSKusPnVfsGoKLyXUdEUZPL9ZPvvLO
dg8aimvRwyCxjY65ePXQ5coaih2Bz355kVeGOouKamPEQziPCGSatUN7JM6hYnGuXno7OO/MGiVh
qeFUgOptjCiZKr35ZvU8zWawT6p7pm340JVzrxqeugENr5uNd+aI68owAtThZZUeevLG95bR4peL
hr1s8eNxMJ4sctq8IMIboS0JdIGC2NuBTCpS5AA21nruPhwKgknuPE71F+lx9q/IpIvTXN2WrRA7
TtI6tabcFR52o7gdAxoPEZ8YGn2+g3v+3JndnVoOKJzcgXyjsSIJUlYusk5zV7sa9BdGAVALkFRK
zJEzdSBlW2iJmKdjUC4R8JVHSY5Gb2sDFv2aWVxZ7utGqVey8K4qt74rB2SeYYpSVvTGtypDI9Ok
2FTLYaz2+FD0Gb3hek5KolyaalOvbM3Xn/x2dJfjaF56eczIEKrFjLkApWzUviitfxl1aTVvRXL0
3LKaQ4yt8XIaw6bsXHoHdmc+Fu7knNSUO8Psb0I1uaZSdAEE0+torcwJ8WO45/QLXlrSMnwLbZuR
Dt9inST3zkGHHjXKZhK5uE55XZgN8tXiJh2aq5A2ipeHD6Zf3meq8wKLVJn5NNMRIsfqwlUGPluk
PhtEbs5Stbzy+8okrrtwbzB6v5A5IFa0XZulz8cjwZMulTlOrhdKcBAa6FS1hBsyYGWaJUV57Sdw
iFzfRuMd7sc4YN8fwofWxQlZx6jfbILRl2mPqblgdr1B/cpCG2iMXR2IjJIRAtXtwOQ3LC5Cpz+Y
pTH5sZrL2umu8V+h1YnRZfsDJceQV3dNHXwjdhflTVM8jz4oUZmXD7bV7kabePUmpleRYM1yB2Sp
06Poppsx5REzfWNjJ/WFbIYr31U7mjyxQokJcluI89xJIRuHe63AU17Gd6k93puV461iWiHQrh/M
qEfzO/Y3VZ3voiQ/L1Wo9I0Ur3EBPc8oJpUrbA24WhKmYPMYqEIupQmuqHG0b6HA6eEX7bmrt1da
jcVGpKjCvKGmy2WZGzGkLlI+87GOIELHcftMLiNmidYGY1kX32vWxDkOCNbtIQdHGFgI9HoH7WVt
Itor1WePeXCl5q/M3Ahq8ASQqPZc+OpykGY6i0qvhNFlMq429HszKh5UPwwW/6qq5PBnVQXih+L7
v6+q1hRV3+qTsuqPX/pHWeX+rrrkCWkoa+hL686PsspRfxcW6YOaSsIVupvpR/8oq9TfmVDQn3Wp
6zSGj8CGfq6rVH6BB5Kxs2D6itzon6ir3sVJP0p9yqopqQmEhOAI6NJ3OBkA/MgZrIL6Hj+JxWF4
wOSEtDrEElXk177Qj7UfXQ8JTjVPoKKgPWX6u4JULWdMr4yx2XgJKkaUraiFsNWCmy7b4MaHWmNj
ozDgvxc+5nnha7jDopgVWt+HrN5eGR1ZW5UoyOYRsHGIWAw/IHzCh6BVDngifyh0pid9vvOz5lBH
9QY9HhiKURwS14c3PNwFvl6BY8/W5PZdGH6KBHdY5LZ/kEh348q9NOkjuX0H/QVmQ+heaC42wMpe
o6c5eD7eYMCxUWjcFdFLbpaLTlEWUQmbuhrX0/G0E9aAzLnZ6J56TDVqsnKqBSG62dlXkWzG1N35
1eU4ac1jonIUq2fO3bdiUTZiV9QAyRsg8WWIzBbXSx1Mu6EVzSwje24q+H2hfxWHmEVd83q0h3VN
Zy7V4q2J1tyJhovICwS6BJ1epooXp55Lyl6pKlB61Z1ojFUPAJAqIaK+xUX50xPxZx3/c91Otspf
fSJa2NxmSJ2Qwn2s280gYzhN3saiLhn06QQAB+nLUOv7scmshYCNo/sTzVbdT6QjzQ0AFpuLEG2x
h0orYec15TykL2ozhBI47EyAYl17pUiA1zAYwvZGNve54a060nXDVqdpR2SzfI7cveUuIk7qDPgX
eYB7+hDjEyvbVQF2u4K1aR4txt9W+1QNKdVXuVe4f3XCmw3CFC2g9sWd129y3ce3VG/bIl6LMF61
jbtSO/st6nf6qN/6VAUdZbxigZ4LPTKa7WGSHDvpK4DX51gLiJxymptWBM9+XuKewlGePwaVv23w
G1S4viqCd2jTgl1qzmNO5FphHqoOemqj0OLFJ5AA6ck4EZu1tx577zCSKmIHaNLRwqpdv/O5eimp
tk7dHUoIlriMrRfUj5zvEOz23X0DKLADxQYDMNtkfn60+j6fId3E8OZdhFK/JGj6VcEn0kfK+ot7
YLrEn27qn26BkynHXwXkGSqsZd3FPvyektcpwbUbDtVMk/prFmZPlgOKNyN1dt5nxk2dE3LS1X6x
1RX7SlRgygeXSJRfv8/31uqn9+nqLvBsll1xSu02Ufz8fw+G/Tgxel+v3Qk9N20diJ0sdoYP402v
qsmxRjxHIOOV7hRXJqr6WecEaMJEL778Sqb/7+Q7QQsBx3zq/SFAOnm9f2XFd4Q7/Csr/l9Z8f/j
rPj3R+pXj9yJHOhHeiHHnWLuKgoRTKWjzZoaA7wzKmI5VO0269lz9IGSYggCzJi6TaFTH8ll/TaU
iFRrB+BPaz+R40AQlgdDa5TaMW3VKy9xnrRQUThBRHQn3Ob81+voXy1R9DwNRFoWgsXTofb/q753
OhKdfl3QLdGtMxkwUPd8XBF/5PNGDDxJsxI+dXpoHxOHvpqTp2BRagceRwl9sS0p5nDFWxY9E3hb
htr0y84q5N0/+xVMQxHbJF8OvdEnyfHYF13kMa4GGDxxt4LcwTZbrZ3CPytyIuF//WrG52+clzNB
C/MHpcm78v0nzcvwX9HViA4PSZtnK2ZrxjrMDWKbaRTpLe1fr7RckocY2Bv4gzPU73UanDloShHp
qPsx1TAzpmeKp571JFF1QXQdlhO6a9pW3vOvmwTnuduR2hTQBwzwtNZBu5Z5FCwFdJYQDoOaJwnG
T4KxRV31W5Kmk3lSEVopG7f8Ykz5/rE+XvmPH/vksJz7XSlsidRHr+Ta8kJo9syAxhyCCScL6BU6
xHrXIN9dqy+pgF4tmVw7TCV//fV/mkxxgdERqaphWEzBTq0M3aBnXmyGaIFlWc3aylIWAT6joMYL
ycyZ+80XX8lTP52q8QzwhCFVBPpoWFP1+PMxILZTK4sUPnpsYFBQHawBhZo/j4q9tu18WzbtnMt9
Zdmw1LDriy/0dPq0Bn346k9e/6Rs/JE7XPbi3Gqqp4SAU6gE4fcf+cP0u66Q+qPIdsCnhLVzwIHz
Uw5xYGqoB0LxrUJys37PIjYggZQJB+ocTwaoIRTungyfxOg9+Epx+evrpn+6cO8fgqEi5z2em/eR
48+PTVKqQV81tHkdbS+j/gguHmx+qDfLxBXQekwGOWp64UU2AepF4K8HsknAiXD0NALU+wkS25VL
CMGqTd3vvW0d3YZBRO8AJExqHMqVTfarQr9tH6v07vsourICEq2ytPAXdooN+dcf6S8vCzork5tC
E+L0tKY0Ta+WRmovktzejwgPZ6FSvRhlf/Pr15kGuyfXHzETku8pQdPS1NOqzlKMzmgZ/C6qifOK
TjXeYoAG59jHVbrkLWhHWQV4wkdVMSL6spZ3BDf8Ehu+tnFab0u+36ErzaObGm/U09Y2c/342ug9
v0BMoIZXuqU8BGp3YdcaLYTSUOH0IYIyWq/YeI7afVGkfP7mNIsdCxkWPXtTfxeJ/HQvhJOcMIp5
oCI/fTQS8yYBeqDH6Rf3HOqzj9/clNAjGGYzQdFtTvCnnpsfSjhby7aujX2zNb+FWrhsDfu8y67p
vGgRQBhni6N/DPex9YDHP0wIAZlinXSiE5Zt95oQUBvfB6gvzGtIivNY3XFHMiVmSNMOi4CZla+f
l7BgW3l0xLUGbp4m4w4NTRST1x499LU+i2tnTc414LpsKeSFS6SwxVix7QfOD2wQ9VYvckSeb8r4
pNx5ej/XoLlMsTmM4IIcdnB5W2nxzrATgFcN6MiIKK5+maqot7+PiD/EncDg5BRzyH8xdIHMxt5k
RPhcoyWmqFnp0YDodq4GiVo4s56wBxBJIOXLnpGfzkMyoxeTTa7vdTiwlYXmooO65UHwt/EaCNwp
fG4YTjxd0PksQh1GaJ7MB8I1ypNlMxDZWmKMgaeijd+BI0dGRVQZ5vaLLH1KvXluH7OJptOa+0T7
3mDzsvN+UdrKjOlZ02+r7q0Jtn4HkeyZ5m7tnwmoZ4ocMJgsU7lqAHXYpIRrC5OQtu5GvSMsAH51
k+dLMSzS7FHBnK0cBpKOuvHeADVo4fMTl+VTB/mfGQWZAhG9KeOO+PqtQU6HnT4P1lsn1rrYWf2d
Upx58FeiM+PBM857fQFs1QLCEif71Nh19AAsjL790s/f2mankD2QbfPu1gjSmRntUSuL4Mwq7gSN
IGjHDYmCVSQIAZkLOibTrBw7rTkvoRpq9xVILZ8cxMG9i+oD6TdE9EHChNARhQsTVJEDHwxwn7KS
5rlI9/ARNXlMoJV2W7IGAQUkJoLxg5RQESs4K6ssucztrRvbG3yvKAXJFl3Dlu4gsBQ7CCaiPjTd
Tm2vVQPeAtNSFVkTaWvFitIrGM+G8q1w2R8Eko8zP1zV4VM2PKcJkAeek+F8VC9pLznxldFfqvkV
U2UGv7WNK6Zj77u25Ba9FDAhl+HtfZRtiSBJxm2mLCyyTiBeWRjeIHuF0WMKUCP6P+ydyW7kSNpl
n4gAjTO3Ps8ud7nGDaGQQpxJ4zw8fR9GLzJSGQj1D/Smga5FoZBAlsvpHIz23XvOUqU/7+E7YK/S
ujac2OaHnWzg5vneg9TXpqPPreYuAEd6c51VnRwsfCnjqas2frlFrV35h8Zf4yoKUhhLMRcFmveQ
OQHEAkykLbsyo7N2xKYx0QY+9c5SIrftnlL8DSQuw50tNn568+NNeYy9c0Mwtd620amr936JEpC/
PpoF3hZRZXgsw3pmMBi0V5yMSNHSdukYJ3R7Me4JGPTKozNeQ6JVBoOQqeZowX5ccsaGI7C5iXVE
xxR7nUqdXd85T6kHRv6xM1axtSrSO/YYknM+LEfv0SdxOhCJPzj2u+PeLNpdfbMtd5DDMnXrmW9d
eZuYRfa79CfH76jDCoGzEK1luR/Cg8cOa05I96KbhEfmwiEvQnwVQq23kzQd+3JFFCds1o03i+pX
v1hrRr2QUuGOQgoS6QRiD7+EikZCHQKSwZIeFCxZvcS55KB3a32HJ0IbHui+jYC+h0VlT/w5whH+
S+rXSMiIqs+GapMlKL67o1rDPYI+M1CPscwjR16OV098cLMjN4q8aSnNn0191XkSVCeN3HpBlT5E
Z6GSxwluhtwpFZyxfFtX+8JfmtFWN157G6vPpppsGOuYYeox5xUgSbcBg5+KgS01IV8FD7Wh9ueY
b7H74g4RczHgCuESQPJc9Id0jOcaF0sJ1VA8kBK+01C+FmAUBk7WMiM6UjhAZayFaMaDT/tw6O7U
S6jveNLuRHilBcZjVFsGgj01hJNahF6MG417DfpzNv2v9CdgYXS/l4zJkVFACITsGS5kc+6Tu7af
ZuzLbJj3JYcQmlZgLhJ4FJAVXeNOYwQKe/dQEz3yc8ZZoEfyfKH57mfPTmoHEjeytBUmn5mC8bgM
4ls1KPuw81YGnmd/3X4IIESjLi6F229QBYc/yxeC7vAvQNMFGyfYgCcHPflMhHiptsFCzZptDh7a
0+/VXdScpY59hH82KHeqDa2p8JGF7QduXtI9ECWCVEGFNWuXRUW3KWG6ymvAxL1TNlp1CAfGsf28
5NaoB+woQ4E6kKWdpQiy5GH0rIX1zDb6kK6nFyoXFr19M9IfBniJct3XP/z0WWsvU4FYf3FMXMLd
xgowuD3JWuwE90wCVFZy03LAtJsAIJilzWNuYIk8sPurJCuVlEo4rsv4lt05wQu8Idpm8wK8LiWU
mYZMNayulrop1ZUHfM+IHmNUBCGvXlr3iAhy7mQLvYOdQYy4cQ6DvQZDJMyDM1wKcYYenCo8Qs96
jxSBi2Gep+u8fCoVH5Lbrkm2YWbceWX2wo2UBWvJw6kOluH0EBZ3ZuLN8uEpubfGc2Z387HhjgSA
Ngdqh1HC8bETF3f2kceux3vHAHgmhLweTZfWrOwuQaADa9hLHE8a8EnrDLFAkkjpF0wpuEEPDRl+
blo7eKk6imoDPwupmHFYwsUZzbts8OYx/p9o60HSA3DSHSnNDjrMD1I9fEbAZQGcQrmHaYqUDjFU
qi0x/mUKwSJEss5SgyCevSvaB1sjc8d5cvWHKOMRn+BKBu6bmkAfFlR8zXRlnRTrpBVAK9qF1f10
uHzB6ATJDdyVES+0dd8smoIiCR9Pge3A8yvP5np6bxJOCvx5VaLDttCLkiUD3oQ4IYOT51Skf0Aq
wNTieWc9Onlz0dqTTE9VcVaNT10+iuQzdx56OrREvbFdzQZxikPnmhIwirS90fz04PezcgIHwlyk
X5QvXngXDSBD4qXKv4ieLxu5uKhx/LD8VaTc0oaXj9Hn7Qn/Tr+JOCTQp9Ndm88BPosSkLa67Y3H
KLmKmnbfynEeDeM4Plflm8cXGJRNj99Ow6tcYhsGB2xb2TmTjM5x5mXRB6cxuBUlAxeHlWJclT4n
q1nvRL+ReAW80F+Dvj/2PF9cztdgvIG5U8RRl3dt7SxS5z3jETP85KoY7cc2x88LnMuDFbplPjkr
tGOsnXqyZB3Z9OnQJS2pinx4LMP71K3yZdqZ9z1IkcgcV4xmCiUgV8XrPneggvCcrlH4dXnj+jQF
MQaetOWYzmybCQ1xr7Z4y8gu2M5BWDDnyRdaz2b4Fkh/DviIiVMLcjdorl0GH1ylrIP7SCk+crBu
lnqSIajWvFkqfbgIQXXzBQHHfTcBpG74pxcEEunTxMx01K9vpXlj5w4vohAywJ9k1LJr5pzMkGSl
ghLUF1Y6wFKHnGE8UEGYUXEgiuK/NdXDWCz6CA7SehzvbX0TDxeneAyco5LchvZiFjvwFcTZFASN
26i61x0WY9NJHZ7a5DNUJc3QifGyaln5myune63bfuVqH1QoeMNb1n1JDaBdhgbowKFdRxkkSNKn
Uebiv9n6xVtcPFShPhP6a0w/xfcJkLfYC5F+eQzwMLw60aUufiIuaK2HBGgrD93hNrDe6srXxnvV
uD2xWB3uzYqvvKGOyE7TnWs1y9gFQ7p0goISwUBU5yPFkgX5m6CQ3AjmsWZeLpuAQlq+yiwUnkQm
aEFAI7LQeK7oP7fDUUvLpdet6imtl0ZQxLirtLAOeaGUHyytSmuldcYyircWR4D6+xALZoBkeBke
owh3aWzVzpVu8AzLERGuDDVnsgxYhnjGh0iwQwLxbeaikSsm6EuLPyLpEJrX750Fw8xcVwGCYv1q
w8mLEoKwTxknVD+c3BSiCu19aVyBYMzHGlhQ9kHQ8uyjYuiKNY+7TUoqzbEWGiVGZ16p7r6yGJn/
sMD89Twuj2oT7dNkq2k8km6RejPlRxoQaeYy1otxWWXZ0o0fe+Ob4uiXN+f//ULrWGyAsdcJQ+TL
VlTR6UMYi5DztX9SMEfX7PGY3/THfr1+/7bf9OtD2KDRiKFrhH30L1t9JJWxHMWFvchbkPWpTuNH
H1ll2C4qQrAVZoXO2xy7g1RLZS6KbhsmwTebul/ng//5I77Mwv7hdRhhWRxCN2/vbBvXUEoAbUHf
2VrY9XDXmGi94kHRl79YHnZvvAfoD5ZtEwcsoGKPKlV7KkITsu2kg8704BaTSUVb9i3g40/wC9X8
/cBNv95v+xr/H37x/yT8wvzTrpJBGNdlSst/3C8XodEXxtCG4HRGAGK4QI23LHNfytJ7CIfhmGOa
pNX9UNMJCBVO0zgrFy22F/As1BLA35mgYQPvSZFiq0ApkT0mUXbbRP8jbSEB4TZtIZOEErKBH6+I
Xy6gXwOR1HbRFGgnlSAyXHxUxMjKOspwUUN4r71cDJQoM1GuchDZpYLRV9I5qPRVare8iPuruh2w
Jfgf0iWyXbQRi2rl1UtrckFpuozq8aXArOHxJhhbw7lO/K1pp/03AxTxp2curAcBYoJMFd/631eJ
KloZmSnzmnAoNp7ZWusIdeqMEp9+SKMReyR53jg86g7rnqy2EQqWPag0E1CnAWxXjLry3d/0p/vq
73/Tl7mWGTR6wODZXXRzPKyb6BlT5oLthx2E+H268hff5R9+9X7/c5P97Sh8yWkQue0K2+QTmzlP
3CuxykX+0zzx6rp3npp99M3c5JsvaE0zjt9uTU7nEXLWUfg5zTWSTzih9fCbW/YfL4t/vpH15bL4
v2QJ/LX7/ZcD+VXL9Y8HsahQ+/YaTaAxmbsB3U9F2TmFcVNZH6W2grCWocIIR1YxVhP7GWnPw9gR
I+9pSON4vaR98IAsbScaf+fa7UmNjJeQ+H5hIo8dixXGz6VKVM7Q4pe/7/F/d+y+PHL9oq77IOTn
IcE7c8mculjUVPnAZmRQv6pF+83WuPHHi9AhasKaVzOoov37fPjHrah44cXN43Pqd89WyKTRCAFw
19ZrMdY3NeaNuZ8MEdprEKkn6CLzQAeROqIVcBNGEHqlbbuUeJfpX3Khb1SkNC4E6oEG68hrQSvT
o6LrT3EVsqULKB+u2qLQI0i3/VLD9hpZ6dYq1ceeBKRKVzzy9NMvj2PclD+brF23vnazI0CvE8DS
K8PV34/8ny9EV5sAQ0xy/hNEynStq5MYg3QPFIL7Tb5J1PBRHyt2dY2VWzxavALYnnxtZPUWKrMW
BG3Siu/eRf74g/zzZ/wKK/52gQ5jZxui5qFSNvfYljHpfHOP+/MHMHeZeq5Mkr7cdi0fsUdpSL5n
+2xODGNqdX8/lH+8xwAi4kXKZeLyFa3SI57LhmDiDnCtMFLFaebsqR0s/v4x4rvPmeZlvx2qkLHS
MASpu6gXik9Wfsl+z4ZOyead4EborsEVbeRa3P39Y6f/1//cZ377dl+OX9kLNVYQ1UMVa+dlkc2F
HVJFCWad3X1zTv75p/rnQH55GqnQroSVcyBTxDZeuS0pxvzPvwwDWV57GcWSb/5y+ZtUhxt4tO7C
H+SunFDKdS5/5rVxDIC1//2zpgPz9cD9/lnav38uN2kGvQ1LgphaydI9HHjWdeCPWmejduNCKuBh
/qefqBkqhD0GprrjCHU6vr+dIH4XAEJJS57gyaTusqr70iKLK+MUd3E/GT/zb+7f//2O//7E6ZT9
7RP/QZQBjicfVFhYnzrAuJo37ZX/H8LK/nsdaFM4XdjMnjXHNL58aA0qLHGnO5dWTcDeAEYuYDJH
fkN5+S/0Svz7c75cb/8w0SBDXeuUqUfRs8sTx1kK3di/yhAZOsKyxqsf/QxznVVSQTTDdzXRFm5s
EDdnkxMZqsEO+JCyjpMBFL7a3Qxm8+aZnOBVvmYP+cWNeOmnrk6KozzHqralNDMVk04WIOIO82wS
0lvHMcbCeDmAEaq6Rs7/IbBRpjIpdORzU9HY9lDUeaE1e4zPLvB4sTIsdpfsXFTfXK/TWu3fZ/h0
gHSL6gH6XffXI+a3X7/WsjEwK+RV6i7cxLt6Y67Z3dhUm//5af37x3w9rV0ld2uTjwnrN8NdCupe
mrHrO3Mp5I+/f9R/b3b//kZfTq2SobSp0tiERBwstLAEvwa3XG23RhB9s6Xxh/eBf3/Wl9OrMqzW
7Ovp6K2ZG/QHNhwXKdWF2XA3zvV5fSl/Wt995rSe+tsv9uVm3vdBoAqAcgv/UU3gS8+8tVy1Ty47
12uURstwEXyzq/LHc8TWXcHp4YDH+vKJNhAxOmd8S2G/jbHNdLFY9yLYOZF7TEx9C4X7oE1jlL//
kP+9MdEfhShgmcQsbPPXXs9vpyZ05zQWOnAZRk4InqjjEzRwPoKpQuiN3joItG8ez8Z0P//3seUj
2QdhbTktBL7eljI/1cqGK3EREfFmn7fHnREYUXkYOq+7eQ4jIxC7M2H0b4SqtpFU3nlvbpdjS51K
z+N03mggmptYa1a2Z2xrq9q6vUQHLdyzbg500y1w6akN7UICa27b3N22hXMVTo+3y5vIvzL/BJRn
revBi85q48ltXJnpg1bHw8Kopf3q5gzAW0Nplvg1CcaLhLFvqXw27gSNaQ1nR+/suyQXHIY//R4A
sxzLhn4CzfLLaZBFRSj81nIWXcHeWpiIaF6MSrWhfXvIzZZN0qlMGdTJS0v38EgQFq3UVLkUU/lS
iakcUs+f1YwoIZWazGcoa4bV6GLdo79ZI37d8N4smf12jyklz2Rqe4ZT7zP5VQEF/4bykTETKHpm
60WIdwMi7ba0GXhW1Egr1/hIIuw7bP/T7qYOvM0VGIbJ1D+lb9jPIyqpxdRNbaeWajHVVafeakqB
1Z6arMPUaRVTu5XSJ38rdbqZQ/W1a5kmEyd6tYbgriJdE5dPSbesfHqcFBvZnqO6dciDcUGdhs1H
VuOiXA6Zu/aFv+xx0So0bWuF7RLIBm34Hmr6SeuYYNP41xP9ognELAa1XJroa50R8MAEQnafFVma
rAo2k7wCbs6iT+J579Qn0yUIwqBaJ7U7AvdpKvw4/AYxeggRIKnUHDI0iNpks441c87bB/7FZln1
B3BXYOP2ESpyC7i6FDQ3LZpENpLr6qQi8nWQcJSMllVQO6qJsAPjbZM4O9WPt4PzTIty3pYX063W
JVEIKy6XUIMXZa3OYZ3PHMpZSqJti9SdjdBgTSuCG5DgV2nOlL/o63SHqmgIIji73LwHljFTgRGx
Al/0mKHC+D1n37YMeINh7yhtr0aKzEngx1S4AnxcFlTCKWTNwNTNXHC1/QRScEF8UaCObXNlhASc
8le3Ko61b+N4oWvvhWxufyI2TK09NCGSAT8T1bli+JxrCINRcKKAQnCQC2o53daUwUrk2Vs8yieD
EuoYhzu16VZRbi6yuJupOWg/RcGz9qbo+XzE/KTExSo17X2bVJ9iUgjnUfI8TY87Bya8OfoHi/SN
TB6qNgaFn9wZhrzK1KU0ZjQbUO7LPtPuudM+J/SKdx6RLMi4zDt9om4oorYAkOZ+EC4GMKEOp0U7
sFEA4efen3rocmqkJ55/JOBKdMD24HvEOHLlsjazO19SSy70lsgO8F19arWnU79dpeiuUXiP1cFF
3JodnCoFzD814xsq8tnUledKb5Zc8nx6W5BSDYWOkorTfmAc1FG3j7r6taZ+r9clePepkd9m4SMv
3igaW4FlTVYPuvR/9iq+JCujHlVmiYMxgF3CiuRT42QU0T3yCP09HKO9a7ZbwUbfzAA1mkYJHDjj
GqpiIdHMK1ZwrEMk5q7AAS/C9WB7jFnstaOPXA31xSDS5gYTOaNYxCSs2jy5tXazDHWQArwAm5hv
cy+fc39FkdvSlY/ezXzSriecTv5I69fdWWgcoc095oj4spIoGpkLo1YXhjTefaccb5Da0EcY2O3C
SaQ2xPugI95sU37sUkOwRIyWkaJstaFbhaJYuj79MknZG/VUjeQvCHUyDei/UpQoIkCKyYC795eh
a85K84Midu1wWUx/rNK544+0ItSWmyaQQqdE2sW8z9LDfA5XRr0z8GjqoaB52E/DXmM6rmiOSDhX
81L6CI/i5D6L+iuixfPYa7x04vP07fS+D+VTkTc/utK4tQwOncZ5LMFOeBhu4W9cc+m9iUQxmbor
n9qIhiVuzkQrd+OQHMDC7YsMM2bOA2pOtRIo/TCxs7sy2vSFn+8dNbfYkckm1Yf2FvGr2DkzfbgV
oGCwlC5U34p2NTWrLYHYJyF7hHlytG52XfP369OsOI2Nfck2TQOsdmd2iDtDSwBbx7+yA8HOFDsg
mh6HJJac0OsWXAPNPmtjblkSrUyXC3VtBHaHNCnSbzKo2YAOS5WEKBJRaXbrIEI/mWeeMi9iPz5n
ipvREx2KveyS6MzDID9XAUdSRg6WXTveJ+ywrOImYqLZZPdBrCNHgweee6SkVKtGQQKrJSIoaYm5
NWATSGVtXODk1TudMeFSZoz91dgUR6uS45E6vT3TrWIDL+anlTRs2LnNi5Ni+wCRaM9aqzsaOnYA
OroziqsAAI0KLqIhQXGDMF1qAbPaHKYPWnnIr4CeYYmDeZvXY9+vTVXqq1EnvKLU3p1aae2sFx05
sBDnGXeNhNag/qn4yo9AyGIdVgTgwAnVmygsPl2ed2vRImcEf5yttY5MRq8+DDERmzhOLqYsnyi+
Yr0U1S0SLe9GHmHLCjVp2mzMQBARwi1cMU1t43sjLe98fTyGen7NvO6HsDK6KWmPJNFDrV1dbbO+
B8h0x8mwsktjZejBo1oChEiL+9T0t0oSXppkWISWsZfOuHMyHy+d2LUaySyi/CpKkaqIl0UXb3If
rZBbn90s4TmEjzsvgnXsjHeEY3ejQwdzYqWkPvFGeDIHR6AH8rL6zCXBI4U8lnA71i8VywHWmljc
/FjuTCSvtoPdrARWzNA5PgwNNiOrCsp1m/HL6wW5HOmp5cGJh6cyjheqNC7g29dqZVfzps2via7N
bQfxdcgIRneGXU7WS0km3WeHS6xa6iTC6orduyKuZ4B9DqLpUMm6e1XRjnZmHLI4IV+pDHgA4TIf
jdB8lWX0nvalNVPh4c3yOHm23KhfZGN3n1Ww5TPbDhaJMi1tcwtMYF/sAr9oSR85P3oSW2YVbTu7
uqZldGFL8U5qzVmmRbKwXWxoPWkyRbhPhgStEWo2lhDPnClDeBdn5rUru/dgYE5JUeRSmNoPoRPq
MLgZz32NtBQtcCCHJUOeqL13wZ3yNFf3QaqjGsJ3sKhiPPEp9zHHwkrdsVZLTWQhTKEOhGBpxXKK
HFzF2OSiA40YxP5a92qVSlL1mKb548hgaEUH4mQl5oRsizwWxZrFtKXy+OCxEgs3jYiZBKYz13Qy
l1I8uHnAeRSwrNLqnLiDwd9ve4W6TPX6QQSU1PWuvHgNYjFiFgAdGvs+icSraVFbr9krJKncntPO
+Kkr2tUm3T/T03EtdOst09xkK0dH4rcKYGA03n5UmyuzXpiug31WE+VklOqpTMs3zSEZOMLZJJGk
sTEhDVavitinMl/KwVs1TIv9Ujz0SM0MPg1/e/4S4chxDREseyfma7nYF532rqrlrjDyH0gQD5rp
79REJ5YWHBsHqKQGamsWe0SanV4Hi+k8NhG5NL0HuNGq5Misvr3S+NkhvP9hOxw3X9SPTgXWtyS1
ZDvJu1+TSvXt4SlOx/uUf9lNmH11ZviR9d1eN/LnhMC+KNKtpstNo5PqK0R7CBN5SYKxRE5vvrOe
8DAdFk+9RZCxs+TJDBA6NmhOCfpxKa2GwrlLIVtncbEXWfkjsjLQggmAb2u4lYrYEKW8jka2tqR2
zDVnDcFkm5bBgxibU65oT7Ks3iLb2qhS2QOrWTm6e4ji4DzaManbiPq4utZBDXphOM7jwpl4MUvY
vpsOs1mv4ZfB4Rd51rzw4lNuN9sMwapduMumsD9FXl4C22Tz1jz1o5LBhbu0zeTgIaNGii7183VG
4akQwYaRiNnnhxHlZUo0xQGDounOvVKN62oirFr9cBtVBH6man/osjjbQbHOgnzBe4vGE1jd62l6
KSGa8eKxDByPZrl7KvDXlkq+ECq9vmiI9kRt1jpsZpIggipXu4h72lhem/AktbZTj3tQgpNwSJTk
w14fzLUC/aRNxd5u1F3eAbNBFKFKawW66CNyvUUxMEwMvJ/sPuJ8zfWjFhWraEg3sq4eGhMxeF2v
TDW6s/kZAo8AuKMfg1qB89b+8Anyuh0R9LTdmtm4RYMNpowb0C9rqs/wpYuSo+uxnAlstsAtc1MQ
PJ1Cisys16VOtnEIsw/4mw9dRIKoL19H7Lm9xx8bu3NH+Ejx8qdQx2ik58ceLiVpY7xstnEkTbFq
CcsrrUcoKccIKY9GU78DzzkiQ2ItXikof3P2NVFHRe6hU6x91hmPkMdfCjsaZqDVNwywNh2ZzEQS
0gFAeglM7WR4+ZEl581pOa9RHSTsBEZLf4jWqRUepr2IenA2qS93VhJuFK3bFgkBQXY3bu1oHDun
Ozr4vVJprKHhPutuRlpz2Md+dD+25M5ZxLyXCf7mkGdm0z4YErhNVAMCH8ONYXonkWBa9Ie1jtXR
CIaVBeE0i+07TVUObh/d9Mg/o7bYqynWNpareWcdY4RuBYZoGhCLuAO1E7Ou84f+VgfaSmoZR1Gc
e6RxVL/mZT+hBdL6bBv6fuja97xwPuss23gw5eN+BOrJb9M0I7mj8jgAanWoc3h988Y796J1xY+Y
oBxXE9bXQaf8V2ofSmQ9QP1+SlLoOSJf9iPxsyalUSnFrlKd/VCIRW6NJNNr77NjvBuPGCM9k1+n
EkCfaHBo6r0DHTuslWBmcIMGLEYk1LiaHrvUvinnSqjvJ82ZrjNX8dpz33sTv+AhssOtN8inTqvI
OOZnlkQfBGhWVqhcvQJNFra2uiEfLqdVdqzfDXp+SazmwbOjF3uCd3GrB/y3quWwG0Txyd7GKgEa
PKBM6dlEsGpSANI7pdwqi1zuXE9ZtXbHwYI/AX/nWiXGOtOQANZ6QZ42zZp5ZsT8F1IvWgbaYwCc
FbJZ+THkJg5tGE+RMvrLXA39HY0P2ilaQwODCRguRYVnVeF+OLwQrlxp4Str1IJljbovNcKGrtKC
Siv7ZaFFJ0urnvqO7Whf60ASZl4wL3yC/o5D8STDSA6n9jMhx+7kwWYozFM+sgAOTXJqQhfpvAJn
eOcTEMFRxa6UD0FjSDpnQ4FGW/QpNYA0aE/mpF5ms8udY9q42q1GIrefhG9V/x4UU61SIdrvxdyq
uOMZiyT0qZqNrLejaEACaVLrkF5xLprynJb8BLzRCd50DUYuZi0u/eAQNa468nqpsWPLbpillZZx
kKnc+Lp7YuMoWhTuwJ5c1IPqlwGWkVB5S6Xrr5LWeJdqMK5cwWYKNMoXI7S7W+uUKE6rYWtZrOGZ
Beorxqcu7+mDyQKtGc/TumFt9PW+VhmJZJZ4TrPwk/3knbS4XRtTa4Fqhh1BokQNdUsLeSrzcFMR
/muHZtWnzdIs+n0VtkcY0aTqMaLbTbzUIvQbWfNE0/jc+NpBiOCJe9ZZBO21yh3ImfKz1f3bEFiA
p5JzbAmPt6LxZ+y3P8JuXBcDhvSwbmysqGGx9HvdObQ5u+l13D27cE4Qb0pWPl710qndm8FlMjQw
XQah8WLaBOoca9GSBbuxjPEKEHfVP0UtL5nGysCqhg1aRt5VxWui8gJpAK+d6eEQrz1HIO3rnrWM
n6Aq2rtY1MrMDOlD6aqxqUY/AlIa7Qa7ZpmRNpc255JQRYbTmF2HLGE5lg3oPllZsb3DxnXryjvA
NQXvN3oyHmQVeudw0rMOY3Dv96a67M3yHl1PNdcVK5+rKZH/IJN7aSflMuldDNGVdlPD+DnqWZ8N
QTIuAsWMEKMBJ+1RoxoqEjVh2pgBM2tJuJ/be+t0CyULx1OShdWmdss+Q05Hoscvul3ncrbKhEfj
AMVsgYRYsBMEj7Is+uEjSeoPlsn+3sAOR0I6H9HZO+HCG62LbPWb4yirZOzhbFqr0SBN5fhAW3vW
vkEyVCCQdZ00VG1t+8TWUIjVyzAlwNnAE1yztni3BZgV10gULn9Q38Kt2d5zs3Ojq2clB0zLllB+
A2vUwwItzGXR8GJnatRIFMVBtNd/OonTvSReviabdZ+MBO57DQutZ4ewgQJYMImhDgsAKj/cQX9B
JpYuQpU4eRm24WlCiwJmhLzXsvcwV5X+qVUTh/eyqf2Qh8c2SUPEwa7GEJLdxtaX9QJ+fLZPNS5o
xATxTC3BRoL9O0IKV+blyAOQERyCWJm8ZF3/I4rDRaXYz0nc0ZWIglc1pvccKaYk9GUMLIn4OkB1
gBXV20SLVhrSgzkUR34fLXmMW/PS4ftkwIyx3KAYmQKwYa+l8Xa6Sg2BLukzjNhbHk1dJ0f/qUpt
PbZ4yTW/vZp5sJayf3AGBu3Su8XQK4HwthjrrSc/0a+t7bPX1ID94146y0qjAblXPbI8BzXloqQW
vnJJawkQjoXuxENiXAp1CL6mB/V6VvjJiW4o/k/Dex+NvKYzQHfX8JQzQeeXRg6nsSownbdFfJcH
+QusRlJ2SvHYayhsEDXWQPK6s53XtyinBtarR99iyWT42FsbNvUTKOdqhoLajTsUxwrQK1CNGN2B
Ic4CyE0rQI/BYfCzaKb1GUTXIuhZT1lsEAQws6KG4ouvaFve5rEFxunSVDULzJOBiBJOfaWplPIM
WnUWVlZfKbWlcC16Dg58/5g/g1qjRg2hZY8oLTznXDfhWfruhx2PP7rGurRquqGWsug8tsXaTt2A
i98T4FpVfXjj/OUuY2JeaEMC5fRnHgYuXhjp3KYs8z2q6W2Jlrx1pxGnga9Lc0TDXWw/8GOjH6iC
k+YE2doueFIyG8Uwalc1xSJlk9TlhGsk8zdISAV9TKe4sqeinvUywlGyzVE7o5H4ye97iy0WF7mh
AybndXPWgKJHkGVhMKza8b4z+AsdnYsctqmPe7PyOCPG3VgoPzNXHuiJb+OM0b+PCEFR4jczc9hs
ce7iqlq3sbkbg3ZLT4QXJO5LRvDp+XyjwNtXVflgxt3JCNk9afqjQ5/Bj/K9CxI2t7JjVVobTsht
iHjE71sQz6xLLMjRfphmQISp59mOsWn69KcJGRv/i1j1WFk1jxNUq4PioAhzaqHFaAC9bnzUU635
KHXJrnsgyepFBJYa++h5WbmyNHXht3hja2NB7OyhE/4q7bFfaxfRXLy64b6rXrEPz2yi5HqrnBVg
yOwT3Y89smnrnMFEqxum0mOz70EbsI/E9jRNrgRQZ61kK7MzTMzcQixjX6nmLgOhWZ9b5E4tQUif
E2wMwnslof5omrSh6thfdIPyxluz+1A5zp02BNfCxfPrwhpuhPes4XS2erGsAsrNGjpnoLFq15xr
JX9tKKOqLSHEMp5n/atGBXUU3by0KLo0EXHV9GJkD9PGcxflJ7/NAQcQYtyq+F4Bg1P7CONzKQsq
rsQ2e5ofvbMu/OaSpZCKk3bRsQsRqsqu7DVMriU70d6MLZx5E5XnygNhG2THmo0ZznRepSbQFiTV
ctfU2rUJ5L5PGVW40tuHLFTUql6p1XiomDImKFitFgaxY740Hs1XeTDZScjY1EsjUK8UjjRwAlE4
siGsLQbp49heK9ar6sTPuZOvGPPk4f+i7LyWG0eydf1EiIA3twQIGtGJpOwNQiWp4G0CSABPvz/u
q7N7JmbiXE53T5VEAplr/ZYhj/xxJ3+RuTjhsW2rl75+1IDsq9oNM9z3czavJ31bWWgMMNlo8stV
PzKPSp+3ovvo9btnbLGQRwUNhiyAM15TUg7a7aAQw4u9srMpp+ZBI42aOGHfzcSa/byuZrBB3W8J
pS+nc16/jABQpfdr0mSULw+DzwOf/1+onWYbP+Puz7zPsdFD1cSn751d5+SYBzAvLDUauonqKQFT
lsWhmVy436dInmmPC5LuvXU/uuV5pB6ZtFkOoWY9JywcMBzdxmiAnNij3PZHB9cidL/G/IQfRn1M
jxkYYt3tFT7uDs+wMt+85U5aatBl6Yq7Ju+nvdUhTbhbEmQng47MmR0g0kTp+VohGJeIPsfM9aIa
2ool2VvCobhZzt4eju20c8GpRHtBYRHEOF4LI3Q4kYvyf+8pnGDOqsNBaJML298Ydfy6J0VXXQ85
28m5r2VYEFHO4dW5LvK2dxbWgHGjaOKVQfSeKo4NS2XJoQvFUuO1nCP2+uXLUy+qOm+4q+1ihyBq
5SZ7W54N8y/EstfFOEn/OmJDM+m2wiWj8ankagi8wPOWA2czyFPqSb9K/z25NPWC5XfYb+IdeeWu
bAMTj2ymnxnDVny5tfypp3o7ux9J9me02wtRh1ijD2XxFJvKSq/awG3v8Xib+LsKF4ya6l9Tkq0/
UF8rtSA1YADKgcI7sSYoxe8frlGaNsv2WLcf3cQr6ylBI0uGgCO/4sokTHaxEjKRi0Nv8zjmn/ro
7kn1ZvVmDiKqcfFIATC2nX1KrVdDAU1AW9efFw+3EH5S+9XIGfZ2Dea6eVMtPGL4EJn6BpOPjqA7
shJN0CkxpH9b2iZ63vo+2cn8vZr/UM+Cdwv/ewtktB+8TW2jo7T3KJt4DbaaHAIMf4n5NEAP9wTY
KsMlV7xQkQZEGNHFj0Ds+ZwY+VfWbbxu3djlq9UeZ50FlxpIgNw1rmV/djJW8DAXBicBNCzW/KT/
o7X8ZovuL8LAG9iFBanBc76DoqGW7TI5IR3LEjVfZpt7z/po4jtb9fMjXrOKg2bRT2Ic1xpO4Vr/
Jt7Jd5xqm6nZBqrJAGs0tCXQxwbdfT8dLRsmJZk5W6sCkVI9jkeVlbVfRkaBYq1TFGi06gvJzMfc
iYM5kViJFppwOTrahWo0s9+bspJAce1NVxLIrnzVYh1UzY5P5lNXWMAMzM01Kyh9OflGZ/DSne9M
EkDsgiUPW1VQBhLB2sn+nEIorL0MrgtOKGUeqEPPVpikxYqSo0vZ1vuCc1RWw6aBchqSmVqkFN0u
WzE15xBSzCx/aoZVTby5HOYdmVfOLnbVray/NLPZo5PQOclyGGvduhQp0JsT9uqXM32isL4ZDpEM
lh52VU3EZ0x3vEPZ+MzyUG+18sPj4VQ7POXpGCRev9Fc7LGEBDh8uB1NAyWIJZeqJd5oaVkL8KmG
o4EP6Jxr0VofMpZoHXdW4otmwLeAA1hSRh/NfiQ8P8KvCJh9GeY/nciDh9c3EWKrpcBbbJH9xZ7E
KWnOdU1jzqV3nq3iwzVLApNFULgvrnOrZwLHOWrzlmz7V2bVVbnwtUoWslkEMeNEzT7VVJSx8ufR
l/CqSsCTbW49x8ppwrOrmAhP1LA0Dd/7GnHsGl+CnEWzeZn7IoA9Bjf+FkwE+Ye9HODyRHXj9Wym
CbvgsxRYlEtCiV1uomDIX3u7CV3Gg2m4YDvu2L0iGukBBoiTcLw/o/LHexwCxArUb0rlhpYyBEv2
LCfCPqwXcvFNrKkjxVGTenKcX9F+anrpa+U6B7Io+00K2kyUVU6OzrDvjWStglgJ52riim2rMOkI
OyIgpAhHHVe8viWMxwDm097aojtlnM8RZwiyLQT3MB7kdvpSuyfKT5/CLh07OusExWLLc+HOAAv2
tgJkUnXMKmMgyBwg+HX/aM+t3X3EMQiiC13VxUii2w2UELEi607Hir1BV9hbWWi0mw5+3vJOlNir
7bVN05U1fVOXm3VvuXnWaiIbvkdSCxRn7RLbbvxajgg7oNm8uGgjjOqAVgj2UwkjZz1p1wZmcbo1
RLxod2V4UceVCr/kcJZO5GXML0Z0HNNfBTWNk5P01gGCptg4bXc1DtVlfjQ6tqbfIYQwh49Wxcuq
WPtKfdImthuLPKJNka89/W/FQpEx5Iu3PH+ONET+tJX0f1z1bc4OHj7kaPEuNT7u4dceyT8p4wj8
W+5LzNW1Kt4NmV8i3okpjvyCYQTNTeGnNRgFyR/QJzcrS36LRgS5E3rkYw11fq2SLJyzJnALZSNn
yXahBLnhG+66KrdddXKN10Sg8ujCaryM6b7U4OTaD7G8OMa1sF47i0oU8NcLt7aZHLXHed9/End/
ivPvzMG+X9OQgt5HUhvDSmXYK3vYT8wGMj/UPY2MR6uhiGt6kVVKO2CySbTAifjMz94C45QTEXBq
WiLhNe9uxGiP9JR4bZJXYJvNeJeOdC9cRsdPGBG6dcr3xqaFsLTdlhD+2XjKs0ttfi8k7UOl04S5
Mh+XoHUW2W+ssqAZ+2rivig2VtYREwsG979W3w5nfE/cyoaYWiCBSn0d+4uAAHX8EaJe+S7zrUS0
U27Nh9CkOy/9ngFxpWY7dfwEl66bK8EfctmaBWvmaLKVL35GNAcB4txpsxXQB+uXEdoSnWOT2Y2F
QF9OJbu/pvlZ/2w7+6i9wYkscCsg4Srtj814sU0VmII0k/nELKNlhwKJhkbIS+tn5bHJ9xPLor6Q
4ZMHDmtr/lPlF6wb6h7ZcUPcTtV0r+X8WShDqOvPZOTgnmfEeqq6LBhwzFbRj9IeKVQj6ngvIuXW
dE/14PGs6iQ+YArOQ5dpPG1+WciFVWwNM/Hn4UvojBSmuNJpvYA7ENxg4TUzvTPUgz9CRD/a5ifZ
sDnWHMxPUVpuCABydWUtSCCoQNE1pnvhofkkW7h2VJ6ZjEbjdK3b9zw+IuASGh8ddVfoytZFTCmJ
GlDHEZT4kp1R7GGT2Xgubnac7B+BsMYAW0Ajl1RkYtHY3X1iT2Wi+fH0KZwo+xub3QLYPba3lsIs
ukJ8T8tRwPF5PlT8FgVa2dU0Xk3nxytifuqz7p5SZhz4/DZ6d41No9LN4yabHlZpfku9eJeleAGi
JwffctXsY/M42AD35rki6IHbkj2K2fnRMdIyTxwnb4cEfXCQ03JOUlLu5Pc4u7jdPmHJXZqTgdCo
3LQMmiisA814dpc3272a0E3KN0BTlCUE7fDs9CdREx+F4kMBVA9UcY6KsHUPadxzrgTxgv5HBIP+
0rI3Lp+sFh2uQhNobc2VwOO3s6efIQlHL94m8R4AfzVqN8dBE4qcmrRg6paWmIAa9B+w5bwty7xS
yD5i3MHFU7pHPbfYfImh0wkljAGyCOBvtzZVKQ49Ixwk28LdWD1/mXFTbOnrjEiUXmgVL+778OiQ
iKKz3enveX1cHhyCZoTNss8mhN5WASpqh6q+7rtPpeWOkNaTx8ir5m+mQhy3FVkymCe0RmlSHQx0
k35fwd51HUBaQ3UNZEWiMFAVw1dWTk+tWKpNpdaQBoRNlyb++gyVtuBjKJp9YRg71ZU/hPg/Frxo
g2aS4irzIBcbAU0febgWMgIPzPoDAJ5UMClr7lulWmeeJZl+xYsVIckxvGTXdnMUBYiJmKPS9psW
YnCmaSFpAg68Tv5mpnaa7Kp+npZa2S6Ve4ic4mqjlQlLPAoT9MsEOP8oXfY7tbwulXKcCe+GEL1K
pLy7dLG3nk2qllZsU94lmmsD9J+vcvYOVfHrioT4phhvKM8zSgwlcTfpyANuTYKKlSWMp3JP355v
UI6q1pLmePKNo2pfPbRSJaEw5GS3pEI4lUbAUOL9Op3YCK8Mo6I/dkSgdqI9pXWxzTNjJ3jZ0tp8
s1z7aiGtm0V58R5tGF537GxnPVvxKSLmKWkb4QO0M60smMdd8oIGy7mXYKoo3FgYYMAIk/k1qH/o
VbKxmuUTNP6K/BTpQwHM5f5ZotSnRiQcE2z8PVQdURRNkCAhscZNWf3tmnOff1jlZ85Bm/FVRKRK
pYz/OUGDKFRXVrXrYWAm8nuYvUjGkYkdmLX5pWblWoPt622sfY/kF8Yyzn7FB8DMO5xuJhFoK/RY
GSkEBOoF0xQWeliofsa/JXuL73ZqSALRV424LwBmclJXbd75NWleSv+XC7rPTsp0qXVz5XXcNQCV
7mdGYFz7Bv5PnZLlU+XSNJcuf7HrDaFvUfbEAqT0OLW0tT4SOc0ZX+81IojEZ50F6nzqiGpyAc78
JP4r2n0pX9Oe0/kkrCPcWZ0c5bKrHX6Qe9N+NfPGI9spEe2miG9NRtTbcC769wgZVl+uaoN8EN4i
jiKWkmuFgSG+DiNyOKJDgro8Eyqo/pSYjudnqYd0pEh7m7oHIZ4S9Uk63CCZH7sBh5Cwnl1P9fnR
3BkZN+chh72JjPXgYW8rw8Xeg6hE2GqLZ6wFks4Ybtfxqso/bXuKCYlvQjZh77tQgpSuMTtv4bt+
GgoN4vw6Gs88tYCDOr5AksOIh8t5OXsikRA3fvKP0EYOZBIBN2Sfk3ypjL2abCSVbKz9dov7hO8s
4Ta7dx66zU9jCAxG9A7C+2YMX0b5PRAGiCoQxF7r10uGb0ULZhLi7pr3sowbME7ekLAaICBqvN5A
a95fHWVNva2MG7hEWbI54rq21pRIe/GH0Amj+e3IAEw+KpjvUVV83fw0010VfVGeomc/wj0U5m1+
joporaZlOMiLorC+hKb3RXFs7iY+P9KoklFlkOLGiZtCVaQzXcYtznHfI94vVXmqjKvJPq+1+q6N
0Ws3a93g6l9nzB9mHCxzRZvXt0kLA/U5mrXXxCHKAvEadZxSYVZ91TTNQqggXQMu0uvTnG0XZWdx
IZJ4kk9ci8itJXTBk4f4e45DbyA4L6SANKYBovphb5TUimvdtlDCZFyr7dsyMLnfEsASyTaKNKOh
N/fToSiiP8mHjLz8zAwaEbJnN95q6pGuvrz5SfBaWtMWswK/lp5RKgertLPrndd+GuI0qCdVBFbB
X5WtRXNBpJAqtMPan0BTbv8ummNNGgg1PhYF6wE+zm5K/YSjgD49rokC+fXikjp4IHoMNApdtV09
c2c01RPW+UdWUusdI/YDNM4OyXtnY6igzSmZU71Qa+8tqvaGEcVddma5H5A9tPon4Ats3uJszXm3
cBcnzTPaLE0nqGPb2mfFZESJUFTUKwV01v4wAEuQ5qFZlUOYqlfCKN3u0iFdj1mo5EEv32NOv9ml
qIvUKiRQnwthqf056zcCJDLfMi8UKPpTmJO+OBberUDK0TEf8r8BhjJSfjLQJwo06GEr/XjYegKI
UwsLe2uZ4azs1OJAqiSzkhMdSuzHdXaIgKOQvmtUMm+q6C/KS7ZcqHqBFON7dBFbgUtEHzWZXV3c
Ifz2WTUQVQZZ/143H9lYwUsctPEPjVqQMYf8oe0fP0oNOUjo5MfqcdR46Dr/Qg2A+MKxSOMnY20i
26YmxRZ20nDDhWQpyFNAXzj7Z3W+JTOPNoLdGrRbz3957aduVXQ/JrtA0t0nArT6AjVy8pSP5yr9
SBETgomI4rN11vnExc1GvrYOagVK+Vq7zZZ68xW8LRWWKyNHcYK1zEUuS+hM22zs6SyNrRltdVIH
qnWXA0DaEH3vNA05n7U8Zv11iM6P3NmueUrtTYN3gMuj7m65QbQNcpqVU9JjEtbYHASFxKFm0A99
asRx1Axa+yDmy21P5iVPTXsc2ZvzhaJW4aBb+54FXCKHb4lSqYtnH4W73jOcHAX5SgVZOOLTLCzk
vwT2MWai60eo13MlvHnZvn7YWA4lfCA2GMu8sMybM4/8xn3UO8hX8hBrgigq7ZhgnQU9BhlwrLeE
EWluthbarsKZfdlf8vlPRASgiCi6GDAcTN4mbxmzyxGNHfJypb5QJhWQuPPcufJtARVssoJ7wFt3
Y0IiKoA9yMdSwcOYCk4Cz1i7DNc23et+xCDsFu3eybA2TNRiTTTmddV+9gD+EnqXnFY+FVZDdC0e
iOFJHY6y+clytjjbQDu+btIPFSkO/MZWwHyYtMRg20ZBui1sZZd76NqHpVyLkqLyOLoLdKY6ar1H
nJBWeQAp3bZs3Q0yPyQSjw4pO2yIjzQnorAGBBGd/UqX629EZFg2H8j01Pt07S0SNkRDypggq4tt
8tKAsDOwn4L7Eeoz8/Y6pEZjgaDEdoh5AFboDUUgYVZ1kHN6u3Z+dBy5b+j8fGjOqny4ztlHpL6T
q32mY4+IVJaSrGFkIUMxUY82SL1W7Awp95YB4VBf1Yj93v3rItVsIukzzrJOv6vRJl72CtmYkj68
ND3F9hxUbPmxgDqyaff0F+OXxTIXJbYEljfec9sqglj9VMufRXXXFojqXBmbiTRMbCDpsGxKd3nq
eJsGWPcyyzcqSlJpZ3+SMt+YzVOsfi/Mj5hHuG9UigKji11ClarWCjFmqHR7CTsIYLrTnd8xa14w
UIfzYu8YfIDOyOyUH3qnrRewQkUGE6QG2QM+DKdvkg656PW2Mbujo8KoFUYKvCG/lbLZLibTtQrW
6qGyVXQFGrTtX5TBWeuefm1M9+pOzZtwxR4hxKoaVNqVFlJBaZ2pDlJ0vmoah1amuGQ2Sy43Fn2l
TcmPBgQ0tVbYNhU3WHUSRv47wZ9lPfOpVDc1a66iXa2moInz0LbPaXMtNaLjUOTJsTonGE3zItkv
9leCr2RJP01hH3KyJPPy0UBYbND8bxFS70oWEm/I/dEjNjd/DK3q1mgW3428DcKUXZ4bT7SyPllj
8UTz0yGnfzRVY8QRyBFMa123dsBesUbOHyoACmqKD4TNf1miE3wjAjwt+6Ok49q0yg3/wTm3XkVi
bQfRbJNeYsqB5CdUC1U6Vqk7T5fT/A5xiEGcSL2KNyAPSaY+ecPV1b+1OmpWFVu6RybqnPACkXKG
fIIBL/YXCzIvJi7XNPBhPbbxGoteMfgq0zOB3ZOfaPqfJDZ2bUvnZ+es5gpmD1y2wlKvaJfeu+M7
i507VdgsCnIzVKRUJtWzDdriskpXbYJ4An0O45AukbyuZ3W3NM26aDcuwo/S8cIZE7QSMaE1TAMZ
rVVo28iWK/h9Y4LEIJ9MIlKtLeGZcBaMVqRkVgB99ZSRJADtlEP8SIVFCaJMNoHI1K2qvlU5CFLj
vpttdEnKYus1clNZINBaH5oDVJg9niIPVJT+I8+DAabGHEMjteu2T9EusRFfSnuti1dn6EI9ouVO
Q2gmePIbgnstSkpZ2BLT+Kgq50ZZD+Qdp1zsfNkobrqaST/GGAHkLzmac9q+kpFqpjbe5Gq6KZQE
dwP8UMYmnbfJa6OaxM0y7hZHQ78bC5A7V4epwyJG46s1f6RLH6QA2iYAF433XP2VzHaoI5AFOIC9
Ub/FVUrvkT2xi0vi1QAs8yYYGWJx/W0W/cVN+Xe2Zd3zhmUANl5GOZms2nYsanAS8Ps61gnGNC6y
Nt5VE8CiIdh36sdtkXCyEF9GV7bftZ9Q1PuGQ9FhgoC7YIKNt06iBlNl3eO4pkPVOyZZGrqpCKA0
+ELldpAeEzHe2Rqqhhazyivpn+pm/t0MmUOs3KCBHo7bhyZ+mKEs6aFwjJ4Gqplg1H5vpckHRtxb
FTs3rHtbW+EMp8iX/wBzx4SBfxr8KdVoaWyepRWRq62EGrh/EuXsZMmHWajvsYxeHJyBaZfuPC2+
LC7r/tJSYmyKM4K4QwFn48IIxm0J/m0fNI4fgTGsskh44ludk/ioACRKsCc7Wo6a0d+SJfZtz0VV
l/LqJBs90c5DHW3EAIdM3goaMkyjydPYQPdSMK2J9KNwecXK74guSZm4/LLdMa26U+R0fr64dxVt
hZLhaCT+zxoIwfVWdpdsLWLkbDcOG/jKqXRWFJAjsbtkBFTX5Xycs25v28lLipGro3gUx/kGiA5G
rsDkBEmr6H5BdW/JjYpTpeu5LNOrMbebqKMLuwB0mDcL3Pbc8X6RmexSehnJeeMQMsv9drGqaGP2
/cEyKox7H/GSBL1RMtiUOxU5h+4leEwdlAjFiqI5osCjQ2/md83VT4PhrGqPsjV2Ny2Z1mJBK0Xq
odfEe6c6dWh0EjsKKySy6SLYJrFSgAfDlfToec3c+aPE/VFK5st67O+mRqh4q1xN/H0AUOJdtzg4
5oqiTcskXktH6uYDkyHQaGBJEDx9N307BopJjGVtVH+HfKRPuSAdEUY+LF23CWsnwm9amemvUY/N
vhx0be9VlnJT81l7Fs7josMUZDkps4AB816TW6I7R0NRgOlG8C4lnb8qQ7vNLO6N8S1U3CCFar0W
eXFOH7G2vRczsSqwq3JgCayX9lQorYct0FCCYeg+XNt9lKChboezcL3m26tnZ6WPdCEXi/rXichI
MJKC+rUZVk+ZQAmUJHf2PSxZURNOWY0gvvYiuSEUBvM+oxW+tKI/1tR+U3uzNTLlUjBBdcmwnzuP
JHzhvmVZfgLf87Evom9OP2KMOQnqAGErdzcCO44cLV/3MrvODcoURRkDRxQHImad6LXvm3VU/Rgt
wgYsXoT8GnGMnr8LFNXjucO7CxtmtYwXc3akWgbPSPL5eHzniTo3zHI67WytjAmpz3fk0azL7Hck
yB1rD83ad71pL1pOBWr7lTj3XJvYNpr1EOcrx05vC///ZkQz5e4J8ZwzIBgbK+pWHYltThCRf5aU
gIz1cNcNXF3WXWhApdU6mf6mj5DEOVqjbdOzkXd1Slp/EMyHy1ID6Iv4kqfdFpHfehIzuKoz/80J
Uk3EF6WzN2ocTHNfqjOrwkSHHjy+0VMsAUteZOvUNZ9L7+Z5f6I8XcduxVLorJTqre1Sv+te8FRg
iqYIXUnoO0UkuhRPBdbjHodno/rpjM0bk5apjmFB5m81Wb6of7zyy2huuvVNfx26FZI4odFGLTnT
/XOkawPvEBLo6algMbX6YoOCLEz5/RXrjEPWn/i1NPWDvgN+ow7eFq0HsuV15Fkkb3HZPsCNLj9a
me0P09uspiBX1VqiOhrqhBq+ei8doFCMcAyELCN8dyTMLtPNZsCqJKBEBjO7we8p7PfZbggv4jGf
Px08LrQB2l9u+2TRUJB3ykoFKoqK14Wc3iXb4WRhzsXfFNVB0juvHvdfM6aHGVRzwE9lJSb/nHPt
ESbgdsa2Xm4xcTSgNOTyQuVE0X0oUVhwWJcFLhivXHcV6blxHKqyOiwY51NMwh1cMu2QRCIr55Lt
QXOReT0pjMqJfiuU98h8G7M9sfzpooMGA4OkfoGpe8T8MKjUAXBaa2T3GUCCffs1y+q9QwqiocJR
u4+8Tj4As59i2o+pOa83NSou3gH7Nlly3RfLazTPXz2y1cnrDx2uJDaoNX/IJdKUJCznDsysid7m
0f6Tc9Gj0uv/SlY3p1C5DiuDdOMOG7ZtyLdE5zs99YNOm6/V+hPaLxXtNakj5PSW50cOedcp+8bt
m0BBJIm0hfpzsTJNSsHjdhVX7BnlYcnLY1+bt4eWc/IwNQIdy7E99lV9KkdxwLvvD8z1s/KhYE9u
cyjEi1R/C47mcfxFXke99KsJyo/IzoJK7+m3F7oCRQAKuiKfjH0qPwoLHa1IAJS+dfRUUjLO2Ukx
+W1X3jEEriqX7IBx2qkWC6iIA2as0GFyGZn6B0CeDCxzrqe9w37ixTq3K2Ko2i/BQu30Qkjjueq7
26OpXZNkmbvsv7bOB9ijldesQ1cDozMhzWANLfnM3bBHjrWPRw9JGfkIPcIMXtCUugeKdt4pOX2P
IefHmNJL/OSO7Ty1brqR1rh2EhqIs3gTMdm2tf2MuelAzxNvzVay39SluolLdaeCLtQ66F+Ty+fe
jAF1lXvam++TDaKpL/BntB5ztljLe+1kb7XXPkcdv1JrD6+twxUCy5BA7bn3EYSzIbR1vxhDFEaI
zjeCRfWxZ55ISGtXrZd/T0v5PkQ6k9lyn7zcFwsV8IPIybfOB+OomaN6ooj7avfu66IYJ+m08Xao
8U6IXH4kavXQIIVuVf3GlQB7XgAcFZjcFnV0W5oLQ0p2tIb6mup8pZnCHhSZyDe5atSIfgKDXgtR
XfRSRCsve8CHhp7sFNnYv//fGSm6ZRm659H2SCPNPzI51MxTOxqAnaA1UOgZPUey7DFgYLF40ZfR
WSET/i95Uf+s0/I04i8J8PXYgEnhIxPm/wZGpZGdeLb3aL2XqrVNZ9LwHLfP11EWo3Knf3aTWw5J
VSODeaRHxwW3HS6SVt9ki7j+59+fTKx/jWzRXd10TM3F6fUvrVqZo+JZH0HvwT8eQjJNBKlGLKnd
yMPyUGQqOXpaNXBTZRMZzXstxLeMnFtkZC9dXilrasjPtaFYuOslpcLE2GAbf9Z5mdhRVG2lP4hZ
CsS1yrwno7smNuIRt1E+L1S4LgWbnkH8SFboV50wHqEuW3VRr6wQI1fL3N4bLlHk86gMjxrwDi01
C5IelFY8RFj5yK3I8J+W7lNDKJSGlskx252DPdcwNpEFFwMA3Wj9NWt/af4pOAizDCcerK2HXKq4
dE4ILouBkVvuebHfzFyjWKK5pbP9Xpd/IyfeIZc9RG5HAW66nS3OOE05ojsI4zz13dxBRMHxNya+
x8HEU7aqsprFkyHFRk6EdIkUr4tdEa26xPtYt9D+W0SvYARTp+hUcKqwnJxST9BbK4+0cWxUelGK
JX1T4hnLSIy/W4a1qMIFd11e99d07HZzjKYmiaJv/iB+dg3eciiuJnQabA6bvcRQJnvrIIrkMGAe
xw5B7oZpXrlC1svUItV4ODgrS0Z+bMY3Zc5f7eVJyXB15IofVQt+LeUzt35wFCXl20M+Jsr5UA9G
sPQHjMXcVPw+/SP2mj2VmTnVu62Nr9HK209Ch8LFi6ABZ7IbxaGLdvX0aiZni8/SeIGfPFVZPgQy
RRgyK696RN7Da1ZaJ6k7ayOy35rokQk1PIr9pv59AbvPuhZkE8NCAwhA3vbVgnvKCmvb0cE8mdlW
ozJYRGKblppPt1Bpb+xKCWNzeO3QVYL3zPGE5rW4p/CtxDX0FjpH5TSr6Fs02qq5eTF9bqdCoLAn
O6H4yiuXUiiQ/2ivDM9Jd1ycv3pxjzQMTiadNrIMkD+ghuqDGK4qxorO6LYzU/Mk0/a9QiLfcrLY
9snx8PgsGaHoS/zXSsW6V/mhlRdroHIABZ9ZFA/ulDvbQIPmUQsAMa+gHofcfoxtXRTv6g6pDxZM
bXkj+m4TiZ+sfOczQ/EoQ037rMCt9Jbyika/Wm31PMzakfK0IGk8Lgi+ZxfWzL5bAEaT/qroiPjx
8WFw2sTeFRtfMKFWIC3yKdOs9fSAdxHEeVp0sLCWmVQyTBpetoTR2rIvTPSrRTmOHlpN50Oxf9Ih
DRHFUvS4FtJboTfFX68Sr2rQbYFqPYYwLwrxWy8fJdDQEN+7+Sg4a7h3kMeNINjoWSzrg3wnXDYn
y1JCRjpmcq4uE6EiG65rx7eHvkG2MyrY5WTnrm8ME0mMX6UNxVnYvlk4qxiP6jT9LFr+FuNGTWOL
w8MO9DI/GVjS3ESuo5kHaTLWQ9dtUXdcIxXtARMM7kTwiMWxNi2ImB2V74o1n6Ky49xQ1iN2QndO
g2kGVGwVIAGzgEOiEVPRm1+T4nQzk3xJY72Wc8LKSCjOIFzs9cMpS+zfahkPzG9+Nh+tUWytPgHS
bV4yDeS07DaNBDqZbNZgGKM5p34sQq4RA2GRFyMlF4RorE/ZkFuFaeNQ8d1mGhphSM/JGW4REBz4
wnSf0yScOoo3TOd1bJERwk5RIv8kFmC0SsKW5XZXrgps2f/5Qnmkw/0jAYzZRndNHAdgg+o/LtRJ
6saM/N1mWkfOy8sEL4QsrtEwhf/nv+nfXVwedcmE1WuWihr+/16jk+zKultIepSESKkgj2UTwMQJ
3CtZMYd9F/2XPLV/jeY0dS5mCqsxiQBl/+MvtLNEeM1SkPSUd4c+bg+VUu//8+/07z69//ev+Ece
XgJM1DhVRcVl4rj7VqPfyzaaDxNK/j//Rf8a8mcaqkeloEeDrKp7/8iELkzUsepCFhkilsI3S3zC
vWkUa5GKNyee/0uM5L9J9DdpLDBsR7PpMnT/+V2VSmSacU0iuhEN9rYdq+8xAyZSW/jqGZEiJ0D8
6ZgMIEnWotaIh8/JM/8kKRorgozoaYq3czYc4yq+CKFf2MJ6aMmaFWay1f/yYP2bVML/+9P+41to
Se9MrJlvoVNUVNV4h9aahuctiR7Sd9oLOQlQmUKwUf/rFD9Sb9PA0WQaKP9D2XntRm5tW/SLCDBs
ptcKrJxUKqmkF0KROWd+/R30y3XLjW4cHBgwju2uKoa9115rzjGhLqNkS86JLI3/++P3yzX88WZ1
RpIWjeBb5cKlXhqY+ykgv/7354K0RPINIKiaqvajNh1dPNNZnkEYAabAkM/chhUOc9zSRH1o1z9/
2G/eYH7R/3/YD6il0uUNphIskpKEmNOz1VvUWSfT0j6Avn30nXEM++QvN/d3D74iYKaagoJfNn/8
wKpqpCgzMuw7OeQsw5S2I/GIVGa9MVO6+G/B7r95oTWWNt3WNVMRBHX+ukiR2tUYVsX1RDIAYK7O
92YNTiXinVz++WL+7ljxy0dNV/tfuMcmGtpaNDnroW73xyqepBeeOKeivuaqTW88GJf1mESbkkbK
zI4AwGhpNDlvw78sLn/70RMP81/fRDdUwwBOxSg/pkEUBWsUEsuyh6P155/82+fHEFMEts3/rB8k
YynC6l8lvBGpyKtd5TejY+TSKq7HndmjnS8SmXOkxpn2z5/7z3L1Y5PTGBXLsgHq2vhPSkqbj+zZ
5GRj922nixp8B8l33mO+TvwEXyd1BDrzymq+PJ/0I0QXKgPmJOX00iI7joENKAgKTK3DOlsYsyrG
jV01+Nzibu+Z7cGnq1RhAyx6xdGqewytc8QHz1x81TqY+E5GkOMtwYTe5g2HmIKQHWlFu422u6Kj
WOgiWtrAofCoXOR8wFtkExY3uMahrOEDMb1iyiZy0k6x7i3MQWZgbqG/ToKucrDwJpu+JtAakt46
i16V3GP0gxJxDGvYXEwiCyaEHn7aPn+IKqQVFoSRP19k5Xd3V7VRixkqYxTj51Kkstu65aQljkM8
+wWZi3WtpQtVg85ieS71uAukvesTAmAK6ltl9A64T7n2PVwqKydUjNIZK6XWJBwXxXko6rMuc1z5
8xdVf/e483bLOEZVDYH9j8cwN4e6xCBmLhrPrKeUc1SDNi4OGqfdDTsSAVe6utJNut5EgCC7Lbap
OgzzGl5nWdewQRRoOHkgwo3dVUccwHfmkfldiuxxZqaDMtfDhF6Qb7unQjbjt7q0gFHGdIb//Eum
xejnYw25VbZIgVWmsOZf39tRykbGcWRjNkOPRocsubJVmD72mbXWQD3Nam7zXwjhyu+ungBvOQWC
6Kpi/1gswrqtGr0iELjy4MuMjF9ki2wTLVPe6lalu2aimwxom86NMhccYJVzaDTPlKCzEvdrV8k3
TOJff74SP5Pepx6NJgxTNSw2Cd34uW6nQLaSVkBNcbt6VcbFQSVxyJq8zq1Izn47BlhlUhUriHgA
wvYa9Jg742g4aV4Lvdjm/5X6iwp3TJV77LsF8ilhXAqPfnpE9F0JY5AOAaPSYZnEwF6YDHibzm5q
IqWjFceB+5D3z+hkEvqF2clXQvCS+aVn3j83SHBc//kH/25b/Pfv/bF5SHLRgGXkLni6r80lIP7J
gG8jKhEHyhJTrz9/nKn+7lGj9aXKkwqa9tOvj1rStmNhyuRM2biJZCufmbhzBdFeJRqWonvR/acq
82fp8JSTBUkiqO/dujrZKAExl65Df3Jnlu+eWsza4SZQ9kDqearkc4qTA8YVdLN1FYhLJEdortxN
DlR2KDBMBl25LYOtPvjXiug2KWsvVkJX38caGKKuUB+JuFuUZkn4K5bZ8WJ27xYMr9DgEB0Oa4/Z
rdniRdJHmg2IwbDRC0xZKfgojILECgZKtIlle2O5n7aswO+HxynFu7CpNiqusUqUToS0wOSQDCjg
RXbFeoL7FFZ/+fM1/i91mkeYHC+eXgtam/zjxUpSdzSztuERrmWS1zo7QWPgvVnmiFgEq7NiufxY
Ha0frsk/f7SYqqj/rCS2pdiqqfNeWz+qLL+wvAjajbEoS+bzeZ6bdA8QR2T5eUgs0vP0x1wBBZEj
RbCKdOcWWEtLcyv5coJz2Ew3A++6kWsXOQsPkaWvVVlRiBlFXz0aEoJRz4yAjHmQ+BTzZo+EmDQQ
D9p21UTGGpIznRkscsn4EbDwzkKFcEnbXELSdwB9nKQ02k0vZ1T58wxRWmfmW03LVgVxKH951MU/
R94/XYwfZW5TF30XxZW50CPkkJZ+MsdrGz7q/i606bMW2obVYONbxslXh70XncU4nzqaA8m1WNiJ
RJINJEnEtMaXTrPmbTLSZYSjox5gaQMLRgNfdPTAthoj6I5s4BadeevRyC3xj8BEITtWkbC5TJv3
xadIaHFmycfKvBv0TGsceG2PwnM3CMaz9c0ywr3MjL2mdYkrzCq+8v6sqxE76yfKf8QgCPLoU4xL
s2LW85hLIHgR30Ei0ZYeLavJSeQvw8SRtHNiNTOAXuQ2ZePJ1Zdh1kyG8dTEXokY213DvLOMVVJv
akSV47A0OM1vCNNUwRiiYrWLeekdmpYJ77dr14sipPGL8sFrSNqsxo2N6BLUMsC5VcosfOT7eToa
AuQME60R31OKPyUVkF7wiqGMVW65h9jsKqVvucvpDsOgNzcxsZpoiuG0lZcq5svVjMWPnf0ZW3Sw
Z5IFL5I85J5w9F2OwBOMdBMtcCEOzUHxsHiWXIm72h5K8I32Y9F/IlcO9FPAhYm7DRnlC8Bicx3x
Rb4rtaWGWUfbIBcwk4tbzGWuqjszP/144coPlkyWF8NWmjRPNLUEYiuV+wENG/E23AVJZkvBO7YB
0kSfjIOycmJ0MliOG6zd9q2Ig0UM5nL40sRGywlzx9d3AhmD36NiNuMvBjB7QY5e9HWknxprWIiv
vtjkLfyMJS+lijsi4VrPJ+1pu1SfOvnB49+PZspTiEzC/srU9ySBYoYkzEFMJLcx19sJ8G3wZ+ZL
UnYhplbFvIgvrn0pQH6T6RyaT67u0K5DMhSAQAGMJg2HHiOTtaRfo+R7LEORdU/zFwNbVMUmGV3K
foUXT0Pk7Z96HHkFjfYSPNtb3lzlQWzBpWxGUDMpYWtTYwzdnhVAInxMtEdrWHe6kyNC0/N1JXHQ
U/ZN89IN50LayspZU0kangs0YoOTE62mjqd8PIfdN/J72UDaDqh/5+m0JILzVIoCjE5Kh/HALIie
Rrjcb8XQLA0CX5nhkg4D60NZ6HtYRSAqTkr47DWHPN/JKEArGrQrT0dnTW4iJZ2YC/k4Etxt35J6
XWIgGaplVh0QT4KZeMnl16K6auOyCR6GCi0lBRCo0BeBNgTPehKsGLJaIS3PbjpAL8V7wIVJYdCU
IVDIcDahl9VqiT/VsrcCj0ofPusudnp00j0u4S+s63i8MQOFm3GYe4F8asSnUI81xSYs7M7/6Oot
u1mubizpkA7RsslbEDHwfiZ7MxYTXyIm9L3DiksHJ0CvQezzzHvJMqyKRCjb5hlmThVvMQVk9yR4
iPTG0dBYcup5DXOk6KzZWSsxfIMhQFkfoMkTdYkRWJ8EN3/rGCpTAftzJabQpC/Jkdxkc/q16miz
0h2KkJVYSPFDU4Axpyc1zLSBNGPkXTujiz7kIVhFiQpd35NvY1/9ZWv8TWaZ0BDpUvMIoSia/WNr
NK08VEGpmYskJ5pBVuR+kRcuY4w2Ek6jG4+idXk/DCmhGObdLYrYGQdIEtr4ApoJ8Jydol+ViP4V
xlDMVQWlvE5brC2ADA+MTIKovQSWfdALOLlyd5UVKHQ9A65zm7r9IQiNv3Qtf1c86rRUDIpvxCLG
j8uq1VYFAz3BtViGOC+CY4ufMcoRVo6wU/+yn+p/+7QfpWrPWSIw2xAQb8xzFYykCjdVJRzGIJzF
dfeMpw90Eq5blW0drDa+xD70rq1WHDS/fgaQudQT66jaNe07yb1Eor95nXxRAw+ntlw5japqUHm0
wHHr9qtBNYAilQHLQCchM5RLNyg7TsfsgSGZeiyBpi6ZGyXRkFpNPOgmlAueZ4YFXghyUM62SAKe
s6p+c2v/xSBxEHVERLPfZ0yHw9J0hoptPTVfrNLMN13fjgs3y4pF2I/H1g4srNzypoiyTaX+tT5R
/qm1f74VJmIwhZ69qVn2dEL7V7umD7m1djSaVABIPFobOCthxcy8asCuqMI6JrHgzSRK7tFnG02+
wjZ50tB5tfRGmYYwWLWtdVwx1q3HT0kpXkLFuuVN8FKVxclH2RfU/soLvT3Yq3zWoFesTahufgHQ
NWDmgYjHfaXwyRt1Dvl7ZbuoxCvzmkOZYsD72iRAG8wIJkrxMLpsEIcGDz/OjpR6whvZnj0wtFDj
zRr7ZAISCI97Gw5ghzAHQWlJ3juSGvQec60AFxWy3WdmuavrHl6J4PnBUCBdhwhbcl5/BXwsGNGX
tq4OMkMdLMPD8NEW7byv8MbrUymTLxEJzkzLp7KCNcTpJc7pSSso4EoE9nYjX3wJ3r0CcR8HayuY
Ahu7QhqBYUT8XGs/eqA9TQjIKD2hD2HqxaKEwMK8Gh5XkkSHNqZoi8aZgv6ycCvsOEdWAP5sUuvz
S9Nkm5Dp5ojwqHuV3Oa7Mi3Ha+stYVfrAR1T446bGNeNoVjzUS0ean52gY1M+PI0pTwJ7bMgNrnN
9SV875UWGYtazs4KDh2NSUraPIy1BPysghkcRczw8mM6yCAPtGVt+TvVg3KEm0hDtvbn88Nve5kW
7VJOSLit6Pj++ki2LotzEkzQUiXPCARovtQ8vtCTvlgFjRzZJrxDTx7aehiXDJw95n3xNiqE8pd2
+D9ajJ/vhmXRhdJM+gx0GX/9IlI0GnqdGNNio8OtUCZKU03ucNEE0EfqAnxjSqDeIMWH0R+uhZd8
B411lIb+3Hae+MvaNy1t//k2tmEausl5x/g5RqkLPlHnn9N3pBhNg3LnDd7Z9euvPMRtVkM39/vT
n++F+t/1lufDkGE22NPiYPy4BOgZUgt+lLVwFfs9iWjoKgz9c6cniqqDm8rLlp51YT0NoFCqSdEr
K1fVLODVip1pNSdUD1+l22woVlYDJOMBCRzkMACN0jK3QZ1kI9LWpL3DL9r8+cv/E6306xX75cub
P+ZcpuSGRSXH9qJ1yo2Y11dw8ZICVRFP5BzB2MablyuJfkP+1j2b//vT88unW1MX5F8rq2vhpFFq
Pl1c8r08l2YNou1ZtIo2ybm7+su/feBvb5UlZFINdJ31fPrn//o8XfJrhPqSvZgQyrTcEOB1y6SX
DmEer/58ZVXtN9lw/Lp/fdqPbZ/pzZAkdGKx5nerJBid0b/FAA9DITmcVqXoe+Cux2P62BhNMjdM
RNJCf6Hntiu7Zht0e7zxkCZnFlkVgaGdXLdl0vRFXnJBe5r8t4Uuo64VOGYJ1TGYFQJt8Nk9BnFV
uINxxBYbsaahNm9zVLHeCQcK2pyO0LckVUH+InQEdU3XoCzyXSaLJSFJIItMLBcTsz5mm777Ppgf
ZKO28R1hlh88JKlmePKpqzDlMR8l7hR1h/vQBdZ5JOxGha/pBRuw/YiZo3mWIduKFkVlzFwOBkxU
915yK7J6iQ4Tu+UOdCgN8ltTEHHVoNajTus/k/ye4ABV8gdNPKac8qgLkA1sWp5O2ScfqkHjCOQv
oAxE+n/FW1IXL6mFtcZ8iAF/1MZbR76B5z1DFim6Q2xQDIYaTo9ucroYwKAKg2usPNjdRyg2lg72
Y1mOttOiEPGYKniXqZg3k0kST4eL6r1/dEe+RfFY558Bh6ZcSxwRITe690o6K8TnkL+qPexi5O+g
2TKPfYqfaIbzOPvIqi/V62jS+I7d7mJzX9T+nKDdpcjWcrg1Ww4Zk5gnFUufUQgibUNdyfV7jbm2
bBBqeQxb0yMp1wuhX7rxXcnetPpVEscCnEDQIfOtv1wyBs0CXhL4YFIPSo3BhPYQIcVpDDxtqtgI
CyK/fxm77jiCWZZLNME8HBPUnXj4WS1b62765QJiQczZKFkCh56oZfpIJ4E75pp3zlvqBHuW27nn
vhfQSkN4myTgRm7zNirffREdbFgzA3IZ30o4eUPFqPG7Ttu8MIhKiXba6EO2aJdNYTkRshLmjsug
jB+VPuFMWm11fZ9h7ScvYMYETm4r3hCctOpTheTFhMqp1oemW1rdGyABzZ2L1JvXU9rQRAGi9oeM
5m0H7KCgpSObf86Ah6+GK2Qx2iZ/gQ2YIrNWY/Juts8K5rOWwmZAl0uvWuu+tX7v6R9BD+Dworjz
OtxY2I50f1yG6gq2ky6wNNFtyQD4RiZoLvgxXrKXW3cVmCeRgCQM5mJK2SSrxyZxoL4rvMm4ZX1k
dy1M8LD9lnsNoB+YHezSgbeIVTA073a2LrWzhKjPQro7RkhsSUQbJGrHVaO+C4OhEqU8zT39MijO
OK6N/CnsHU3DkaGQ9UIvfCdNa0zx2MvPJjVr6x11KlVk0SfX+4SYPdOII+4ANktuddZ4eiWaNS0K
czlCdd2AT9GAqYAWcEFBdfLGGx888TZISOmCe+xyIeA2yRqIKUUDbD7cyA0w5dfBQ/VfPedGfTbH
apar49YLGZDlJAVs426BX8psc8IR5G/VNN/juJvsa5MoUtBydKNDm2FZlMX4xZMbM4OVdAT/WblI
1IM6xItRaA+WeW9qDDtUuu4+qhkwmNyyjZLt6wCL7NpuHunfeBEcpnQeVeB8u7mnHNJul3vnBrOK
Qjla16wv8zZcdghwsTGLdzildSyvyqxDn77vo5WJb4f+nwnNEN8qT1It3uX6w84vJhbcAIKX5wNi
Q/jEfxK1b2PI1cTOEwssNwFrniMru7y/ipT8H+kKK3kR5B9xQA88XxjewWwOkUKa2rnOGCW2sJOs
eUOaja4uJuywT9fBhmdcfpYdlisPItXBij6GaGsrxyw+Khqcd51m5qqgC6myntU8uAqfIlkHu93G
bKD2JcOea3fHhklfi+NZcQ/qlNT21ffb0twADhTZWzQcTPTXaoR2ArXb88gDR84PgNCJrO4PYqXp
zbzW7+g4m/ShjmldBYG+1IGwaXSu6lCdC/998iN14c33xMqIjK1s0tW8d2jVfMgICr8oQjk8CGgg
6bLG1phj0Mksdzuk361vL8VQAI0Bu4bgRiazz1uEkrtAxI+FMrqEGFi1ll2IMb0e72wNaOpQPhUx
R1gkTQanVvYd8tgWwEUzGgJh28xM6Sysj66xoCBOT/Nx7Jd+hymZkYUBldyGgRu/eLjhpW8J0lOY
PA/2KS3OOitpeQt4XKY3lmOoUq3oO5kaNFXcIh+tvansozZesw4zhpktUmT1Fn4nud+HwXcJolnZ
ZMWeMT9v7GbgZIFILsHQEwzaTB2WUrUaQh861MYNXVizXJxGf/MxrEd4ohpg+AssPy6BctTe+L+l
Wdp7a234qknWGuv0EnqgDZSwe1J4+BRO30kEzr8sIKzGZPx45RrrF2asEVvA55ivjahDElvvVaAg
coio3ePYXCdOokYQxWGPPGRWMK/8zya+JQg4/U+SB7jL56A/dKH+ZBndLi1gZI/xwoY1kLfeUgNr
TcgVMWxTDjoh5q8DSZqqNyJipo7TXafonNFlqUaunNMBK0v4y/JrMoyrmlUc4fmymVAgKn9W9pYn
eKVieUlUy9qmZeYrtPVAqbhVS48W15otB/dioMfIXlVOdlRVnZVDNEcpj2QYCbTf7WGp7ghRkts1
zjzNvrgdGK+ReCPQIJx4ZRwxHmLNyuqdKq5OETkOSfzQA8lE38nt+4hpfQRvtc+j1jzCBgWh8tbK
b5WfO0UTrRFILzTDf3BZ5tsWzTJtW0EclfXa0ZyWZG73IlAfFFD/JG6q5zDHpr3IpC+YNLhzmbzT
6MQlYq9A4JX6TkFEGjko7JkYlN1blOPQgOXu2Noij5ammkNE2+TwYRBT6UAiUI3jmn33i6fK/IRT
FIhTos8jdcdLDlmxcFluFh7c5rBG37sP6lNq7CR4qfm47kAhVvUcAYTW3mVjr1q30n1DzppG6G4c
XiMC3PiCz42xZX0czQfYYiI90v+bheiEu1tegX9ob5mysQcyJNNrHJ10jMcRxYJTSU/YcNiZ9QY2
41kVj4aCT3jLq0EZGKiOG61ywmtHFd7n3irWwtrI8jFNiJUVLz7viPyoZDhi+P1s9stMXwTme4nu
2MuWnr1SE2cA1K9ta4l2LLA732HyXmfLkFODibU5fob5Fev3GCFsaV4GHDbqyq03Hci98aiqTwpr
SUY4RQ53rquetHJRBJsce5WpHjv3WWtWbnFstZvWnaPakcYzSXpVgkFLhtZIftaXqr3E8cYCvEEd
pH/xeGugGibsIutZjeuHMBTDeNYMYIHttccvCSmmIsbxIAF7TlHinPBqZo98JACNnPWYuUTRbhgv
yMSCDfpSIO0l1zSF34qZ52ABcLDnvIOhMsdqE1EO1Ec8xC41A7pAarlyXMMF7cRaE8+NugZ5lvrc
qk3df/vBknpsCocoFVpx9othECjYvNTu1kt2enWBFV+LdUBvo4EEO6tQuAOyoid04G0a8j3CEtrN
ksonLPyKWmgXVVsgT5oEk3PDKi09h/jPM+nT7Zb6eHTLV3l4wRoPtb7R9pK+M/ortvgQbnkNXHdN
lz+OtlW4IPLa9ZxKxrH7jgWG4qF/7carohHnSIIOj9Yuj1+ZtMTxyv1qeKhgNgGKzVRK9IvSvgBf
GKyNRWxee6nCrTUN8ED+CNgyTH4c13Zi/x7RhAg3A9WNBrywgs6xVD4HMgCj50m+Xu0zdDm2vJvk
R238BBmKTROofFPOBx1HwDFn8jDsx0kfv6RutzJwsTMASxK3rAOWtWCf93GDaQbI27sNqcjdC9hf
gp6TOx3COByloOKrvviuAP76encPO2U3ev5Dag5npYhJ+7Kfefk77AcRqYnG3GjAVFAIsnglTk+m
DwGQ/p6UEBMeLJHm6B+sR6+4WoHDr5CVdT7sug56HfyiraxeQMxUJlngoGzVFYRLQd+XtuJNCOK1
lkOArj8Cok+tgFSzq53SuCQdIO1siZNoCmiwgBmy4sRMcfp5RK3Y5sd42OjT3HHnDo5CiAvNw24+
lLTYmJKRxgSugpnseCoxKnJ5UeAEpJf0/VUeVz7wLxUf2myKc+kg0+Hxi29uVix1Tl+Er3YLg3TB
uL6o6SrQL5grPW+ZSNuUqRHXpBJMC7npbxK2lNp+r7WncArA2VE0Z/ZLn11IhZqpMW4GIN/cQMA9
3ky0+38yoQLs/tiVn8zwRmZhwDuanUzeSZJdZJgKBdjXfsc6D3RwqoNl6dL5C8s45MUtSw8ah+b4
6PpEaUafxKTyXi9DDKH5dFiZpfKxkM4cECw+z30ULsmlYK7XIW+Y9JhCoDYI0SOMq/H2ocVYFI91
92wxswYFwk7g1XMofU3rGM1k+R+heunJ3h35m0J/bgkyGJaQUjQLgCIrBBw1sjmx5YDY6HZo2Tnz
J+Um4QXnDsM1lYurT6ZV8gRPB2KwhaO+vhiQdiNMoUveDiqQjjg3g794Rop6azULDxZrs2ZmBcC6
GYA0cnLL2nVB/QZqOl/h39BhpKCUSNaF+6x7PFRLYcKvWEFMkeS9R6SwikEKa9HKZh4M0/mj1I4Z
pEQgAaA3iWDjRDyrq7PNscx0mDh38a4nzyo8ECc3i0AVbbtq2ZdPafxpd7gSl13/UFSOb2/Z8cn8
IKBrZQwXgUkK6/pwl8CmWzAL76BOyAKwu7WsbQL71pNXqe717k1HIJEp4LWxvkbzgklCfkiiQ2fz
VGdbQ300bI4J5xGDAT1e6VURez24iezKBkMaY8gPYospqaTfNVroUEv6Zp1Lpyo46cWFdglNCMiE
PbGEVHXlHNEZA7u531wDJEIW8a2CceU8MQ9muc3Ng8VwXTV3aXLXI4fplIwtUKFCXtXW2kJv0Mgn
JrmUbyKa9DdYYZDOOD70TibavX0WxkcdsryfLUBUljWBTzvxaIplz4QlSN5LOIf6jpS7JCHt1nHF
ve2vxByq/WWAYNyurWxaJTLFUXhqyvSVhkfVbXFTcf9FcURONwMdQ8QPeJKhf4+TfTy8KKgAgs9g
eKVmL5JjNj3DeznaluBcaTsjHczFGkGCUsEIY53SnaHciuK5GxYyE/Ccw1HsVNVTEGxxYWXGJrR2
4FsAdKjuelS2YElI83I0Za5R/yADa20KnFfXezE51Y93Xbm67pKsoLpbB7Bd4cv5yrurrloOKB2Z
zwu937bSpidF0tqAJuEb2fm9Mnat8WBKL4P/UUV7Ak04G/tI1ZSjqTodlweDGXwUwoikLdYLrTmO
2kLtVxxayvfS3xMgK7BaiUV5HcYThk1M7E3vpL4PcfNa6w+J6RgxZzpkJ6DDs7e22YT2ZkiOtv6K
HoEiqTaPpXLPjINK6vVIz4PRo/fIo05Kgcp6Q8IwmXoPie7IdInVCS0a5MCS11nxpNFcqngWFO+V
JozvHzsduku2qBMmb0wrK/RyibKQFLGxef7x0aVED2Qlp9cJob1C+pph9QGBbrgvhjh18rbjQ8xx
G9tgFkl6Q2/b3yLbEe2Tp+9S872Rb1q/M7O3riYhze6YtsxHY9X2J+ES0R3cMuOb9YACX2sdEzZ2
NlwbjvimfCLOuxN3MABbvcc4hOs/pbImCKO/qdJeZWKm1nPp2esoWzaecqvq98S7+pwRQCgWyTVK
sNY+1YzVe4S6p9Zm1q9BV2YypWv0lHgwqyP7gOUtgE8x/Kqar3CAnbqO8qUn1giaoY5Cy5hV3QOB
OHa3E7Bvx/sI5DhjbKxieIfdmRsryV7XOsVGTO+GZ2lg8UHXpLaYSR5a9YU0oxHmkxceR+G4nIlT
+pbzgvO5yh0p9A3Ee4mmE7qoEa6fhSIlwMO7q6xgiceuqb/ikPhAcBPwYTBEH9zxo8NOaaBzXIXx
xq13BEeN0bkPn+IBLUZ49PIPMa4T5k6N/97038qozOUCRxC5NI8+bEFEcSQtEXU0sh3oSPyIPthr
wS4xFjbebXWV9IywljiobfCyucs5/ARcih2y049kPLUuwJ99F19EC812McGF4ObJ1Mhq+WAlC7pr
XbYDgdpHJ6bqpBPjppSCCOb4CTq5T4A0LCQ0hFK47HmuOM1Uq4DwW/hh/joF+21g/5dBL928ZGs2
R09jE1q5hDkHK0xsbnWD6G8Un2V1D/XPIGH7IExkobQ7S3mpvEtH62RIloJ2APkrWXFJiCaSYoB3
3zTmOcSvPEiOXbEd+20WvnC64Lg8Gqfa31XZ2WrOnrfNvJXNQF0XYOEWCBe09ClDNkojaWGS3Qi1
QghIUizk0XPBg286hbErLayZwAtXYbvMzfVYiZkXbYnTw0ZoJsgyVqm1hASF1Ank48oIwxmqEx0v
+DYpH22eQ2BM05Wqh21v9zOiEXLl0DTPpNpcAVts5Gyp0SymEIonfOyTqr7ptBi1x9rYsl3GyGci
h3hEA28oKt7CsfKVH6zGHKz53JM3A3bzmpbLrh52pXpGHkIbx4tJ+gMDuZMh3tP4DTeAHzLQoNIZ
HIBLOiOn5QiuWcYORguxXtst9Q8vyrsp1TwUFwkzryjeu3Zv6oc6cvBqFQXHCyj2a+a/tbZJfVYT
HkkQbCYyAKs8CujzAkY0w2ULfgca/jS+qa0TYU6ujO8gyyhVOVysJWkvRDFP1a1qHUplrdN87Bw5
PdHMmYgmDWsTGVtNsEmqe5SUdDIQ23l3xX0QXIc0uCXNPsnWnoZXcyQX4RR4F7891whd/wHbgUVt
vmVKKG9c8f7LLMl2frIqgEJO7y0UhbaHMm85b+Vnl2K0XYTNNmYDBmMSmtvCOIp+EsFdm4hI3nwL
FyoP/2nYdOE19lCB0Z7NrYOccJz/ahv+vRcLCGda31KwuZnAdyDvEpdVg72GzE1vqGYpne4SPaDt
f8vKzR2PgA2ijok7Kdux5cMDshZZ4C8Vr9l08rUJrkpDNhI2lzL8agrsiV52jJv26NPLmMImIW6N
EcgQoKHwxVXloEHDL74puBie+PUL4H+0kWjr5mP6qdIF03OHEYAib8z6I1FD2IasbQ3pTSQ1zSU2
LPfZq86y+tDrd029NLWHEmycpZwMpYplEmVX7YDaTINXb4pYlHaK1t7cQDt0wb0uiOc7l/WVAOwi
+K7Nhxo0JU1CtXvrjS/ygv/Z3uCOC/SNNmICH98ZiPWlnD165SGuPgv7jYVhII4AIBqGIuFYHsl5
Z23kw1Inhz+nPWJpB/MeDAxs3yVlH5YBCD2OO2juwTnqPW2jU8AhPtcY3HxRXiyjbGGq32QsdZx0
JA1nqoTL5LVlouCHZ4XwF9wa617/ylr3rahgBrAjZsNGNvxjlAlMs9tOpR0bs3vIXgXrkBrGc9v7
0JNd42nF3ZPyNxn3MbRO/xiYxyCkw+TTRPHH7gXZxxm3LDu5YpwTlVODWiJ96OaiC6253gY0ifQW
2HEF6a5aY4OguhA7OlXXpv6UKn0jyf67Z5qPvlUQgdJzjgEb5fXu1QsA0CQzbF9C+/ZzsC0HhcQi
F1gn2Y471yRJViW+bujTp6TCQR48i/rVqjhmKWslyVc1nvEgi+D82/QbFGNVsET0Lbt5C58Xi6AD
DbFX0XpI6bHzb0isDRMYePmgkjOEcPEQhjH/IcJN1wOJZ50ppgEP0ndU6KK55bpoLh47r1zAOw7O
Rjtu2sGbJFfAVPY9EOswJR7AXEXGZaStD79x1vr7fOgR51kMxjlEKt42UAGCSBLPo18XDrIXNCF6
xhlesG8kkX0fNH1fh/pOhWY8HxUCTeKpJShZ4JIGOyfLGRp8eWgj5WLk9QamzTpB0Qy2bdaU01lL
QwSVtPxdCQYQ2M9GqjyCGhhGqYeqGu5ob1atbD2HMV1iyQK03y5TSWdPLRew89dJTmVe+aA6y2Sp
xd0xkmk/2DH7BVuRjsy4FBB5/o+981qOHEuv9aso+lpobbgNQKGei/SZ9GTS3iBoivB+w76TnkIv
dj5Um1Nkm2rp3MyJEC9mpobJRAIJbPP/a63Plh3oqJKCje2neye05gJWSv8i0KHC1jwJTWofjGFi
rJgqQfw1O5Ehj+td3EzjJjT1J2V7DJYtvTVvIlVggp5Vg3kwqbb3oXOwunuBYFApMqVTAu66ZPzi
TgC+iMxyF1XoXPitf+P0OYkYoTPufL0mudFH+Uhy0dEw+hM+3kB6IUXwJMHKFCl9mdAaXZV8cQn3
gt61J15NqFL7VsD/adDWhAlbWmcp8i/co8tMERmuExSDgc3UWOr4CBL17qCZqIL66t4M3l0kIMt/
jaWfmDDfvZWOsjqU69hed1dT89x6R7Ia/rrf/setfYIi8Lugyjc+CRm6tsIGbTnuSoSJ3PpAaKhs
6C+xMO19FHavf320P7DAgq+b9WB4ciR+yU9WoLazvCEMoMhaW8LSrTsQNEja4sVpjHC3WVFFJQzg
e9rI31uBOKhnSpxHtufan6WRupW2uM48fIPB+Wg16NCY5ZX3HcfRLLf/JAnhKI6uYz9B0/LZrmV0
IUq8im8tdq/T9D1njvh68f7tdfj34Etx+fN7Nf/4D/79WpRjHWHi+/TPf5xFr2QnFe/qP+Y/++1l
H//oHxfllxy6yZcv6uy5/PzKD3/I+/9y/NWzev7wj3UORXa8ar/U4/WXpk3V14PwSedX/t1f/suX
r+9yHMsvP/3w/JZF6JgaIN6v6odffrV/++kHHTkqslkUQP/27UF+ecX5c8Yfnz3nzy//9Z9//Gdf
nhv10w+a4/1oCWk5usH9jAROcLf3X77+ytV/JIQGrZVlYBPFNsudlxf45376QfxoOjhp+TENFIn4
ybmBmqKdf6fpP5IFQE4EfvY5V0cX9g+/fsQP39j//Qb/JW+zyyLKVfPTD7Om6Zt7xLQswWfjdD2X
o+AF+yikcQJkrpUGmaSMs5LlGNNuSEORDjO2i6CZllIAb4AQudWd7r/n2+HYBhEDpsl5EMqD6Ozj
scuwHtoo9wW9VKXW2gB2VjRUZbOeRzCfkCtmHmWyUJXNATVH8x3R0lcR9MdzN3QLzZtAZGZgb/00
0gRd6+FIMxxoKuVOSVDjBNZYmKUdIz+RznDfZ5Q16I7EZFRSet7XJbs0t1+2lPqVZMrIIQAKeg5h
ReHrRtEg1fpjC4VkqAkbpAxMsbht72wm/2/utF++xm+/ts9mwvnakctgEK/k6i5f4afPXqR9SyYz
Uhng7uxlSMZfiqlE+0A91JBgv4OOD8UkBWnKmO69rLgUobxRsngNZIvmuw6s9dR8V4bGyPLxjsJQ
KDGBEyDBmIMh6/OAGqq69rsBQ8roNudyxjJY8YPTpuKin+m7mZ9J1KRejmcEGyQlr1OhzKvQSO9y
Tgm5EiCkcIw2Md4ZC8BvFzpXuUnrZSrsbaGHJSISjUD8mQcsy+I1CwkeEcp/6JFwulbxroMQ9l3i
aZiJAesZONdCQMMCnu5Kzezh3OA/RDnziL38pZLNi5n31BTcYHb81GwaURxAsKUikpG6McFMrNvR
BViOyHmCLEWcrR2dy4juPZ66bDVE8tGPxpchJoXaH8nw9XXOErRxDNiSLb8PZTmBtuzM2OWAIDvb
TjxYBATDtqCZlQuRiXggGkYzuJkYdFwBprgwYDqjAEWSVfbU8mfgs+lr8H0D/7VNW5bTMxbaw00x
zqDosgcZHduuuYpmjDQhbuF8UjBErfHMyBDnwJxOaDEpwz5qsKhJJECVEHsjzKnwLedx2FmSfmdT
zRBrEwwjYaQ6Bul5e9R0+knngb22LABmNna70IkhLYRe2eyCAlB22xGRnpgpdOZCybUd+be2AKw9
UihxrLw4jWbodqUq8DoziFt02QOC+qMtQ9wzM6xbSTAZDpawutAKgKwtFAMW0w54m2U8ZXcDxO8o
ItYmbeJdofAy9jMSfMw7SiEtnPDeRhskIIejYvJX2QwTT13ZoT0JaGbpFuY8nD29VVzLEmyuBESe
jBQDWCLskFITGyVo0DMIXeI0IHNTjbSCdFbPdrItbEh9yUw7D0fzya7rtQyGXWGYkAfb+moozXdg
1QDWA91aA55ZFyG6lIoWM4JiCxjnJK8HUOu26h7HBPY6Nnlr65hsu4sy9E6LJqrWRKcCcouKd5t8
vphhNw26FwOuu1vH2n0O6T2C+UZc4U1TQ03BCrFvtOg0iNpd5NkXAkx8ZpqnaeNe6FN/r+NT63Bx
6nPrMIh0OsP1eSnHHe7TtaDNxsp9XYYElNDVJIj6HP3zsUtorIrJ3eq6oqyKeMUHnNUG6XtG64pI
aZ+af3fS1aAQ29KeLgLWZpjcJg9XUQBuQerxNoNOHMfUoqwxR2w35o+lS8giCNyCD2ETYy3icNNG
2rNwMEoaMfG3g/o6sA7rjO7aks998AJqNk1S03udd2F5Zh3KBqERuFMEHB3jhsXSDWszxrN6zrev
2/rCkw1hV2QIdj4qjHjiaYcnYiAgRBhkZHOzR+M+LgwAD+g52M20clznRJQhLYuu3Z4TiXO9WqmO
PBRpfs0jMldUGt1d0ESbsKcg2xO7wardCC6xymfLSGX43iYwHQw/N83A5c4KDNwhysBQq4/BNFzV
KG6SmP6W01MQboLoPKIgMmq0cqfYudEUhKfUIsvABXet6RHvjFM3MFAzpDkCty65SIzpJTDzN5VE
l5lsj1mOStOuUNa1bQk1yb5m96ufkqdzXWaoPVnz4gfuEoDo2aVwo/dCd3ZJxDPAyB2tbH3CTtde
pwGU57p+Zk1aL+OGFoRNtXds7wMToYwuVbQwy+6Urdm5q6m7uMwvzMi56ZT+WhZCh29LeWawqcul
vgmUstZLHATDCzoq9q/1UUjikKPu0KQEXAWAAzJbXbBOmaFC05XhiO2Q+e/V3OuD8VeRyy/OPKLN
iES0zonvPSslJaxYdVdWaLO/Y7mDnTwWBRlrtA4sdfQ6EBXSeQ5YciyFhd4jUyB/6MO0KG98oS47
ijqLtK4Q1Zf3orTuRRDfVC4aFj89JrZLg64+zSdsZYUozysQ2U3HECCSKNzGsrYZeqedJgyNNE/k
QV1JtikGpqum31tZxFohZa+shmOatCdEKp+SdnfNCEyk35Tfm0lwXVkI+oNp50yAD6ZRL3C3ZRe1
rb8Ugk5p7mArav1dkE7H0gUq2HqhOwuoxgGNm6bxnQnZjXtFwNAerC11rjHi3h2DOQX8jqTLN9MX
+BNJR2tMeYuEf6UMEiu8hlTkqIfh64/qOBWVt4Bedd3W5S5GzS/08SmracnHxn7Kyn2tD5I9UNOC
WjHPvcg7GZXaaSqjSO4Tc51EiHki09452XBelM0FDcu3KSpIARZUM21NHHS63TA9SM2j7tUG4srM
Co80fdpuSjT3BnCeJB8KGDr+baLPta4KpK2X5KvOROkZqLtpoMdhA9XdlFNGkSiWl71U29A1N4Vw
zouqPp0qNk62iI4YjR2oZNF1Prc36lqrabfBko2H7mIw0GTZRvOchXxnON5pQKblWavL17gT85qi
YqpFv0jYHLIkgsy4cdDfkWyMjdPLtlJHIJnUVAN0Mw/W2H16Tt5BHzrqBjMN5TIkVZbRncRgSjel
gT5HQYCoW/odWN8HShbcKNIg7znraQ/0Y2PAxUGFh9uq2hZDzUAasL3t7h1QG5DcWbeZMdn+fuGw
0dYbPoy/o55yJRqdI0Xk06emRkqGeyWCbOeGjA92p5lUInpCmbXsZqiae3OkcojlB2lzLt8yB+Vi
HlhHAZy5bZ0DIx7Z4eG0sZvpvumjfTLmz2R/kLYc27suRwyQ6vLCmm8xt9Cp1Hra0cO9VykU3/V4
yNppr4XTta+NVP1S99BW/aFNKR1AiYPH4uBw7DJM91aPfEanEN6bxnnF/Ikx2iTrtmQe8CGWJEP6
boVuToC1QiSq5FmUOfd1bZ4l5exaMuQVQy2gcJ9mZ+LATS66ATD5yAm4TYI4iXCv1KnvuiY2rqM+
6Ne1GFLSiEW0M1g5rEIptXUmmWcrw80PhRsGaOfLuW3f73M3JOXRRqzRZ967aSFDb/0cm0Ysz1sv
uvE0Z8MVdk+9uLwv05TMiDRDyVPcBdI+7YmlPOtzwrIibdcO6Z4tNDLYEsF83ZfHaCIub6hYXIgp
3eiJ5qDYI8iXeBoyAJP+1EKfVWkJKvXBuTKx6VqsgZFV8W1VuvYS1urSjOW9PcJ6NmVwK8MQg28R
3g5dBQ+1NtXCi+K3PjF3YUNNDqrVMWw0+olQ8nIEiYsOKP22BoCB/nq8bTXDXoejoWiBZxujbmiu
RgfW9GtnJva45aXAMQphWouWMaeBFxwRJhkv+rbvW9Ztqn5LCEfhfMHZsmd8U7CeXcefKa1VuSo9
8zajxLTDvaTmHOeHinWfF/JiL0odgqWjKyd0z9KAXZ9gm6doBloOzCYtSk36I3F/0jaS+J8xFjes
eYaTzCXhUNQdo9OYlRcaca1U5gDmGo2F962zmxcKRVjUtJp1qGIiVyH1qySEz6EGp36NkE6ysDfG
qFhXlis2iaVHgA4IY1AFIQw+JoEh9MvXgereSuns/1KaqkMKsEzzSH6M4UG2pM4vpnLkFm7pYrYR
/JxesAhRaQPgWqXBjqUuDWLS+f1hzhLxvUvfRXcG4pRM/lI0DM2RQ0g/1sF3BWmmFQnVNJOwTDQP
3HFlYHundV6ViIyoae9yOYvEA904iSranmlZGFc4YstrBofquYIhsaknwpEdP7o2c5aazBSglgY4
c40hw0c3IchAlWQvd70fno0NUi5Xr2/tEKGb0yAfTMHDPhjICzVW51DcfZPjecpeFcxRGrnr7lUv
CP0oChtRjAeD1hwK1FlNSLU+NqjEzlj3Oq2LC2qt4X4ayq/wHXNVlP1eM2RVoP0hJK63Y3sTTbif
3HYoT8zBpntjfVH0+fraqJd5QLLugGJWhKsaGXLfUXEnW4TKQO1emN7N4JTkZfgosFa2BzvaiRlH
EkAgSHoTf0cMK0HrRNysTU+zjooU940zvAVkj1JCPutG4yAGxGwdafZ2Ux2Ex4jmldqafN9NWom1
oByqNKSXUXmiIHjphOfq3nRkpXeoXO9uzE4xUNMoJ1FzVogVJjYfbAo1s0ptw9HQ5hFzbDF8FWCw
dGppBGzTmKnkqx+/sRZaQxbA+HFmQDORRrpPUC+USbpiAXPWUj9alAwFetZsKZasjcm8MmfwpyNf
ndG47TDtLbRS3UqtxaHf4hQgZgEH70rJdFZcIZ4CfqPMlebgtR6o4LtDu9eN5tAiDqkpcC+NsN7b
kbhvCpThib/sWmtfxRCjLGNdoCrqBeGt1LOdiVYSkbLS72n0gdYZy0NhxE8pwZ19DyQuQGCGR18v
unnYDVZBiOqrdFme95PLHWcZK0/6BMo7L2rwUHla9ICfiompaGy4GejCUGk3aGnoBQV2a0xf7D65
BVPTwrOykQXEgLAoM+eFjqCYUvyixVLDbgQ4pbIt62kIvOQ8CM2+WZlBiXKuIxOcTWHAjW1FEVtB
+Ovnri1BaXV0ZWGc9D2WSbt2Gho4ZroiGzxlX+GcJJRid3Hc3VCmBWldHnqdKI2kQ/Y7j+GJVCdl
AnWl8hMAFe27zK2VPtpotOV+qgbgdCmdC007AxRzotUC8c1wmcj2NAn9p6Q0aeRqMDGLE1PSOzbb
iFx7ULvFsDGkepeVdyxaXNcsB2/dFFyBVbNlAapLu8TrHgN32nWIYTsRzIMwluRmbQGojPqXLlZn
VsZqdISlRDzQMortlWq791CgrhUJ9ngjiDDIJROMDnrwMiNJQzg5G6j0sgiyK+aytR2g/fVJ1O1o
4Y/vup3tEhhFZJ+wksdFGEhW+y0+r64yRkRk7quei+cgqe4s5G2g5qyD15T7hLCghCiDQs8vyrER
W5Llv3i1ezpo8mR0IlhA9cYX41GFrPE8dTIHfdSAHSsHXeQ8p0xsDjKGX7sYH3IoQyZZDLkT7GhP
n2imfQ7h4hQL0C4eS1b0s62xuKgFmE0E8YCHd6lB39ym36Q7IJAi93Hqg8uAZM1KUbzzg3STV025
0Gv3qjIIJZmluEW8GwK5G41g5eKvzoDtcOWBFBCr7DYH0yPlQxAfIgK0ZeFOTsYJ+/iz2nM2fR1i
rygP3mA95Eq/z6LuQtfcJ9seWUnS0apYDYm0ORtpgRuTgChprQ3XPPPL/rFIjKvUdJEPaRXiYFZY
cWtuPKMkFqfeFXZ4GASWAIeguwphMdj5nZRy5wJZnEr3ikrMTneiHfzsfRHVRyfMlmWPEjcwrOCM
EDhcSzKi4ayj1hx68cT0OO3ssfCWucV72nBvPQ1JP4L9Q9SGxqZJMmL1w6l8KsaJYXjwmcEbRIxP
06DfimnI3onoZcDFyLSuq9RYZoNtL79T0pxdlN+UY+fCoYuZ06HCZNqCEuDHcrBdjSQnxeyCyMla
jlsEt8U1M/k1lGljr9ZNt7heYxGg1GDuv3Po38dlfDj055DYINCIf0s4dH5E4YCmcQG+YcWBhmW5
ha3x14f7g+6P61B3ZjXtUoH+XCHtTdkUNvtn5OFHa05U0Uh0Nr9TIf5aAf58Ob89yidLLu6ccZAO
6RHG1qV1vchX8KGytb9HSbZAW3hbrhHNLPXb4hGW9oaIl78+S+N7p/mptRDnKZZVv7RxJKf7co8G
ZA1+aOfvoy1Kym21V0ieN4BSdu7yzV0SwfPXH0D/g07ih+s898e+MQlXXt1ntuQKdBvClp41Y2Gt
u4tsHa+is3rdr8IZXbyh0vy9A//+zB1abvRVTEH2MP/98cCxg+tunENPIN1tkx2Slssaz9kCNtQC
sfq9plb+d475B1f7wzHNT09PkKZeFSSTvarWEAg2wa7fYnTawlBcogRZLOSCHMwFIs/lCUk6h3Rr
f+eutuaWw8cbzjUtOhLuHPsiHPvT9+3odR0oNGkrmbmghRDGxoOxDU1/7SWQHvCftWGDSpnGkoXT
gp3YoDF9GWzysDCztfAojQBE7zvS+LJNjC7DxVciHWJhhLqz2ulqwG8FL+sQtA8+wocm4F5G81ol
+p1bp5vBDF60IT2NG/xYPYXaogzwRNgnaQSA17JOZlHjX99kH79q16J/ZDkWOQVENoOcMD6d9NgW
scHSEvytRITYhCnidoIcJla+/4MDAa40ya00hbQ/edBjM2BLFSTMkEZA5FHdEDmXIh4oW0f+b1uX
vvHc1vUE4S9zt/3Pu7qX0WtI/Sl8/rav+9vf/drWdX50aVvS4xKecA0x925/aevS8TUdQXyESdnJ
MsgN+LataxCcSltXEDJgOtxLvzZ1xY/EZQlavg5J8i4FT8Ip/htdXVf/NKNR4BJATjybD4lWwnM/
9QdVHFVs9V3SVtgQoKSyX70IBVVno8vHlFOS/9xAAYQC47X5pdURLJebyjoZmya4SOdf25PlPWaN
iU8pmxCpzytf082ItynVUeP9EeJi3SIvpUbbTgaQGITzJDL9Mmpj8EJwr6hk0Mbd6qVq110BBjGw
av2l99PksselTmm4atdmSMUb8R2S2Bw7FkEI6bo3dEyljT1BPPFhALMS3IIjQe9u7J2BFmehKnNN
yY58YAlLWKdMuWq9zlmbsX6M295dNEZnU7SChUSIaL0O4iFifxLTqHWDYTmG/YMrtXoLnoj/P+dl
foEvLWywaiZah+rUdDZFbh47XYc7aulXpe3i7s+d6wlRHMUbsHFOS3lAHxjpkoLEAVOZp7qEQcB6
arhi7mF5msl63QjSrcbYOGgekmKzrTYCGSwfNUFo1JcGteTxyjbDq0xrcKPWMQY0w+oX0hlH0sdi
fH5W+ByN00h+nRmuCn+MSLXBK20MrbZMK7bf5pCcuiPAtE51CD6z9sJq4otcx4pvgbmg8jVH8QXu
Q+jHD5IeG8ncA0BqQhOGQm83MhkIL+KbW8hRPWpueyhs7VDlzlqrkemmYtDP5ahhzx3d/smhXbOq
urpBwt1jGdH6+8IFqWX7sCmjsnisCvCRIqzYUgr32ajxO3WOOIXdly9rPa+PmhWfok0ZVqQCvE/K
xmgHfJbiwAoiQbEahHuS2M17rBXntlPeFUGDvrgrb6OhXcU5jE7f9+96OUL4rftkRSP4PkyogbTB
uNV8cPZNmNyO+JAzg7IhsWNkPzvOKTkXlFwMIgg8gzsz1DD6kUKgkQEYGxuRliWbNFBmrd+4zGNh
zc1rYrK0q6cx7QMMFTiB4iy87s1oH+Q2PqXmtmnIqEE0Ze77ElfdEPVP0vDSdT55NhsZwdTb58a2
9jGyuOmE6C/CCp9IhzulIfcq4PZIE5pxdas9wSHxVqI1SDTzMp4OI2fOluZZqRN+YCb9kmmAfAPq
xWemnXZbw7bqfaMGEhZdGPHGMC7CkkhusmN1L73Pi+wZ9tPlIOHe2QHWIHJi3CXb19tW9kgqB43Y
RkdR+hcvrTWcTTWf0u+M8l4f+vZGmRpbZm1yTqTsn3SfqORYT2/ipr+IaxRnjsUdpgiGPgQjK1oz
BDJakmQQDTjXgWqh+yeapEUZaXjR1ZjhgJGhxqNP8PeO6otz4pW1hebSqkgJZ9dSIjnGgp8RkBta
yR5GNYZj4T6GLdQBx4rwH3Y2O84o6XF7Vcc0czFgFNlT0EXP7URCkm4QlhsbPUY5LbxzdR5kwodt
zNRoS9ArUHkvGvQy9pZakUnTDs90yDI0D7aVslin2bOgoBa7sm7ZGlHQDybPmK/oWuTjHEZ+aUfB
hTWl9UlCi4bwUZxIKbBEVKeXbNPDpZW0TySvvlWC1IGuF/c1RaCeDc5p0IKeNo3hkbaLs/BnnQhD
Fi3pMrtTiX5DTwzVfmy9O5XoDvacC+2YLC848ltl+kjhk2uto+DkmWqHCLxfW5YipJQ4JqvwoLap
hsfQri02F4oEtjFmzwh3icebZ1c6YhMK1iZFCe0niOtgoYpqxxN71hJ+2Up5FMNwX04YP5qgeY6L
It9pqTvnQ1QZKJc6pyaVPcJrhpMn8K7wdRWHqbd3DaX19ZiheWF0oqEe9DeN2bwkQX0jSFvaxDHD
JAXcw1CmFRjuSiydmkyMoBxAwrP/NAz93DcJA7AKk7xX30Kb7vKQSaQfcS2vS3IKFlJTh9poXiIq
eQun6V5y5QP0GOe3NKyHqUKrTHDDfhRhtCpqc9Z5qq2tGqY8IEwnlV6JR2RX8ap2lbvA7//Sdvne
9apqpZFeu9WI26XOy9zhcUZrSlDmIrdQzgBfJP04ah+rwToUFKcW5N7sjdpYSW7srsJLKZtLp/Fu
mBZ3RkUsKnYixOK0w1MyChK1Dqrw2ZthR55fnNPZ2RStvTeC4NjaLnnfjTgTPgXCbDjR8/aL54bn
aUk3GxNVFlK7kJG5T3rtSoUuxrdymKjt6I+U2ma/B6UxSpBkXlTyTreBZPqyfA3amLqMcgDDhgOc
43ZK1mRXATtuiOor+DZXvtYPxAVxadkpGftmoIdCZwXzLjGMCzFr+ANr2psF5pmo8TT8NhDO+iIO
lrrq91ElzsouJhDJPdVH0rszqNm1u08zggOH/MSRmPvHgIB9t1BnDHTPzVgdrJabYnSuzcbZefE8
hsfQrMpoV+b1ttAQxHQIB3Shql1GZEVcEHpAjkmayneQD9kZkLDnQqLqp1JE0VifjvFUXJCwcoK/
/axv5Nqt6dN1fnIxCu0k6VvU8vE8MVFajsVpWztPXuXtZPCIzxURVVcRll8a8N/IOBW00oKhvpSD
vMhkvtbm9IKmKl6TrnppTI/WvWYDV432lEnHhTd5q8QIyawLXpD64nZs9sOca4uwGBThQwetJ4zT
G1VEX1yrOxO1B+8UfJro7zqrZBmQPvRleF255ZuFlxRqrbNuGciXNMqbE9XP3FtUPNSbqKCi9zwN
/eqhL+Sj1rH0skTzJW8hi6mW4c0P5BVK3bfCKV/7yEIQHmP6LTzZ4yIiL2LSg1vQrrM/cMJzLqe3
rCu2Gpnca1HFj51FNkeqxQ9hboglad6PVtZMK8I9DzgJ+nVjjscOvzKj9/2gh8/Szu78KbkSGI97
nZJZ1p8a8x0+FFRwacHfR0QIG4oeAk2rcim68S6RhA92aAtRp3n3U5U/1iK/qx2JDb5x1kFf7WJw
8WU6nnZpFix57A++Y2PBZ9cYdS1BVRG9GM7yZCoLMgfwfg/acozA7MRCHELhXOouiHqaDJf8hgQh
M73MehAONSqKIeguNSkBvDfFkUENDppDqkybA++z/cFdOF59RWPi1C6tcRNIcWCt+EUboh0la/hp
eNsIKcCs7viboNTvSCJDv9PXW1/3r/jCyg16PUxAA6n+Zm1d2PNmd0IZyhLMkjuHBTHqpW4bOi1Z
YvTnnyodI3Xl0TfUIgDNtjuZ6yyY7VDBOYQdfRnpVbzpehe2a6uRpg3h1yz4H7H+EEma2L4PSrpK
YQTLAu6nU8A6MdkeO1l4aY8OoR8dbXvRnVvxdOm68BsqBRy2dKw36fp4MhjHIWNeVhku8iQdHr3Y
JiU6Gca1lQ3HquXmbqJrj+bj0nGmaEfQ26alJZ7iHV0assCgQJjJRlYuUrsADERe0bLWWY43dgQ+
fbQeHS+6nGdaG1EylgKSn8eeePa+jTe+MZxXSsfWWwBts3RxbmXpWxUEMZar3F9JZZ0x6qBpj86y
2H+TVvTgBc6lirw3FJlnuvRvK6xeI60klhs855DptSS+zGtSYQyLTr7VO/sqb29kp9NDtgihjBHy
nzaaeAMFYe0AmaF7VaSklWrqNlPVPDpNSx9mDMy1X/vXih3dNtDN6lCVTYZybdyGMt23nniKFX5T
oRhvGAjfbdXuFTH+KyMf300ydJJJh8amKsh1IRIM0Oivkey8c9829KXstJs0L4xNUrUEEyWJvU0M
bLC9EKzmS8C7Fu0AiqUp2WiUeRM6+HrUhHvb46zCpGBOz3nKR6ngwdP7RC5PvdSQd53uPpBZCL3Y
i/ZdD7u6cqZ7rW1utaY6GxpRr5JW6x/6Nmg2mpnnhwgX5a5uzHTj5X22IoqStNFBgWjsJdlpiYP5
MAqQA1ViTDel3Y5EIhcRepGiv0AUUt1+3Xb/fyQu/0aH/jt1+c8y+F+051/F1Ufy1T/p0//Wi37d
5s8i9t+/0Qe5+mvRguNF/B5ERf5tfUJS+vxQ0vj6Rl+V8n/1BgBUItW+oWVHVT7rsKWkUvDzDwWF
tMiDX38/lzVoMnj4kH77PUf85hL9/rP/XqT/P3vNh1P4U8k+iCubosrfuxCf3uWbC2H+iKzasixK
O7+d6KcLQQnHhoCj//x76ur/dBfCABX1/3ohOK9vz3uuIP1zneefeDT+5Nb/82+c2pvtoqGf/RY/
/1Cy+3jqP4I84vtG6vn1h8LdP9el+K0+ycf62bzz22jy+0Hgr64EhpLZEfHNz8dL4bg/mgYFfsqU
P7/m5+ftbw0Df+NFv5h/XtMvz/U//g8AAAD//w==</cx:binary>
              </cx:geoCache>
            </cx:geography>
          </cx:layoutPr>
          <cx:valueColors>
            <cx:minColor>
              <a:srgbClr val="FF9797"/>
            </cx:minColor>
            <cx:maxColor>
              <a:schemeClr val="accent5">
                <a:lumMod val="75000"/>
              </a:schemeClr>
            </cx:maxColor>
          </cx:valueColors>
        </cx:series>
      </cx:plotAreaRegion>
    </cx:plotArea>
    <cx:legend pos="t" align="ctr" overlay="0"/>
  </cx:chart>
  <cx:spPr>
    <a:ln>
      <a:noFill/>
    </a:ln>
    <a:effectLst>
      <a:outerShdw blurRad="63500" sx="102000" sy="102000" algn="ctr" rotWithShape="0">
        <a:prstClr val="black">
          <a:alpha val="40000"/>
        </a:prst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customXml" Target="../ink/ink1.xml"/><Relationship Id="rId6" Type="http://schemas.openxmlformats.org/officeDocument/2006/relationships/image" Target="../media/image8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10.png"/><Relationship Id="rId4" Type="http://schemas.openxmlformats.org/officeDocument/2006/relationships/image" Target="../media/image7.png"/><Relationship Id="rId9" Type="http://schemas.openxmlformats.org/officeDocument/2006/relationships/customXml" Target="../ink/ink5.xml"/><Relationship Id="rId14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</xdr:row>
      <xdr:rowOff>28575</xdr:rowOff>
    </xdr:from>
    <xdr:to>
      <xdr:col>5</xdr:col>
      <xdr:colOff>266699</xdr:colOff>
      <xdr:row>4</xdr:row>
      <xdr:rowOff>142875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47724" y="409575"/>
          <a:ext cx="3228975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FILTROS </a:t>
          </a:r>
        </a:p>
      </xdr:txBody>
    </xdr:sp>
    <xdr:clientData/>
  </xdr:twoCellAnchor>
  <xdr:twoCellAnchor>
    <xdr:from>
      <xdr:col>4</xdr:col>
      <xdr:colOff>600075</xdr:colOff>
      <xdr:row>2</xdr:row>
      <xdr:rowOff>114300</xdr:rowOff>
    </xdr:from>
    <xdr:to>
      <xdr:col>5</xdr:col>
      <xdr:colOff>180975</xdr:colOff>
      <xdr:row>4</xdr:row>
      <xdr:rowOff>117143</xdr:rowOff>
    </xdr:to>
    <xdr:sp macro="" textlink="">
      <xdr:nvSpPr>
        <xdr:cNvPr id="3" name="Triángulo isóscele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800000">
          <a:off x="3648075" y="495300"/>
          <a:ext cx="342900" cy="383843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114300</xdr:colOff>
      <xdr:row>6</xdr:row>
      <xdr:rowOff>85725</xdr:rowOff>
    </xdr:from>
    <xdr:to>
      <xdr:col>5</xdr:col>
      <xdr:colOff>276225</xdr:colOff>
      <xdr:row>9</xdr:row>
      <xdr:rowOff>19050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76300" y="1228725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123825</xdr:colOff>
      <xdr:row>10</xdr:row>
      <xdr:rowOff>19050</xdr:rowOff>
    </xdr:from>
    <xdr:to>
      <xdr:col>5</xdr:col>
      <xdr:colOff>285750</xdr:colOff>
      <xdr:row>12</xdr:row>
      <xdr:rowOff>142875</xdr:rowOff>
    </xdr:to>
    <xdr:sp macro="" textlink="">
      <xdr:nvSpPr>
        <xdr:cNvPr id="9" name="Rectángulo redondead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885825" y="192405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104775</xdr:colOff>
      <xdr:row>13</xdr:row>
      <xdr:rowOff>161925</xdr:rowOff>
    </xdr:from>
    <xdr:to>
      <xdr:col>5</xdr:col>
      <xdr:colOff>266700</xdr:colOff>
      <xdr:row>16</xdr:row>
      <xdr:rowOff>95250</xdr:rowOff>
    </xdr:to>
    <xdr:sp macro="" textlink="">
      <xdr:nvSpPr>
        <xdr:cNvPr id="10" name="Rectángulo redondead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866775" y="2638425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123825</xdr:colOff>
      <xdr:row>17</xdr:row>
      <xdr:rowOff>114300</xdr:rowOff>
    </xdr:from>
    <xdr:to>
      <xdr:col>5</xdr:col>
      <xdr:colOff>285750</xdr:colOff>
      <xdr:row>20</xdr:row>
      <xdr:rowOff>47625</xdr:rowOff>
    </xdr:to>
    <xdr:sp macro="" textlink="">
      <xdr:nvSpPr>
        <xdr:cNvPr id="11" name="Rectángulo redondead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885825" y="335280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85725</xdr:colOff>
      <xdr:row>21</xdr:row>
      <xdr:rowOff>76200</xdr:rowOff>
    </xdr:from>
    <xdr:to>
      <xdr:col>5</xdr:col>
      <xdr:colOff>247650</xdr:colOff>
      <xdr:row>24</xdr:row>
      <xdr:rowOff>9525</xdr:rowOff>
    </xdr:to>
    <xdr:sp macro="" textlink="">
      <xdr:nvSpPr>
        <xdr:cNvPr id="12" name="Rectángulo redondead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847725" y="407670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7</xdr:col>
      <xdr:colOff>28575</xdr:colOff>
      <xdr:row>1</xdr:row>
      <xdr:rowOff>180975</xdr:rowOff>
    </xdr:from>
    <xdr:to>
      <xdr:col>11</xdr:col>
      <xdr:colOff>190500</xdr:colOff>
      <xdr:row>4</xdr:row>
      <xdr:rowOff>114300</xdr:rowOff>
    </xdr:to>
    <xdr:sp macro="" textlink="">
      <xdr:nvSpPr>
        <xdr:cNvPr id="13" name="Rectángulo redondead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362575" y="371475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11</xdr:col>
      <xdr:colOff>619125</xdr:colOff>
      <xdr:row>2</xdr:row>
      <xdr:rowOff>0</xdr:rowOff>
    </xdr:from>
    <xdr:to>
      <xdr:col>16</xdr:col>
      <xdr:colOff>19050</xdr:colOff>
      <xdr:row>4</xdr:row>
      <xdr:rowOff>123825</xdr:rowOff>
    </xdr:to>
    <xdr:sp macro="" textlink="">
      <xdr:nvSpPr>
        <xdr:cNvPr id="14" name="Rectángulo redondead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001125" y="381000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16</xdr:col>
      <xdr:colOff>647700</xdr:colOff>
      <xdr:row>2</xdr:row>
      <xdr:rowOff>9525</xdr:rowOff>
    </xdr:from>
    <xdr:to>
      <xdr:col>21</xdr:col>
      <xdr:colOff>47625</xdr:colOff>
      <xdr:row>4</xdr:row>
      <xdr:rowOff>133350</xdr:rowOff>
    </xdr:to>
    <xdr:sp macro="" textlink="">
      <xdr:nvSpPr>
        <xdr:cNvPr id="15" name="Rectángulo redondead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2839700" y="390525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7</xdr:col>
      <xdr:colOff>9525</xdr:colOff>
      <xdr:row>6</xdr:row>
      <xdr:rowOff>76200</xdr:rowOff>
    </xdr:from>
    <xdr:to>
      <xdr:col>11</xdr:col>
      <xdr:colOff>171450</xdr:colOff>
      <xdr:row>9</xdr:row>
      <xdr:rowOff>9525</xdr:rowOff>
    </xdr:to>
    <xdr:sp macro="" textlink="">
      <xdr:nvSpPr>
        <xdr:cNvPr id="16" name="Rectángulo redondead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5343525" y="12192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647700</xdr:colOff>
      <xdr:row>6</xdr:row>
      <xdr:rowOff>114300</xdr:rowOff>
    </xdr:from>
    <xdr:to>
      <xdr:col>16</xdr:col>
      <xdr:colOff>47625</xdr:colOff>
      <xdr:row>9</xdr:row>
      <xdr:rowOff>47625</xdr:rowOff>
    </xdr:to>
    <xdr:sp macro="" textlink="">
      <xdr:nvSpPr>
        <xdr:cNvPr id="17" name="Rectángulo redondead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9029700" y="12573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714375</xdr:colOff>
      <xdr:row>6</xdr:row>
      <xdr:rowOff>133350</xdr:rowOff>
    </xdr:from>
    <xdr:to>
      <xdr:col>21</xdr:col>
      <xdr:colOff>114300</xdr:colOff>
      <xdr:row>9</xdr:row>
      <xdr:rowOff>66675</xdr:rowOff>
    </xdr:to>
    <xdr:sp macro="" textlink="">
      <xdr:nvSpPr>
        <xdr:cNvPr id="18" name="Rectángulo redondead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906375" y="12763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19050</xdr:colOff>
      <xdr:row>9</xdr:row>
      <xdr:rowOff>170436</xdr:rowOff>
    </xdr:from>
    <xdr:to>
      <xdr:col>11</xdr:col>
      <xdr:colOff>180975</xdr:colOff>
      <xdr:row>12</xdr:row>
      <xdr:rowOff>111868</xdr:rowOff>
    </xdr:to>
    <xdr:sp macro="" textlink="">
      <xdr:nvSpPr>
        <xdr:cNvPr id="19" name="Rectángulo redondead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5409795" y="1811979"/>
          <a:ext cx="3242350" cy="488612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695325</xdr:colOff>
      <xdr:row>10</xdr:row>
      <xdr:rowOff>19050</xdr:rowOff>
    </xdr:from>
    <xdr:to>
      <xdr:col>16</xdr:col>
      <xdr:colOff>95250</xdr:colOff>
      <xdr:row>12</xdr:row>
      <xdr:rowOff>142875</xdr:rowOff>
    </xdr:to>
    <xdr:sp macro="" textlink="">
      <xdr:nvSpPr>
        <xdr:cNvPr id="20" name="Rectángulo redondead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077325" y="19240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742950</xdr:colOff>
      <xdr:row>10</xdr:row>
      <xdr:rowOff>0</xdr:rowOff>
    </xdr:from>
    <xdr:to>
      <xdr:col>21</xdr:col>
      <xdr:colOff>142875</xdr:colOff>
      <xdr:row>12</xdr:row>
      <xdr:rowOff>123825</xdr:rowOff>
    </xdr:to>
    <xdr:sp macro="" textlink="">
      <xdr:nvSpPr>
        <xdr:cNvPr id="21" name="Rectángulo redondead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2934950" y="19050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6</xdr:col>
      <xdr:colOff>752475</xdr:colOff>
      <xdr:row>13</xdr:row>
      <xdr:rowOff>142875</xdr:rowOff>
    </xdr:from>
    <xdr:to>
      <xdr:col>11</xdr:col>
      <xdr:colOff>152400</xdr:colOff>
      <xdr:row>16</xdr:row>
      <xdr:rowOff>76200</xdr:rowOff>
    </xdr:to>
    <xdr:sp macro="" textlink="">
      <xdr:nvSpPr>
        <xdr:cNvPr id="22" name="Rectángulo redondead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5324475" y="26193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666750</xdr:colOff>
      <xdr:row>13</xdr:row>
      <xdr:rowOff>133350</xdr:rowOff>
    </xdr:from>
    <xdr:to>
      <xdr:col>16</xdr:col>
      <xdr:colOff>66675</xdr:colOff>
      <xdr:row>16</xdr:row>
      <xdr:rowOff>66675</xdr:rowOff>
    </xdr:to>
    <xdr:sp macro="" textlink="">
      <xdr:nvSpPr>
        <xdr:cNvPr id="23" name="Rectángulo redondead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9048750" y="26098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714375</xdr:colOff>
      <xdr:row>13</xdr:row>
      <xdr:rowOff>114300</xdr:rowOff>
    </xdr:from>
    <xdr:to>
      <xdr:col>21</xdr:col>
      <xdr:colOff>114300</xdr:colOff>
      <xdr:row>16</xdr:row>
      <xdr:rowOff>47625</xdr:rowOff>
    </xdr:to>
    <xdr:sp macro="" textlink="">
      <xdr:nvSpPr>
        <xdr:cNvPr id="24" name="Rectángulo redondead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12906375" y="25908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9525</xdr:colOff>
      <xdr:row>17</xdr:row>
      <xdr:rowOff>104775</xdr:rowOff>
    </xdr:from>
    <xdr:to>
      <xdr:col>11</xdr:col>
      <xdr:colOff>171450</xdr:colOff>
      <xdr:row>20</xdr:row>
      <xdr:rowOff>38100</xdr:rowOff>
    </xdr:to>
    <xdr:sp macro="" textlink="">
      <xdr:nvSpPr>
        <xdr:cNvPr id="25" name="Rectángulo redondead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5343525" y="33432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685800</xdr:colOff>
      <xdr:row>17</xdr:row>
      <xdr:rowOff>95250</xdr:rowOff>
    </xdr:from>
    <xdr:to>
      <xdr:col>16</xdr:col>
      <xdr:colOff>85725</xdr:colOff>
      <xdr:row>20</xdr:row>
      <xdr:rowOff>28575</xdr:rowOff>
    </xdr:to>
    <xdr:sp macro="" textlink="">
      <xdr:nvSpPr>
        <xdr:cNvPr id="26" name="Rectángulo redondead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9067800" y="33337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733425</xdr:colOff>
      <xdr:row>17</xdr:row>
      <xdr:rowOff>76200</xdr:rowOff>
    </xdr:from>
    <xdr:to>
      <xdr:col>21</xdr:col>
      <xdr:colOff>133350</xdr:colOff>
      <xdr:row>20</xdr:row>
      <xdr:rowOff>9525</xdr:rowOff>
    </xdr:to>
    <xdr:sp macro="" textlink="">
      <xdr:nvSpPr>
        <xdr:cNvPr id="27" name="Rectángulo redondead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2925425" y="33147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9525</xdr:colOff>
      <xdr:row>21</xdr:row>
      <xdr:rowOff>95250</xdr:rowOff>
    </xdr:from>
    <xdr:to>
      <xdr:col>11</xdr:col>
      <xdr:colOff>171450</xdr:colOff>
      <xdr:row>24</xdr:row>
      <xdr:rowOff>28575</xdr:rowOff>
    </xdr:to>
    <xdr:sp macro="" textlink="">
      <xdr:nvSpPr>
        <xdr:cNvPr id="28" name="Rectángulo redondead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5343525" y="40957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685800</xdr:colOff>
      <xdr:row>21</xdr:row>
      <xdr:rowOff>85725</xdr:rowOff>
    </xdr:from>
    <xdr:to>
      <xdr:col>16</xdr:col>
      <xdr:colOff>85725</xdr:colOff>
      <xdr:row>24</xdr:row>
      <xdr:rowOff>19050</xdr:rowOff>
    </xdr:to>
    <xdr:sp macro="" textlink="">
      <xdr:nvSpPr>
        <xdr:cNvPr id="29" name="Rectángulo redondead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9067800" y="408622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733425</xdr:colOff>
      <xdr:row>21</xdr:row>
      <xdr:rowOff>66675</xdr:rowOff>
    </xdr:from>
    <xdr:to>
      <xdr:col>21</xdr:col>
      <xdr:colOff>133350</xdr:colOff>
      <xdr:row>24</xdr:row>
      <xdr:rowOff>0</xdr:rowOff>
    </xdr:to>
    <xdr:sp macro="" textlink="">
      <xdr:nvSpPr>
        <xdr:cNvPr id="30" name="Rectángulo redondead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12925425" y="40671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5</xdr:col>
      <xdr:colOff>733425</xdr:colOff>
      <xdr:row>0</xdr:row>
      <xdr:rowOff>171450</xdr:rowOff>
    </xdr:from>
    <xdr:to>
      <xdr:col>6</xdr:col>
      <xdr:colOff>38100</xdr:colOff>
      <xdr:row>26</xdr:row>
      <xdr:rowOff>38100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4543425" y="171450"/>
          <a:ext cx="66675" cy="48196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668777</xdr:colOff>
      <xdr:row>5</xdr:row>
      <xdr:rowOff>40533</xdr:rowOff>
    </xdr:from>
    <xdr:to>
      <xdr:col>22</xdr:col>
      <xdr:colOff>114300</xdr:colOff>
      <xdr:row>5</xdr:row>
      <xdr:rowOff>152401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668777" y="952501"/>
          <a:ext cx="16387863" cy="111868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10</xdr:row>
      <xdr:rowOff>133350</xdr:rowOff>
    </xdr:from>
    <xdr:to>
      <xdr:col>16</xdr:col>
      <xdr:colOff>104774</xdr:colOff>
      <xdr:row>13</xdr:row>
      <xdr:rowOff>190500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0145C73-8ABB-4B3E-B208-999E070CF942}"/>
            </a:ext>
          </a:extLst>
        </xdr:cNvPr>
        <xdr:cNvSpPr/>
      </xdr:nvSpPr>
      <xdr:spPr>
        <a:xfrm>
          <a:off x="7448549" y="2438400"/>
          <a:ext cx="5267325" cy="742950"/>
        </a:xfrm>
        <a:prstGeom prst="roundRect">
          <a:avLst>
            <a:gd name="adj" fmla="val 7184"/>
          </a:avLst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LA SUMA DE VENTAS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POR TIENDA Y AGRUPADO VENDEROR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9</xdr:col>
      <xdr:colOff>29552</xdr:colOff>
      <xdr:row>1</xdr:row>
      <xdr:rowOff>133350</xdr:rowOff>
    </xdr:from>
    <xdr:to>
      <xdr:col>16</xdr:col>
      <xdr:colOff>203448</xdr:colOff>
      <xdr:row>7</xdr:row>
      <xdr:rowOff>142876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B87A88-9908-CEC1-9F3C-379A4F262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052" y="133350"/>
          <a:ext cx="5488846" cy="16287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110219</xdr:colOff>
      <xdr:row>0</xdr:row>
      <xdr:rowOff>160564</xdr:rowOff>
    </xdr:from>
    <xdr:to>
      <xdr:col>4</xdr:col>
      <xdr:colOff>542926</xdr:colOff>
      <xdr:row>4</xdr:row>
      <xdr:rowOff>141514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8D23C342-93E7-4235-8B09-3623D8C7018D}"/>
            </a:ext>
          </a:extLst>
        </xdr:cNvPr>
        <xdr:cNvSpPr/>
      </xdr:nvSpPr>
      <xdr:spPr>
        <a:xfrm>
          <a:off x="110219" y="160564"/>
          <a:ext cx="6576332" cy="1104900"/>
        </a:xfrm>
        <a:prstGeom prst="roundRect">
          <a:avLst>
            <a:gd name="adj" fmla="val 7184"/>
          </a:avLst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LA SUMA DE VENTAS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POR TIENDA Y AGRUPADO POR FECHA (Año y mes)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141740</xdr:rowOff>
    </xdr:from>
    <xdr:to>
      <xdr:col>5</xdr:col>
      <xdr:colOff>540430</xdr:colOff>
      <xdr:row>37</xdr:row>
      <xdr:rowOff>128773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203AE95-5BC2-4538-9E56-CFAC13E7E0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0804" t="37273" r="18913" b="21904"/>
        <a:stretch/>
      </xdr:blipFill>
      <xdr:spPr>
        <a:xfrm>
          <a:off x="0" y="4542290"/>
          <a:ext cx="5207680" cy="30350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104776</xdr:colOff>
      <xdr:row>0</xdr:row>
      <xdr:rowOff>0</xdr:rowOff>
    </xdr:from>
    <xdr:to>
      <xdr:col>8</xdr:col>
      <xdr:colOff>0</xdr:colOff>
      <xdr:row>2</xdr:row>
      <xdr:rowOff>171450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1D9F1DB7-DA76-4CD2-960C-5E6A3B787D21}"/>
            </a:ext>
          </a:extLst>
        </xdr:cNvPr>
        <xdr:cNvSpPr/>
      </xdr:nvSpPr>
      <xdr:spPr>
        <a:xfrm>
          <a:off x="1133476" y="0"/>
          <a:ext cx="7191374" cy="838200"/>
        </a:xfrm>
        <a:prstGeom prst="roundRect">
          <a:avLst>
            <a:gd name="adj" fmla="val 7184"/>
          </a:avLst>
        </a:prstGeom>
        <a:solidFill>
          <a:srgbClr val="60C3D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LAS VENTAS MÁXIMAS POR VENDEDOR,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AGRUPAR POR FECHAS(AÑO, MES) Y FILTRAR POR TIENDA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7</xdr:col>
      <xdr:colOff>266700</xdr:colOff>
      <xdr:row>2</xdr:row>
      <xdr:rowOff>190500</xdr:rowOff>
    </xdr:from>
    <xdr:to>
      <xdr:col>13</xdr:col>
      <xdr:colOff>295275</xdr:colOff>
      <xdr:row>22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8716B8-38DE-4543-BF53-BD36AB38EC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6883" t="31115" r="9468" b="32954"/>
        <a:stretch/>
      </xdr:blipFill>
      <xdr:spPr>
        <a:xfrm>
          <a:off x="7419975" y="857250"/>
          <a:ext cx="6153150" cy="3695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6</xdr:col>
      <xdr:colOff>714376</xdr:colOff>
      <xdr:row>3</xdr:row>
      <xdr:rowOff>38100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62041494-8111-4F0B-BE9C-98F716DA305C}"/>
            </a:ext>
          </a:extLst>
        </xdr:cNvPr>
        <xdr:cNvSpPr/>
      </xdr:nvSpPr>
      <xdr:spPr>
        <a:xfrm>
          <a:off x="0" y="9525"/>
          <a:ext cx="6219826" cy="923925"/>
        </a:xfrm>
        <a:prstGeom prst="roundRect">
          <a:avLst>
            <a:gd name="adj" fmla="val 7184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SUMA DE VENTAS POR TIENDA,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AGRUPAR POR FECHAS(AÑO, MES) Y APLICAR SEGMENTACIÓN POR VENDEDOR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6</xdr:col>
      <xdr:colOff>742950</xdr:colOff>
      <xdr:row>0</xdr:row>
      <xdr:rowOff>38099</xdr:rowOff>
    </xdr:from>
    <xdr:to>
      <xdr:col>14</xdr:col>
      <xdr:colOff>1100939</xdr:colOff>
      <xdr:row>14</xdr:row>
      <xdr:rowOff>161924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2BF7D7F-5325-4321-A279-82A4AFB6D3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699" t="35770" r="21774" b="30779"/>
        <a:stretch/>
      </xdr:blipFill>
      <xdr:spPr>
        <a:xfrm>
          <a:off x="6248400" y="38099"/>
          <a:ext cx="7911314" cy="334327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3</xdr:row>
      <xdr:rowOff>66675</xdr:rowOff>
    </xdr:from>
    <xdr:to>
      <xdr:col>6</xdr:col>
      <xdr:colOff>28575</xdr:colOff>
      <xdr:row>6</xdr:row>
      <xdr:rowOff>28574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endedor">
              <a:extLst>
                <a:ext uri="{FF2B5EF4-FFF2-40B4-BE49-F238E27FC236}">
                  <a16:creationId xmlns:a16="http://schemas.microsoft.com/office/drawing/2014/main" id="{BBCEE4DB-9EEC-45B4-83AA-3A4B2A9ACC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962025"/>
              <a:ext cx="5362575" cy="647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171450</xdr:colOff>
      <xdr:row>6</xdr:row>
      <xdr:rowOff>38100</xdr:rowOff>
    </xdr:from>
    <xdr:to>
      <xdr:col>6</xdr:col>
      <xdr:colOff>19050</xdr:colOff>
      <xdr:row>9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ienda">
              <a:extLst>
                <a:ext uri="{FF2B5EF4-FFF2-40B4-BE49-F238E27FC236}">
                  <a16:creationId xmlns:a16="http://schemas.microsoft.com/office/drawing/2014/main" id="{97CA76D4-A051-474C-8DE6-C0D8257960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1619250"/>
              <a:ext cx="5353050" cy="638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0</xdr:row>
      <xdr:rowOff>123825</xdr:rowOff>
    </xdr:from>
    <xdr:to>
      <xdr:col>8</xdr:col>
      <xdr:colOff>733424</xdr:colOff>
      <xdr:row>5</xdr:row>
      <xdr:rowOff>76200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8827E827-FBB2-4E46-850C-AC876ABA05D5}"/>
            </a:ext>
          </a:extLst>
        </xdr:cNvPr>
        <xdr:cNvSpPr/>
      </xdr:nvSpPr>
      <xdr:spPr>
        <a:xfrm>
          <a:off x="171449" y="123825"/>
          <a:ext cx="6657975" cy="904875"/>
        </a:xfrm>
        <a:prstGeom prst="roundRect">
          <a:avLst>
            <a:gd name="adj" fmla="val 7184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PROMEDIO DE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VENTAS POR CADA VENDEDOR AGRUPADO POR TIENDAS. INSERTAR ESCALA DE TIEMPO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152400</xdr:colOff>
      <xdr:row>5</xdr:row>
      <xdr:rowOff>104775</xdr:rowOff>
    </xdr:from>
    <xdr:to>
      <xdr:col>7</xdr:col>
      <xdr:colOff>238030</xdr:colOff>
      <xdr:row>24</xdr:row>
      <xdr:rowOff>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FA26BD-C0FC-422A-8E05-174D5C9BE4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076" t="28702" r="10549" b="30380"/>
        <a:stretch/>
      </xdr:blipFill>
      <xdr:spPr>
        <a:xfrm>
          <a:off x="152400" y="1057275"/>
          <a:ext cx="6886480" cy="3514726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33</xdr:row>
      <xdr:rowOff>19050</xdr:rowOff>
    </xdr:from>
    <xdr:to>
      <xdr:col>4</xdr:col>
      <xdr:colOff>209551</xdr:colOff>
      <xdr:row>40</xdr:row>
      <xdr:rowOff>57150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Fecha">
              <a:extLst>
                <a:ext uri="{FF2B5EF4-FFF2-40B4-BE49-F238E27FC236}">
                  <a16:creationId xmlns:a16="http://schemas.microsoft.com/office/drawing/2014/main" id="{68D524FA-38C2-4AE3-9492-7292849AD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2475" y="6305550"/>
              <a:ext cx="3457576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327840</xdr:colOff>
      <xdr:row>1</xdr:row>
      <xdr:rowOff>87060</xdr:rowOff>
    </xdr:from>
    <xdr:to>
      <xdr:col>6</xdr:col>
      <xdr:colOff>330000</xdr:colOff>
      <xdr:row>1</xdr:row>
      <xdr:rowOff>87420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E5E139AC-4326-4F1E-BDFC-86DDDF35D337}"/>
                </a:ext>
              </a:extLst>
            </xdr14:cNvPr>
            <xdr14:cNvContentPartPr/>
          </xdr14:nvContentPartPr>
          <xdr14:nvPr macro=""/>
          <xdr14:xfrm>
            <a:off x="5509440" y="277560"/>
            <a:ext cx="2160" cy="3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E5E139AC-4326-4F1E-BDFC-86DDDF35D33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00440" y="268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295275</xdr:colOff>
      <xdr:row>1</xdr:row>
      <xdr:rowOff>57151</xdr:rowOff>
    </xdr:from>
    <xdr:to>
      <xdr:col>10</xdr:col>
      <xdr:colOff>390525</xdr:colOff>
      <xdr:row>3</xdr:row>
      <xdr:rowOff>171451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112ECE4-C47D-45EA-842C-91678EA53D34}"/>
            </a:ext>
          </a:extLst>
        </xdr:cNvPr>
        <xdr:cNvSpPr txBox="1"/>
      </xdr:nvSpPr>
      <xdr:spPr>
        <a:xfrm>
          <a:off x="4714875" y="247651"/>
          <a:ext cx="39052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100"/>
            <a:t>Generar un campo</a:t>
          </a:r>
          <a:r>
            <a:rPr lang="es-EC" sz="1100" baseline="0"/>
            <a:t> donde se refleje un bono del 5% de las ventas totales para un piso de ventas de $ 5000</a:t>
          </a:r>
          <a:endParaRPr lang="es-EC" sz="1100"/>
        </a:p>
      </xdr:txBody>
    </xdr:sp>
    <xdr:clientData/>
  </xdr:twoCellAnchor>
  <xdr:twoCellAnchor editAs="oneCell">
    <xdr:from>
      <xdr:col>6</xdr:col>
      <xdr:colOff>273840</xdr:colOff>
      <xdr:row>6</xdr:row>
      <xdr:rowOff>50040</xdr:rowOff>
    </xdr:from>
    <xdr:to>
      <xdr:col>6</xdr:col>
      <xdr:colOff>279240</xdr:colOff>
      <xdr:row>6</xdr:row>
      <xdr:rowOff>56520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FD214D3D-429B-4C26-94EB-378226D92EA8}"/>
                </a:ext>
              </a:extLst>
            </xdr14:cNvPr>
            <xdr14:cNvContentPartPr/>
          </xdr14:nvContentPartPr>
          <xdr14:nvPr macro=""/>
          <xdr14:xfrm>
            <a:off x="5455440" y="1193040"/>
            <a:ext cx="5400" cy="648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FD214D3D-429B-4C26-94EB-378226D92EA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446440" y="1184040"/>
              <a:ext cx="2304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159600</xdr:colOff>
      <xdr:row>4</xdr:row>
      <xdr:rowOff>131520</xdr:rowOff>
    </xdr:from>
    <xdr:to>
      <xdr:col>8</xdr:col>
      <xdr:colOff>162120</xdr:colOff>
      <xdr:row>4</xdr:row>
      <xdr:rowOff>131880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4ED1861E-1BC3-4751-B391-9D4B171337AF}"/>
                </a:ext>
              </a:extLst>
            </xdr14:cNvPr>
            <xdr14:cNvContentPartPr/>
          </xdr14:nvContentPartPr>
          <xdr14:nvPr macro=""/>
          <xdr14:xfrm>
            <a:off x="6865200" y="893520"/>
            <a:ext cx="252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4ED1861E-1BC3-4751-B391-9D4B171337A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856200" y="884520"/>
              <a:ext cx="201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37440</xdr:colOff>
      <xdr:row>4</xdr:row>
      <xdr:rowOff>107760</xdr:rowOff>
    </xdr:from>
    <xdr:to>
      <xdr:col>8</xdr:col>
      <xdr:colOff>41745</xdr:colOff>
      <xdr:row>5</xdr:row>
      <xdr:rowOff>139740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CAEF3EE4-88F6-41E0-B236-32C745908F8A}"/>
                </a:ext>
              </a:extLst>
            </xdr14:cNvPr>
            <xdr14:cNvContentPartPr/>
          </xdr14:nvContentPartPr>
          <xdr14:nvPr macro=""/>
          <xdr14:xfrm>
            <a:off x="5981040" y="869760"/>
            <a:ext cx="566280" cy="22248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CAEF3EE4-88F6-41E0-B236-32C745908F8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972040" y="860760"/>
              <a:ext cx="58392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42960</xdr:colOff>
      <xdr:row>4</xdr:row>
      <xdr:rowOff>114960</xdr:rowOff>
    </xdr:from>
    <xdr:to>
      <xdr:col>10</xdr:col>
      <xdr:colOff>57675</xdr:colOff>
      <xdr:row>5</xdr:row>
      <xdr:rowOff>167460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E6226D9A-2595-4A18-9E77-7FED24B2D56C}"/>
                </a:ext>
              </a:extLst>
            </xdr14:cNvPr>
            <xdr14:cNvContentPartPr/>
          </xdr14:nvContentPartPr>
          <xdr14:nvPr macro=""/>
          <xdr14:xfrm>
            <a:off x="6748560" y="876960"/>
            <a:ext cx="1243440" cy="243000"/>
          </xdr14:xfrm>
        </xdr:contentPart>
      </mc:Choice>
      <mc:Fallback xmlns=""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E6226D9A-2595-4A18-9E77-7FED24B2D56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739920" y="868320"/>
              <a:ext cx="1261080" cy="26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362760</xdr:colOff>
      <xdr:row>6</xdr:row>
      <xdr:rowOff>132480</xdr:rowOff>
    </xdr:from>
    <xdr:to>
      <xdr:col>10</xdr:col>
      <xdr:colOff>248565</xdr:colOff>
      <xdr:row>10</xdr:row>
      <xdr:rowOff>73560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47780F9D-E045-4268-B511-62771994D95E}"/>
                </a:ext>
              </a:extLst>
            </xdr14:cNvPr>
            <xdr14:cNvContentPartPr/>
          </xdr14:nvContentPartPr>
          <xdr14:nvPr macro=""/>
          <xdr14:xfrm>
            <a:off x="5544360" y="1275480"/>
            <a:ext cx="2238480" cy="70308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47780F9D-E045-4268-B511-62771994D95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535720" y="1266836"/>
              <a:ext cx="2256120" cy="7207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6720</xdr:colOff>
      <xdr:row>6</xdr:row>
      <xdr:rowOff>167760</xdr:rowOff>
    </xdr:from>
    <xdr:to>
      <xdr:col>11</xdr:col>
      <xdr:colOff>47655</xdr:colOff>
      <xdr:row>12</xdr:row>
      <xdr:rowOff>188280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48E8EFFC-3BFA-44F3-959E-9C94840E7BE9}"/>
                </a:ext>
              </a:extLst>
            </xdr14:cNvPr>
            <xdr14:cNvContentPartPr/>
          </xdr14:nvContentPartPr>
          <xdr14:nvPr macro=""/>
          <xdr14:xfrm>
            <a:off x="5188320" y="1310760"/>
            <a:ext cx="3060360" cy="1163520"/>
          </xdr14:xfrm>
        </xdr:contentPart>
      </mc:Choice>
      <mc:Fallback xmlns="">
        <xdr:pic>
          <xdr:nvPicPr>
            <xdr:cNvPr id="64" name="Entrada de lápiz 63">
              <a:extLst>
                <a:ext uri="{FF2B5EF4-FFF2-40B4-BE49-F238E27FC236}">
                  <a16:creationId xmlns:a16="http://schemas.microsoft.com/office/drawing/2014/main" id="{48E8EFFC-3BFA-44F3-959E-9C94840E7BE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179680" y="1302123"/>
              <a:ext cx="3078000" cy="11811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314325</xdr:colOff>
      <xdr:row>1</xdr:row>
      <xdr:rowOff>9525</xdr:rowOff>
    </xdr:from>
    <xdr:to>
      <xdr:col>5</xdr:col>
      <xdr:colOff>123825</xdr:colOff>
      <xdr:row>9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5" name="Tienda 1">
              <a:extLst>
                <a:ext uri="{FF2B5EF4-FFF2-40B4-BE49-F238E27FC236}">
                  <a16:creationId xmlns:a16="http://schemas.microsoft.com/office/drawing/2014/main" id="{77AD1979-AF99-4098-BAFE-F6CC3F7387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7050" y="200025"/>
              <a:ext cx="1828800" cy="156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333375</xdr:colOff>
      <xdr:row>9</xdr:row>
      <xdr:rowOff>123825</xdr:rowOff>
    </xdr:from>
    <xdr:to>
      <xdr:col>5</xdr:col>
      <xdr:colOff>76200</xdr:colOff>
      <xdr:row>16</xdr:row>
      <xdr:rowOff>161925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6" name="Fecha 1">
              <a:extLst>
                <a:ext uri="{FF2B5EF4-FFF2-40B4-BE49-F238E27FC236}">
                  <a16:creationId xmlns:a16="http://schemas.microsoft.com/office/drawing/2014/main" id="{335269EF-AEAF-4B10-BBB2-7F7C51E1C8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6100" y="1838325"/>
              <a:ext cx="17621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</xdr:row>
      <xdr:rowOff>33337</xdr:rowOff>
    </xdr:from>
    <xdr:to>
      <xdr:col>10</xdr:col>
      <xdr:colOff>276225</xdr:colOff>
      <xdr:row>12</xdr:row>
      <xdr:rowOff>104775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8F83132-3303-42C1-9637-4B8A64B975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6825" y="223837"/>
              <a:ext cx="3476625" cy="2166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180975</xdr:colOff>
      <xdr:row>1</xdr:row>
      <xdr:rowOff>9525</xdr:rowOff>
    </xdr:from>
    <xdr:to>
      <xdr:col>5</xdr:col>
      <xdr:colOff>485775</xdr:colOff>
      <xdr:row>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endedor 1">
              <a:extLst>
                <a:ext uri="{FF2B5EF4-FFF2-40B4-BE49-F238E27FC236}">
                  <a16:creationId xmlns:a16="http://schemas.microsoft.com/office/drawing/2014/main" id="{FB383C15-AB06-4192-964B-3738916E8C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200" y="200025"/>
              <a:ext cx="1828800" cy="151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154487</xdr:colOff>
      <xdr:row>0</xdr:row>
      <xdr:rowOff>188023</xdr:rowOff>
    </xdr:from>
    <xdr:to>
      <xdr:col>6</xdr:col>
      <xdr:colOff>630737</xdr:colOff>
      <xdr:row>8</xdr:row>
      <xdr:rowOff>26096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vincia">
              <a:extLst>
                <a:ext uri="{FF2B5EF4-FFF2-40B4-BE49-F238E27FC236}">
                  <a16:creationId xmlns:a16="http://schemas.microsoft.com/office/drawing/2014/main" id="{7105E901-7BDC-484D-A591-3A3858799B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1268" y="188023"/>
              <a:ext cx="1989812" cy="1403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93684</xdr:colOff>
      <xdr:row>0</xdr:row>
      <xdr:rowOff>184497</xdr:rowOff>
    </xdr:from>
    <xdr:to>
      <xdr:col>11</xdr:col>
      <xdr:colOff>517090</xdr:colOff>
      <xdr:row>16</xdr:row>
      <xdr:rowOff>39143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5B9080E-1FFD-4FE4-8918-2876FFDE3C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8809" y="184497"/>
              <a:ext cx="3471406" cy="29026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204199</xdr:colOff>
      <xdr:row>8</xdr:row>
      <xdr:rowOff>52192</xdr:rowOff>
    </xdr:from>
    <xdr:to>
      <xdr:col>6</xdr:col>
      <xdr:colOff>656832</xdr:colOff>
      <xdr:row>15</xdr:row>
      <xdr:rowOff>130479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Fecha 2">
              <a:extLst>
                <a:ext uri="{FF2B5EF4-FFF2-40B4-BE49-F238E27FC236}">
                  <a16:creationId xmlns:a16="http://schemas.microsoft.com/office/drawing/2014/main" id="{D0A9269A-FD14-44AB-BA62-3F4000DC88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7898" y="1617945"/>
              <a:ext cx="3349277" cy="14483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0</xdr:col>
      <xdr:colOff>749995</xdr:colOff>
      <xdr:row>19</xdr:row>
      <xdr:rowOff>149725</xdr:rowOff>
    </xdr:from>
    <xdr:to>
      <xdr:col>6</xdr:col>
      <xdr:colOff>168971</xdr:colOff>
      <xdr:row>31</xdr:row>
      <xdr:rowOff>106863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060D29-ACCA-43C0-988A-D951F8CC3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544230</xdr:colOff>
      <xdr:row>19</xdr:row>
      <xdr:rowOff>142679</xdr:rowOff>
    </xdr:from>
    <xdr:to>
      <xdr:col>11</xdr:col>
      <xdr:colOff>717637</xdr:colOff>
      <xdr:row>31</xdr:row>
      <xdr:rowOff>143527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E6ED893-4E1E-4890-8407-6FA61BC00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0T13:05:15.67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0 1489,'0'0'7459,"3"0"-7459,-1 0-384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0T13:07:16.62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 13 7780,'0'0'256,"-5"4"-689,10-4 401,2 0-208,-4 0-1408,-3-17-2738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0T13:07:22.67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0 4498,'0'0'3322,"6"0"331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0T13:07:24.96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219 146 3698,'0'0'2969,"0"-1"-2919,0 1 0,1 0-1,-1 0 1,0 0 0,0 0-1,0-1 1,1 1 0,-1 0 0,0 0-1,0 0 1,0 0 0,1 0 0,-1 0-1,0 0 1,0 0 0,1 0 0,-1 0-1,0 0 1,0 0 0,1 0 0,-1 0-1,0 0 1,0 0 0,1 0-1,-1 0 1,0 0 0,0 0 0,1 0-1,-1 0 1,0 0 0,0 0 0,0 1-1,1-1 1,-1 0 0,0 0 0,0 0-1,0 0 1,0 1 0,1-1 0,-1 0-1,0 1 1,4 54 209,-5 84 0,-1-44-163,2 86-1753,-2-204-1059,-4-8-1465</inkml:trace>
  <inkml:trace contextRef="#ctx0" brushRef="#br0" timeOffset="548.94">0 199 1377,'0'0'2035,"14"-14"-1651,-8 7-335,3-4 54,1 1 0,0 0 0,0 1 0,1 0 0,0 1 0,0 0 0,1 0-1,0 2 1,15-7 0,-4 5 28,2 1 1,-1 1-1,1 1 0,0 1 0,38-1 0,-61 6-119,0 0 0,0 0 0,-1 0 0,1 0 0,0 0 0,0 0 0,-1 0 0,1 0 0,-1 1 0,1-1 0,-1 1 0,1-1 0,-1 1 0,0 0 0,0-1 0,0 1 0,0 0 0,0 0 0,0 0 0,-1 0 0,1-1 0,0 1 0,-1 0 0,0 0 0,1 3 0,9 55 335,-7-26-178,-2 0 0,-5 52 0,4-83-132,-1-1 0,0 1 0,0-1 1,0 1-1,-1-1 0,1 0 0,0 0 0,-1 1 0,0-1 0,1 0 0,-1 0 0,0-1 0,0 1 1,0 0-1,0-1 0,0 1 0,-1-1 0,1 1 0,0-1 0,-1 0 0,1 0 0,-1 0 1,1-1-1,-1 1 0,1 0 0,-1-1 0,-3 0 0,-5 2 87,0 0 0,-1-2 0,1 1 0,0-1-1,-14-3 1,-25-16-87,37 13-260,12-3-3622,1-1 612</inkml:trace>
  <inkml:trace contextRef="#ctx0" brushRef="#br0" timeOffset="1104.04">616 0 2257,'0'0'3706,"0"21"-2927,-3 33-572,-3 0 1,-2-1 0,-18 66-1,-11 72 230,37-190-434,0 0 0,1 0 1,-1 0-1,1-1 0,-1 1 0,1 0 1,-1 0-1,1 0 0,0 0 0,-1-1 1,1 1-1,0 0 0,0 0 0,0-1 1,-1 1-1,1-1 0,0 1 0,0-1 1,0 1-1,0-1 0,0 0 0,0 1 1,0-1-1,0 0 0,0 0 0,0 1 1,0-1-1,0 0 0,0 0 0,0 0 1,0-1-1,2 1 0,51 0 176,-40-1-134,-4 1-175,-8 0 91,-1 1 1,1-1 0,0 0 0,-1 0 0,1 0 0,-1 0 0,1 0 0,-1 0 0,1 0 0,0 0 0,-1-1-1,1 1 1,-1-1 0,1 1 0,-1-1 0,0 0 0,1 1 0,-1-1 0,0 0 0,1 0 0,-1 0 0,0 0-1,0 0 1,0 0 0,0 0 0,0-1 0,0 1 0,0 0 0,0 0 0,0-1 0,0 1 0,0-2 0,10-16-3810</inkml:trace>
  <inkml:trace contextRef="#ctx0" brushRef="#br0" timeOffset="1705.89">994 225 1953,'0'0'5488,"37"0"-3775,66 0-497,-103 0-952,-14 0-7520</inkml:trace>
  <inkml:trace contextRef="#ctx0" brushRef="#br0" timeOffset="2243.1">977 432 912,'0'0'4584,"6"0"-1367,22 0-3027,128-8 816,-155-19-4942,-1 9-1941</inkml:trace>
  <inkml:trace contextRef="#ctx0" brushRef="#br0" timeOffset="2854.26">1151 77 1985,'0'0'8310,"3"3"-8278,53 36 116,95 51-1,40 27-92,-188-115-53,-2-2-2,0 1 0,0-1 0,0 0-1,-1 1 1,1-1 0,0 1-1,0-1 1,0 1 0,0-1 0,-1 1-1,1 0 1,0-1 0,-1 1 0,1 0-1,0 0 1,-1-1 0,1 1-1,-1 0 1,1 0 0,-1 0 0,0 0-1,1 0 1,-1 0 0,0-1 0,0 1-1,1 0 1,-1 0 0,0 0-1,0 0 1,0 0 0,0 0 0,0 0-1,0 0 1,-1 0 0,1 0 0,0 0-1,0 0 1,-1 0 0,1 0-1,0 0 1,-1 0 0,1-1 0,-1 1-1,0 0 1,1 0 0,-1 0-1,-1 1 1,-22 20 68,-2 0-1,-1-1 0,0-2 1,-49 26-1,58-34-46,-32 16 85,26-14 41,1 0 1,0 2-1,-26 21 1,48-35 65,1-10-6671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0T13:07:29.40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1 160 2081,'0'0'3751,"0"-5"-3119,0 1-596,0-30 1243,0 33-1268,0 0 0,0 1 0,1-1 0,-1 0 0,0 1 0,0-1 1,0 1-1,1-1 0,-1 0 0,0 1 0,1-1 0,-1 1 0,1-1 0,-1 0 0,0 1 1,1-1-1,-1 1 0,1-1 0,0 1 0,-1 0 0,1-1 0,-1 1 0,1 0 1,-1-1-1,1 1 0,0 0 0,-1 0 0,1-1 0,0 1 0,-1 0 0,1 0 0,0 0 1,0 0-1,-1 0 0,1 0 0,0 0 0,-1 0 0,1 0 0,0 0 0,-1 0 0,1 1 1,0-1-1,-1 0 0,1 0 0,0 1 0,-1-1 0,1 0 0,-1 1 0,2 0 0,0 1-4,1 0 0,0 0 0,-1 1-1,1-1 1,-1 0 0,0 1-1,0 0 1,0 0 0,0 0-1,0 0 1,0 0 0,1 5-1,15 42 151,-17-47-150,15 60 137,12 92-1,-18-90-69,24 89 0,-33-152-77,-1 0 0,1 1 0,-1-1 0,1 0 0,-1 0 0,1 0 0,0 0 0,0-1 0,0 1 0,0 0 0,0 0 0,1 0 0,-1-1 0,0 1 0,1-1 0,0 1-1,-1-1 1,1 1 0,0-1 0,-1 0 0,1 0 0,3 1 0,-3-2 16,0 0-1,0-1 0,0 1 1,0-1-1,0 0 1,0 0-1,0 1 0,0-1 1,0 0-1,0-1 1,-1 1-1,1 0 0,0 0 1,-1-1-1,1 1 1,-1-1-1,0 0 0,1 1 1,-1-1-1,0 0 0,2-3 1,19-32 21,-2-1 1,-2-1-1,-1-1 0,-2 0 1,13-60-1,9-17 8,24-112-23,-60 223 17,-1 15-7161</inkml:trace>
  <inkml:trace contextRef="#ctx0" brushRef="#br0" timeOffset="1262.08">693 140 2161,'0'0'4234,"16"1"-3674,64 9 235,13 2-177,0-4 0,118-4 0,-228 0-596,0 0 0,1 2 0,0 0 0,0 0 0,0 2 0,1 0 0,-21 15 0,-24 10 24,-14 2 525,-140 46 0,208-77-63,21-13-7774</inkml:trace>
  <inkml:trace contextRef="#ctx0" brushRef="#br0" timeOffset="1897.66">1168 382 496,'0'0'3831,"-4"1"-265,-26 9-3373,6 1 39,-64 28 474,-109 67 0,189-98-229,29-20-9563</inkml:trace>
  <inkml:trace contextRef="#ctx0" brushRef="#br0" timeOffset="2805.65">1758 132 624,'0'0'3543,"4"0"-3049,6-2 1620,-12 2-850,-27 0-509,-47 7-870,62-3 129,-1 1 1,1 1 0,-26 13 0,33-15-17,1-1 0,0 2-1,0-1 1,0 1 0,0 0 0,1 0 0,-1 0-1,1 1 1,-8 11 0,12-14-6,0-1 1,-1 0-1,1 1 0,0-1 1,0 1-1,1-1 0,-1 1 0,0-1 1,1 1-1,0-1 0,-1 1 1,1 0-1,0-1 0,1 1 1,-1 0-1,0-1 0,1 1 1,-1-1-1,1 1 0,0-1 0,0 1 1,0-1-1,0 1 0,0-1 1,0 0-1,1 1 0,-1-1 1,1 0-1,0 0 0,0 0 1,-1 0-1,1-1 0,0 1 0,0 0 1,1-1-1,-1 0 0,0 1 1,1-1-1,-1 0 0,0 0 1,1 0-1,3 1 0,205 50-541,-198-48 545,-6-2-77,1 0 0,-1 1 0,0-1 1,0 2-1,0-1 0,7 5 0,-13-7 62,1 0 1,-1 0-1,0 1 1,1-1-1,-1 0 0,0 1 1,0-1-1,0 1 0,0-1 1,0 1-1,-1 0 0,1-1 1,0 1-1,-1 0 1,1 0-1,-1-1 0,1 1 1,-1 0-1,0 0 0,0 0 1,0-1-1,0 1 0,0 0 1,0 0-1,-1 0 1,1-1-1,0 1 0,-1 0 1,0 0-1,1-1 0,-2 3 1,0-1 30,1-1 1,0 0 0,-1 0-1,0 0 1,0 0 0,1-1-1,-1 1 1,0 0-1,0-1 1,-1 0 0,1 1-1,0-1 1,0 0 0,-5 2-1,-41 12 371,37-12-291,-35 8 295,0-2 1,-1-3-1,1-1 1,-62-2-1,106-3-387,1 0 0,0 1 0,0-1 0,0 0 0,0 0 0,0-1 0,-1 1 0,1 0 0,0 0 0,0-1 1,0 1-1,0 0 0,0-1 0,0 1 0,0-1 0,0 1 0,0-1 0,0 0 0,0 1 0,0-1 0,0 0 0,0 0 0,1 0 0,-1 0 0,0 0 0,0 1 0,1-1 1,-1 0-1,1-1 0,-1 1 0,1 0 0,-1 0 0,1 0 0,-1-2 0,2 2-90,-1-1 1,0 1-1,0-1 1,0 1-1,1-1 0,-1 1 1,1 0-1,-1-1 1,1 1-1,-1 0 0,1-1 1,0 1-1,0 0 1,0 0-1,0-1 0,0 1 1,0 0-1,0 0 1,0 0-1,0 0 0,0 0 1,0 1-1,1-1 1,-1 0-1,0 1 0,2-2 1,30-11-1549,8-1-521</inkml:trace>
  <inkml:trace contextRef="#ctx0" brushRef="#br0" timeOffset="3347.24">2236 108 896,'0'0'3423,"-21"3"-2593,-67 7-150,79-8-587,1 0-1,-1 0 1,0 1-1,1 0 1,0 1-1,0 0 1,0 0-1,0 0 1,1 1-1,0 0 1,0 1-1,0 0 1,0 0-1,1 0 1,0 1 0,1 0-1,-1 0 1,1 0-1,0 1 1,1 0-1,0 0 1,0 0-1,1 0 1,0 0-1,1 1 1,-1 0-1,2-1 1,-1 1-1,1 0 1,0 0-1,1 0 1,0 0-1,1 0 1,0-1-1,0 1 1,4 15-1,-4-22-91,1 1-1,-1-1 1,0 1-1,1-1 0,0 0 1,0 1-1,-1-1 1,1 0-1,0 0 1,1 0-1,-1 0 0,0-1 1,1 1-1,-1-1 1,1 1-1,-1-1 1,1 0-1,-1 0 0,1 0 1,0 0-1,0 0 1,0-1-1,5 1 1,9 2-2,1-2 0,28 0 0,-34-1-4,0 0-34,0-1-1,0 0 1,0-1 0,0 0 0,0-1 0,0 0-1,0-1 1,-1 0 0,1-1 0,-1 0-1,-1-1 1,16-10 0,-20 11 14,1 0 0,-1 0 1,-1-1-1,1 0 0,-1 0 0,0 0 0,-1-1 1,1 1-1,-1-1 0,0 0 0,-1-1 0,0 1 1,0 0-1,-1-1 0,1 0 0,-2 1 1,1-1-1,-1 0 0,0-16 0,-1 21 11,1 0-1,-1 0 1,0 0-1,-1 0 1,1 0 0,-1 0-1,1 0 1,-1 1-1,0-1 1,0 0 0,0 0-1,0 0 1,-1 1-1,1-1 1,-1 0 0,0 1-1,1-1 1,-1 1-1,-3-3 1,0 2 18,0 0 1,0 0 0,0 1-1,-1 0 1,1 0-1,0 0 1,-1 1-1,1 0 1,-10-1-1,-33-3 438,-77 1 0,116 4-408,8 4-206,0 0 1,0 0-1,0 0 1,1 1-1,0-1 0,0 0 1,0 0-1,1 7 0,0-7-57,1 0-1,-1 0 0,1 0 1,-1 0-1,1 0 0,0 0 0,1-1 1,-1 1-1,1-1 0,-1 1 1,1-1-1,0 0 0,0 0 1,1 0-1,-1 0 0,1-1 0,-1 0 1,1 1-1,6 2 0,27 13-2555</inkml:trace>
  <inkml:trace contextRef="#ctx0" brushRef="#br0" timeOffset="3884.51">2771 175 1649,'0'0'4138,"-22"-1"-3562,-72-2 6,87 2-456,-1 1 0,1 0 0,-1 0 0,1 1 0,-1 0 0,1 0 0,0 1 0,-1 0 0,1 0 1,0 0-1,0 1 0,0 0 0,1 1 0,-1-1 0,1 1 0,0 1 0,0-1 0,0 1 1,0 0-1,1 0 0,-6 7 0,6-2-100,-1-1-1,2 1 1,-1 0 0,1 0-1,1 0 1,-1 0 0,2 1-1,0-1 1,0 1 0,1 0-1,0-1 1,1 15 0,0-22-27,0 0 0,0 0 1,1 0-1,-1-1 0,1 1 1,0 0-1,0 0 0,0-1 1,0 1-1,0-1 0,0 1 0,1-1 1,-1 1-1,1-1 0,0 0 1,-1 0-1,1 0 0,3 3 1,0-1-2,1-1-1,-1 1 1,1-1 0,0 0 0,-1 0-1,1-1 1,12 4 0,2-2-4,1 0 1,0-1-1,42 0 0,-48-3-113,1-1 0,0 0-1,0-1 1,-1-1 0,1 0-1,28-12 1,-38 13 75,1-1 0,-1 0 0,0 0 0,-1-1 0,1 0 0,0 0 1,-1 0-1,0-1 0,0 1 0,0-1 0,-1 0 0,0-1 0,0 1 0,0-1 0,0 0 0,-1 0 0,0 0 0,4-12 0,-5 11 56,0 0-1,-1 1 0,0-1 1,0 0-1,0-1 0,-1 1 1,0 0-1,0 0 1,-1 0-1,0 0 0,0 0 1,0 0-1,-1 0 0,0 1 1,-1-1-1,1 0 1,-1 1-1,-1 0 0,1 0 1,-1 0-1,0 0 1,-6-6-1,4 5 58,-1 1 1,0 0-1,0 1 0,0 0 1,0 0-1,-1 0 0,0 1 1,0 0-1,0 1 0,-1 0 1,1 0-1,-1 1 0,0 0 1,1 0-1,-1 1 0,0 0 1,-9 1-1,8-1-34,1 1-1,0 0 0,-1 1 1,1 0-1,0 0 1,-1 1-1,-9 4 1,17-5-149,-1 1 0,1-1 0,-1 1 0,1 0 1,-1 0-1,1 0 0,0 0 0,0 0 0,0 1 0,0-1 1,1 1-1,-1-1 0,1 1 0,-1-1 0,1 1 0,0 0 1,0 0-1,0 0 0,0 0 0,1 0 0,-1 0 1,1 0-1,0 0 0,0 0 0,0 4 0,0 21-2735</inkml:trace>
  <inkml:trace contextRef="#ctx0" brushRef="#br0" timeOffset="4653.69">3282 164 2577,'0'0'4546,"-13"-1"-3764,-6-1-607,-5-1 572,1 1 0,-36 3-1,53-1-667,0 0-1,0 1 1,-1 0-1,2 0 1,-1 1 0,0-1-1,0 1 1,0 1-1,1-1 1,-1 1-1,1 0 1,0 0 0,0 1-1,0-1 1,0 1-1,-5 5 1,4 0-81,0-1 0,0 1 0,1 0 0,0 1 0,1-1 0,0 1 1,1 0-1,0 0 0,0 0 0,1 0 0,0 1 0,1-1 0,0 1 0,0-1 0,1 1 0,1-1 0,2 16 0,0-20 13,-1-1 0,1 1 0,-1-1 1,2 0-1,-1 0 0,0 0 0,1 0 0,0-1 0,0 0 0,0 0 0,1 0 0,0 0 0,-1 0 0,1-1 0,0 0 0,1 0 0,-1-1 0,0 1 0,1-1 0,6 2 0,5 1 28,0-1 0,1 0-1,-1-1 1,1-1 0,25 0 0,-26-2-64,0 0 1,0-1 0,0-1 0,0-1 0,31-8 0,-42 9 20,0-1-1,-1 1 1,1-1 0,-1 0-1,0-1 1,0 1 0,0-1 0,0 0-1,-1 0 1,1 0 0,-1-1-1,0 1 1,-1-1 0,1 0 0,-1-1-1,0 1 1,0 0 0,0-1-1,-1 0 1,2-6 0,-1-2-32,0-1 1,-1 0-1,0 1 1,-1-1-1,-2-18 1,1 19-43,0 11 74,-1-1 1,0 1-1,1 0 0,-1 0 1,-1 1-1,1-1 1,0 0-1,-1 0 0,1 1 1,-1-1-1,0 0 0,0 1 1,0 0-1,0-1 0,0 1 1,-1 0-1,1 0 1,0 0-1,-1 1 0,0-1 1,1 1-1,-1-1 0,0 1 1,0 0-1,0 0 1,0 0-1,0 0 0,-4 0 1,-10-3 76,0 0 0,-1 1 0,-27 0 0,-52 3-1039,96 0 748,0 0 1,0 0-1,0 0 0,0 0 1,0 0-1,0 1 0,0-1 1,1 0-1,-1 0 0,0 1 1,0-1-1,0 1 0,1-1 1,-1 1-1,0-1 0,1 1 1,-1-1-1,0 1 0,1 0 1,-1-1-1,0 1 1,1 0-1,-1 1 0,-7 10-4747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0T13:07:36.58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3177 4 256,'0'0'2897,"3"-3"-2558,-20 12 5641,-59 39-4218,-38 23-1604,-45 26 296,-7 5 505,-260 120 0,306-159-319,86-43-561,0-2 0,-39 15 0,70-32-121,7-1-1452,7-1 665,0-1 0,-1 0 0,1 0 0,-1-1 1,12-4-1,43-15-2805</inkml:trace>
  <inkml:trace contextRef="#ctx0" brushRef="#br0" timeOffset="943.25">3222 19 1153,'0'0'2878,"11"9"-2101,17 13-114,2-2-1,0-1 1,50 23 0,24 6 275,129 54 32,87 32 226,-151-60-393,198 57-1,-304-111 518,76 35-1,-133-53-760</inkml:trace>
  <inkml:trace contextRef="#ctx0" brushRef="#br0" timeOffset="3213.7">2079 659 384,'-4'-1'9760,"-19"0"-9318,-11 8 28,1 0-1,-52 20 0,36-10-140,18-8-193,-19 6 567,-93 42 0,142-57-700,0 1 0,0-1 0,0 1 0,0 0 0,0-1 0,1 1 0,-1 0 0,0 0 0,0-1 0,0 1 0,1 0 0,-1 0 0,0 0 0,1 0 0,-1 0 0,1 0 0,-1 0 0,1 0 1,0 0-1,-1 0 0,1 1 0,0-1 0,0 0 0,0 0 0,-1 2 0,2 0 3,-1 0 1,1 0-1,0 1 1,0-1 0,0 0-1,0 0 1,0 0-1,1 0 1,2 3 0,6 9 41,0-1 1,22 22 0,-25-29-17,28 28 53,2-2 0,1-1 1,2-3-1,0 0 0,52 25 0,231 99 287,-189-98 35,219 59 0,-214-70-102,-1 6 1,141 73 0,-161-69 36,-97-45-282,-12-6-30,0 1-1,0 0 1,0 1-1,-1 0 1,9 6-1,-17-11 107,25-1 742,-19-2-863,1-1-1,0 1 1,-1-1-1,0-1 1,0 1-1,0-1 1,-1 0 0,1-1-1,6-8 1,4-3 7,42-40 4,152-138-55,211-123-389,-410 310 418,47-33 14,-2-3 0,89-89 0,13-26 58,-149 152-40,-8 7-21,0 0 0,0-1 1,-1 1-1,1 0 0,0-1 0,-1 1 0,1-1 0,-1 1 1,1-1-1,-1 1 0,1-1 0,-1 1 0,1-1 1,-1 0-1,1 1 0,-1-1 0,1 0 0,-1 1 0,0-1 1,0 0-1,1 1 0,-1-1 0,0 0 0,0 0 0,0 1 1,0-3 431,-2-23-3839,-10 7-3282</inkml:trace>
  <inkml:trace contextRef="#ctx0" brushRef="#br0" timeOffset="5561.61">2326 725 1072,'0'0'3973,"10"-27"-2362,-9 26-1592,0 1 0,0-1 0,0 1 0,0-1 0,0 1 0,0 0 0,0 0 0,0-1 0,1 1-1,-1 0 1,0 0 0,0 0 0,0 0 0,0 0 0,0 1 0,0-1 0,1 0 0,-1 0 0,0 1 0,0-1-1,0 1 1,0-1 0,0 1 0,0-1 0,0 1 0,0-1 0,0 1 0,-1 0 0,1 0 0,0-1 0,0 1-1,0 0 1,-1 0 0,1 0 0,-1 0 0,1 0 0,-1 0 0,1 0 0,-1 0 0,1 0 0,-1 0 0,0 0-1,1 3 1,2 8 46,1 0-1,-2 0 1,2 17-1,-1-9 98,7 54 70,-8-50-183,1 1 0,1-1 0,1-1-1,1 1 1,15 37 0,-21-60-45,1-1-1,-1 1 1,0 0-1,1 0 1,-1 0-1,1-1 1,-1 1-1,1 0 1,-1 0-1,1-1 1,0 1-1,-1-1 1,1 1-1,0 0 1,0-1-1,-1 1 1,1-1-1,0 0 0,0 1 1,0-1-1,-1 0 1,1 1-1,0-1 1,0 0-1,0 0 1,0 0-1,0 0 1,1 0-1,0 0 25,0-1-1,-1 1 1,1-1 0,0 0-1,0 0 1,-1 0-1,1 0 1,0 0-1,-1 0 1,1 0-1,-1-1 1,2-1-1,33-48 393,-35 49-442,14-27 56,-2-1 0,-1 0 0,-1-1 0,-1 0 0,-2-1 0,-2 0 0,5-45 0,-10 43 10,-2 22-3898,3 21-73</inkml:trace>
  <inkml:trace contextRef="#ctx0" brushRef="#br0" timeOffset="6108.73">2837 689 3650,'0'0'1467,"9"-1"-1376,108-8 809,-101 9-782,-1 1 1,1 0-1,0 1 0,-1 0 1,1 2-1,16 5 1,-32-9-118,1 0 0,-1 0 0,1 0 0,-1 0 1,1 1-1,-1-1 0,1 0 0,-1 0 1,1 0-1,-1 1 0,1-1 0,-1 0 0,1 1 1,-1-1-1,0 1 0,1-1 0,-1 0 1,0 1-1,1-1 0,-1 1 0,0-1 0,1 1 1,-1-1-1,0 1 0,0-1 0,0 1 1,0-1-1,1 1 0,-1-1 0,0 1 0,0-1 1,0 1-1,0-1 0,0 2 0,-14 15 123,-31 10 335,42-25-380,-37 18 514,-1-2 0,-47 14 0,78-29-376</inkml:trace>
  <inkml:trace contextRef="#ctx0" brushRef="#br0" timeOffset="6471.52">3187 834 3025,'0'0'4272,"-25"13"-3469,-171 92 1488,89-49-879,121-59-5974,12-12 1419</inkml:trace>
  <inkml:trace contextRef="#ctx0" brushRef="#br0" timeOffset="7091.26">3550 652 1313,'0'0'3895,"-18"0"-3580,-1 0-60,0 0 0,1 1 0,-1 1 0,0 1 0,1 0 0,0 1 0,-28 11 0,44-14-218,-35 20 497,35-20-540,1 0 0,0 1 0,-1-1 1,1 1-1,0-1 0,0 1 1,0 0-1,0 0 0,0-1 0,0 1 1,0 0-1,1 0 0,-1 0 1,1 0-1,-1 0 0,1-1 0,0 1 1,0 4-1,0-5 13,1 0-1,-1-1 1,1 1 0,-1 0-1,1-1 1,-1 1 0,1 0-1,-1-1 1,1 1 0,0-1-1,-1 1 1,1-1 0,0 1-1,0-1 1,-1 1 0,1-1 0,0 0-1,0 1 1,0-1 0,0 0-1,-1 0 1,1 0 0,1 1-1,29 5-1,-20-4 1,3 0-80,0 2 0,0 0 0,-1 0 1,0 2-1,14 6 0,-23-10 52,-1 0-1,0 1 0,0-1 1,0 0-1,0 1 1,0 0-1,0-1 1,-1 1-1,1 0 0,-1 1 1,0-1-1,0 0 1,0 1-1,0-1 0,-1 1 1,1-1-1,-1 1 1,0 0-1,0-1 1,0 1-1,-1 0 0,1 0 1,-1 5-1,0-6 74,1 0 0,-1 0 0,0 1-1,0-1 1,0 0 0,-1 1 0,1-1-1,-1 0 1,1 0 0,-1 1 0,0-1 0,-1 0-1,1 0 1,0 0 0,-1 0 0,0 0-1,1-1 1,-1 1 0,0 0 0,-1-1-1,1 0 1,0 1 0,-1-1 0,1 0 0,-1 0-1,0 0 1,0 0 0,1-1 0,-1 1-1,0-1 1,-1 0 0,1 0 0,-5 1-1,-10 4 92,-1-1-1,1-1 1,-1-1-1,0-1 0,0-1 1,-22 0-1,40-1-180,1-1-1,-1 1 1,0 0-1,0-1 1,0 1-1,1 0 1,-1-1-1,0 1 1,1-1-1,-1 1 1,0-1-1,1 1 1,-1-1-1,1 1 1,-1-1-1,0 0 1,1 1-1,0-1 1,-1 0-1,1 0 1,-1 1-1,1-1 1,0 0-1,0 0 1,-1 0-1,1 1 1,0-1 0,0 0-1,0 0 1,0 0-1,0 0 1,0 1-1,0-1 1,0 0-1,1-1 1,-1-1-149,0 0 0,0 1 1,1-1-1,-1 0 0,1 1 1,-1-1-1,1 1 0,0-1 1,0 1-1,0 0 0,3-4 1,22-13-1558,8 2-379</inkml:trace>
  <inkml:trace contextRef="#ctx0" brushRef="#br0" timeOffset="7467.29">3743 715 1265,'0'0'5621,"-4"-4"-4853,2 2-704,0 0 0,-1 0-1,1 1 1,-1-1 0,0 0 0,1 1 0,-1 0-1,0-1 1,0 1 0,0 0 0,0 1-1,0-1 1,0 0 0,0 1 0,0 0-1,0 0 1,0 0 0,-1 0 0,1 0-1,0 0 1,0 1 0,0 0 0,0-1-1,0 1 1,0 1 0,0-1 0,1 0 0,-1 0-1,0 1 1,0 0 0,1 0 0,-1-1-1,1 1 1,-4 5 0,0-2-13,1 0 0,0 1 0,0 0 0,1 0 1,0 1-1,0-1 0,0 1 0,1 0 0,0 0 0,0 0 0,1 0 0,0 0 1,0 1-1,-1 9 0,2-11-62,1 0 0,-1 0 0,1 0 0,0 0 0,1 1 0,-1-1 0,1 0 0,1 0 0,-1 0 0,3 7 0,-2-11 3,0 0 0,0 1 0,-1-1 0,2 0 0,-1 0 1,0 0-1,0 0 0,0-1 0,1 1 0,-1 0 0,1-1 1,0 0-1,-1 0 0,1 1 0,0-2 0,-1 1 0,1 0 0,0 0 1,0-1-1,0 0 0,0 0 0,0 0 0,4 0 0,1 1-30,-1-1-1,1 0 1,-1-1-1,0 1 1,1-1-1,-1-1 1,0 1-1,0-1 1,0 0-1,0-1 1,0 0-1,-1 0 0,1 0 1,-1-1-1,0 0 1,0 0-1,0-1 1,0 0-1,-1 0 1,0 0-1,0 0 1,0-1-1,0 0 1,-1 0-1,0 0 0,5-13 1,-6 13 40,0 0 1,-1 0-1,0 0 0,0 0 0,-1 0 1,0 0-1,0 0 0,0-1 1,-1 1-1,0 0 0,0 0 1,-2-7-1,2 10-2,-1 0 1,1 0-1,-1 1 0,0-1 1,0 0-1,0 1 0,-1-1 1,1 1-1,-1 0 0,1-1 1,-1 1-1,0 0 0,0 0 1,0 0-1,0 0 0,0 0 1,0 1-1,0-1 1,-1 1-1,1-1 0,-1 1 1,1 0-1,-1 0 0,1 0 1,-1 0-1,0 0 0,0 1 1,-3-1-1,-6-2 2,1 2 1,-1-1-1,0 2 0,0 0 1,0 0-1,0 1 0,-23 4 1,34-4-161,0 0 0,0-1 0,0 1 0,0 0 0,0 0 0,1 0 0,-1 0 0,0 0 0,1 0 0,-1 0 0,0 0 0,1 0 0,-1 0 0,1 0 0,0 0 0,-1 0 0,1 0 0,0 0 0,0 1 0,0-1 0,0 0 0,0 0 0,0 0 0,0 1 0,0-1 0,0 0 0,0 0 0,1 0 0,-1 0 0,0 0 0,1 2 0,7 6-2659</inkml:trace>
  <inkml:trace contextRef="#ctx0" brushRef="#br0" timeOffset="7904.64">4109 725 368,'0'0'7420,"-13"-1"-6631,8 0-678,-44-6 432,45 7-445,0 0-1,0 0 1,1 0 0,-1 0-1,0 0 1,0 1 0,1-1-1,-1 1 1,0 0 0,1 0-1,-1 1 1,-3 1 0,4 0-81,-1 1 1,1-1-1,0 1 0,1 0 1,-1 0-1,1 0 0,0 0 1,0 1-1,0-1 1,0 1-1,1-1 0,0 1 1,0-1-1,0 1 0,0 5 1,-1 1-27,2 1 0,-1-1 0,1 0 0,1 0 0,2 17 0,-2-26-18,0 1-1,0-1 1,1 1 0,-1-1-1,1 1 1,-1-1 0,1 0-1,0 0 1,0 0 0,0 0-1,0 0 1,0 0 0,0 0 0,0-1-1,1 1 1,-1-1 0,1 1-1,-1-1 1,1 0 0,-1 0-1,1 0 1,0-1 0,-1 1-1,1-1 1,0 1 0,0-1-1,0 0 1,4 0 0,-1 0-7,1 0 1,-1 0 0,1 0-1,-1-1 1,1 0 0,-1-1-1,1 1 1,-1-1-1,0 0 1,0-1 0,8-3-1,-7 0 1,0 1 0,-1-1-1,0 1 1,0-2-1,-1 1 1,0-1-1,0 0 1,0 0-1,5-10 1,-8 13 48,0-1 0,0 1 0,0-1 0,-1 1 0,1-1 0,-1 0 0,0 0-1,-1 1 1,1-1 0,-1 0 0,0 0 0,0 0 0,0 0 0,-1 0 0,0 0 0,0 1 0,0-1 0,-2-5 0,1 8 19,1 0 1,-1-1 0,0 1-1,0 0 1,-1 0-1,1 0 1,0 0 0,-1 0-1,1 1 1,-1-1-1,1 1 1,-1 0 0,0-1-1,0 1 1,1 1-1,-1-1 1,0 0 0,0 1-1,0-1 1,-4 1 0,-71-2 207,58 2-272,19 0-7,-1 0-1,1 0 1,-1 0 0,1 0 0,-1 0-1,1 1 1,-1-1 0,1 0-1,-1 1 1,1-1 0,-1 1 0,1 0-1,-1-1 1,1 1 0,0 0 0,0 0-1,-1 0 1,1 0 0,0 0 0,0 0-1,0 0 1,-1 2 0,-4 22-4370,6-12 18</inkml:trace>
  <inkml:trace contextRef="#ctx0" brushRef="#br0" timeOffset="8306.66">4330 721 2401,'0'0'5371,"-9"-1"-4760,7 0-608,-5 0 85,0 0 0,0 0 0,0 1 0,0 0 0,0 0 0,-10 2 0,14-1-65,0 0 0,0-1 0,1 2 0,-1-1 0,0 0 0,1 1 0,-1-1 0,1 1 0,-1-1 0,1 1 0,0 0 0,0 0 0,0 0 0,0 1 0,0-1 0,0 0 0,1 1 0,-1-1 0,1 1 0,-1 0 0,-1 5 0,1-4-29,1 1 0,-1-1 0,1 1-1,0 0 1,0 0 0,0-1 0,1 1-1,0 0 1,0 0 0,0 0-1,0 0 1,2 5 0,-1-8 3,-1 0 1,1 0-1,0 0 0,0 0 1,0 0-1,0-1 1,0 1-1,1 0 0,-1-1 1,0 1-1,1-1 0,-1 1 1,1-1-1,-1 1 1,1-1-1,0 0 0,0 0 1,-1 0-1,1 0 1,0 0-1,0-1 0,0 1 1,0 0-1,0-1 0,0 0 1,0 1-1,0-1 1,0 0-1,3 0 0,2 1-46,-1-1 0,1 0 1,0-1-1,0 1 0,0-1 0,-1-1 0,1 1 0,-1-1 0,1 0 0,-1 0 0,11-6 0,-14 6 67,0-1-1,0 1 1,0-1-1,-1 1 0,1-1 1,-1 0-1,1 0 1,-1 0-1,0-1 0,0 1 1,0 0-1,-1-1 1,1 1-1,-1-1 0,0 1 1,0-1-1,0 0 1,0 0-1,-1 1 0,0-1 1,1 0-1,-2-5 1,1 7-1,1 1 1,-1-1 0,0 0 0,0 0 0,0 1-1,-1-1 1,1 0 0,0 1 0,-1-1 0,1 0-1,-1 1 1,1-1 0,-1 1 0,0-1 0,0 1-1,0-1 1,0 1 0,0 0 0,0-1 0,0 1-1,0 0 1,-2-2 0,-2 1-74,1 0-1,0 1 1,-1 0-1,1 0 0,-1 0 1,1 0-1,-9 0 1,-24-1-1358,-1 0-1793</inkml:trace>
  <inkml:trace contextRef="#ctx0" brushRef="#br0" timeOffset="9360.41">4749 691 368,'0'0'3901,"4"0"-3504,368 2 3536,188 13-3488,-148-6-426,-411-9-25,0 0 1,0 1 0,0-1-1,0 0 1,0 1 0,-1-1-1,1 1 1,0-1-1,0 1 1,0 0 0,-1-1-1,1 1 1,0 0 0,-1-1-1,1 1 1,-1 0-1,1 0 1,-1 0 0,1 0-1,-1-1 1,0 1-1,1 0 1,-1 0 0,0 0-1,1 2 1,5 27-5,-5-25 24,22 180 1463,1 279 1,-21-349-866,-1-76-285,2-1 0,11 49 1,-15-86-328,1-1 0,-1 0 0,0 0 0,0 1 0,0-1 0,0 0 1,0 0-1,0 0 0,1 1 0,-1-1 0,0 0 0,0 0 1,0 0-1,0 1 0,1-1 0,-1 0 0,0 0 0,0 0 0,0 0 1,1 0-1,-1 0 0,0 0 0,0 1 0,1-1 0,-1 0 1,0 0-1,0 0 0,1 0 0,-1 0 0,0 0 0,0 0 1,1 0-1,-1 0 0,0 0 0,0 0 0,1 0 0,-1-1 0,0 1 1,0 0-1,1 0 0,-1 0 0,0 0 0,0 0 0,0 0 1,1-1-1,-1 1 0,0 0 0,0 0 0,1-1 0,9-8-757,-6-11-1746,-3-7-2726</inkml:trace>
  <inkml:trace contextRef="#ctx0" brushRef="#br0" timeOffset="10668.1">1525 841 1713,'0'0'2844,"12"-2"-2271,52-5 4363,-76 7-3786,-457 21 184,2 17-1218,116-11-40,266-19 116,80 11-179,-51 219-13,-32 155 222,40-32 530,48-356-693,0-5-115,0 0 1,0 1-1,0-1 0,0 0 0,0 1 1,0-1-1,0 0 0,0 1 1,0-1-1,0 1 0,0-1 1,0 0-1,0 1 0,-1-1 1,1 0-1,0 0 0,0 1 1,0-1-1,0 0 0,-1 1 1,1-1-1,0 0 0,0 0 1,-1 1-1,1-1 0,0 0 1,0 0-1,-1 1 0,1-1 1,0 0-1,-1 0 0,1 0 1,0 0-1,-1 0 0,1 1 1,0-1-1,-1 0 0,1 0 0,0 0 1,-1 0-1,1 0 0,0 0 1,-1 0-1,1 0 0,0 0 1,-1 0-1,1 0 0,0-1 1,-1 1-1,1 0 0,0 0 1,-1 0-1,-6 0-4218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0T13:07:50.52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2093 165 608,'0'0'2735,"-10"-21"-897,6-24 4053,4 70-6227,-1-5 368,2 1 0,1-1 0,0 0 0,1 1 0,11 32 0,38 138 85,-52-190-112,0-1-1,1 1 1,-1-1 0,0 0-1,0 1 1,0-1 0,0 0 0,0 1-1,1-1 1,-1 0 0,0 1-1,0-1 1,1 0 0,-1 0-1,0 1 1,0-1 0,1 0-1,-1 0 1,0 1 0,1-1-1,-1 0 1,0 0 0,1 0 0,-1 1-1,0-1 1,1 0 0,-1 0-1,1 0 1,-1 0 0,0 0-1,1 0 1,-1 0 0,1 0-1,-1 0 1,0 0 0,1 0-1,-1 0 1,0 0 0,1 0 0,-1 0-1,1-1 1,-1 1 0,0 0-1,1 0 1,-1 0 0,0 0-1,1-1 1,-1 1 0,0 0-1,0 0 1,1-1 0,-1 1-1,0 0 1,0-1 0,1 1-1,-1 0 1,0-1 0,0 1 0,1-1-1,13-22 360,-13 22-347,73-164 108,-56 121-115,1 0 1,43-73 0,-51 102 161,0 0-1,1 0 0,19-17 1</inkml:trace>
  <inkml:trace contextRef="#ctx0" brushRef="#br0" timeOffset="1545.79">1 1923 688,'0'0'3706,"17"0"-2444,517-38 1004,-263 12-1544,-99 12-652,742-72 924,-395 38-552,-342 34-409,-162 14-29,-13 1 122,1-1-1,0 0 1,-1 0-1,1 0 1,0 0-1,-1 0 1,1 0-1,0-1 1,-1 0-1,1 1 1,-1-1-1,5-2 1,-6 2 79,-1-9-2275,0 0-2345</inkml:trace>
  <inkml:trace contextRef="#ctx0" brushRef="#br0" timeOffset="6504.7">450 2248 352,'0'0'4821,"-11"0"644,-35-2-5325,-175 19 50,319-20-324,167-28 1,-260 31 152,-5 0 319,-10 0-4259,-15 0-335</inkml:trace>
  <inkml:trace contextRef="#ctx0" brushRef="#br0" timeOffset="6868.2">60 2430 1457,'0'0'2374,"25"-3"-1534,198-28 1212,-184 23-1435,-16 3 45,1 2 0,34-2 1,-57-4-2904,3 0-763</inkml:trace>
  <inkml:trace contextRef="#ctx0" brushRef="#br0" timeOffset="8018.86">985 2152 848,'0'0'5061,"-4"-9"-1931,-12 6-2904,0 1 0,0 1 0,-1 0 0,1 2-1,-28 2 1,36-1-233,0-1-1,1 1 0,-1 0 1,1 1-1,0-1 0,0 2 1,0-1-1,0 1 0,0 0 1,1 0-1,0 1 0,0 0 1,0 0-1,-7 8 0,11-11-3,1-1 0,-1 1 0,1 0 0,0 0 0,0-1 0,0 1 0,0 0 0,0 0 0,0 0 0,1 0 0,-1 0 0,1 0 0,-1 1 0,1-1 0,0 0 0,0 0-1,0 0 1,0 0 0,0 0 0,0 1 0,1-1 0,-1 0 0,1 0 0,-1 0 0,1 0 0,0 0 0,0 0 0,0 0 0,0 0 0,0-1 0,0 1 0,1 0 0,-1-1 0,0 1 0,1 0-1,-1-1 1,1 0 0,0 1 0,-1-1 0,1 0 0,0 0 0,0 0 0,0 0 0,0 0 0,0 0 0,0-1 0,0 1 0,3 0 0,25 3 8,1-2 0,-1-1 0,41-3 0,-1 0-55,-68 2 44,-1 0 0,1 1 0,-1-1 0,1 0 0,-1 1 0,1 0 0,-1-1 0,1 1 0,-1 0 0,0 0 0,1 0-1,-1 0 1,0 0 0,0 0 0,0 0 0,1 0 0,-1 0 0,-1 1 0,1-1 0,0 0 0,0 1 0,0-1 0,-1 1-1,1-1 1,0 1 0,-1-1 0,1 1 0,-1-1 0,0 1 0,0-1 0,1 3 0,2 56-156,-3-51 201,0-4-27,0 0 0,-1 0 0,1 0 1,-1 0-1,0 0 0,-1-1 0,1 1 0,-1 0 1,0 0-1,0-1 0,0 1 0,-1-1 0,0 0 1,1 0-1,-8 7 0,4-5 5,0 0 0,-1-1 0,0 0 0,0 0 1,-1-1-1,1 0 0,-1 0 0,-13 4 0,-3 0 28,0-2-1,0-1 1,-1-2-1,1 0 1,-38 0-1,58-3-31,0 0 0,1 0 0,-1 0 0,0 0 0,0-1-1,1 1 1,-1-1 0,0 0 0,1 0 0,-1-1 0,1 1 0,0-1 0,-1 1 0,1-1 0,-6-4 0,7 3-79,0 0 0,0 0 1,0-1-1,0 1 0,1 0 1,-1-1-1,1 1 0,0-1 1,0 1-1,0-1 0,0 1 1,1-1-1,-1 0 0,1 0 0,0 1 1,1-6-1,-1 7-105,0-1 0,0 1 0,0 0 0,0-1 0,0 1 0,1-1 0,0 1-1,-1 0 1,1-1 0,0 1 0,0 0 0,0 0 0,0-1 0,0 1 0,1 0 0,-1 0 0,1 0 0,-1 1 0,1-1-1,0 0 1,0 0 0,0 1 0,4-3 0,25-15-3204</inkml:trace>
  <inkml:trace contextRef="#ctx0" brushRef="#br0" timeOffset="8414.04">1334 2152 1169,'0'0'2489,"-20"-1"-1929,-67-5 64,72 6-264,0 0 0,1 1 1,-28 5-1,37-5-226,-1 0 1,1 0-1,0 1 1,0 0-1,0 0 1,0 1-1,1-1 1,-1 1-1,1 0 1,-1 0-1,-3 4 1,7-6-135,0 0 0,0 0 0,0 0 1,0 0-1,1 0 0,-1 0 0,0 0 0,1 0 0,-1 0 1,0 0-1,1 0 0,-1 0 0,1 1 0,0-1 1,0 0-1,-1 0 0,1 0 0,0 1 0,0-1 0,0 0 1,0 1-1,0-1 0,0 0 0,0 0 0,1 1 0,-1-1 1,0 0-1,1 0 0,-1 0 0,1 0 0,-1 1 0,1-1 1,0 0-1,-1 0 0,1 0 0,0 0 0,0 0 0,0 0 1,0-1-1,0 1 0,0 0 0,0 0 0,1 0 0,3 3 19,1-1 0,-1 1 0,1-1-1,0-1 1,0 1 0,12 2 0,-9-2 5,1-1 0,0-1 0,0 0-1,0-1 1,0 1 0,0-2 0,0 0 0,0 0 0,18-5 0,-24 5-60,-1 0-1,1 0 0,-1 0 1,1-1-1,-1 1 0,0-1 1,0 0-1,0 0 1,0 0-1,0-1 0,0 1 1,-1-1-1,1 1 1,-1-1-1,1 0 0,-1 0 1,0 0-1,0 0 0,0 0 1,-1-1-1,1 1 1,-1 0-1,0-1 0,0 0 1,0 1-1,0-1 0,-1 1 1,1-1-1,-1-5 1,0 8-4,0 0 1,1 0 0,-1-1-1,0 1 1,0 0 0,0 0 0,0 0-1,0-1 1,-1 1 0,1 0 0,0 0-1,0-1 1,-1 1 0,1 0-1,-1 0 1,1 0 0,-1 0 0,1 0-1,-1 0 1,0 0 0,1 0-1,-1 0 1,0 0 0,0 0 0,0 0-1,0 0 1,0 1 0,0-1-1,0 0 1,0 1 0,0-1 0,0 1-1,0-1 1,0 1 0,-1 0 0,1-1-1,0 1 1,0 0 0,0 0-1,-3-1 1,-19-6-1816</inkml:trace>
  <inkml:trace contextRef="#ctx0" brushRef="#br0" timeOffset="8766.23">1334 2152 2593</inkml:trace>
  <inkml:trace contextRef="#ctx0" brushRef="#br0" timeOffset="8767.23">1334 2152 2593,'54'-92'1121,"-80"146"238,-20 64 1,-5 9-542,33-87-703,8-24-193,2 1-1,0 0 0,1 1 0,1-1 1,1 1-1,0 1 0,-4 33 0,25-53-2652,4-6 983</inkml:trace>
  <inkml:trace contextRef="#ctx0" brushRef="#br0" timeOffset="9190.09">1544 2409 1649,'0'0'5119,"-9"1"-4542,1 0-437,1 0 0,-1 1 0,1 0 0,-1 0 0,1 1 0,0-1 0,-7 6 0,11-7-81,0 1-1,1 0 1,-1-1-1,0 1 1,1 1-1,0-1 1,0 0-1,0 0 1,0 1-1,0 0 1,0-1-1,0 1 0,1 0 1,-1 0-1,1 0 1,0 0-1,0 0 1,0 0-1,0 0 1,1 0-1,-1 0 1,1 0-1,0 4 1,-1-6-55,1 0 1,0 1-1,0-1 1,0 0 0,0 0-1,0 0 1,0 0-1,0 1 1,1-1 0,-1 0-1,0 0 1,1 0-1,-1 0 1,1 0 0,-1 0-1,1 0 1,-1 0-1,1 0 1,0 0 0,0 0-1,-1 0 1,1 0 0,0 0-1,0-1 1,0 1-1,1 0 1,32 1 260,-28-2-260,-2-1 8,0 0 0,-1 0 0,1 0 0,0-1 0,-1 1 0,1-1 0,-1 0 0,0 0 0,0 0 0,0-1-1,0 1 1,0-1 0,0 1 0,0-1 0,-1 0 0,0 0 0,1 0 0,-1 0 0,0-1 0,1-3 0,0 3-13,-1 0 0,0-1 0,0 1 0,-1 0 0,1-1 0,-1 1 0,0-1 0,0 1 0,-1-1 0,1 0 0,-1 1 0,0-1 0,0 0 0,0 1 0,-1-1 0,-2-8 0,2 11-22,-1 0-1,0 0 1,0 0-1,0 0 0,0 1 1,0-1-1,0 1 0,-1-1 1,1 1-1,0 0 0,-1-1 1,1 1-1,-1 1 0,1-1 1,-1 0-1,0 1 0,1-1 1,-1 1-1,-4 0 0,-1-1-92,0 0 0,0 1 0,0 0-1,1 0 1,-15 3 0,21-2-14,0-1 1,0 1-1,0 0 1,0-1-1,0 1 1,1 0-1,-1 0 1,0 0-1,0 0 1,1 0-1,-1 0 1,0 0-1,1 0 1,-1 0-1,1 0 1,0 0-1,-1 0 1,1 0-1,0 0 1,-1 0-1,1 1 1,0-1-1,0 0 1,0 0-1,0 0 1,0 0-1,0 1 1,1-1-1,-1 1 1,0 2-622,0 11-2323</inkml:trace>
  <inkml:trace contextRef="#ctx0" brushRef="#br0" timeOffset="9651.45">1846 2203 1489,'0'0'7542,"-11"-6"-5376,15 12-2145,0 1 0,0-1 1,1 0-1,0-1 0,0 1 0,1-1 0,0 0 1,0 0-1,0 0 0,11 5 0,-9-4 5,1-1-1,-1 2 1,0-1 0,-1 1-1,11 12 1,-16-17-35,-1 1 0,0-1-1,0 1 1,0-1 0,0 1 0,-1 0-1,1-1 1,-1 1 0,1 0 0,-1 0-1,0-1 1,-1 6 0,1-3-44</inkml:trace>
  <inkml:trace contextRef="#ctx0" brushRef="#br0" timeOffset="10038.41">1846 2203 320</inkml:trace>
  <inkml:trace contextRef="#ctx0" brushRef="#br0" timeOffset="10039.41">1846 2203 320,'99'-21'1489,"-79"17"1696,-45 32-1299,0-3-1420,7-6 190,0 0 1,1 1 0,-28 42 0,45-60-660,0-2-13,2-9-3482,6-10 868</inkml:trace>
  <inkml:trace contextRef="#ctx0" brushRef="#br0" timeOffset="10418.99">1926 2118 2977,'0'0'3629,"0"15"-2842,-4 199 1176,-2-215-4927,-3-5-243</inkml:trace>
  <inkml:trace contextRef="#ctx0" brushRef="#br0" timeOffset="10419.99">1824 2203 2881,'0'0'3914,"11"0"-3423,143-5 1919,-81 4-5079</inkml:trace>
  <inkml:trace contextRef="#ctx0" brushRef="#br0" timeOffset="11049.45">2442 2133 2913,'0'0'2804,"-20"2"-2452,-67 9 110,81-11-357,-1 1 1,1 0-1,0 1 1,0-1-1,0 1 1,0 1-1,0-1 1,1 1-1,-1 0 1,1 0-1,-1 0 1,1 1-1,0 0 1,0 0-1,1 0 1,-1 1-1,1-1 1,0 1-1,0 0 1,1 0-1,-1 1 1,1-1-1,-2 7 1,4-11-108,1 1-1,-1-1 1,1 1 0,0-1 0,0 1-1,0 0 1,0-1 0,0 1 0,0-1-1,0 1 1,1-1 0,-1 1 0,1-1-1,-1 0 1,1 1 0,-1-1 0,1 1-1,0-1 1,-1 0 0,1 1 0,0-1-1,0 0 1,0 0 0,0 0 0,0 0-1,0 0 1,1 0 0,-1 0 0,0 0-1,0 0 1,1-1 0,-1 1 0,0 0-1,4 0 1,5 3-12,1-1 0,0-1 0,0 0 1,14 1-1,22 4-65,-43-5 95,9 2-53,-1 0-1,0 1 0,0 1 1,16 10-1,-26-15 27,0 0-1,0 1 1,0-1 0,0 0-1,-1 1 1,1 0-1,0-1 1,-1 1-1,1 0 1,-1 0-1,0 0 1,1 0-1,-1 0 1,0 0 0,0 0-1,0 1 1,-1-1-1,1 0 1,0 0-1,-1 1 1,0-1-1,1 1 1,-1-1 0,0 0-1,0 1 1,0-1-1,-1 0 1,1 1-1,-1-1 1,1 0-1,-1 1 1,-1 2-1,0-2 62,1 0 0,-1-1-1,0 1 1,-1 0 0,1-1-1,0 0 1,-1 1 0,1-1-1,-1 0 1,0 0-1,0 0 1,0-1 0,-6 3-1,-47 17 656,40-17-536,0 2-30,0-1 0,-1 0 0,0-2 0,0 0 0,0-1 1,0 0-1,-27-2 0,43-1-198,0 1 0,0-1 1,0 1-1,0-1 0,0 1 0,0-1 1,0 1-1,1-1 0,-1 0 0,0 0 1,0 1-1,1-1 0,-1 0 1,1 0-1,-1 0 0,0 0 0,1 0 1,0 0-1,-1 0 0,1 0 0,0 0 1,-1 0-1,1 0 0,0 0 0,0 0 1,0 0-1,0 0 0,0 0 1,0 0-1,0 0 0,0 0 0,0 0 1,0 0-1,1 0 0,-1 0 0,0 0 1,2-2-1,-1-1-228,0 0-1,0 1 1,0-1-1,0 0 1,1 0-1,0 1 1,0-1-1,0 1 1,5-6-1,24-14-1974,9 3-1337</inkml:trace>
  <inkml:trace contextRef="#ctx0" brushRef="#br0" timeOffset="11466.93">2699 2203 2385,'0'0'5459,"-16"-3"-4622,-53-13-167,65 15-615,1 0 0,-1 1 1,0-1-1,0 1 0,1 0 0,-1 0 0,0 0 1,0 1-1,1-1 0,-1 1 0,0 0 1,1 0-1,-1 0 0,0 1 0,1-1 0,0 1 1,-1 0-1,1 0 0,0 0 0,0 0 0,0 1 1,0-1-1,0 1 0,1-1 0,-1 1 1,1 0-1,0 0 0,0 0 0,0 1 0,0-1 1,0 0-1,1 1 0,-3 6 0,0 4-15,1-1 1,0 1-1,0 0 0,2 0 0,-1 0 0,3 27 0,-1-39-43,0 0-1,0 0 1,1-1-1,-1 1 0,1 0 1,-1-1-1,1 1 1,0 0-1,-1-1 1,1 1-1,0-1 1,0 1-1,0-1 0,0 1 1,1-1-1,-1 0 1,0 1-1,0-1 1,1 0-1,-1 0 1,3 1-1,0 0 11,1 1 0,-1-1 0,1-1 0,0 1 0,0-1 0,0 0 0,8 1-1,3-1-57,0 0 0,-1-2-1,1 0 1,17-3-1,-28 3 28,0 0 1,0 0-1,0-1 0,-1 0 0,1 0 1,0 0-1,-1 0 0,1-1 1,-1 0-1,0 0 0,0 0 0,0-1 1,0 1-1,0-1 0,-1 0 0,0 0 1,0 0-1,0 0 0,0-1 0,2-4 1,-2 2 35,1-1 1,-2 0-1,1 0 0,-1 0 1,0 0-1,-1-1 1,0 1-1,0 0 0,-1-1 1,0 1-1,-2-14 1,1 20-9,1-1 1,-1 1-1,1-1 1,-1 1-1,0-1 1,0 1-1,0 0 1,0-1-1,-1 1 1,1 0-1,0 0 1,-1 0-1,0 0 1,1 0-1,-1 0 0,0 0 1,0 1-1,0-1 1,0 1-1,0-1 1,-1 1-1,1 0 1,0 0-1,-5-2 1,-1 1 18,-1 0 1,0 0 0,0 1-1,0 0 1,-15 1-1,23 0-70,0 0 0,1 1 1,-1-1-1,0 1 0,1-1 0,-1 0 0,1 1 1,-1-1-1,0 1 0,1 0 0,-1-1 0,1 1 1,0-1-1,-1 1 0,1 0 0,-1-1 0,1 1 1,0 0-1,0-1 0,-1 1 0,1 0 0,0 0 1,0-1-1,0 1 0,0 0 0,0 0 0,0-1 1,0 2-1,0 0-173,-1 0 1,1-1 0,0 1-1,0 0 1,1 0 0,-1 0-1,0-1 1,0 1-1,1 0 1,-1-1 0,1 1-1,0 0 1,1 2-1,19 10-2410,8-5-948</inkml:trace>
  <inkml:trace contextRef="#ctx0" brushRef="#br0" timeOffset="11855.42">3113 2199 2993,'0'0'4160,"-22"-1"-3112,-118-2 974,133 3-1967,0 1 0,0 0-1,0 0 1,0 1-1,0 0 1,0 0 0,1 1-1,-1-1 1,1 2 0,-1-1-1,1 1 1,0-1-1,1 2 1,-1-1 0,1 1-1,-1-1 1,1 2-1,1-1 1,-1 0 0,1 1-1,0 0 1,0 0 0,1 0-1,0 1 1,0-1-1,0 1 1,1-1 0,0 1-1,0 0 1,0 0-1,1 0 1,0 0 0,1 0-1,0 0 1,1 13 0,-1-19-59,0 0 1,1 1 0,-1-1 0,1 0-1,-1 1 1,1-1 0,0 0 0,-1 0-1,1 0 1,0 0 0,0 1 0,0-1-1,0 0 1,0 0 0,0-1 0,0 1-1,0 0 1,0 0 0,1 0 0,-1-1 0,0 1-1,0-1 1,1 1 0,-1-1 0,0 1-1,1-1 1,-1 0 0,3 1 0,46 2-93,-42-4 59,7 2-46,1-1 0,-1-1 0,0-1 0,0 0 0,0-1 0,18-6 0,-29 8 84,-1-1 0,1 1 0,0-1 0,-1 0 0,1 0 0,-1-1-1,0 1 1,0-1 0,0 0 0,0 1 0,0-1 0,0-1 0,-1 1 0,0 0-1,1-1 1,-1 1 0,0-1 0,-1 1 0,1-1 0,-1 0 0,1 0 0,-1 0 0,0 0-1,-1 0 1,1 0 0,-1 0 0,0 0 0,0-5 0,-1 6-1,1-1 1,-1 1-1,0-1 0,0 1 1,-1-1-1,1 1 1,-1 0-1,0 0 0,0 0 1,0 0-1,0 0 0,0 0 1,-1 0-1,1 1 1,-1-1-1,0 1 0,1 0 1,-1 0-1,0 0 0,-1 0 1,1 0-1,0 1 1,-5-3-1,-9-3 42,-1 0-1,0 1 1,-20-4 0,20 6-193,0 1-1,0 1 1,-27-1-1,45 3 45,0 1 1,-1-1-1,1 0 0,0 1 0,-1-1 0,1 0 0,0 1 0,-1-1 0,1 0 1,0 1-1,0-1 0,0 1 0,-1-1 0,1 0 0,0 1 0,0-1 1,0 1-1,0-1 0,0 1 0,0-1 0,0 0 0,0 1 0,0-1 0,0 1 1,0-1-1,0 1 0,0-1 0,0 1 0,0-1 0,0 1 0,0 1-475,0 11-2291</inkml:trace>
  <inkml:trace contextRef="#ctx0" brushRef="#br0" timeOffset="12312.09">3424 2206 304,'0'0'5840,"-12"-6"-4919,-1 1-576,-1 0 0,0 1 0,0 0 0,-1 1 0,-16-1 0,22 3-134,0 1 1,0 0-1,0 0 1,1 1-1,-1 0 1,0 0-1,0 1 0,1 1 1,-1-1-1,1 1 1,-16 8-1,17-7-158,-1 0 0,1 0 0,1 1 1,-1 0-1,1 0 0,0 0 0,0 1 0,0 0 0,1 0 0,0 1 0,0-1 1,0 1-1,1 0 0,0 1 0,1-1 0,0 1 0,0-1 0,0 1 0,1 0 1,0 0-1,0 0 0,0 10 0,2-12-61,0 0 0,0 0 0,0 1 0,1-1 0,0 0 1,0 0-1,4 9 0,-4-13 7,0 0 1,0 0-1,1 0 1,-1 0-1,1 0 1,0-1-1,-1 1 1,1 0-1,0-1 1,0 0-1,0 1 1,0-1-1,0 0 1,0 0-1,1 0 1,-1 0-1,0-1 1,0 1-1,1 0 1,-1-1-1,0 0 1,5 1-1,4 0-24,0 0 0,1-1-1,-1 0 1,0-1 0,1 0 0,-1-1-1,0 0 1,0-1 0,0 0 0,0-1-1,-1 0 1,1 0 0,-1-1-1,11-8 1,-14 9 19,-1-1 1,0 0-1,0 0 0,0 0 0,-1-1 0,0 0 1,0 0-1,0-1 0,-1 1 0,0-1 0,0 0 0,-1 0 1,1 0-1,-2 0 0,1-1 0,-1 1 0,0-1 1,0 0-1,-1 1 0,0-1 0,-1-9 0,0 14 17,0 1-1,-1-1 0,0 0 1,1 1-1,-1-1 1,0 1-1,0-1 0,0 1 1,-1 0-1,1-1 1,-1 1-1,1 0 0,-1 0 1,0 0-1,1 0 1,-1 0-1,0 0 0,0 0 1,-1 1-1,1-1 0,0 1 1,-1 0-1,1-1 1,0 1-1,-1 0 0,1 1 1,-1-1-1,0 0 1,1 1-1,-1-1 0,-3 1 1,-12-3-43,-1 0 0,-1 2 0,-24 1-1,28 0-144,-25 0-1482,6 0-1818</inkml:trace>
  <inkml:trace contextRef="#ctx0" brushRef="#br0" timeOffset="14227.49">2492 1793 272,'0'0'2425,"4"-3"-2051,7-1 39,-1 0 0,1 1 0,-1 0 0,1 1 0,0 0 0,0 1 0,21-1 0,13-2-110,779-58 86,-561 60-1976,-262 2 1445,10 53 849,-10-3-402,-2 0 0,-2 0-1,-3 0 1,-14 60 0,5-35 13,-9 150-1,21 75 1339,3-184-930,5-42 555,-1000-23 2211,842-32-3380,-468 74 382,510-71-490,-419 76 80,356-74-51,-189 2 0,-62-3-32,221-9 73,126-6-37,78-8 97,0-17-75,0-1049-70,0 1065 8,-2 1-65</inkml:trace>
  <inkml:trace contextRef="#ctx0" brushRef="#br0" timeOffset="15130.59">6251 127 4722,'0'0'5958,"0"-13"-5315,-2 53-447,-2 0 0,-12 54 1,8-54-155,1 0 1,-1 57 0,8-95-427,5-9-1574,7-18 128,2-14-1204</inkml:trace>
  <inkml:trace contextRef="#ctx0" brushRef="#br0" timeOffset="15534.01">6230 16 4994,'0'0'3394,"40"0"-3154,-11 0 112,-1 0-96,-1 0-48,-11 0-128,-4 0-80,-7 0 0,-3 0-48</inkml:trace>
  <inkml:trace contextRef="#ctx0" brushRef="#br0" timeOffset="15877.76">6163 234 3378,'0'0'5122,"141"0"-4178,-113 0-543,-9 0-161,-7 0-224,-2 0-16,-1 2-32,5 0-849,1 2-2720</inkml:trace>
  <inkml:trace contextRef="#ctx0" brushRef="#br0" timeOffset="16643.18">6042 1701 256,'0'0'3853,"-7"0"-3042,-15 0-613,15 0 568,17 0 2778,1639-39-1223,-1399 21-2328,331-11-178,-576 23-3926</inkml:trace>
  <inkml:trace contextRef="#ctx0" brushRef="#br0" timeOffset="18038.66">5871 1718 1569,'0'0'3215,"5"0"-2999,-3-1-180,-1 1 0,1 0 0,0 0 0,0 0 1,0 0-1,0 0 0,-1 0 0,1 0 0,0 1 0,0-1 1,0 1-1,2 1 0,-2-1-6,-1 0-1,0 0 1,0 1 0,0-1-1,0 1 1,-1-1 0,1 1 0,0-1-1,-1 1 1,1-1 0,-1 1-1,1 0 1,-1-1 0,0 1 0,1 0-1,-1-1 1,0 1 0,0 0-1,-1 1 1,2 47 415,-2-1-1,-2 0 1,-3 0 0,-2 0-1,-15 52 1,12-58-355,-47 186 169,48-178-295,3 0-1,-2 84 1,9-134 34,1 0 0,-1 0 0,0 0 0,1 0 0,-1 0 0,0 0 0,1 0 0,0 0 0,-1-1 0,1 1 0,-1 0-1,1 0 1,0 0 0,0-1 0,-1 1 0,1 0 0,0-1 0,0 1 0,0 0 0,0-1 0,0 1 0,0-1 0,0 0 0,0 1 0,0-1 0,0 0 0,0 1 0,0-1 0,0 0 0,2 0 0,40 2 131,-36-2-64,68-4 83,-1-3 0,139-32 0,-159 27-115,803-127 45,-678 113-73,576-60 35,-723 83-37,278-6 40,-235 9 1328,-72-16-171,-2-250-751,0 7-535,2 245-116,1-12 571,-3 25-528,-1 1 0,0-1 0,0 0 0,0 1 0,0-1 0,0 0 0,-1 1-1,1-1 1,0 0 0,0 1 0,0-1 0,-1 0 0,1 1 0,0-1 0,0 1 0,-1-1 0,1 0 0,-1 1-1,1-1 1,0 1 0,-1-1 0,1 1 0,-1-1 0,1 1 0,-1 0 0,0-1 0,1 1 0,-1 0-1,1-1 1,-2 1 0,-26-5-6863</inkml:trace>
  <inkml:trace contextRef="#ctx0" brushRef="#br0" timeOffset="18556.28">6487 2060 720,'0'0'5125,"-2"-3"-4234,-6-12-77,6 12 875,8 1-1398,81-7 445,122 5 0,-158 4-768,-50 0-37,-62 8-4533,13 5 1633</inkml:trace>
  <inkml:trace contextRef="#ctx0" brushRef="#br0" timeOffset="18924.22">6487 2060 1377</inkml:trace>
  <inkml:trace contextRef="#ctx0" brushRef="#br0" timeOffset="18925.22">6487 2060 1377,'-113'120'1491,"98"-100"-212,19-14-868,12-9-31,370-14 4292,-338 15-4459,-43-9-2510,-1 1-11</inkml:trace>
  <inkml:trace contextRef="#ctx0" brushRef="#br0" timeOffset="19300.22">7283 1979 1585,'0'0'4559,"-2"-7"-3745,2 6-764,-1-1-1,1 0 1,-1 0 0,0 1 0,1-1-1,-1 0 1,0 1 0,0-1 0,0 1-1,0-1 1,0 1 0,-1-1 0,1 1-1,0 0 1,-1-1 0,1 1 0,-1 0-1,1 0 1,-1 0 0,-2-1 0,-2 1 105,-1-1-1,0 1 1,1 0 0,-1 1 0,-12 0 0,11 0-31,1 0 0,-1 1 1,1-1-1,0 2 0,-1-1 0,1 1 0,0 0 0,0 0 1,0 1-1,0 0 0,-9 6 0,12-6-90,0 0-1,0 0 1,0 1 0,1-1-1,0 1 1,-1 0-1,1 0 1,1 0 0,-1 0-1,1 1 1,-1-1 0,1 1-1,0-1 1,1 1 0,-1 0-1,1 0 1,0 0-1,0 7 1,0-6-33,0-1 0,0 0 0,1 0 0,0 1 0,0-1-1,1 0 1,-1 1 0,1-1 0,0 0 0,1 0 0,-1 1 0,1-1 0,0-1 0,5 9 0,-4-9 10,0-1-1,0 1 1,1-1 0,-1 0 0,1-1 0,0 1 0,0 0 0,0-1 0,0 0 0,0 0 0,1 0 0,-1-1 0,1 1 0,-1-1 0,1 0 0,-1-1 0,8 1 0,11 2-3,-1-2 1,1 0-1,0-1 1,0-2-1,-1 0 0,1-2 1,-1 0-1,23-8 1,-29 7-10,-1-1 0,0-1 1,0 0-1,-1-1 0,0 0 0,0-1 1,-1 0-1,0-2 0,-1 1 1,0-1-1,-1-1 0,11-14 1,-18 21 14,-1 0 0,0-1 1,0 1-1,0-1 0,-1 0 1,4-12-1,-6 17-1,1-1 0,-1 1 0,0-1 1,1 1-1,-1-1 0,0 1 0,0-1 0,0 1 0,0-1 0,0 0 0,0 1 1,0-1-1,-1 1 0,1-1 0,0 1 0,-1-1 0,0 1 0,1 0 0,-1-1 1,0 1-1,1-1 0,-1 1 0,0 0 0,0 0 0,0 0 0,0-1 1,0 1-1,-1 0 0,1 0 0,0 1 0,0-1 0,-1 0 0,-2-1 0,-9-2 13,-1 2 0,0-1 0,1 2 0,-1 0 1,0 0-1,0 2 0,0 0 0,0 0 0,1 1 0,-1 1 0,0 0 0,1 1 0,0 0 0,0 1 0,-15 8 0,-29 23-1793,11 2-3261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sqmet" refreshedDate="45056.350670717591" createdVersion="7" refreshedVersion="7" minRefreshableVersion="3" recordCount="29" xr:uid="{4B601CA1-E742-4D60-9195-484DF766C1FD}">
  <cacheSource type="worksheet">
    <worksheetSource name="Tabla1"/>
  </cacheSource>
  <cacheFields count="11">
    <cacheField name="Fecha" numFmtId="14">
      <sharedItems containsSemiMixedTypes="0" containsNonDate="0" containsDate="1" containsString="0" minDate="2017-03-17T00:00:00" maxDate="2019-09-21T00:00:00" count="26">
        <d v="2017-03-17T00:00:00"/>
        <d v="2017-03-20T00:00:00"/>
        <d v="2017-03-22T00:00:00"/>
        <d v="2017-04-20T00:00:00"/>
        <d v="2017-04-17T00:00:00"/>
        <d v="2017-05-22T00:00:00"/>
        <d v="2017-05-24T00:00:00"/>
        <d v="2017-05-17T00:00:00"/>
        <d v="2017-05-20T00:00:00"/>
        <d v="2017-05-27T00:00:00"/>
        <d v="2018-05-18T00:00:00"/>
        <d v="2018-06-16T00:00:00"/>
        <d v="2018-06-17T00:00:00"/>
        <d v="2018-06-20T00:00:00"/>
        <d v="2018-06-19T00:00:00"/>
        <d v="2018-07-05T00:00:00"/>
        <d v="2018-07-06T00:00:00"/>
        <d v="2018-07-08T00:00:00"/>
        <d v="2018-08-04T00:00:00"/>
        <d v="2018-08-06T00:00:00"/>
        <d v="2018-08-07T00:00:00"/>
        <d v="2018-09-01T00:00:00"/>
        <d v="2018-09-04T00:00:00"/>
        <d v="2019-09-05T00:00:00"/>
        <d v="2019-09-08T00:00:00"/>
        <d v="2019-09-20T00:00:00"/>
      </sharedItems>
      <fieldGroup par="7" base="0">
        <rangePr groupBy="months" startDate="2017-03-17T00:00:00" endDate="2019-09-21T00:00:00"/>
        <groupItems count="14">
          <s v="&lt;17/3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1/9/2019"/>
        </groupItems>
      </fieldGroup>
    </cacheField>
    <cacheField name="Vendedor" numFmtId="0">
      <sharedItems count="4">
        <s v="Carlos Vasquez"/>
        <s v="Juan Carlos"/>
        <s v="Pedro Noriega"/>
        <s v="José Almanares"/>
      </sharedItems>
    </cacheField>
    <cacheField name="Provincia" numFmtId="0">
      <sharedItems count="4">
        <s v="Pichincha"/>
        <s v="Guayas"/>
        <s v="Azuay"/>
        <s v="Manabi"/>
      </sharedItems>
    </cacheField>
    <cacheField name="Tienda" numFmtId="0">
      <sharedItems count="4">
        <s v="Tienda A"/>
        <s v="Tienda B"/>
        <s v="Tienda C"/>
        <s v="Tienda D"/>
      </sharedItems>
    </cacheField>
    <cacheField name="Producto" numFmtId="0">
      <sharedItems count="9">
        <s v="Laptop i3"/>
        <s v="Impresora "/>
        <s v="Laptop i5"/>
        <s v="Pantalla 42"/>
        <s v="Teclado"/>
        <s v="Mouse"/>
        <s v="Laptop i7"/>
        <s v="Pantalla 17"/>
        <s v="USB 3.0.1"/>
      </sharedItems>
    </cacheField>
    <cacheField name="Ventas" numFmtId="44">
      <sharedItems containsSemiMixedTypes="0" containsString="0" containsNumber="1" containsInteger="1" minValue="10" maxValue="4000"/>
    </cacheField>
    <cacheField name="Trimestres" numFmtId="0" databaseField="0">
      <fieldGroup base="0">
        <rangePr groupBy="quarters" startDate="2017-03-17T00:00:00" endDate="2019-09-21T00:00:00"/>
        <groupItems count="6">
          <s v="&lt;17/3/2017"/>
          <s v="Trim.1"/>
          <s v="Trim.2"/>
          <s v="Trim.3"/>
          <s v="Trim.4"/>
          <s v="&gt;21/9/2019"/>
        </groupItems>
      </fieldGroup>
    </cacheField>
    <cacheField name="Años" numFmtId="0" databaseField="0">
      <fieldGroup base="0">
        <rangePr groupBy="years" startDate="2017-03-17T00:00:00" endDate="2019-09-21T00:00:00"/>
        <groupItems count="5">
          <s v="&lt;17/3/2017"/>
          <s v="2017"/>
          <s v="2018"/>
          <s v="2019"/>
          <s v="&gt;21/9/2019"/>
        </groupItems>
      </fieldGroup>
    </cacheField>
    <cacheField name="Bono" numFmtId="0" formula=" 10%*Ventas" databaseField="0"/>
    <cacheField name="Bono del 5%" numFmtId="0" formula=" IF(Ventas&gt;=5000,5%*Ventas,0)" databaseField="0"/>
    <cacheField name="Sueldo" numFmtId="0" formula=" 1200+'Bono del 5%'" databaseField="0"/>
  </cacheFields>
  <extLst>
    <ext xmlns:x14="http://schemas.microsoft.com/office/spreadsheetml/2009/9/main" uri="{725AE2AE-9491-48be-B2B4-4EB974FC3084}">
      <x14:pivotCacheDefinition pivotCacheId="16859621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  <x v="0"/>
    <n v="1000"/>
  </r>
  <r>
    <x v="1"/>
    <x v="1"/>
    <x v="1"/>
    <x v="1"/>
    <x v="1"/>
    <n v="200"/>
  </r>
  <r>
    <x v="2"/>
    <x v="2"/>
    <x v="1"/>
    <x v="1"/>
    <x v="2"/>
    <n v="3500"/>
  </r>
  <r>
    <x v="3"/>
    <x v="3"/>
    <x v="2"/>
    <x v="2"/>
    <x v="1"/>
    <n v="100"/>
  </r>
  <r>
    <x v="4"/>
    <x v="0"/>
    <x v="0"/>
    <x v="0"/>
    <x v="3"/>
    <n v="100"/>
  </r>
  <r>
    <x v="5"/>
    <x v="1"/>
    <x v="2"/>
    <x v="2"/>
    <x v="4"/>
    <n v="20"/>
  </r>
  <r>
    <x v="5"/>
    <x v="2"/>
    <x v="2"/>
    <x v="2"/>
    <x v="5"/>
    <n v="10"/>
  </r>
  <r>
    <x v="6"/>
    <x v="3"/>
    <x v="0"/>
    <x v="0"/>
    <x v="4"/>
    <n v="20"/>
  </r>
  <r>
    <x v="7"/>
    <x v="3"/>
    <x v="3"/>
    <x v="3"/>
    <x v="6"/>
    <n v="4000"/>
  </r>
  <r>
    <x v="8"/>
    <x v="0"/>
    <x v="2"/>
    <x v="2"/>
    <x v="6"/>
    <n v="4000"/>
  </r>
  <r>
    <x v="9"/>
    <x v="1"/>
    <x v="2"/>
    <x v="2"/>
    <x v="7"/>
    <n v="180"/>
  </r>
  <r>
    <x v="8"/>
    <x v="2"/>
    <x v="0"/>
    <x v="0"/>
    <x v="5"/>
    <n v="10"/>
  </r>
  <r>
    <x v="7"/>
    <x v="3"/>
    <x v="3"/>
    <x v="3"/>
    <x v="4"/>
    <n v="30"/>
  </r>
  <r>
    <x v="10"/>
    <x v="0"/>
    <x v="1"/>
    <x v="1"/>
    <x v="0"/>
    <n v="1000"/>
  </r>
  <r>
    <x v="11"/>
    <x v="1"/>
    <x v="2"/>
    <x v="2"/>
    <x v="8"/>
    <n v="15"/>
  </r>
  <r>
    <x v="12"/>
    <x v="2"/>
    <x v="0"/>
    <x v="0"/>
    <x v="6"/>
    <n v="4000"/>
  </r>
  <r>
    <x v="13"/>
    <x v="3"/>
    <x v="2"/>
    <x v="2"/>
    <x v="8"/>
    <n v="15"/>
  </r>
  <r>
    <x v="14"/>
    <x v="0"/>
    <x v="0"/>
    <x v="0"/>
    <x v="1"/>
    <n v="100"/>
  </r>
  <r>
    <x v="15"/>
    <x v="1"/>
    <x v="3"/>
    <x v="3"/>
    <x v="3"/>
    <n v="100"/>
  </r>
  <r>
    <x v="16"/>
    <x v="2"/>
    <x v="0"/>
    <x v="0"/>
    <x v="0"/>
    <n v="15"/>
  </r>
  <r>
    <x v="17"/>
    <x v="3"/>
    <x v="2"/>
    <x v="2"/>
    <x v="3"/>
    <n v="100"/>
  </r>
  <r>
    <x v="18"/>
    <x v="0"/>
    <x v="3"/>
    <x v="3"/>
    <x v="8"/>
    <n v="15"/>
  </r>
  <r>
    <x v="19"/>
    <x v="1"/>
    <x v="2"/>
    <x v="2"/>
    <x v="3"/>
    <n v="100"/>
  </r>
  <r>
    <x v="20"/>
    <x v="2"/>
    <x v="0"/>
    <x v="0"/>
    <x v="6"/>
    <n v="4000"/>
  </r>
  <r>
    <x v="21"/>
    <x v="3"/>
    <x v="0"/>
    <x v="0"/>
    <x v="3"/>
    <n v="100"/>
  </r>
  <r>
    <x v="22"/>
    <x v="0"/>
    <x v="1"/>
    <x v="1"/>
    <x v="1"/>
    <n v="100"/>
  </r>
  <r>
    <x v="23"/>
    <x v="1"/>
    <x v="0"/>
    <x v="0"/>
    <x v="0"/>
    <n v="1000"/>
  </r>
  <r>
    <x v="24"/>
    <x v="2"/>
    <x v="3"/>
    <x v="3"/>
    <x v="2"/>
    <n v="3500"/>
  </r>
  <r>
    <x v="25"/>
    <x v="3"/>
    <x v="1"/>
    <x v="1"/>
    <x v="8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E036A-1C7E-4FFF-A563-74FF0B09CACF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outline="1" outlineData="1" compactData="0" multipleFieldFilters="0">
  <location ref="I19:N25" firstHeaderRow="1" firstDataRow="2" firstDataCol="1"/>
  <pivotFields count="11">
    <pivotField compact="0" numFmtId="14" showAll="0" insertBlankRow="1" defaultSubtotal="0"/>
    <pivotField axis="axisRow" compact="0" multipleItemSelectionAllowed="1" showAll="0" insertBlankRow="1" defaultSubtotal="0">
      <items count="4">
        <item x="0"/>
        <item x="3"/>
        <item x="1"/>
        <item x="2"/>
      </items>
    </pivotField>
    <pivotField compact="0" subtotalTop="0" showAll="0" insertBlankRow="1" defaultSubtotal="0"/>
    <pivotField axis="axisCol" compact="0" showAll="0" insertBlankRow="1" sortType="ascending" defaultSubtotal="0">
      <items count="4">
        <item x="0"/>
        <item x="1"/>
        <item x="2"/>
        <item x="3"/>
      </items>
    </pivotField>
    <pivotField compact="0" showAll="0" insertBlankRow="1" defaultSubtotal="0"/>
    <pivotField dataField="1" compact="0" numFmtId="164" showAll="0" insertBlankRow="1" defaultSubtotal="0"/>
    <pivotField compact="0" showAll="0" insertBlankRow="1" defaultSubtotal="0"/>
    <pivotField compact="0" showAll="0" insertBlankRow="1" defaultSubtotal="0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  <pivotField compact="0" subtotalTop="0" dragToRow="0" dragToCol="0" dragToPage="0" showAll="0" insertBlankRow="1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a de Ventas" fld="5" baseField="1" baseItem="0" numFmtId="44"/>
  </dataFields>
  <pivotTableStyleInfo name="PivotStyleLight8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1C166-2DD4-414D-8767-20306F7E8D38}" name="TablaDinámica5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">
  <location ref="B2:D7" firstHeaderRow="0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dataField="1" numFmtId="44" showAll="0"/>
    <pivotField showAll="0" defaultSubtotal="0"/>
    <pivotField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s" fld="5" baseField="0" baseItem="0"/>
    <dataField name="Suma de Bono del 5%" fld="9" baseField="0" baseItem="0" numFmtId="44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1"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97ED7-B32D-45C0-B156-727792FE7392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7:F21" firstHeaderRow="1" firstDataRow="2" firstDataCol="1"/>
  <pivotFields count="11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4" showAll="0"/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7"/>
    <field x="0"/>
  </rowFields>
  <rowItems count="13">
    <i>
      <x v="1"/>
    </i>
    <i r="1">
      <x v="3"/>
    </i>
    <i r="1">
      <x v="4"/>
    </i>
    <i r="1">
      <x v="5"/>
    </i>
    <i>
      <x v="2"/>
    </i>
    <i r="1">
      <x v="5"/>
    </i>
    <i r="1">
      <x v="6"/>
    </i>
    <i r="1">
      <x v="7"/>
    </i>
    <i r="1">
      <x v="8"/>
    </i>
    <i r="1">
      <x v="9"/>
    </i>
    <i>
      <x v="3"/>
    </i>
    <i r="1"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a de Ventas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BE887-ED02-483D-9043-A391FE597CDB}" name="Tabla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6:G20" firstHeaderRow="1" firstDataRow="2" firstDataCol="1" rowPageCount="1" colPageCount="1"/>
  <pivotFields count="11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dataField="1"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7"/>
    <field x="0"/>
  </rowFields>
  <rowItems count="13">
    <i>
      <x v="1"/>
    </i>
    <i r="1">
      <x v="3"/>
    </i>
    <i r="1">
      <x v="4"/>
    </i>
    <i r="1">
      <x v="5"/>
    </i>
    <i>
      <x v="2"/>
    </i>
    <i r="1">
      <x v="5"/>
    </i>
    <i r="1">
      <x v="6"/>
    </i>
    <i r="1">
      <x v="7"/>
    </i>
    <i r="1">
      <x v="8"/>
    </i>
    <i r="1">
      <x v="9"/>
    </i>
    <i>
      <x v="3"/>
    </i>
    <i r="1"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Máx. de Ventas" fld="5" subtotal="max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4A1F8-D4C6-4FAC-A63D-FC3743FDF2AB}" name="TablaDiná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1:F25" firstHeaderRow="1" firstDataRow="2" firstDataCol="1"/>
  <pivotFields count="11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7"/>
    <field x="0"/>
  </rowFields>
  <rowItems count="13">
    <i>
      <x v="1"/>
    </i>
    <i r="1">
      <x v="3"/>
    </i>
    <i r="1">
      <x v="4"/>
    </i>
    <i r="1">
      <x v="5"/>
    </i>
    <i>
      <x v="2"/>
    </i>
    <i r="1">
      <x v="5"/>
    </i>
    <i r="1">
      <x v="6"/>
    </i>
    <i r="1">
      <x v="7"/>
    </i>
    <i r="1">
      <x v="8"/>
    </i>
    <i r="1">
      <x v="9"/>
    </i>
    <i>
      <x v="3"/>
    </i>
    <i r="1"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a de Ventas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F8AE3-74C7-4A76-AE48-859082D1A233}" name="TablaDinámica1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>
  <location ref="B26:G32" firstHeaderRow="1" firstDataRow="2" firstDataCol="1"/>
  <pivotFields count="11">
    <pivotField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compact="0" showAll="0">
      <items count="5">
        <item x="0"/>
        <item x="3"/>
        <item x="1"/>
        <item x="2"/>
        <item t="default"/>
      </items>
    </pivotField>
    <pivotField compact="0" showAll="0"/>
    <pivotField axis="axisRow" compact="0" showAll="0">
      <items count="5">
        <item x="0"/>
        <item x="1"/>
        <item x="2"/>
        <item x="3"/>
        <item t="default"/>
      </items>
    </pivotField>
    <pivotField compact="0" showAll="0"/>
    <pivotField dataField="1" compact="0" numFmtId="164" showAll="0"/>
    <pivotField compact="0" showAll="0" defaultSubtotal="0"/>
    <pivotField compact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Promedio de Ventas" fld="5" subtotal="average" baseField="0" baseItem="0" numFmtId="44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58457-5AEC-4CB9-9B5C-30C1285241E4}" name="TablaDinámica2" cacheId="0" applyNumberFormats="0" applyBorderFormats="0" applyFontFormats="0" applyPatternFormats="0" applyAlignmentFormats="0" applyWidthHeightFormats="1" dataCaption="Valores" updatedVersion="7" minRefreshableVersion="5" useAutoFormatting="1" rowGrandTotals="0" colGrandTotals="0" itemPrintTitles="1" createdVersion="7" indent="0" compact="0" outline="1" outlineData="1" compactData="0" multipleFieldFilters="0">
  <location ref="B2:C6" firstHeaderRow="1" firstDataRow="1" firstDataCol="1"/>
  <pivotFields count="11">
    <pivotField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showAll="0">
      <items count="5">
        <item x="0"/>
        <item x="3"/>
        <item x="1"/>
        <item x="2"/>
        <item t="default"/>
      </items>
    </pivotField>
    <pivotField compact="0" showAll="0"/>
    <pivotField compact="0" showAll="0">
      <items count="5">
        <item x="0"/>
        <item x="1"/>
        <item x="2"/>
        <item x="3"/>
        <item t="default"/>
      </items>
    </pivotField>
    <pivotField compact="0" showAll="0"/>
    <pivotField dataField="1" compact="0" numFmtId="164" showAll="0"/>
    <pivotField compact="0" showAll="0" defaultSubtotal="0"/>
    <pivotField compact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a de Ventas" fld="5" baseField="1" baseItem="2" numFmtId="44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FF13A-E7AE-489E-991B-FA9039E98619}" name="TablaDinámica3" cacheId="0" applyNumberFormats="0" applyBorderFormats="0" applyFontFormats="0" applyPatternFormats="0" applyAlignmentFormats="0" applyWidthHeightFormats="1" dataCaption="Valores" updatedVersion="7" minRefreshableVersion="5" useAutoFormatting="1" rowGrandTotals="0" colGrandTotals="0" itemPrintTitles="1" createdVersion="7" indent="0" compact="0" outline="1" outlineData="1" compactData="0" multipleFieldFilters="0">
  <location ref="B8:C17" firstHeaderRow="1" firstDataRow="1" firstDataCol="1"/>
  <pivotFields count="11">
    <pivotField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compact="0" showAll="0"/>
    <pivotField compact="0" showAll="0">
      <items count="5">
        <item x="0"/>
        <item x="1"/>
        <item x="2"/>
        <item x="3"/>
        <item t="default"/>
      </items>
    </pivotField>
    <pivotField axis="axisRow" compact="0" showAll="0">
      <items count="10">
        <item x="1"/>
        <item x="0"/>
        <item x="2"/>
        <item x="6"/>
        <item x="5"/>
        <item x="7"/>
        <item x="3"/>
        <item x="4"/>
        <item x="8"/>
        <item t="default"/>
      </items>
    </pivotField>
    <pivotField dataField="1" compact="0" numFmtId="44" showAll="0"/>
    <pivotField compact="0" showAll="0" defaultSubtotal="0"/>
    <pivotField compact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a de Ventas" fld="5" baseField="3" baseItem="8" numFmtId="44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1F670D-2015-4D9E-A692-20B94F25CFF5}" name="TablaDinámica4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B2:C7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dataField="1" numFmtId="44"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Ventas" fld="5" baseField="2" baseItem="2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A7A93-4E99-43EE-9BDE-89EF3833FE4A}" name="TablaDinámica6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">
  <location ref="B9:C19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2"/>
        <item x="1"/>
        <item x="3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10">
        <item x="1"/>
        <item x="0"/>
        <item x="2"/>
        <item x="6"/>
        <item x="5"/>
        <item x="7"/>
        <item x="3"/>
        <item x="4"/>
        <item x="8"/>
        <item t="default"/>
      </items>
    </pivotField>
    <pivotField dataField="1" numFmtId="44"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Ventas" fld="5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 axis="axisRow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4726F902-DE01-4B4C-A52F-5FB58BF27C4B}" sourceName="Vendedor">
  <pivotTables>
    <pivotTable tabId="25" name="TablaDinámica6"/>
  </pivotTables>
  <data>
    <tabular pivotCacheId="1685962145">
      <items count="4">
        <i x="0" s="1"/>
        <i x="3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" xr10:uid="{27829250-8DA9-419A-8CAD-8B4E3AC4B911}" sourceName="Tienda">
  <pivotTables>
    <pivotTable tabId="25" name="TablaDinámica6"/>
  </pivotTables>
  <data>
    <tabular pivotCacheId="1685962145">
      <items count="4">
        <i x="0" s="1"/>
        <i x="1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1" xr10:uid="{90985A25-C20E-4C10-9A69-D86F1818A482}" sourceName="Tienda">
  <pivotTables>
    <pivotTable tabId="27" name="TablaDinámica2"/>
    <pivotTable tabId="27" name="TablaDinámica3"/>
  </pivotTables>
  <data>
    <tabular pivotCacheId="1685962145">
      <items count="4">
        <i x="0" s="1"/>
        <i x="1" s="1"/>
        <i x="2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1" xr10:uid="{6B2D254E-808B-4672-AC73-937CCE640299}" sourceName="Vendedor">
  <pivotTables>
    <pivotTable tabId="28" name="TablaDinámica4"/>
  </pivotTables>
  <data>
    <tabular pivotCacheId="1685962145">
      <items count="4">
        <i x="0" s="1"/>
        <i x="3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B2C52044-B0E8-47AD-B485-DCB7AE86E038}" sourceName="Provincia">
  <pivotTables>
    <pivotTable tabId="29" name="TablaDinámica5"/>
    <pivotTable tabId="29" name="TablaDinámica6"/>
    <pivotTable tabId="28" name="TablaDinámica4"/>
  </pivotTables>
  <data>
    <tabular pivotCacheId="1685962145">
      <items count="4">
        <i x="2" s="1"/>
        <i x="1" s="1"/>
        <i x="3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20C5ECC9-08A1-476E-93F2-BF24C802181B}" cache="SegmentaciónDeDatos_Vendedor" caption="Vendedor" columnCount="4" style="SlicerStyleDark1" rowHeight="241300"/>
  <slicer name="Tienda" xr10:uid="{04A1CF50-702F-422D-8CA3-BDB461DDA23B}" cache="SegmentaciónDeDatos_Tienda" caption="Tienda" columnCount="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enda 1" xr10:uid="{72480E54-FA01-45B5-8182-6FF97431A9B8}" cache="SegmentaciónDeDatos_Tienda1" caption="Tienda" style="SlicerStyleDark5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 1" xr10:uid="{0B468FD7-9E58-4972-BF30-A6001B5093EE}" cache="SegmentaciónDeDatos_Vendedor1" caption="Vendedor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incia" xr10:uid="{67905F42-A6FC-4677-A4E9-BB6D57EF1A24}" cache="SegmentaciónDeDatos_Provincia" caption="Provincia" style="SlicerStyleLight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A87469-C41F-4DB4-B9CB-80921C6D01F0}" name="Tabla1" displayName="Tabla1" ref="A2:F31" totalsRowShown="0" headerRowDxfId="43" dataDxfId="42">
  <autoFilter ref="A2:F31" xr:uid="{1CA87469-C41F-4DB4-B9CB-80921C6D01F0}"/>
  <tableColumns count="6">
    <tableColumn id="1" xr3:uid="{B9F89984-2B30-4521-A4BA-F3641AB6AD6F}" name="Fecha" dataDxfId="41"/>
    <tableColumn id="2" xr3:uid="{E42EC565-625C-4B3B-AF6A-A27CA644DB04}" name="Vendedor" dataDxfId="40"/>
    <tableColumn id="7" xr3:uid="{2F1CAC42-6140-4B69-8F79-A0D1C8554327}" name="Provincia" dataDxfId="39"/>
    <tableColumn id="3" xr3:uid="{10D40580-B492-4B97-AD3B-7807EBF80D3E}" name="Tienda" dataDxfId="38"/>
    <tableColumn id="4" xr3:uid="{B64678E9-B12D-4168-A17C-7A56EBC13481}" name="Producto" dataDxfId="37"/>
    <tableColumn id="5" xr3:uid="{00FAC570-7414-48C5-9347-3428655F1B16}" name="Ventas" dataDxfId="36" dataCellStyle="Moneda"/>
  </tableColumns>
  <tableStyleInfo name="TableStyleLight13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2AED6E51-A221-4A57-9CB5-B2BA43AD4906}" sourceName="Fecha">
  <pivotTables>
    <pivotTable tabId="26" name="TablaDinámica1"/>
  </pivotTables>
  <state minimalRefreshVersion="6" lastRefreshVersion="6" pivotCacheId="1685962145" filterType="unknown">
    <bounds startDate="2017-01-01T00:00:00" endDate="2020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6792FDC0-F75D-4BB9-86CA-34A85F1FA985}" sourceName="Fecha">
  <pivotTables>
    <pivotTable tabId="27" name="TablaDinámica2"/>
    <pivotTable tabId="27" name="TablaDinámica3"/>
  </pivotTables>
  <state minimalRefreshVersion="6" lastRefreshVersion="6" pivotCacheId="1685962145" filterType="unknown">
    <bounds startDate="2017-01-01T00:00:00" endDate="2020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12D996D7-BC6C-4AA5-81D0-A73B577FF87E}" sourceName="Fecha">
  <pivotTables>
    <pivotTable tabId="29" name="TablaDinámica5"/>
    <pivotTable tabId="29" name="TablaDinámica6"/>
    <pivotTable tabId="28" name="TablaDinámica4"/>
  </pivotTables>
  <state minimalRefreshVersion="6" lastRefreshVersion="6" pivotCacheId="1685962145" filterType="unknown">
    <bounds startDate="2017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02D575CB-4B78-4F33-8825-942BABAD9558}" cache="NativeTimeline_Fecha" caption="Fecha" level="1" selectionLevel="0" scrollPosition="2017-01-01T00:00:00" style="TimeSlicerStyleDark1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51943E85-4C17-4217-BD9A-6F4CAEF20D1B}" cache="NativeTimeline_Fecha1" caption="Fecha" level="0" selectionLevel="0" scrollPosition="2017-01-01T00:00:00" style="TimeSlicerStyleDark5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CC5B8763-2BBC-464B-BDC8-22B64BE48F4F}" cache="NativeTimeline_Fecha2" caption="Fecha" level="0" selectionLevel="0" scrollPosition="2017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microsoft.com/office/2007/relationships/slicer" Target="../slicers/slicer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microsoft.com/office/2011/relationships/timeline" Target="../timelines/timeline2.xml"/><Relationship Id="rId4" Type="http://schemas.microsoft.com/office/2007/relationships/slicer" Target="../slicers/slicer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microsoft.com/office/2011/relationships/timeline" Target="../timelines/timeline3.xml"/><Relationship Id="rId4" Type="http://schemas.microsoft.com/office/2007/relationships/slicer" Target="../slicers/slicer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zoomScale="47" zoomScaleNormal="60" workbookViewId="0">
      <selection activeCell="O32" sqref="O3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1"/>
  <sheetViews>
    <sheetView topLeftCell="A10" zoomScaleNormal="100" workbookViewId="0">
      <selection activeCell="A2" sqref="A2:F31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22.42578125" customWidth="1"/>
    <col min="4" max="4" width="12.5703125" bestFit="1" customWidth="1"/>
    <col min="5" max="5" width="16.140625" bestFit="1" customWidth="1"/>
    <col min="6" max="6" width="15" bestFit="1" customWidth="1"/>
    <col min="7" max="8" width="15" customWidth="1"/>
    <col min="9" max="9" width="15.140625" bestFit="1" customWidth="1"/>
    <col min="10" max="13" width="11" bestFit="1" customWidth="1"/>
    <col min="14" max="15" width="12.5703125" bestFit="1" customWidth="1"/>
    <col min="16" max="17" width="10.5703125" bestFit="1" customWidth="1"/>
    <col min="18" max="18" width="7.85546875" bestFit="1" customWidth="1"/>
    <col min="19" max="19" width="9.140625" bestFit="1" customWidth="1"/>
    <col min="20" max="20" width="12.5703125" bestFit="1" customWidth="1"/>
  </cols>
  <sheetData>
    <row r="2" spans="1:15" ht="37.5" customHeight="1" x14ac:dyDescent="0.25">
      <c r="A2" s="15" t="s">
        <v>0</v>
      </c>
      <c r="B2" s="15" t="s">
        <v>1</v>
      </c>
      <c r="C2" s="15" t="s">
        <v>42</v>
      </c>
      <c r="D2" s="15" t="s">
        <v>16</v>
      </c>
      <c r="E2" s="15" t="s">
        <v>2</v>
      </c>
      <c r="F2" s="15" t="s">
        <v>21</v>
      </c>
      <c r="G2" s="15"/>
      <c r="H2" s="1"/>
    </row>
    <row r="3" spans="1:15" ht="18" customHeight="1" x14ac:dyDescent="0.25">
      <c r="A3" s="9">
        <v>42811</v>
      </c>
      <c r="B3" s="10" t="s">
        <v>3</v>
      </c>
      <c r="C3" s="10" t="s">
        <v>43</v>
      </c>
      <c r="D3" s="10" t="s">
        <v>17</v>
      </c>
      <c r="E3" s="10" t="s">
        <v>7</v>
      </c>
      <c r="F3" s="28">
        <v>1000</v>
      </c>
      <c r="G3" s="11"/>
    </row>
    <row r="4" spans="1:15" ht="18" customHeight="1" x14ac:dyDescent="0.25">
      <c r="A4" s="9">
        <v>42814</v>
      </c>
      <c r="B4" s="10" t="s">
        <v>4</v>
      </c>
      <c r="C4" s="10" t="s">
        <v>44</v>
      </c>
      <c r="D4" s="10" t="s">
        <v>18</v>
      </c>
      <c r="E4" s="10" t="s">
        <v>10</v>
      </c>
      <c r="F4" s="28">
        <v>200</v>
      </c>
      <c r="G4" s="11"/>
    </row>
    <row r="5" spans="1:15" ht="18" customHeight="1" x14ac:dyDescent="0.25">
      <c r="A5" s="9">
        <v>42816</v>
      </c>
      <c r="B5" s="10" t="s">
        <v>5</v>
      </c>
      <c r="C5" s="10" t="s">
        <v>44</v>
      </c>
      <c r="D5" s="10" t="s">
        <v>18</v>
      </c>
      <c r="E5" s="10" t="s">
        <v>8</v>
      </c>
      <c r="F5" s="28">
        <v>3500</v>
      </c>
      <c r="G5" s="11"/>
    </row>
    <row r="6" spans="1:15" ht="18" customHeight="1" x14ac:dyDescent="0.25">
      <c r="A6" s="9">
        <v>42845</v>
      </c>
      <c r="B6" s="10" t="s">
        <v>6</v>
      </c>
      <c r="C6" s="10" t="s">
        <v>45</v>
      </c>
      <c r="D6" s="10" t="s">
        <v>19</v>
      </c>
      <c r="E6" s="10" t="s">
        <v>10</v>
      </c>
      <c r="F6" s="28">
        <v>100</v>
      </c>
      <c r="G6" s="11"/>
    </row>
    <row r="7" spans="1:15" ht="18" customHeight="1" x14ac:dyDescent="0.25">
      <c r="A7" s="9">
        <v>42842</v>
      </c>
      <c r="B7" s="10" t="s">
        <v>3</v>
      </c>
      <c r="C7" s="10" t="s">
        <v>43</v>
      </c>
      <c r="D7" s="10" t="s">
        <v>17</v>
      </c>
      <c r="E7" s="10" t="s">
        <v>11</v>
      </c>
      <c r="F7" s="28">
        <v>100</v>
      </c>
      <c r="G7" s="11"/>
      <c r="I7" s="8"/>
    </row>
    <row r="8" spans="1:15" ht="18" customHeight="1" x14ac:dyDescent="0.25">
      <c r="A8" s="9">
        <v>42877</v>
      </c>
      <c r="B8" s="10" t="s">
        <v>4</v>
      </c>
      <c r="C8" s="10" t="s">
        <v>45</v>
      </c>
      <c r="D8" s="10" t="s">
        <v>19</v>
      </c>
      <c r="E8" s="10" t="s">
        <v>12</v>
      </c>
      <c r="F8" s="28">
        <v>20</v>
      </c>
      <c r="G8" s="11"/>
    </row>
    <row r="9" spans="1:15" ht="18" customHeight="1" x14ac:dyDescent="0.25">
      <c r="A9" s="9">
        <v>42877</v>
      </c>
      <c r="B9" s="10" t="s">
        <v>5</v>
      </c>
      <c r="C9" s="10" t="s">
        <v>45</v>
      </c>
      <c r="D9" s="10" t="s">
        <v>19</v>
      </c>
      <c r="E9" s="10" t="s">
        <v>13</v>
      </c>
      <c r="F9" s="28">
        <v>10</v>
      </c>
      <c r="G9" s="11"/>
      <c r="J9" s="26" t="s">
        <v>1</v>
      </c>
      <c r="K9" s="26" t="s">
        <v>17</v>
      </c>
      <c r="L9" s="26" t="s">
        <v>18</v>
      </c>
      <c r="M9" s="26" t="s">
        <v>19</v>
      </c>
      <c r="N9" s="26" t="s">
        <v>20</v>
      </c>
      <c r="O9" s="26" t="s">
        <v>39</v>
      </c>
    </row>
    <row r="10" spans="1:15" ht="18" customHeight="1" x14ac:dyDescent="0.25">
      <c r="A10" s="9">
        <v>42879</v>
      </c>
      <c r="B10" s="10" t="s">
        <v>6</v>
      </c>
      <c r="C10" s="10" t="s">
        <v>43</v>
      </c>
      <c r="D10" s="10" t="s">
        <v>17</v>
      </c>
      <c r="E10" s="10" t="s">
        <v>12</v>
      </c>
      <c r="F10" s="28">
        <v>20</v>
      </c>
      <c r="G10" s="11"/>
      <c r="J10" s="26" t="str">
        <f>B3</f>
        <v>Carlos Vasquez</v>
      </c>
      <c r="K10" s="27">
        <f>SUMIFS(Tabla1[Ventas],Tabla1[Vendedor],$J$10,Tabla1[Tienda],K9)</f>
        <v>1200</v>
      </c>
      <c r="L10" s="27">
        <f>SUMIFS(Tabla1[Ventas],Tabla1[Vendedor],$J$10,Tabla1[Tienda],L9)</f>
        <v>1100</v>
      </c>
      <c r="M10" s="27">
        <f>SUMIFS(Tabla1[Ventas],Tabla1[Vendedor],$J$10,Tabla1[Tienda],M9)</f>
        <v>4000</v>
      </c>
      <c r="N10" s="27">
        <f>SUMIFS(Tabla1[Ventas],Tabla1[Vendedor],$J$10,Tabla1[Tienda],N9)</f>
        <v>15</v>
      </c>
      <c r="O10" s="27">
        <f>SUMIF(Tabla1[Vendedor],J10,Tabla1[Ventas])</f>
        <v>6315</v>
      </c>
    </row>
    <row r="11" spans="1:15" ht="18" customHeight="1" x14ac:dyDescent="0.25">
      <c r="A11" s="9">
        <v>42872</v>
      </c>
      <c r="B11" s="10" t="s">
        <v>6</v>
      </c>
      <c r="C11" s="10" t="s">
        <v>46</v>
      </c>
      <c r="D11" s="10" t="s">
        <v>20</v>
      </c>
      <c r="E11" s="10" t="s">
        <v>9</v>
      </c>
      <c r="F11" s="28">
        <v>4000</v>
      </c>
      <c r="G11" s="11"/>
    </row>
    <row r="12" spans="1:15" ht="18" customHeight="1" x14ac:dyDescent="0.25">
      <c r="A12" s="9">
        <v>42875</v>
      </c>
      <c r="B12" s="10" t="s">
        <v>3</v>
      </c>
      <c r="C12" s="10" t="s">
        <v>45</v>
      </c>
      <c r="D12" s="10" t="s">
        <v>19</v>
      </c>
      <c r="E12" s="10" t="s">
        <v>9</v>
      </c>
      <c r="F12" s="28">
        <v>4000</v>
      </c>
      <c r="G12" s="11"/>
    </row>
    <row r="13" spans="1:15" ht="18" customHeight="1" x14ac:dyDescent="0.25">
      <c r="A13" s="9">
        <v>42882</v>
      </c>
      <c r="B13" s="10" t="s">
        <v>4</v>
      </c>
      <c r="C13" s="10" t="s">
        <v>45</v>
      </c>
      <c r="D13" s="10" t="s">
        <v>19</v>
      </c>
      <c r="E13" s="10" t="s">
        <v>14</v>
      </c>
      <c r="F13" s="28">
        <v>180</v>
      </c>
      <c r="G13" s="11"/>
    </row>
    <row r="14" spans="1:15" ht="18" customHeight="1" x14ac:dyDescent="0.25">
      <c r="A14" s="9">
        <v>42875</v>
      </c>
      <c r="B14" s="10" t="s">
        <v>5</v>
      </c>
      <c r="C14" s="10" t="s">
        <v>43</v>
      </c>
      <c r="D14" s="10" t="s">
        <v>17</v>
      </c>
      <c r="E14" s="10" t="s">
        <v>13</v>
      </c>
      <c r="F14" s="28">
        <v>10</v>
      </c>
      <c r="G14" s="11"/>
    </row>
    <row r="15" spans="1:15" ht="18" customHeight="1" x14ac:dyDescent="0.25">
      <c r="A15" s="9">
        <v>42872</v>
      </c>
      <c r="B15" s="10" t="s">
        <v>6</v>
      </c>
      <c r="C15" s="10" t="s">
        <v>46</v>
      </c>
      <c r="D15" s="10" t="s">
        <v>20</v>
      </c>
      <c r="E15" s="10" t="s">
        <v>12</v>
      </c>
      <c r="F15" s="28">
        <v>30</v>
      </c>
      <c r="G15" s="11"/>
    </row>
    <row r="16" spans="1:15" ht="18" customHeight="1" x14ac:dyDescent="0.25">
      <c r="A16" s="9">
        <v>43238</v>
      </c>
      <c r="B16" s="9" t="s">
        <v>3</v>
      </c>
      <c r="C16" s="10" t="s">
        <v>44</v>
      </c>
      <c r="D16" s="10" t="s">
        <v>18</v>
      </c>
      <c r="E16" s="12" t="s">
        <v>7</v>
      </c>
      <c r="F16" s="28">
        <v>1000</v>
      </c>
      <c r="G16" s="11"/>
    </row>
    <row r="17" spans="1:14" ht="18" customHeight="1" x14ac:dyDescent="0.25">
      <c r="A17" s="9">
        <v>43267</v>
      </c>
      <c r="B17" s="9" t="s">
        <v>4</v>
      </c>
      <c r="C17" s="10" t="s">
        <v>45</v>
      </c>
      <c r="D17" s="10" t="s">
        <v>19</v>
      </c>
      <c r="E17" s="12" t="s">
        <v>15</v>
      </c>
      <c r="F17" s="29">
        <v>15</v>
      </c>
      <c r="G17" s="13"/>
    </row>
    <row r="18" spans="1:14" ht="18" customHeight="1" x14ac:dyDescent="0.25">
      <c r="A18" s="9">
        <v>43268</v>
      </c>
      <c r="B18" s="9" t="s">
        <v>5</v>
      </c>
      <c r="C18" s="10" t="s">
        <v>43</v>
      </c>
      <c r="D18" s="10" t="s">
        <v>17</v>
      </c>
      <c r="E18" s="10" t="s">
        <v>9</v>
      </c>
      <c r="F18" s="28">
        <v>4000</v>
      </c>
      <c r="G18" s="11"/>
    </row>
    <row r="19" spans="1:14" ht="18" customHeight="1" x14ac:dyDescent="0.25">
      <c r="A19" s="9">
        <v>43271</v>
      </c>
      <c r="B19" s="9" t="s">
        <v>6</v>
      </c>
      <c r="C19" s="10" t="s">
        <v>45</v>
      </c>
      <c r="D19" s="10" t="s">
        <v>19</v>
      </c>
      <c r="E19" s="12" t="s">
        <v>15</v>
      </c>
      <c r="F19" s="29">
        <v>15</v>
      </c>
      <c r="G19" s="13"/>
      <c r="I19" s="20" t="s">
        <v>27</v>
      </c>
      <c r="J19" s="20" t="s">
        <v>16</v>
      </c>
    </row>
    <row r="20" spans="1:14" ht="18" customHeight="1" x14ac:dyDescent="0.25">
      <c r="A20" s="9">
        <v>43270</v>
      </c>
      <c r="B20" s="9" t="s">
        <v>3</v>
      </c>
      <c r="C20" s="10" t="s">
        <v>43</v>
      </c>
      <c r="D20" s="10" t="s">
        <v>17</v>
      </c>
      <c r="E20" s="10" t="s">
        <v>10</v>
      </c>
      <c r="F20" s="28">
        <v>100</v>
      </c>
      <c r="G20" s="11"/>
      <c r="I20" s="20" t="s">
        <v>1</v>
      </c>
      <c r="J20" t="s">
        <v>17</v>
      </c>
      <c r="K20" t="s">
        <v>18</v>
      </c>
      <c r="L20" t="s">
        <v>19</v>
      </c>
      <c r="M20" t="s">
        <v>20</v>
      </c>
      <c r="N20" t="s">
        <v>25</v>
      </c>
    </row>
    <row r="21" spans="1:14" ht="18" customHeight="1" x14ac:dyDescent="0.25">
      <c r="A21" s="9">
        <v>43286</v>
      </c>
      <c r="B21" s="9" t="s">
        <v>4</v>
      </c>
      <c r="C21" s="10" t="s">
        <v>46</v>
      </c>
      <c r="D21" s="10" t="s">
        <v>20</v>
      </c>
      <c r="E21" s="10" t="s">
        <v>11</v>
      </c>
      <c r="F21" s="28">
        <v>100</v>
      </c>
      <c r="G21" s="11"/>
      <c r="I21" t="s">
        <v>3</v>
      </c>
      <c r="J21" s="22">
        <v>1200</v>
      </c>
      <c r="K21" s="22">
        <v>1100</v>
      </c>
      <c r="L21" s="22">
        <v>4000</v>
      </c>
      <c r="M21" s="22">
        <v>15</v>
      </c>
      <c r="N21" s="22">
        <v>6315</v>
      </c>
    </row>
    <row r="22" spans="1:14" ht="18" customHeight="1" x14ac:dyDescent="0.25">
      <c r="A22" s="9">
        <v>43287</v>
      </c>
      <c r="B22" s="9" t="s">
        <v>5</v>
      </c>
      <c r="C22" s="10" t="s">
        <v>43</v>
      </c>
      <c r="D22" s="10" t="s">
        <v>17</v>
      </c>
      <c r="E22" s="12" t="s">
        <v>7</v>
      </c>
      <c r="F22" s="29">
        <v>15</v>
      </c>
      <c r="G22" s="13"/>
      <c r="I22" t="s">
        <v>6</v>
      </c>
      <c r="J22" s="22">
        <v>120</v>
      </c>
      <c r="K22" s="22">
        <v>15</v>
      </c>
      <c r="L22" s="22">
        <v>215</v>
      </c>
      <c r="M22" s="22">
        <v>4030</v>
      </c>
      <c r="N22" s="22">
        <v>4380</v>
      </c>
    </row>
    <row r="23" spans="1:14" ht="18" customHeight="1" x14ac:dyDescent="0.25">
      <c r="A23" s="9">
        <v>43289</v>
      </c>
      <c r="B23" s="9" t="s">
        <v>6</v>
      </c>
      <c r="C23" s="10" t="s">
        <v>45</v>
      </c>
      <c r="D23" s="10" t="s">
        <v>19</v>
      </c>
      <c r="E23" s="10" t="s">
        <v>11</v>
      </c>
      <c r="F23" s="28">
        <v>100</v>
      </c>
      <c r="G23" s="11"/>
      <c r="I23" t="s">
        <v>4</v>
      </c>
      <c r="J23" s="22">
        <v>1000</v>
      </c>
      <c r="K23" s="22">
        <v>200</v>
      </c>
      <c r="L23" s="22">
        <v>315</v>
      </c>
      <c r="M23" s="22">
        <v>100</v>
      </c>
      <c r="N23" s="22">
        <v>1615</v>
      </c>
    </row>
    <row r="24" spans="1:14" ht="18" customHeight="1" x14ac:dyDescent="0.25">
      <c r="A24" s="9">
        <v>43316</v>
      </c>
      <c r="B24" s="9" t="s">
        <v>3</v>
      </c>
      <c r="C24" s="10" t="s">
        <v>46</v>
      </c>
      <c r="D24" s="10" t="s">
        <v>20</v>
      </c>
      <c r="E24" s="12" t="s">
        <v>15</v>
      </c>
      <c r="F24" s="29">
        <v>15</v>
      </c>
      <c r="G24" s="13"/>
      <c r="I24" t="s">
        <v>5</v>
      </c>
      <c r="J24" s="22">
        <v>8025</v>
      </c>
      <c r="K24" s="22">
        <v>3500</v>
      </c>
      <c r="L24" s="22">
        <v>10</v>
      </c>
      <c r="M24" s="22">
        <v>3500</v>
      </c>
      <c r="N24" s="22">
        <v>15035</v>
      </c>
    </row>
    <row r="25" spans="1:14" ht="18" customHeight="1" x14ac:dyDescent="0.25">
      <c r="A25" s="9">
        <v>43318</v>
      </c>
      <c r="B25" s="9" t="s">
        <v>4</v>
      </c>
      <c r="C25" s="10" t="s">
        <v>45</v>
      </c>
      <c r="D25" s="10" t="s">
        <v>19</v>
      </c>
      <c r="E25" s="10" t="s">
        <v>11</v>
      </c>
      <c r="F25" s="28">
        <v>100</v>
      </c>
      <c r="G25" s="11"/>
      <c r="I25" t="s">
        <v>25</v>
      </c>
      <c r="J25" s="22">
        <v>10345</v>
      </c>
      <c r="K25" s="22">
        <v>4815</v>
      </c>
      <c r="L25" s="22">
        <v>4540</v>
      </c>
      <c r="M25" s="22">
        <v>7645</v>
      </c>
      <c r="N25" s="22">
        <v>27345</v>
      </c>
    </row>
    <row r="26" spans="1:14" ht="18" customHeight="1" x14ac:dyDescent="0.25">
      <c r="A26" s="9">
        <v>43319</v>
      </c>
      <c r="B26" s="9" t="s">
        <v>5</v>
      </c>
      <c r="C26" s="10" t="s">
        <v>43</v>
      </c>
      <c r="D26" s="10" t="s">
        <v>17</v>
      </c>
      <c r="E26" s="10" t="s">
        <v>9</v>
      </c>
      <c r="F26" s="28">
        <v>4000</v>
      </c>
      <c r="G26" s="11"/>
    </row>
    <row r="27" spans="1:14" ht="18" customHeight="1" x14ac:dyDescent="0.25">
      <c r="A27" s="9">
        <v>43344</v>
      </c>
      <c r="B27" s="9" t="s">
        <v>6</v>
      </c>
      <c r="C27" s="10" t="s">
        <v>43</v>
      </c>
      <c r="D27" s="10" t="s">
        <v>17</v>
      </c>
      <c r="E27" s="10" t="s">
        <v>11</v>
      </c>
      <c r="F27" s="28">
        <v>100</v>
      </c>
      <c r="G27" s="11"/>
    </row>
    <row r="28" spans="1:14" ht="18" customHeight="1" x14ac:dyDescent="0.25">
      <c r="A28" s="9">
        <v>43347</v>
      </c>
      <c r="B28" s="9" t="s">
        <v>3</v>
      </c>
      <c r="C28" s="10" t="s">
        <v>44</v>
      </c>
      <c r="D28" s="10" t="s">
        <v>18</v>
      </c>
      <c r="E28" s="10" t="s">
        <v>10</v>
      </c>
      <c r="F28" s="28">
        <v>100</v>
      </c>
      <c r="G28" s="11"/>
    </row>
    <row r="29" spans="1:14" ht="18" customHeight="1" x14ac:dyDescent="0.25">
      <c r="A29" s="9">
        <v>43713</v>
      </c>
      <c r="B29" s="9" t="s">
        <v>4</v>
      </c>
      <c r="C29" s="10" t="s">
        <v>43</v>
      </c>
      <c r="D29" s="10" t="s">
        <v>17</v>
      </c>
      <c r="E29" s="12" t="s">
        <v>7</v>
      </c>
      <c r="F29" s="28">
        <v>1000</v>
      </c>
      <c r="G29" s="11"/>
    </row>
    <row r="30" spans="1:14" ht="18" customHeight="1" x14ac:dyDescent="0.25">
      <c r="A30" s="9">
        <v>43716</v>
      </c>
      <c r="B30" s="9" t="s">
        <v>5</v>
      </c>
      <c r="C30" s="9" t="s">
        <v>46</v>
      </c>
      <c r="D30" s="9" t="s">
        <v>20</v>
      </c>
      <c r="E30" s="10" t="s">
        <v>8</v>
      </c>
      <c r="F30" s="28">
        <v>3500</v>
      </c>
      <c r="G30" s="11"/>
    </row>
    <row r="31" spans="1:14" ht="18" customHeight="1" x14ac:dyDescent="0.25">
      <c r="A31" s="9">
        <v>43728</v>
      </c>
      <c r="B31" s="9" t="s">
        <v>6</v>
      </c>
      <c r="C31" s="10" t="s">
        <v>44</v>
      </c>
      <c r="D31" s="10" t="s">
        <v>18</v>
      </c>
      <c r="E31" s="12" t="s">
        <v>15</v>
      </c>
      <c r="F31" s="29">
        <v>15</v>
      </c>
      <c r="G31" s="13"/>
    </row>
    <row r="32" spans="1:14" x14ac:dyDescent="0.25">
      <c r="A32" s="14"/>
      <c r="B32" s="14"/>
      <c r="C32" s="14"/>
      <c r="D32" s="14"/>
      <c r="E32" s="14"/>
      <c r="F32" s="14"/>
      <c r="G32" s="14"/>
      <c r="H32" s="14"/>
    </row>
    <row r="33" spans="1:8" x14ac:dyDescent="0.25">
      <c r="A33" s="14"/>
      <c r="B33" s="14"/>
      <c r="C33" s="14"/>
      <c r="D33" s="14"/>
      <c r="E33" s="14"/>
      <c r="F33" s="14"/>
      <c r="G33" s="14"/>
      <c r="H33" s="14"/>
    </row>
    <row r="40" spans="1:8" ht="63.75" customHeight="1" x14ac:dyDescent="0.25"/>
    <row r="41" spans="1:8" ht="117" customHeight="1" x14ac:dyDescent="0.25"/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1019-5E7A-4531-9E80-9A3B1A4644EA}">
  <dimension ref="A2:X37"/>
  <sheetViews>
    <sheetView topLeftCell="A7" zoomScaleNormal="100" zoomScaleSheetLayoutView="130" workbookViewId="0">
      <selection activeCell="A19" sqref="A19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5" width="10" bestFit="1" customWidth="1"/>
    <col min="6" max="6" width="12.5703125" bestFit="1" customWidth="1"/>
    <col min="7" max="8" width="10" bestFit="1" customWidth="1"/>
    <col min="9" max="9" width="12.5703125" bestFit="1" customWidth="1"/>
    <col min="10" max="10" width="10" bestFit="1" customWidth="1"/>
    <col min="11" max="11" width="12.5703125" bestFit="1" customWidth="1"/>
    <col min="12" max="12" width="14.5703125" bestFit="1" customWidth="1"/>
    <col min="13" max="13" width="16.7109375" bestFit="1" customWidth="1"/>
    <col min="20" max="20" width="23.42578125" bestFit="1" customWidth="1"/>
    <col min="21" max="21" width="20.28515625" bestFit="1" customWidth="1"/>
  </cols>
  <sheetData>
    <row r="2" spans="1:7" ht="37.5" customHeight="1" x14ac:dyDescent="0.25">
      <c r="B2" s="15"/>
      <c r="C2" s="15"/>
      <c r="D2" s="15"/>
      <c r="E2" s="15"/>
      <c r="F2" s="15"/>
      <c r="G2" s="1"/>
    </row>
    <row r="3" spans="1:7" ht="18" customHeight="1" x14ac:dyDescent="0.25">
      <c r="B3" s="16"/>
      <c r="C3" s="17"/>
      <c r="D3" s="17"/>
      <c r="E3" s="17"/>
      <c r="F3" s="18"/>
    </row>
    <row r="4" spans="1:7" ht="18" customHeight="1" x14ac:dyDescent="0.25">
      <c r="B4" s="16"/>
      <c r="C4" s="17"/>
      <c r="D4" s="17"/>
      <c r="E4" s="17"/>
      <c r="F4" s="18"/>
    </row>
    <row r="5" spans="1:7" ht="18" customHeight="1" x14ac:dyDescent="0.25">
      <c r="B5" s="16"/>
      <c r="C5" s="17"/>
      <c r="D5" s="17"/>
      <c r="E5" s="17"/>
      <c r="F5" s="18"/>
    </row>
    <row r="6" spans="1:7" x14ac:dyDescent="0.25">
      <c r="B6" s="16"/>
      <c r="C6" s="17"/>
      <c r="D6" s="17"/>
      <c r="E6" s="17"/>
    </row>
    <row r="7" spans="1:7" x14ac:dyDescent="0.25">
      <c r="A7" s="20" t="s">
        <v>27</v>
      </c>
      <c r="B7" s="20" t="s">
        <v>24</v>
      </c>
    </row>
    <row r="8" spans="1:7" x14ac:dyDescent="0.25">
      <c r="A8" s="20" t="s">
        <v>26</v>
      </c>
      <c r="B8" t="s">
        <v>17</v>
      </c>
      <c r="C8" t="s">
        <v>18</v>
      </c>
      <c r="D8" t="s">
        <v>19</v>
      </c>
      <c r="E8" t="s">
        <v>20</v>
      </c>
      <c r="F8" t="s">
        <v>25</v>
      </c>
    </row>
    <row r="9" spans="1:7" x14ac:dyDescent="0.25">
      <c r="A9" s="21" t="s">
        <v>28</v>
      </c>
      <c r="B9" s="22"/>
      <c r="C9" s="22"/>
      <c r="D9" s="22"/>
      <c r="E9" s="22"/>
      <c r="F9" s="22"/>
    </row>
    <row r="10" spans="1:7" x14ac:dyDescent="0.25">
      <c r="A10" s="23" t="s">
        <v>29</v>
      </c>
      <c r="B10" s="22">
        <v>1000</v>
      </c>
      <c r="C10" s="22">
        <v>3700</v>
      </c>
      <c r="D10" s="22"/>
      <c r="E10" s="22"/>
      <c r="F10" s="22">
        <v>4700</v>
      </c>
    </row>
    <row r="11" spans="1:7" x14ac:dyDescent="0.25">
      <c r="A11" s="23" t="s">
        <v>30</v>
      </c>
      <c r="B11" s="22">
        <v>100</v>
      </c>
      <c r="C11" s="22"/>
      <c r="D11" s="22">
        <v>100</v>
      </c>
      <c r="E11" s="22"/>
      <c r="F11" s="22">
        <v>200</v>
      </c>
    </row>
    <row r="12" spans="1:7" x14ac:dyDescent="0.25">
      <c r="A12" s="23" t="s">
        <v>31</v>
      </c>
      <c r="B12" s="22">
        <v>30</v>
      </c>
      <c r="C12" s="22"/>
      <c r="D12" s="22">
        <v>4210</v>
      </c>
      <c r="E12" s="22">
        <v>4030</v>
      </c>
      <c r="F12" s="22">
        <v>8270</v>
      </c>
    </row>
    <row r="13" spans="1:7" x14ac:dyDescent="0.25">
      <c r="A13" s="21" t="s">
        <v>32</v>
      </c>
      <c r="B13" s="22"/>
      <c r="C13" s="22"/>
      <c r="D13" s="22"/>
      <c r="E13" s="22"/>
      <c r="F13" s="22"/>
    </row>
    <row r="14" spans="1:7" x14ac:dyDescent="0.25">
      <c r="A14" s="23" t="s">
        <v>31</v>
      </c>
      <c r="B14" s="22"/>
      <c r="C14" s="22">
        <v>1000</v>
      </c>
      <c r="D14" s="22"/>
      <c r="E14" s="22"/>
      <c r="F14" s="22">
        <v>1000</v>
      </c>
    </row>
    <row r="15" spans="1:7" x14ac:dyDescent="0.25">
      <c r="A15" s="23" t="s">
        <v>33</v>
      </c>
      <c r="B15" s="22">
        <v>4100</v>
      </c>
      <c r="C15" s="22"/>
      <c r="D15" s="22">
        <v>30</v>
      </c>
      <c r="E15" s="22"/>
      <c r="F15" s="22">
        <v>4130</v>
      </c>
    </row>
    <row r="16" spans="1:7" x14ac:dyDescent="0.25">
      <c r="A16" s="23" t="s">
        <v>34</v>
      </c>
      <c r="B16" s="22">
        <v>15</v>
      </c>
      <c r="C16" s="22"/>
      <c r="D16" s="22">
        <v>100</v>
      </c>
      <c r="E16" s="22">
        <v>100</v>
      </c>
      <c r="F16" s="22">
        <v>215</v>
      </c>
    </row>
    <row r="17" spans="1:6" x14ac:dyDescent="0.25">
      <c r="A17" s="23" t="s">
        <v>35</v>
      </c>
      <c r="B17" s="22">
        <v>4000</v>
      </c>
      <c r="C17" s="22"/>
      <c r="D17" s="22">
        <v>100</v>
      </c>
      <c r="E17" s="22">
        <v>15</v>
      </c>
      <c r="F17" s="22">
        <v>4115</v>
      </c>
    </row>
    <row r="18" spans="1:6" x14ac:dyDescent="0.25">
      <c r="A18" s="23" t="s">
        <v>36</v>
      </c>
      <c r="B18" s="22">
        <v>100</v>
      </c>
      <c r="C18" s="22">
        <v>100</v>
      </c>
      <c r="D18" s="22"/>
      <c r="E18" s="22"/>
      <c r="F18" s="22">
        <v>200</v>
      </c>
    </row>
    <row r="19" spans="1:6" x14ac:dyDescent="0.25">
      <c r="A19" s="21" t="s">
        <v>37</v>
      </c>
      <c r="B19" s="22"/>
      <c r="C19" s="22"/>
      <c r="D19" s="22"/>
      <c r="E19" s="22"/>
      <c r="F19" s="22"/>
    </row>
    <row r="20" spans="1:6" x14ac:dyDescent="0.25">
      <c r="A20" s="23" t="s">
        <v>36</v>
      </c>
      <c r="B20" s="22">
        <v>1000</v>
      </c>
      <c r="C20" s="22">
        <v>15</v>
      </c>
      <c r="D20" s="22"/>
      <c r="E20" s="22">
        <v>3500</v>
      </c>
      <c r="F20" s="22">
        <v>4515</v>
      </c>
    </row>
    <row r="21" spans="1:6" x14ac:dyDescent="0.25">
      <c r="A21" s="21" t="s">
        <v>25</v>
      </c>
      <c r="B21" s="22">
        <v>10345</v>
      </c>
      <c r="C21" s="22">
        <v>4815</v>
      </c>
      <c r="D21" s="22">
        <v>4540</v>
      </c>
      <c r="E21" s="22">
        <v>7645</v>
      </c>
      <c r="F21" s="22">
        <v>27345</v>
      </c>
    </row>
    <row r="25" spans="1:6" x14ac:dyDescent="0.25">
      <c r="C25" s="16"/>
      <c r="D25" s="17"/>
      <c r="E25" s="17"/>
    </row>
    <row r="26" spans="1:6" x14ac:dyDescent="0.25">
      <c r="C26" s="16"/>
      <c r="D26" s="17"/>
      <c r="E26" s="17"/>
    </row>
    <row r="27" spans="1:6" x14ac:dyDescent="0.25">
      <c r="C27" s="16"/>
      <c r="D27" s="17"/>
      <c r="E27" s="17"/>
    </row>
    <row r="28" spans="1:6" x14ac:dyDescent="0.25">
      <c r="C28" s="16"/>
      <c r="D28" s="17"/>
      <c r="E28" s="17"/>
    </row>
    <row r="29" spans="1:6" x14ac:dyDescent="0.25">
      <c r="C29" s="16"/>
      <c r="D29" s="17"/>
      <c r="E29" s="19"/>
    </row>
    <row r="30" spans="1:6" x14ac:dyDescent="0.25">
      <c r="C30" s="16"/>
      <c r="D30" s="16"/>
      <c r="E30" s="17"/>
    </row>
    <row r="31" spans="1:6" x14ac:dyDescent="0.25">
      <c r="C31" s="16"/>
      <c r="D31" s="17"/>
      <c r="E31" s="19"/>
    </row>
    <row r="37" spans="24:24" x14ac:dyDescent="0.25">
      <c r="X37" t="s">
        <v>22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7631-5C8E-40B0-9380-234B8B8FE860}">
  <dimension ref="B2:L31"/>
  <sheetViews>
    <sheetView topLeftCell="B4" zoomScaleNormal="100" workbookViewId="0">
      <selection activeCell="B4" sqref="B4"/>
    </sheetView>
  </sheetViews>
  <sheetFormatPr baseColWidth="10" defaultRowHeight="15" x14ac:dyDescent="0.25"/>
  <cols>
    <col min="1" max="1" width="15.42578125" customWidth="1"/>
    <col min="2" max="2" width="17.5703125" bestFit="1" customWidth="1"/>
    <col min="3" max="3" width="22.42578125" bestFit="1" customWidth="1"/>
    <col min="4" max="4" width="14.7109375" bestFit="1" customWidth="1"/>
    <col min="5" max="5" width="10.85546875" bestFit="1" customWidth="1"/>
    <col min="6" max="6" width="13.7109375" bestFit="1" customWidth="1"/>
    <col min="7" max="7" width="12.5703125" bestFit="1" customWidth="1"/>
    <col min="8" max="8" width="17.5703125" bestFit="1" customWidth="1"/>
    <col min="9" max="9" width="22.42578125" bestFit="1" customWidth="1"/>
    <col min="10" max="10" width="14.7109375" bestFit="1" customWidth="1"/>
    <col min="11" max="11" width="10.85546875" bestFit="1" customWidth="1"/>
    <col min="12" max="12" width="13.7109375" bestFit="1" customWidth="1"/>
    <col min="13" max="13" width="12.5703125" bestFit="1" customWidth="1"/>
    <col min="14" max="14" width="19.28515625" bestFit="1" customWidth="1"/>
    <col min="15" max="15" width="16.5703125" bestFit="1" customWidth="1"/>
    <col min="16" max="16" width="10" bestFit="1" customWidth="1"/>
    <col min="17" max="17" width="10.5703125" bestFit="1" customWidth="1"/>
    <col min="18" max="18" width="7.85546875" bestFit="1" customWidth="1"/>
    <col min="19" max="19" width="9.140625" bestFit="1" customWidth="1"/>
    <col min="20" max="20" width="19.7109375" bestFit="1" customWidth="1"/>
    <col min="21" max="21" width="12.7109375" bestFit="1" customWidth="1"/>
    <col min="22" max="22" width="10" bestFit="1" customWidth="1"/>
    <col min="23" max="24" width="10.5703125" bestFit="1" customWidth="1"/>
    <col min="25" max="25" width="7.85546875" bestFit="1" customWidth="1"/>
    <col min="26" max="26" width="9.140625" bestFit="1" customWidth="1"/>
    <col min="27" max="27" width="15.7109375" bestFit="1" customWidth="1"/>
    <col min="28" max="28" width="15.5703125" bestFit="1" customWidth="1"/>
    <col min="29" max="30" width="10" bestFit="1" customWidth="1"/>
    <col min="31" max="31" width="7.42578125" bestFit="1" customWidth="1"/>
    <col min="32" max="32" width="18.7109375" bestFit="1" customWidth="1"/>
    <col min="33" max="33" width="12.5703125" bestFit="1" customWidth="1"/>
  </cols>
  <sheetData>
    <row r="2" spans="2:12" ht="37.5" customHeight="1" x14ac:dyDescent="0.25">
      <c r="B2" s="3"/>
      <c r="C2" s="3"/>
      <c r="D2" s="3"/>
      <c r="E2" s="3"/>
      <c r="F2" s="3"/>
      <c r="G2" s="1"/>
    </row>
    <row r="3" spans="2:12" ht="18" customHeight="1" x14ac:dyDescent="0.25">
      <c r="B3" s="2"/>
      <c r="C3" s="4"/>
      <c r="D3" s="4"/>
      <c r="E3" s="4"/>
      <c r="F3" s="5"/>
      <c r="K3" s="24"/>
      <c r="L3" s="25"/>
    </row>
    <row r="4" spans="2:12" x14ac:dyDescent="0.25">
      <c r="B4" s="20" t="s">
        <v>16</v>
      </c>
      <c r="C4" t="s">
        <v>23</v>
      </c>
      <c r="D4" s="4"/>
      <c r="E4" s="4"/>
      <c r="F4" s="5"/>
    </row>
    <row r="5" spans="2:12" ht="18" customHeight="1" x14ac:dyDescent="0.25">
      <c r="B5" s="2"/>
      <c r="C5" s="4"/>
      <c r="D5" s="4"/>
      <c r="E5" s="4"/>
      <c r="F5" s="5"/>
    </row>
    <row r="6" spans="2:12" x14ac:dyDescent="0.25">
      <c r="B6" s="20" t="s">
        <v>38</v>
      </c>
      <c r="C6" s="20" t="s">
        <v>24</v>
      </c>
    </row>
    <row r="7" spans="2:12" x14ac:dyDescent="0.25">
      <c r="B7" s="20" t="s">
        <v>26</v>
      </c>
      <c r="C7" t="s">
        <v>3</v>
      </c>
      <c r="D7" t="s">
        <v>6</v>
      </c>
      <c r="E7" t="s">
        <v>4</v>
      </c>
      <c r="F7" t="s">
        <v>5</v>
      </c>
      <c r="G7" t="s">
        <v>25</v>
      </c>
    </row>
    <row r="8" spans="2:12" x14ac:dyDescent="0.25">
      <c r="B8" s="21" t="s">
        <v>28</v>
      </c>
      <c r="C8" s="22"/>
      <c r="D8" s="22"/>
      <c r="E8" s="22"/>
      <c r="F8" s="22"/>
      <c r="G8" s="22"/>
    </row>
    <row r="9" spans="2:12" x14ac:dyDescent="0.25">
      <c r="B9" s="23" t="s">
        <v>29</v>
      </c>
      <c r="C9" s="22">
        <v>1000</v>
      </c>
      <c r="D9" s="22"/>
      <c r="E9" s="22">
        <v>200</v>
      </c>
      <c r="F9" s="22">
        <v>3500</v>
      </c>
      <c r="G9" s="22">
        <v>3500</v>
      </c>
    </row>
    <row r="10" spans="2:12" x14ac:dyDescent="0.25">
      <c r="B10" s="23" t="s">
        <v>30</v>
      </c>
      <c r="C10" s="22">
        <v>100</v>
      </c>
      <c r="D10" s="22">
        <v>100</v>
      </c>
      <c r="E10" s="22"/>
      <c r="F10" s="22"/>
      <c r="G10" s="22">
        <v>100</v>
      </c>
    </row>
    <row r="11" spans="2:12" x14ac:dyDescent="0.25">
      <c r="B11" s="23" t="s">
        <v>31</v>
      </c>
      <c r="C11" s="22">
        <v>4000</v>
      </c>
      <c r="D11" s="22">
        <v>4000</v>
      </c>
      <c r="E11" s="22">
        <v>180</v>
      </c>
      <c r="F11" s="22">
        <v>10</v>
      </c>
      <c r="G11" s="22">
        <v>4000</v>
      </c>
    </row>
    <row r="12" spans="2:12" x14ac:dyDescent="0.25">
      <c r="B12" s="21" t="s">
        <v>32</v>
      </c>
      <c r="C12" s="22"/>
      <c r="D12" s="22"/>
      <c r="E12" s="22"/>
      <c r="F12" s="22"/>
      <c r="G12" s="22"/>
    </row>
    <row r="13" spans="2:12" x14ac:dyDescent="0.25">
      <c r="B13" s="23" t="s">
        <v>31</v>
      </c>
      <c r="C13" s="22">
        <v>1000</v>
      </c>
      <c r="D13" s="22"/>
      <c r="E13" s="22"/>
      <c r="F13" s="22"/>
      <c r="G13" s="22">
        <v>1000</v>
      </c>
    </row>
    <row r="14" spans="2:12" x14ac:dyDescent="0.25">
      <c r="B14" s="23" t="s">
        <v>33</v>
      </c>
      <c r="C14" s="22">
        <v>100</v>
      </c>
      <c r="D14" s="22">
        <v>15</v>
      </c>
      <c r="E14" s="22">
        <v>15</v>
      </c>
      <c r="F14" s="22">
        <v>4000</v>
      </c>
      <c r="G14" s="22">
        <v>4000</v>
      </c>
    </row>
    <row r="15" spans="2:12" x14ac:dyDescent="0.25">
      <c r="B15" s="23" t="s">
        <v>34</v>
      </c>
      <c r="C15" s="22"/>
      <c r="D15" s="22">
        <v>100</v>
      </c>
      <c r="E15" s="22">
        <v>100</v>
      </c>
      <c r="F15" s="22">
        <v>15</v>
      </c>
      <c r="G15" s="22">
        <v>100</v>
      </c>
    </row>
    <row r="16" spans="2:12" x14ac:dyDescent="0.25">
      <c r="B16" s="23" t="s">
        <v>35</v>
      </c>
      <c r="C16" s="22">
        <v>15</v>
      </c>
      <c r="D16" s="22"/>
      <c r="E16" s="22">
        <v>100</v>
      </c>
      <c r="F16" s="22">
        <v>4000</v>
      </c>
      <c r="G16" s="22">
        <v>4000</v>
      </c>
    </row>
    <row r="17" spans="2:7" x14ac:dyDescent="0.25">
      <c r="B17" s="23" t="s">
        <v>36</v>
      </c>
      <c r="C17" s="22">
        <v>100</v>
      </c>
      <c r="D17" s="22">
        <v>100</v>
      </c>
      <c r="E17" s="22"/>
      <c r="F17" s="22"/>
      <c r="G17" s="22">
        <v>100</v>
      </c>
    </row>
    <row r="18" spans="2:7" x14ac:dyDescent="0.25">
      <c r="B18" s="21" t="s">
        <v>37</v>
      </c>
      <c r="C18" s="22"/>
      <c r="D18" s="22"/>
      <c r="E18" s="22"/>
      <c r="F18" s="22"/>
      <c r="G18" s="22"/>
    </row>
    <row r="19" spans="2:7" x14ac:dyDescent="0.25">
      <c r="B19" s="23" t="s">
        <v>36</v>
      </c>
      <c r="C19" s="22"/>
      <c r="D19" s="22">
        <v>15</v>
      </c>
      <c r="E19" s="22">
        <v>1000</v>
      </c>
      <c r="F19" s="22">
        <v>3500</v>
      </c>
      <c r="G19" s="22">
        <v>3500</v>
      </c>
    </row>
    <row r="20" spans="2:7" x14ac:dyDescent="0.25">
      <c r="B20" s="21" t="s">
        <v>25</v>
      </c>
      <c r="C20" s="22">
        <v>4000</v>
      </c>
      <c r="D20" s="22">
        <v>4000</v>
      </c>
      <c r="E20" s="22">
        <v>1000</v>
      </c>
      <c r="F20" s="22">
        <v>4000</v>
      </c>
      <c r="G20" s="22">
        <v>4000</v>
      </c>
    </row>
    <row r="26" spans="2:7" ht="18" customHeight="1" x14ac:dyDescent="0.25">
      <c r="B26" s="2"/>
      <c r="C26" s="2"/>
      <c r="D26" s="4"/>
      <c r="E26" s="4"/>
      <c r="F26" s="5"/>
    </row>
    <row r="27" spans="2:7" ht="18" customHeight="1" x14ac:dyDescent="0.25">
      <c r="B27" s="2"/>
      <c r="C27" s="2"/>
      <c r="D27" s="4"/>
      <c r="E27" s="4"/>
      <c r="F27" s="5"/>
    </row>
    <row r="28" spans="2:7" ht="18" customHeight="1" x14ac:dyDescent="0.25">
      <c r="B28" s="2"/>
      <c r="C28" s="2"/>
      <c r="D28" s="4"/>
      <c r="E28" s="4"/>
      <c r="F28" s="5"/>
    </row>
    <row r="29" spans="2:7" ht="18" customHeight="1" x14ac:dyDescent="0.25">
      <c r="B29" s="2"/>
      <c r="C29" s="2"/>
      <c r="D29" s="4"/>
      <c r="E29" s="6"/>
      <c r="F29" s="5"/>
    </row>
    <row r="30" spans="2:7" ht="18" customHeight="1" x14ac:dyDescent="0.25">
      <c r="B30" s="2"/>
      <c r="C30" s="2"/>
      <c r="D30" s="2"/>
      <c r="E30" s="4"/>
      <c r="F30" s="5"/>
    </row>
    <row r="31" spans="2:7" ht="18" customHeight="1" x14ac:dyDescent="0.25">
      <c r="B31" s="2"/>
      <c r="C31" s="2"/>
      <c r="D31" s="4"/>
      <c r="E31" s="6"/>
      <c r="F31" s="7"/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412A-EF4E-4AC8-9DB6-738B1C9863BC}">
  <dimension ref="A2:G25"/>
  <sheetViews>
    <sheetView topLeftCell="A10" zoomScaleNormal="100" workbookViewId="0">
      <selection activeCell="G16" sqref="G16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5" width="10" bestFit="1" customWidth="1"/>
    <col min="6" max="6" width="12.5703125" bestFit="1" customWidth="1"/>
    <col min="8" max="8" width="17.5703125" bestFit="1" customWidth="1"/>
    <col min="9" max="9" width="22.42578125" bestFit="1" customWidth="1"/>
    <col min="10" max="12" width="10" bestFit="1" customWidth="1"/>
    <col min="13" max="13" width="12.5703125" bestFit="1" customWidth="1"/>
    <col min="14" max="14" width="19.28515625" bestFit="1" customWidth="1"/>
    <col min="15" max="15" width="16.5703125" bestFit="1" customWidth="1"/>
    <col min="16" max="16" width="10" bestFit="1" customWidth="1"/>
    <col min="17" max="17" width="10.5703125" bestFit="1" customWidth="1"/>
    <col min="18" max="18" width="7.85546875" bestFit="1" customWidth="1"/>
    <col min="19" max="19" width="9.140625" bestFit="1" customWidth="1"/>
    <col min="20" max="20" width="19.7109375" bestFit="1" customWidth="1"/>
    <col min="21" max="21" width="12.7109375" bestFit="1" customWidth="1"/>
    <col min="22" max="22" width="10" bestFit="1" customWidth="1"/>
    <col min="23" max="24" width="10.5703125" bestFit="1" customWidth="1"/>
    <col min="25" max="25" width="7.85546875" bestFit="1" customWidth="1"/>
    <col min="26" max="26" width="9.140625" bestFit="1" customWidth="1"/>
    <col min="27" max="27" width="15.7109375" bestFit="1" customWidth="1"/>
    <col min="28" max="28" width="15.5703125" bestFit="1" customWidth="1"/>
    <col min="29" max="30" width="10" bestFit="1" customWidth="1"/>
    <col min="31" max="31" width="7.42578125" bestFit="1" customWidth="1"/>
    <col min="32" max="32" width="18.7109375" bestFit="1" customWidth="1"/>
    <col min="33" max="33" width="12.5703125" bestFit="1" customWidth="1"/>
  </cols>
  <sheetData>
    <row r="2" spans="1:7" ht="37.5" customHeight="1" x14ac:dyDescent="0.25">
      <c r="B2" s="3"/>
      <c r="C2" s="3"/>
      <c r="D2" s="3"/>
      <c r="E2" s="3"/>
      <c r="F2" s="3"/>
      <c r="G2" s="1"/>
    </row>
    <row r="3" spans="1:7" ht="18" customHeight="1" x14ac:dyDescent="0.25">
      <c r="B3" s="2"/>
      <c r="C3" s="4"/>
      <c r="D3" s="4"/>
      <c r="E3" s="4"/>
      <c r="F3" s="5"/>
    </row>
    <row r="4" spans="1:7" ht="18" customHeight="1" x14ac:dyDescent="0.25">
      <c r="B4" s="2"/>
      <c r="C4" s="4"/>
      <c r="D4" s="4"/>
      <c r="E4" s="4"/>
      <c r="F4" s="5"/>
    </row>
    <row r="5" spans="1:7" ht="18" customHeight="1" x14ac:dyDescent="0.25">
      <c r="B5" s="2"/>
      <c r="C5" s="4"/>
      <c r="D5" s="4"/>
      <c r="E5" s="4"/>
      <c r="F5" s="5"/>
    </row>
    <row r="6" spans="1:7" ht="18" customHeight="1" x14ac:dyDescent="0.25">
      <c r="B6" s="2"/>
      <c r="C6" s="4"/>
      <c r="D6" s="4"/>
      <c r="E6" s="4"/>
      <c r="F6" s="5"/>
    </row>
    <row r="7" spans="1:7" x14ac:dyDescent="0.25">
      <c r="B7" s="2"/>
      <c r="C7" s="4"/>
      <c r="D7" s="4"/>
      <c r="E7" s="4"/>
      <c r="F7" s="5"/>
    </row>
    <row r="8" spans="1:7" ht="18" customHeight="1" x14ac:dyDescent="0.25">
      <c r="B8" s="2"/>
      <c r="C8" s="4"/>
      <c r="D8" s="4"/>
      <c r="E8" s="4"/>
      <c r="F8" s="5"/>
    </row>
    <row r="9" spans="1:7" ht="18" customHeight="1" x14ac:dyDescent="0.25">
      <c r="B9" s="2"/>
      <c r="C9" s="4"/>
      <c r="D9" s="4"/>
      <c r="E9" s="4"/>
      <c r="F9" s="5"/>
    </row>
    <row r="10" spans="1:7" ht="18" customHeight="1" x14ac:dyDescent="0.25">
      <c r="B10" s="2"/>
      <c r="C10" s="4"/>
      <c r="D10" s="4"/>
      <c r="E10" s="4"/>
      <c r="F10" s="5"/>
    </row>
    <row r="11" spans="1:7" x14ac:dyDescent="0.25">
      <c r="A11" s="20" t="s">
        <v>27</v>
      </c>
      <c r="B11" s="20" t="s">
        <v>24</v>
      </c>
    </row>
    <row r="12" spans="1:7" x14ac:dyDescent="0.25">
      <c r="A12" s="20" t="s">
        <v>26</v>
      </c>
      <c r="B12" t="s">
        <v>17</v>
      </c>
      <c r="C12" t="s">
        <v>18</v>
      </c>
      <c r="D12" t="s">
        <v>19</v>
      </c>
      <c r="E12" t="s">
        <v>20</v>
      </c>
      <c r="F12" t="s">
        <v>25</v>
      </c>
    </row>
    <row r="13" spans="1:7" x14ac:dyDescent="0.25">
      <c r="A13" s="21" t="s">
        <v>28</v>
      </c>
      <c r="B13" s="22"/>
      <c r="C13" s="22"/>
      <c r="D13" s="22"/>
      <c r="E13" s="22"/>
      <c r="F13" s="22"/>
    </row>
    <row r="14" spans="1:7" x14ac:dyDescent="0.25">
      <c r="A14" s="23" t="s">
        <v>29</v>
      </c>
      <c r="B14" s="22">
        <v>1000</v>
      </c>
      <c r="C14" s="22">
        <v>3700</v>
      </c>
      <c r="D14" s="22"/>
      <c r="E14" s="22"/>
      <c r="F14" s="22">
        <v>4700</v>
      </c>
    </row>
    <row r="15" spans="1:7" x14ac:dyDescent="0.25">
      <c r="A15" s="23" t="s">
        <v>30</v>
      </c>
      <c r="B15" s="22">
        <v>100</v>
      </c>
      <c r="C15" s="22"/>
      <c r="D15" s="22">
        <v>100</v>
      </c>
      <c r="E15" s="22"/>
      <c r="F15" s="22">
        <v>200</v>
      </c>
    </row>
    <row r="16" spans="1:7" x14ac:dyDescent="0.25">
      <c r="A16" s="23" t="s">
        <v>31</v>
      </c>
      <c r="B16" s="22">
        <v>30</v>
      </c>
      <c r="C16" s="22"/>
      <c r="D16" s="22">
        <v>4210</v>
      </c>
      <c r="E16" s="22">
        <v>4030</v>
      </c>
      <c r="F16" s="22">
        <v>8270</v>
      </c>
    </row>
    <row r="17" spans="1:6" x14ac:dyDescent="0.25">
      <c r="A17" s="21" t="s">
        <v>32</v>
      </c>
      <c r="B17" s="22"/>
      <c r="C17" s="22"/>
      <c r="D17" s="22"/>
      <c r="E17" s="22"/>
      <c r="F17" s="22"/>
    </row>
    <row r="18" spans="1:6" x14ac:dyDescent="0.25">
      <c r="A18" s="23" t="s">
        <v>31</v>
      </c>
      <c r="B18" s="22"/>
      <c r="C18" s="22">
        <v>1000</v>
      </c>
      <c r="D18" s="22"/>
      <c r="E18" s="22"/>
      <c r="F18" s="22">
        <v>1000</v>
      </c>
    </row>
    <row r="19" spans="1:6" x14ac:dyDescent="0.25">
      <c r="A19" s="23" t="s">
        <v>33</v>
      </c>
      <c r="B19" s="22">
        <v>4100</v>
      </c>
      <c r="C19" s="22"/>
      <c r="D19" s="22">
        <v>30</v>
      </c>
      <c r="E19" s="22"/>
      <c r="F19" s="22">
        <v>4130</v>
      </c>
    </row>
    <row r="20" spans="1:6" x14ac:dyDescent="0.25">
      <c r="A20" s="23" t="s">
        <v>34</v>
      </c>
      <c r="B20" s="22">
        <v>15</v>
      </c>
      <c r="C20" s="22"/>
      <c r="D20" s="22">
        <v>100</v>
      </c>
      <c r="E20" s="22">
        <v>100</v>
      </c>
      <c r="F20" s="22">
        <v>215</v>
      </c>
    </row>
    <row r="21" spans="1:6" x14ac:dyDescent="0.25">
      <c r="A21" s="23" t="s">
        <v>35</v>
      </c>
      <c r="B21" s="22">
        <v>4000</v>
      </c>
      <c r="C21" s="22"/>
      <c r="D21" s="22">
        <v>100</v>
      </c>
      <c r="E21" s="22">
        <v>15</v>
      </c>
      <c r="F21" s="22">
        <v>4115</v>
      </c>
    </row>
    <row r="22" spans="1:6" x14ac:dyDescent="0.25">
      <c r="A22" s="23" t="s">
        <v>36</v>
      </c>
      <c r="B22" s="22">
        <v>100</v>
      </c>
      <c r="C22" s="22">
        <v>100</v>
      </c>
      <c r="D22" s="22"/>
      <c r="E22" s="22"/>
      <c r="F22" s="22">
        <v>200</v>
      </c>
    </row>
    <row r="23" spans="1:6" x14ac:dyDescent="0.25">
      <c r="A23" s="21" t="s">
        <v>37</v>
      </c>
      <c r="B23" s="22"/>
      <c r="C23" s="22"/>
      <c r="D23" s="22"/>
      <c r="E23" s="22"/>
      <c r="F23" s="22"/>
    </row>
    <row r="24" spans="1:6" x14ac:dyDescent="0.25">
      <c r="A24" s="23" t="s">
        <v>36</v>
      </c>
      <c r="B24" s="22">
        <v>1000</v>
      </c>
      <c r="C24" s="22">
        <v>15</v>
      </c>
      <c r="D24" s="22"/>
      <c r="E24" s="22">
        <v>3500</v>
      </c>
      <c r="F24" s="22">
        <v>4515</v>
      </c>
    </row>
    <row r="25" spans="1:6" x14ac:dyDescent="0.25">
      <c r="A25" s="21" t="s">
        <v>25</v>
      </c>
      <c r="B25" s="22">
        <v>10345</v>
      </c>
      <c r="C25" s="22">
        <v>4815</v>
      </c>
      <c r="D25" s="22">
        <v>4540</v>
      </c>
      <c r="E25" s="22">
        <v>7645</v>
      </c>
      <c r="F25" s="22">
        <v>27345</v>
      </c>
    </row>
  </sheetData>
  <pageMargins left="0.7" right="0.7" top="0.75" bottom="0.75" header="0.3" footer="0.3"/>
  <pageSetup orientation="portrait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CE178-A3C9-4AB9-BB7A-3179A74186BF}">
  <dimension ref="B26:G32"/>
  <sheetViews>
    <sheetView topLeftCell="A22" workbookViewId="0">
      <selection activeCell="E43" sqref="E43"/>
    </sheetView>
  </sheetViews>
  <sheetFormatPr baseColWidth="10" defaultRowHeight="15" x14ac:dyDescent="0.25"/>
  <cols>
    <col min="2" max="2" width="19.140625" bestFit="1" customWidth="1"/>
    <col min="3" max="6" width="14.7109375" bestFit="1" customWidth="1"/>
    <col min="7" max="7" width="12.5703125" bestFit="1" customWidth="1"/>
  </cols>
  <sheetData>
    <row r="26" spans="2:7" x14ac:dyDescent="0.25">
      <c r="B26" s="20" t="s">
        <v>40</v>
      </c>
      <c r="C26" s="20" t="s">
        <v>1</v>
      </c>
    </row>
    <row r="27" spans="2:7" x14ac:dyDescent="0.25">
      <c r="B27" s="20" t="s">
        <v>16</v>
      </c>
      <c r="C27" t="s">
        <v>3</v>
      </c>
      <c r="D27" t="s">
        <v>6</v>
      </c>
      <c r="E27" t="s">
        <v>4</v>
      </c>
      <c r="F27" t="s">
        <v>5</v>
      </c>
      <c r="G27" t="s">
        <v>25</v>
      </c>
    </row>
    <row r="28" spans="2:7" x14ac:dyDescent="0.25">
      <c r="B28" t="s">
        <v>17</v>
      </c>
      <c r="C28" s="22">
        <v>400</v>
      </c>
      <c r="D28" s="22">
        <v>60</v>
      </c>
      <c r="E28" s="22">
        <v>1000</v>
      </c>
      <c r="F28" s="22">
        <v>2006.25</v>
      </c>
      <c r="G28" s="22">
        <v>1034.5</v>
      </c>
    </row>
    <row r="29" spans="2:7" x14ac:dyDescent="0.25">
      <c r="B29" t="s">
        <v>18</v>
      </c>
      <c r="C29" s="22">
        <v>550</v>
      </c>
      <c r="D29" s="22">
        <v>15</v>
      </c>
      <c r="E29" s="22">
        <v>200</v>
      </c>
      <c r="F29" s="22">
        <v>3500</v>
      </c>
      <c r="G29" s="22">
        <v>963</v>
      </c>
    </row>
    <row r="30" spans="2:7" x14ac:dyDescent="0.25">
      <c r="B30" t="s">
        <v>19</v>
      </c>
      <c r="C30" s="22">
        <v>4000</v>
      </c>
      <c r="D30" s="22">
        <v>71.666666666666671</v>
      </c>
      <c r="E30" s="22">
        <v>78.75</v>
      </c>
      <c r="F30" s="22">
        <v>10</v>
      </c>
      <c r="G30" s="22">
        <v>504.44444444444446</v>
      </c>
    </row>
    <row r="31" spans="2:7" x14ac:dyDescent="0.25">
      <c r="B31" t="s">
        <v>20</v>
      </c>
      <c r="C31" s="22">
        <v>15</v>
      </c>
      <c r="D31" s="22">
        <v>2015</v>
      </c>
      <c r="E31" s="22">
        <v>100</v>
      </c>
      <c r="F31" s="22">
        <v>3500</v>
      </c>
      <c r="G31" s="22">
        <v>1529</v>
      </c>
    </row>
    <row r="32" spans="2:7" x14ac:dyDescent="0.25">
      <c r="B32" t="s">
        <v>25</v>
      </c>
      <c r="C32" s="22">
        <v>902.14285714285711</v>
      </c>
      <c r="D32" s="22">
        <v>547.5</v>
      </c>
      <c r="E32" s="22">
        <v>230.71428571428572</v>
      </c>
      <c r="F32" s="22">
        <v>2147.8571428571427</v>
      </c>
      <c r="G32" s="22">
        <v>942.93103448275861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B39E-7752-46D6-8F1D-ECC2B9BBAF59}">
  <dimension ref="B2:C17"/>
  <sheetViews>
    <sheetView workbookViewId="0">
      <selection activeCell="P12" sqref="P12"/>
    </sheetView>
  </sheetViews>
  <sheetFormatPr baseColWidth="10" defaultRowHeight="15" x14ac:dyDescent="0.25"/>
  <cols>
    <col min="2" max="2" width="14.7109375" bestFit="1" customWidth="1"/>
    <col min="3" max="5" width="15.140625" bestFit="1" customWidth="1"/>
    <col min="6" max="6" width="7.42578125" bestFit="1" customWidth="1"/>
    <col min="7" max="9" width="8.42578125" bestFit="1" customWidth="1"/>
    <col min="10" max="12" width="10" bestFit="1" customWidth="1"/>
    <col min="13" max="13" width="13.42578125" bestFit="1" customWidth="1"/>
  </cols>
  <sheetData>
    <row r="2" spans="2:3" x14ac:dyDescent="0.25">
      <c r="B2" s="20" t="s">
        <v>1</v>
      </c>
      <c r="C2" t="s">
        <v>27</v>
      </c>
    </row>
    <row r="3" spans="2:3" x14ac:dyDescent="0.25">
      <c r="B3" t="s">
        <v>3</v>
      </c>
      <c r="C3" s="22">
        <v>6315</v>
      </c>
    </row>
    <row r="4" spans="2:3" x14ac:dyDescent="0.25">
      <c r="B4" t="s">
        <v>6</v>
      </c>
      <c r="C4" s="22">
        <v>4380</v>
      </c>
    </row>
    <row r="5" spans="2:3" x14ac:dyDescent="0.25">
      <c r="B5" t="s">
        <v>4</v>
      </c>
      <c r="C5" s="22">
        <v>1615</v>
      </c>
    </row>
    <row r="6" spans="2:3" x14ac:dyDescent="0.25">
      <c r="B6" t="s">
        <v>5</v>
      </c>
      <c r="C6" s="22">
        <v>15035</v>
      </c>
    </row>
    <row r="8" spans="2:3" x14ac:dyDescent="0.25">
      <c r="B8" s="20" t="s">
        <v>2</v>
      </c>
      <c r="C8" t="s">
        <v>27</v>
      </c>
    </row>
    <row r="9" spans="2:3" x14ac:dyDescent="0.25">
      <c r="B9" t="s">
        <v>10</v>
      </c>
      <c r="C9" s="22">
        <v>500</v>
      </c>
    </row>
    <row r="10" spans="2:3" x14ac:dyDescent="0.25">
      <c r="B10" t="s">
        <v>7</v>
      </c>
      <c r="C10" s="22">
        <v>3015</v>
      </c>
    </row>
    <row r="11" spans="2:3" x14ac:dyDescent="0.25">
      <c r="B11" t="s">
        <v>8</v>
      </c>
      <c r="C11" s="22">
        <v>7000</v>
      </c>
    </row>
    <row r="12" spans="2:3" x14ac:dyDescent="0.25">
      <c r="B12" t="s">
        <v>9</v>
      </c>
      <c r="C12" s="22">
        <v>16000</v>
      </c>
    </row>
    <row r="13" spans="2:3" x14ac:dyDescent="0.25">
      <c r="B13" t="s">
        <v>13</v>
      </c>
      <c r="C13" s="22">
        <v>20</v>
      </c>
    </row>
    <row r="14" spans="2:3" x14ac:dyDescent="0.25">
      <c r="B14" t="s">
        <v>14</v>
      </c>
      <c r="C14" s="22">
        <v>180</v>
      </c>
    </row>
    <row r="15" spans="2:3" x14ac:dyDescent="0.25">
      <c r="B15" t="s">
        <v>11</v>
      </c>
      <c r="C15" s="22">
        <v>500</v>
      </c>
    </row>
    <row r="16" spans="2:3" x14ac:dyDescent="0.25">
      <c r="B16" t="s">
        <v>12</v>
      </c>
      <c r="C16" s="22">
        <v>70</v>
      </c>
    </row>
    <row r="17" spans="2:3" x14ac:dyDescent="0.25">
      <c r="B17" t="s">
        <v>15</v>
      </c>
      <c r="C17" s="22">
        <v>60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5305-3B85-471A-8E6A-FAA2A7C2C92D}">
  <dimension ref="B2:C12"/>
  <sheetViews>
    <sheetView workbookViewId="0">
      <selection activeCell="B3" sqref="B3"/>
    </sheetView>
  </sheetViews>
  <sheetFormatPr baseColWidth="10" defaultRowHeight="15" x14ac:dyDescent="0.25"/>
  <cols>
    <col min="2" max="2" width="17.5703125" bestFit="1" customWidth="1"/>
    <col min="3" max="3" width="15.140625" bestFit="1" customWidth="1"/>
  </cols>
  <sheetData>
    <row r="2" spans="2:3" x14ac:dyDescent="0.25">
      <c r="B2" s="20" t="s">
        <v>26</v>
      </c>
      <c r="C2" t="s">
        <v>27</v>
      </c>
    </row>
    <row r="3" spans="2:3" x14ac:dyDescent="0.25">
      <c r="B3" s="21" t="s">
        <v>45</v>
      </c>
      <c r="C3" s="22">
        <v>4540</v>
      </c>
    </row>
    <row r="4" spans="2:3" x14ac:dyDescent="0.25">
      <c r="B4" s="21" t="s">
        <v>44</v>
      </c>
      <c r="C4" s="22">
        <v>4815</v>
      </c>
    </row>
    <row r="5" spans="2:3" x14ac:dyDescent="0.25">
      <c r="B5" s="21" t="s">
        <v>46</v>
      </c>
      <c r="C5" s="22">
        <v>7645</v>
      </c>
    </row>
    <row r="6" spans="2:3" x14ac:dyDescent="0.25">
      <c r="B6" s="21" t="s">
        <v>43</v>
      </c>
      <c r="C6" s="22">
        <v>10345</v>
      </c>
    </row>
    <row r="7" spans="2:3" x14ac:dyDescent="0.25">
      <c r="B7" s="21" t="s">
        <v>25</v>
      </c>
      <c r="C7" s="22">
        <v>27345</v>
      </c>
    </row>
    <row r="9" spans="2:3" x14ac:dyDescent="0.25">
      <c r="B9" s="21" t="s">
        <v>45</v>
      </c>
      <c r="C9" s="22">
        <f>GETPIVOTDATA("Ventas",$B$2,"Provincia","Azuay")</f>
        <v>4540</v>
      </c>
    </row>
    <row r="10" spans="2:3" x14ac:dyDescent="0.25">
      <c r="B10" s="21" t="s">
        <v>44</v>
      </c>
      <c r="C10" s="22">
        <f>GETPIVOTDATA("Ventas",$B$2,"Provincia","Guayas")</f>
        <v>4815</v>
      </c>
    </row>
    <row r="11" spans="2:3" x14ac:dyDescent="0.25">
      <c r="B11" s="21" t="s">
        <v>46</v>
      </c>
      <c r="C11" s="22">
        <f>GETPIVOTDATA("Ventas",$B$2,"Provincia","Manabi")</f>
        <v>7645</v>
      </c>
    </row>
    <row r="12" spans="2:3" x14ac:dyDescent="0.25">
      <c r="B12" s="21" t="s">
        <v>43</v>
      </c>
      <c r="C12" s="22">
        <f>GETPIVOTDATA("Ventas",$B$2,"Provincia","Pichincha")</f>
        <v>10345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FA9DF-03DD-47CC-918D-C5AEDA8976A9}">
  <dimension ref="A1:P31"/>
  <sheetViews>
    <sheetView showGridLines="0" tabSelected="1" zoomScale="73" zoomScaleNormal="73" workbookViewId="0">
      <selection activeCell="N11" sqref="N11"/>
    </sheetView>
  </sheetViews>
  <sheetFormatPr baseColWidth="10" defaultRowHeight="15" x14ac:dyDescent="0.25"/>
  <cols>
    <col min="2" max="2" width="18.7109375" bestFit="1" customWidth="1"/>
    <col min="3" max="3" width="15.5703125" bestFit="1" customWidth="1"/>
    <col min="4" max="4" width="20.7109375" bestFit="1" customWidth="1"/>
  </cols>
  <sheetData>
    <row r="1" spans="1:16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5">
      <c r="A2" s="30"/>
      <c r="B2" s="30" t="s">
        <v>26</v>
      </c>
      <c r="C2" s="30" t="s">
        <v>27</v>
      </c>
      <c r="D2" s="30" t="s">
        <v>41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x14ac:dyDescent="0.25">
      <c r="A3" s="30"/>
      <c r="B3" s="31" t="s">
        <v>3</v>
      </c>
      <c r="C3" s="32">
        <v>6315</v>
      </c>
      <c r="D3" s="33">
        <v>315.75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x14ac:dyDescent="0.25">
      <c r="A4" s="30"/>
      <c r="B4" s="31" t="s">
        <v>6</v>
      </c>
      <c r="C4" s="32">
        <v>4380</v>
      </c>
      <c r="D4" s="33">
        <v>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1:16" x14ac:dyDescent="0.25">
      <c r="A5" s="30"/>
      <c r="B5" s="31" t="s">
        <v>4</v>
      </c>
      <c r="C5" s="32">
        <v>1615</v>
      </c>
      <c r="D5" s="33">
        <v>0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 spans="1:16" x14ac:dyDescent="0.25">
      <c r="A6" s="30"/>
      <c r="B6" s="31" t="s">
        <v>5</v>
      </c>
      <c r="C6" s="32">
        <v>15035</v>
      </c>
      <c r="D6" s="33">
        <v>751.75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1:16" x14ac:dyDescent="0.25">
      <c r="A7" s="30"/>
      <c r="B7" s="31" t="s">
        <v>25</v>
      </c>
      <c r="C7" s="32">
        <v>27345</v>
      </c>
      <c r="D7" s="33">
        <v>1367.25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1:16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</row>
    <row r="9" spans="1:16" x14ac:dyDescent="0.25">
      <c r="A9" s="30"/>
      <c r="B9" s="30" t="s">
        <v>26</v>
      </c>
      <c r="C9" s="30" t="s">
        <v>27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</row>
    <row r="10" spans="1:16" x14ac:dyDescent="0.25">
      <c r="A10" s="30"/>
      <c r="B10" s="31" t="s">
        <v>10</v>
      </c>
      <c r="C10" s="32">
        <v>500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</row>
    <row r="11" spans="1:16" x14ac:dyDescent="0.25">
      <c r="A11" s="30"/>
      <c r="B11" s="31" t="s">
        <v>7</v>
      </c>
      <c r="C11" s="32">
        <v>3015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 t="s">
        <v>47</v>
      </c>
      <c r="P11" s="30"/>
    </row>
    <row r="12" spans="1:16" x14ac:dyDescent="0.25">
      <c r="A12" s="30"/>
      <c r="B12" s="31" t="s">
        <v>8</v>
      </c>
      <c r="C12" s="32">
        <v>7000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x14ac:dyDescent="0.25">
      <c r="A13" s="30"/>
      <c r="B13" s="31" t="s">
        <v>9</v>
      </c>
      <c r="C13" s="32">
        <v>16000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</row>
    <row r="14" spans="1:16" x14ac:dyDescent="0.25">
      <c r="A14" s="30"/>
      <c r="B14" s="31" t="s">
        <v>13</v>
      </c>
      <c r="C14" s="32">
        <v>20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</row>
    <row r="15" spans="1:16" x14ac:dyDescent="0.25">
      <c r="A15" s="30"/>
      <c r="B15" s="31" t="s">
        <v>14</v>
      </c>
      <c r="C15" s="32">
        <v>180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x14ac:dyDescent="0.25">
      <c r="A16" s="30"/>
      <c r="B16" s="31" t="s">
        <v>11</v>
      </c>
      <c r="C16" s="32">
        <v>500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x14ac:dyDescent="0.25">
      <c r="A17" s="30"/>
      <c r="B17" s="31" t="s">
        <v>12</v>
      </c>
      <c r="C17" s="32">
        <v>70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x14ac:dyDescent="0.25">
      <c r="A18" s="30"/>
      <c r="B18" s="31" t="s">
        <v>15</v>
      </c>
      <c r="C18" s="32">
        <v>60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16" x14ac:dyDescent="0.25">
      <c r="A19" s="30"/>
      <c r="B19" s="31" t="s">
        <v>25</v>
      </c>
      <c r="C19" s="32">
        <v>27345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spans="1:16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 spans="1:16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spans="1:16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</row>
    <row r="27" spans="1:16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spans="1:16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</sheetData>
  <conditionalFormatting pivot="1" sqref="C10:C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{21684AF2-C28A-417B-A863-B617C52486FA}</x14:id>
        </ext>
      </extLst>
    </cfRule>
  </conditionalFormatting>
  <conditionalFormatting pivot="1" sqref="C3:D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1684AF2-C28A-417B-A863-B617C52486FA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C10:C16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4 D 5 q V h 5 S s 1 + l A A A A 9 g A A A B I A H A B D b 2 5 m a W c v U G F j a 2 F n Z S 5 4 b W w g o h g A K K A U A A A A A A A A A A A A A A A A A A A A A A A A A A A A h Y 8 x D o I w G I W v Q r r T l m o M I T 9 l I G 6 S m J g Y 1 6 Z U a I R i a L H c z c E j e Q U x i r o 5 v u 9 9 w 3 v 3 6 w 2 y s W 2 C i + q t 7 k y K I k x R o I z s S m 2 q F A 3 u G M Y o 4 7 A V 8 i Q q F U y y s c l o y x T V z p 0 T Q r z 3 2 C 9 w 1 1 e E U R q R Q 7 H Z y V q 1 A n 1 k / V 8 O t b F O G K k Q h / 1 r D G c 4 i p Y 4 X j F M g c w Q C m 2 + A p v 2 P t s f C P n Q u K F X X N l w n Q O Z I 5 D 3 B / 4 A U E s D B B Q A A g A I A O A + a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P m p W K I p H u A 4 A A A A R A A A A E w A c A E Z v c m 1 1 b G F z L 1 N l Y 3 R p b 2 4 x L m 0 g o h g A K K A U A A A A A A A A A A A A A A A A A A A A A A A A A A A A K 0 5 N L s n M z 1 M I h t C G 1 g B Q S w E C L Q A U A A I A C A D g P m p W H l K z X 6 U A A A D 2 A A A A E g A A A A A A A A A A A A A A A A A A A A A A Q 2 9 u Z m l n L 1 B h Y 2 t h Z 2 U u e G 1 s U E s B A i 0 A F A A C A A g A 4 D 5 q V g / K 6 a u k A A A A 6 Q A A A B M A A A A A A A A A A A A A A A A A 8 Q A A A F t D b 2 5 0 Z W 5 0 X 1 R 5 c G V z X S 5 4 b W x Q S w E C L Q A U A A I A C A D g P m p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A 2 t R I v 4 J U 6 G v r n S V W j d K w A A A A A C A A A A A A A Q Z g A A A A E A A C A A A A C c h b A b 3 3 9 t q 1 A 6 j t l h E Q L r g I X x e u 0 I n D x N C D I t / X S 3 / w A A A A A O g A A A A A I A A C A A A A D u H X f s d t I Y N 2 s x U 0 y F n l E h 9 3 t F g U N X m E j y q j U v 1 V i k X l A A A A A o + r o P 5 7 t y i g N y P b 0 W W k l 4 g a e m j 8 O w e 0 1 c S t 8 N X S t k 8 c e 0 G 9 b 1 H S P a 4 j B Y i p X 5 A 3 S q O T / D G O A 8 e g A B D M i Z w 4 n G 9 B z r M x k Q M c Q S i C X N o S S u N k A A A A C z b L 0 m U N s 6 r l Y p c Q q K E 9 R t K 1 Y O l / 6 B r w i Q m g C X N a K C / + G E / P 2 b y w A L D K X J m p Q j 1 d e 5 J 0 R P 1 G c Z 6 P N B B U b 6 M 2 S p < / D a t a M a s h u p > 
</file>

<file path=customXml/itemProps1.xml><?xml version="1.0" encoding="utf-8"?>
<ds:datastoreItem xmlns:ds="http://schemas.openxmlformats.org/officeDocument/2006/customXml" ds:itemID="{ADCD3F43-DE6C-4FCA-8691-67F8631701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ESTRUCTURA</vt:lpstr>
      <vt:lpstr>Ejercicio I</vt:lpstr>
      <vt:lpstr>Ejercicio II</vt:lpstr>
      <vt:lpstr>Ejercicio III</vt:lpstr>
      <vt:lpstr>Ejercicio IV</vt:lpstr>
      <vt:lpstr>Ejercicio V</vt:lpstr>
      <vt:lpstr>Ejercicio VI</vt:lpstr>
      <vt:lpstr>Mapas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TAPIA VENZO DARWIN FRANCISCO</cp:lastModifiedBy>
  <dcterms:created xsi:type="dcterms:W3CDTF">2017-05-17T05:37:08Z</dcterms:created>
  <dcterms:modified xsi:type="dcterms:W3CDTF">2023-05-11T21:48:03Z</dcterms:modified>
</cp:coreProperties>
</file>