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qmet-my.sharepoint.com/personal/dtapia_itsqmet_edu_ec/Documents/OFFICE ESSENTIALS/OFFICES ESSENTIALS ONLINE/"/>
    </mc:Choice>
  </mc:AlternateContent>
  <xr:revisionPtr revIDLastSave="0" documentId="8_{2F428605-A7D3-4088-9617-18B92A0EF4DC}" xr6:coauthVersionLast="47" xr6:coauthVersionMax="47" xr10:uidLastSave="{00000000-0000-0000-0000-000000000000}"/>
  <bookViews>
    <workbookView xWindow="-120" yWindow="-120" windowWidth="20730" windowHeight="11040" activeTab="1" xr2:uid="{2C22EB4F-62D7-430A-A2EB-36992095A9C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2" l="1" a="1"/>
  <c r="N12" i="2" s="1"/>
  <c r="O12" i="2" s="1"/>
  <c r="O23" i="2" s="1"/>
  <c r="M12" i="2" a="1"/>
  <c r="M12" i="2" s="1"/>
  <c r="H3" i="2"/>
  <c r="G3" i="2" a="1"/>
  <c r="G3" i="2" s="1"/>
  <c r="I4" i="2"/>
  <c r="I5" i="2"/>
  <c r="I6" i="2"/>
  <c r="I7" i="2"/>
  <c r="I8" i="2"/>
  <c r="I9" i="2"/>
  <c r="I10" i="2"/>
  <c r="I11" i="2"/>
  <c r="H4" i="2"/>
  <c r="H5" i="2"/>
  <c r="H6" i="2"/>
  <c r="H7" i="2"/>
  <c r="H8" i="2"/>
  <c r="H9" i="2"/>
  <c r="H10" i="2"/>
  <c r="H11" i="2"/>
  <c r="H28" i="2" l="1"/>
  <c r="O24" i="2" s="1" a="1"/>
  <c r="O24" i="2" s="1"/>
  <c r="O25" i="2" s="1"/>
  <c r="H27" i="2"/>
  <c r="I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<sst xmlns="http://schemas.openxmlformats.org/spreadsheetml/2006/main" count="490" uniqueCount="65">
  <si>
    <t>Provincia</t>
  </si>
  <si>
    <t>Vendedor</t>
  </si>
  <si>
    <t>Pichincha</t>
  </si>
  <si>
    <t>Guayas</t>
  </si>
  <si>
    <t>ID empleado</t>
  </si>
  <si>
    <t>Salario</t>
  </si>
  <si>
    <t>Fecha comienzo</t>
  </si>
  <si>
    <t>Fecha nacimiento</t>
  </si>
  <si>
    <t xml:space="preserve">DFT001 </t>
  </si>
  <si>
    <t>Jeronimo García</t>
  </si>
  <si>
    <t>Azuay</t>
  </si>
  <si>
    <t>DFT002</t>
  </si>
  <si>
    <t>Estefania Giménez</t>
  </si>
  <si>
    <t>Chimborazo</t>
  </si>
  <si>
    <t>DFT003</t>
  </si>
  <si>
    <t>Guillermo Pérez</t>
  </si>
  <si>
    <t>El Oro</t>
  </si>
  <si>
    <t>DFT004</t>
  </si>
  <si>
    <t>Eliana Soriano</t>
  </si>
  <si>
    <t>DFT005</t>
  </si>
  <si>
    <t>Jose Gutierrez</t>
  </si>
  <si>
    <t>DFT006</t>
  </si>
  <si>
    <t>Marcela Reina</t>
  </si>
  <si>
    <t>DFT007</t>
  </si>
  <si>
    <t>Daniela Ramirez</t>
  </si>
  <si>
    <t>Manabí</t>
  </si>
  <si>
    <t>DFT008</t>
  </si>
  <si>
    <t>Pedro Noriega</t>
  </si>
  <si>
    <t>DFT009</t>
  </si>
  <si>
    <t>Juan Carlos</t>
  </si>
  <si>
    <t>DFT010</t>
  </si>
  <si>
    <t>José Almanares</t>
  </si>
  <si>
    <t>DFT011</t>
  </si>
  <si>
    <t>Carlos Vasquez</t>
  </si>
  <si>
    <t>Opción A</t>
  </si>
  <si>
    <t>Opción B</t>
  </si>
  <si>
    <t>Opción C</t>
  </si>
  <si>
    <t>Fecha</t>
  </si>
  <si>
    <t>Producto</t>
  </si>
  <si>
    <t>Ventas</t>
  </si>
  <si>
    <t>Pantalla 42</t>
  </si>
  <si>
    <t>Laptop i5</t>
  </si>
  <si>
    <t>Teclado</t>
  </si>
  <si>
    <t>Laptop i7</t>
  </si>
  <si>
    <t>Laptop i3</t>
  </si>
  <si>
    <t>USB 3.0.1</t>
  </si>
  <si>
    <t>Mouse</t>
  </si>
  <si>
    <t>DFT001</t>
  </si>
  <si>
    <t xml:space="preserve">Impresora </t>
  </si>
  <si>
    <t>Pantalla 17</t>
  </si>
  <si>
    <t>Código</t>
  </si>
  <si>
    <t>Precio</t>
  </si>
  <si>
    <t>CANTIDAD</t>
  </si>
  <si>
    <t>CODIGO</t>
  </si>
  <si>
    <t>PRODUCTO</t>
  </si>
  <si>
    <t>PRECIO UNITARIO</t>
  </si>
  <si>
    <t xml:space="preserve">PRECIO </t>
  </si>
  <si>
    <t>SUBTOTAL</t>
  </si>
  <si>
    <t xml:space="preserve">IVA </t>
  </si>
  <si>
    <t>REGIÓN</t>
  </si>
  <si>
    <t>SIERRA</t>
  </si>
  <si>
    <t>COSTA</t>
  </si>
  <si>
    <t>IVA</t>
  </si>
  <si>
    <t xml:space="preserve">TOTAL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</si>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</sst>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0" applyNumberFormat="1"/>
    <xf numFmtId="14" fontId="0" fillId="0" borderId="0" xfId="0" applyNumberFormat="1"/>
    <xf numFmtId="0" fontId="4" fillId="2" borderId="1" xfId="0" applyFont="1" applyFill="1" applyBorder="1"/>
    <xf numFmtId="0" fontId="0" fillId="0" borderId="1" xfId="0" applyBorder="1"/>
    <xf numFmtId="0" fontId="4" fillId="0" borderId="0" xfId="0" applyFont="1" applyFill="1" applyBorder="1"/>
    <xf numFmtId="0" fontId="0" fillId="0" borderId="0" xfId="0" applyFill="1"/>
    <xf numFmtId="0" fontId="0" fillId="2" borderId="0" xfId="0" applyFill="1"/>
    <xf numFmtId="44" fontId="0" fillId="0" borderId="0" xfId="1" applyFont="1"/>
    <xf numFmtId="44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44" fontId="0" fillId="0" borderId="1" xfId="0" applyNumberFormat="1" applyBorder="1"/>
  </cellXfs>
  <cellStyles count="2">
    <cellStyle name="Moneda" xfId="1" builtinId="4"/>
    <cellStyle name="Normal" xfId="0" builtinId="0"/>
  </cellStyles>
  <dxfs count="6">
    <dxf>
      <numFmt numFmtId="34" formatCode="_ &quot;$&quot;* #,##0.00_ ;_ &quot;$&quot;* \-#,##0.00_ ;_ &quot;$&quot;* &quot;-&quot;??_ ;_ @_ "/>
    </dxf>
    <dxf>
      <numFmt numFmtId="34" formatCode="_ &quot;$&quot;* #,##0.00_ ;_ &quot;$&quot;* \-#,##0.00_ ;_ &quot;$&quot;* &quot;-&quot;??_ ;_ @_ "/>
    </dxf>
    <dxf>
      <numFmt numFmtId="19" formatCode="d/m/yyyy"/>
    </dxf>
    <dxf>
      <numFmt numFmtId="19" formatCode="d/m/yyyy"/>
    </dxf>
    <dxf>
      <numFmt numFmtId="19" formatCode="d/m/yyyy"/>
    </dxf>
    <dxf>
      <numFmt numFmtId="34" formatCode="_ &quot;$&quot;* #,##0.00_ ;_ &quot;$&quot;* \-#,##0.00_ ;_ &quot;$&quot;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Link="$I$7" fmlaRange="$M$8:$M$18" noThreeD="1" sel="1" val="0"/>
</file>

<file path=xl/ctrlProps/ctrlProp3.xml><?xml version="1.0" encoding="utf-8"?>
<formControlPr xmlns="http://schemas.microsoft.com/office/spreadsheetml/2009/9/main" objectType="List" dx="22" fmlaLink="$I$10" fmlaRange="$M$8:$M$18" noThreeD="1" sel="1" val="0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CheckBox" fmlaLink="$I$14" lockText="1" noThreeD="1"/>
</file>

<file path=xl/ctrlProps/ctrlProp6.xml><?xml version="1.0" encoding="utf-8"?>
<formControlPr xmlns="http://schemas.microsoft.com/office/spreadsheetml/2009/9/main" objectType="CheckBox" fmlaLink="$I$15" lockText="1" noThreeD="1"/>
</file>

<file path=xl/ctrlProps/ctrlProp7.xml><?xml version="1.0" encoding="utf-8"?>
<formControlPr xmlns="http://schemas.microsoft.com/office/spreadsheetml/2009/9/main" objectType="CheckBox" fmlaLink="$I$16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checked="Checked" firstButton="1" fmlaLink="$I$20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Spin" dx="22" fmlaLink="$I$27" max="10" page="10" val="0"/>
</file>

<file path=xl/ctrlProps/ctrlProp13.xml><?xml version="1.0" encoding="utf-8"?>
<formControlPr xmlns="http://schemas.microsoft.com/office/spreadsheetml/2009/9/main" objectType="Scroll" dx="22" fmlaLink="$I$33" max="10" page="10" val="0"/>
</file>

<file path=xl/ctrlProps/ctrlProp14.xml><?xml version="1.0" encoding="utf-8"?>
<formControlPr xmlns="http://schemas.microsoft.com/office/spreadsheetml/2009/9/main" objectType="Label" lockText="1"/>
</file>

<file path=xl/ctrlProps/ctrlProp15.xml><?xml version="1.0" encoding="utf-8"?>
<formControlPr xmlns="http://schemas.microsoft.com/office/spreadsheetml/2009/9/main" objectType="Spin" dx="22" fmlaLink="$K$12" max="10" min="1" page="10"/>
</file>

<file path=xl/ctrlProps/ctrlProp16.xml><?xml version="1.0" encoding="utf-8"?>
<formControlPr xmlns="http://schemas.microsoft.com/office/spreadsheetml/2009/9/main" objectType="Drop" dropStyle="combo" dx="22" fmlaLink="$L$5" fmlaRange="$H$15:$H$23" noThreeD="1" sel="1" val="0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Radio" firstButton="1" fmlaLink="$G$30" lockText="1" noThreeD="1"/>
</file>

<file path=xl/ctrlProps/ctrlProp19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142875</xdr:rowOff>
    </xdr:from>
    <xdr:to>
      <xdr:col>2</xdr:col>
      <xdr:colOff>638175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2B87A83-055D-4B53-8DEB-DE3A685E8610}"/>
            </a:ext>
          </a:extLst>
        </xdr:cNvPr>
        <xdr:cNvSpPr txBox="1"/>
      </xdr:nvSpPr>
      <xdr:spPr>
        <a:xfrm>
          <a:off x="1162050" y="714375"/>
          <a:ext cx="100012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2000"/>
            <a:t>BOTON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733425</xdr:colOff>
          <xdr:row>2</xdr:row>
          <xdr:rowOff>19050</xdr:rowOff>
        </xdr:from>
        <xdr:to>
          <xdr:col>6</xdr:col>
          <xdr:colOff>466725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C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361951</xdr:colOff>
      <xdr:row>5</xdr:row>
      <xdr:rowOff>152401</xdr:rowOff>
    </xdr:from>
    <xdr:to>
      <xdr:col>3</xdr:col>
      <xdr:colOff>657225</xdr:colOff>
      <xdr:row>7</xdr:row>
      <xdr:rowOff>66676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67B76D1-5BBC-40C6-BCEF-ACF063FB7B8B}"/>
            </a:ext>
          </a:extLst>
        </xdr:cNvPr>
        <xdr:cNvSpPr txBox="1"/>
      </xdr:nvSpPr>
      <xdr:spPr>
        <a:xfrm>
          <a:off x="361951" y="1485901"/>
          <a:ext cx="2581274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2000"/>
            <a:t>CUADRO COMBINADO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6</xdr:row>
          <xdr:rowOff>19050</xdr:rowOff>
        </xdr:from>
        <xdr:to>
          <xdr:col>7</xdr:col>
          <xdr:colOff>190500</xdr:colOff>
          <xdr:row>7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371475</xdr:colOff>
      <xdr:row>8</xdr:row>
      <xdr:rowOff>123825</xdr:rowOff>
    </xdr:from>
    <xdr:to>
      <xdr:col>3</xdr:col>
      <xdr:colOff>666749</xdr:colOff>
      <xdr:row>9</xdr:row>
      <xdr:rowOff>304800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20B737B8-14DC-4811-AF84-0CC4CDEC1A0E}"/>
            </a:ext>
          </a:extLst>
        </xdr:cNvPr>
        <xdr:cNvSpPr txBox="1"/>
      </xdr:nvSpPr>
      <xdr:spPr>
        <a:xfrm>
          <a:off x="371475" y="2171700"/>
          <a:ext cx="2581274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2000"/>
            <a:t>CUADRO DE</a:t>
          </a:r>
          <a:r>
            <a:rPr lang="es-EC" sz="2000" baseline="0"/>
            <a:t> LISTA</a:t>
          </a:r>
          <a:endParaRPr lang="es-EC" sz="2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</xdr:row>
          <xdr:rowOff>152400</xdr:rowOff>
        </xdr:from>
        <xdr:to>
          <xdr:col>7</xdr:col>
          <xdr:colOff>171450</xdr:colOff>
          <xdr:row>11</xdr:row>
          <xdr:rowOff>142875</xdr:rowOff>
        </xdr:to>
        <xdr:sp macro="" textlink="">
          <xdr:nvSpPr>
            <xdr:cNvPr id="1027" name="List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409575</xdr:colOff>
      <xdr:row>12</xdr:row>
      <xdr:rowOff>171449</xdr:rowOff>
    </xdr:from>
    <xdr:to>
      <xdr:col>3</xdr:col>
      <xdr:colOff>704849</xdr:colOff>
      <xdr:row>16</xdr:row>
      <xdr:rowOff>85725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40221EE-3D79-497B-8975-BBD71A6DD02B}"/>
            </a:ext>
          </a:extLst>
        </xdr:cNvPr>
        <xdr:cNvSpPr txBox="1"/>
      </xdr:nvSpPr>
      <xdr:spPr>
        <a:xfrm>
          <a:off x="409575" y="3124199"/>
          <a:ext cx="2581274" cy="1104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C" sz="2000"/>
            <a:t>CUADRO DE</a:t>
          </a:r>
          <a:r>
            <a:rPr lang="es-EC" sz="2000" baseline="0"/>
            <a:t> GRUPO</a:t>
          </a:r>
        </a:p>
        <a:p>
          <a:pPr algn="ctr"/>
          <a:r>
            <a:rPr lang="es-EC" sz="2000" baseline="0"/>
            <a:t>+</a:t>
          </a:r>
        </a:p>
        <a:p>
          <a:pPr algn="ctr"/>
          <a:r>
            <a:rPr lang="es-EC" sz="2000" baseline="0"/>
            <a:t>CASILLA</a:t>
          </a:r>
          <a:endParaRPr lang="es-EC" sz="2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13</xdr:row>
          <xdr:rowOff>0</xdr:rowOff>
        </xdr:from>
        <xdr:to>
          <xdr:col>7</xdr:col>
          <xdr:colOff>171451</xdr:colOff>
          <xdr:row>16</xdr:row>
          <xdr:rowOff>57150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Cuadro de grupo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13</xdr:row>
          <xdr:rowOff>161925</xdr:rowOff>
        </xdr:from>
        <xdr:to>
          <xdr:col>6</xdr:col>
          <xdr:colOff>457200</xdr:colOff>
          <xdr:row>14</xdr:row>
          <xdr:rowOff>47625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14</xdr:row>
          <xdr:rowOff>152400</xdr:rowOff>
        </xdr:from>
        <xdr:to>
          <xdr:col>5</xdr:col>
          <xdr:colOff>704850</xdr:colOff>
          <xdr:row>15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15</xdr:row>
          <xdr:rowOff>123825</xdr:rowOff>
        </xdr:from>
        <xdr:to>
          <xdr:col>5</xdr:col>
          <xdr:colOff>619125</xdr:colOff>
          <xdr:row>16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C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381000</xdr:colOff>
      <xdr:row>18</xdr:row>
      <xdr:rowOff>9525</xdr:rowOff>
    </xdr:from>
    <xdr:to>
      <xdr:col>3</xdr:col>
      <xdr:colOff>676274</xdr:colOff>
      <xdr:row>23</xdr:row>
      <xdr:rowOff>161926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1D554FF6-ADB4-488D-988E-76ACA74A74B2}"/>
            </a:ext>
          </a:extLst>
        </xdr:cNvPr>
        <xdr:cNvSpPr txBox="1"/>
      </xdr:nvSpPr>
      <xdr:spPr>
        <a:xfrm>
          <a:off x="381000" y="4533900"/>
          <a:ext cx="2581274" cy="1104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C" sz="2000"/>
            <a:t>CUADRO DE</a:t>
          </a:r>
          <a:r>
            <a:rPr lang="es-EC" sz="2000" baseline="0"/>
            <a:t> GRUPO</a:t>
          </a:r>
        </a:p>
        <a:p>
          <a:pPr algn="ctr"/>
          <a:r>
            <a:rPr lang="es-EC" sz="2000" baseline="0"/>
            <a:t>+</a:t>
          </a:r>
        </a:p>
        <a:p>
          <a:pPr algn="ctr"/>
          <a:r>
            <a:rPr lang="es-EC" sz="2000" baseline="0"/>
            <a:t>BOTON DE OPCIÓN</a:t>
          </a:r>
          <a:endParaRPr lang="es-EC" sz="20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400050</xdr:colOff>
          <xdr:row>18</xdr:row>
          <xdr:rowOff>0</xdr:rowOff>
        </xdr:from>
        <xdr:to>
          <xdr:col>7</xdr:col>
          <xdr:colOff>161925</xdr:colOff>
          <xdr:row>23</xdr:row>
          <xdr:rowOff>38100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Cuadro de grupo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19</xdr:row>
          <xdr:rowOff>19050</xdr:rowOff>
        </xdr:from>
        <xdr:to>
          <xdr:col>6</xdr:col>
          <xdr:colOff>209550</xdr:colOff>
          <xdr:row>19</xdr:row>
          <xdr:rowOff>266700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19</xdr:row>
          <xdr:rowOff>285750</xdr:rowOff>
        </xdr:from>
        <xdr:to>
          <xdr:col>6</xdr:col>
          <xdr:colOff>76200</xdr:colOff>
          <xdr:row>21</xdr:row>
          <xdr:rowOff>9525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21</xdr:row>
          <xdr:rowOff>85725</xdr:rowOff>
        </xdr:from>
        <xdr:to>
          <xdr:col>6</xdr:col>
          <xdr:colOff>123825</xdr:colOff>
          <xdr:row>22</xdr:row>
          <xdr:rowOff>114300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247651</xdr:colOff>
          <xdr:row>25</xdr:row>
          <xdr:rowOff>123825</xdr:rowOff>
        </xdr:from>
        <xdr:to>
          <xdr:col>5</xdr:col>
          <xdr:colOff>571501</xdr:colOff>
          <xdr:row>27</xdr:row>
          <xdr:rowOff>123825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428625</xdr:colOff>
      <xdr:row>25</xdr:row>
      <xdr:rowOff>133350</xdr:rowOff>
    </xdr:from>
    <xdr:to>
      <xdr:col>3</xdr:col>
      <xdr:colOff>609600</xdr:colOff>
      <xdr:row>27</xdr:row>
      <xdr:rowOff>171450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6DF82D90-0A26-458E-A992-9E33005A7502}"/>
            </a:ext>
          </a:extLst>
        </xdr:cNvPr>
        <xdr:cNvSpPr txBox="1"/>
      </xdr:nvSpPr>
      <xdr:spPr>
        <a:xfrm>
          <a:off x="428625" y="5753100"/>
          <a:ext cx="24669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C" sz="2000"/>
            <a:t>CONTROL NUMERICO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29</xdr:row>
          <xdr:rowOff>38099</xdr:rowOff>
        </xdr:from>
        <xdr:to>
          <xdr:col>5</xdr:col>
          <xdr:colOff>533400</xdr:colOff>
          <xdr:row>34</xdr:row>
          <xdr:rowOff>57149</xdr:rowOff>
        </xdr:to>
        <xdr:sp macro="" textlink="">
          <xdr:nvSpPr>
            <xdr:cNvPr id="1038" name="Scroll Ba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409575</xdr:colOff>
      <xdr:row>29</xdr:row>
      <xdr:rowOff>180975</xdr:rowOff>
    </xdr:from>
    <xdr:to>
      <xdr:col>3</xdr:col>
      <xdr:colOff>704849</xdr:colOff>
      <xdr:row>33</xdr:row>
      <xdr:rowOff>123825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B1C80071-B5C8-4DEF-8A2B-8D3FB6FF1C13}"/>
            </a:ext>
          </a:extLst>
        </xdr:cNvPr>
        <xdr:cNvSpPr txBox="1"/>
      </xdr:nvSpPr>
      <xdr:spPr>
        <a:xfrm>
          <a:off x="409575" y="6705600"/>
          <a:ext cx="2581274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C" sz="2000"/>
            <a:t>BARRA DE DESPLAZAMIENTO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647700</xdr:colOff>
          <xdr:row>35</xdr:row>
          <xdr:rowOff>180975</xdr:rowOff>
        </xdr:from>
        <xdr:to>
          <xdr:col>5</xdr:col>
          <xdr:colOff>657225</xdr:colOff>
          <xdr:row>37</xdr:row>
          <xdr:rowOff>85725</xdr:rowOff>
        </xdr:to>
        <xdr:sp macro="" textlink="">
          <xdr:nvSpPr>
            <xdr:cNvPr id="1039" name="Labe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ETIQUETA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400050</xdr:colOff>
      <xdr:row>35</xdr:row>
      <xdr:rowOff>9524</xdr:rowOff>
    </xdr:from>
    <xdr:to>
      <xdr:col>3</xdr:col>
      <xdr:colOff>695324</xdr:colOff>
      <xdr:row>37</xdr:row>
      <xdr:rowOff>104775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C8774783-3D67-404F-9A3D-9A4C9CD0CC0F}"/>
            </a:ext>
          </a:extLst>
        </xdr:cNvPr>
        <xdr:cNvSpPr txBox="1"/>
      </xdr:nvSpPr>
      <xdr:spPr>
        <a:xfrm>
          <a:off x="400050" y="7820024"/>
          <a:ext cx="2581274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C" sz="2000"/>
            <a:t>ETIQUETA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409575</xdr:colOff>
          <xdr:row>10</xdr:row>
          <xdr:rowOff>0</xdr:rowOff>
        </xdr:from>
        <xdr:to>
          <xdr:col>9</xdr:col>
          <xdr:colOff>628650</xdr:colOff>
          <xdr:row>11</xdr:row>
          <xdr:rowOff>171450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257175</xdr:colOff>
          <xdr:row>6</xdr:row>
          <xdr:rowOff>133350</xdr:rowOff>
        </xdr:from>
        <xdr:to>
          <xdr:col>12</xdr:col>
          <xdr:colOff>47625</xdr:colOff>
          <xdr:row>7</xdr:row>
          <xdr:rowOff>142875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22</xdr:row>
          <xdr:rowOff>161925</xdr:rowOff>
        </xdr:from>
        <xdr:to>
          <xdr:col>12</xdr:col>
          <xdr:colOff>790575</xdr:colOff>
          <xdr:row>25</xdr:row>
          <xdr:rowOff>28575</xdr:rowOff>
        </xdr:to>
        <xdr:sp macro="" textlink="">
          <xdr:nvSpPr>
            <xdr:cNvPr id="2052" name="Group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REGIÓN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390525</xdr:colOff>
          <xdr:row>23</xdr:row>
          <xdr:rowOff>104775</xdr:rowOff>
        </xdr:from>
        <xdr:to>
          <xdr:col>11</xdr:col>
          <xdr:colOff>257175</xdr:colOff>
          <xdr:row>24</xdr:row>
          <xdr:rowOff>133350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SIERRA 12 %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1038225</xdr:colOff>
          <xdr:row>23</xdr:row>
          <xdr:rowOff>104775</xdr:rowOff>
        </xdr:from>
        <xdr:to>
          <xdr:col>12</xdr:col>
          <xdr:colOff>514350</xdr:colOff>
          <xdr:row>24</xdr:row>
          <xdr:rowOff>133350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COSTA 14%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248097-528A-4A4F-8BB5-950D448D6F9B}" name="REGISTRO_PERSONAL" displayName="REGISTRO_PERSONAL" ref="M7:R18" totalsRowShown="0">
  <autoFilter ref="M7:R18" xr:uid="{92248097-528A-4A4F-8BB5-950D448D6F9B}"/>
  <tableColumns count="6">
    <tableColumn id="1" xr3:uid="{4701D08A-3079-431D-BE5B-BB8D47214BFF}" name="ID empleado"/>
    <tableColumn id="2" xr3:uid="{FF6B50A4-59A2-426A-90EE-5AC519FF7A8A}" name="Vendedor"/>
    <tableColumn id="3" xr3:uid="{A17FF0D8-E7F7-4B1C-9642-33C8DF1E9925}" name="Provincia"/>
    <tableColumn id="4" xr3:uid="{B1023778-2859-4599-8BF0-9BA98666D290}" name="Salario" dataDxfId="5"/>
    <tableColumn id="5" xr3:uid="{86B58F53-E867-4D94-96DB-55DF76A6754E}" name="Fecha comienzo" dataDxfId="4"/>
    <tableColumn id="6" xr3:uid="{ACF8DB20-018C-4BC9-B2BD-591CC64A9EF3}" name="Fecha nacimiento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7EB461-573B-401A-ADCE-75A0174F30B7}" name="VENTAS_2017" displayName="VENTAS_2017" ref="B2:E205" totalsRowShown="0">
  <autoFilter ref="B2:E205" xr:uid="{637EB461-573B-401A-ADCE-75A0174F30B7}"/>
  <tableColumns count="4">
    <tableColumn id="1" xr3:uid="{9153A146-84E9-4C04-9A08-A36A189A08A7}" name="Fecha" dataDxfId="2"/>
    <tableColumn id="2" xr3:uid="{DD84F27A-FC82-44AE-A4D5-668783EB415E}" name="ID empleado"/>
    <tableColumn id="3" xr3:uid="{7E34690F-A176-469B-AFD8-D2320E3D7E39}" name="Producto"/>
    <tableColumn id="4" xr3:uid="{5F040BCC-6FBD-4405-B821-A98351589C12}" name="Venta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5FE45B-300A-4558-AC7C-E5C9325AEF21}" name="Tabla5" displayName="Tabla5" ref="G14:I23" totalsRowShown="0">
  <autoFilter ref="G14:I23" xr:uid="{E65FE45B-300A-4558-AC7C-E5C9325AEF21}"/>
  <sortState xmlns:xlrd2="http://schemas.microsoft.com/office/spreadsheetml/2017/richdata2" ref="G15:I23">
    <sortCondition ref="H14:H23"/>
  </sortState>
  <tableColumns count="3">
    <tableColumn id="1" xr3:uid="{B7C02B91-65C9-4F45-ACF3-F4DBE790570F}" name="Producto"/>
    <tableColumn id="2" xr3:uid="{B74ADDC8-26D3-48CC-BFC3-9B14ADB42E1D}" name="Código"/>
    <tableColumn id="3" xr3:uid="{00A1AF87-376F-4793-AA18-D131438DEE2E}" name="Precio" dataCellStyle="Mone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8F7CA7-7473-4E88-8550-144253D43BDF}" name="Tabla6" displayName="Tabla6" ref="G26:H28" totalsRowShown="0">
  <autoFilter ref="G26:H28" xr:uid="{078F7CA7-7473-4E88-8550-144253D43BDF}"/>
  <tableColumns count="2">
    <tableColumn id="1" xr3:uid="{162BC0AE-330B-4EF1-8396-35D8C3672D4E}" name="REGIÓN"/>
    <tableColumn id="2" xr3:uid="{442751FE-64FD-4097-AE3D-FC1A4AAC2CAD}" name="IVA" dataDxfId="0">
      <calculatedColumnFormula>14%*O22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10" Type="http://schemas.openxmlformats.org/officeDocument/2006/relationships/table" Target="../tables/table4.xml"/><Relationship Id="rId4" Type="http://schemas.openxmlformats.org/officeDocument/2006/relationships/ctrlProp" Target="../ctrlProps/ctrlProp16.xm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CE0C-EC3E-4C14-96D5-87494BDCA951}">
  <dimension ref="I7:R33"/>
  <sheetViews>
    <sheetView topLeftCell="A10" workbookViewId="0">
      <selection activeCell="H40" sqref="H40"/>
    </sheetView>
  </sheetViews>
  <sheetFormatPr baseColWidth="10" defaultRowHeight="15" x14ac:dyDescent="0.25"/>
  <cols>
    <col min="9" max="9" width="21.5703125" bestFit="1" customWidth="1"/>
    <col min="10" max="11" width="11.85546875" style="6" customWidth="1"/>
    <col min="14" max="14" width="12.28515625" customWidth="1"/>
    <col min="16" max="16" width="15.28515625" customWidth="1"/>
    <col min="17" max="17" width="12" customWidth="1"/>
  </cols>
  <sheetData>
    <row r="7" spans="9:18" ht="26.25" x14ac:dyDescent="0.4">
      <c r="I7" s="3">
        <v>1</v>
      </c>
      <c r="J7" s="5"/>
      <c r="K7" s="5"/>
      <c r="M7" t="s">
        <v>4</v>
      </c>
      <c r="N7" t="s">
        <v>1</v>
      </c>
      <c r="O7" t="s">
        <v>0</v>
      </c>
      <c r="P7" t="s">
        <v>5</v>
      </c>
      <c r="Q7" t="s">
        <v>6</v>
      </c>
      <c r="R7" t="s">
        <v>7</v>
      </c>
    </row>
    <row r="8" spans="9:18" x14ac:dyDescent="0.25">
      <c r="M8" t="s">
        <v>8</v>
      </c>
      <c r="N8" t="s">
        <v>9</v>
      </c>
      <c r="O8" t="s">
        <v>10</v>
      </c>
      <c r="P8" s="1">
        <v>1000</v>
      </c>
      <c r="Q8" s="2">
        <v>42739</v>
      </c>
      <c r="R8" s="2">
        <v>29695</v>
      </c>
    </row>
    <row r="9" spans="9:18" x14ac:dyDescent="0.25">
      <c r="M9" t="s">
        <v>11</v>
      </c>
      <c r="N9" t="s">
        <v>12</v>
      </c>
      <c r="O9" t="s">
        <v>13</v>
      </c>
      <c r="P9" s="1">
        <v>1200</v>
      </c>
      <c r="Q9" s="2">
        <v>42759</v>
      </c>
      <c r="R9" s="2">
        <v>30943</v>
      </c>
    </row>
    <row r="10" spans="9:18" ht="26.25" x14ac:dyDescent="0.4">
      <c r="I10" s="3">
        <v>1</v>
      </c>
      <c r="J10" s="5"/>
      <c r="K10" s="5"/>
      <c r="M10" t="s">
        <v>14</v>
      </c>
      <c r="N10" t="s">
        <v>15</v>
      </c>
      <c r="O10" t="s">
        <v>16</v>
      </c>
      <c r="P10" s="1">
        <v>900</v>
      </c>
      <c r="Q10" s="2">
        <v>42757</v>
      </c>
      <c r="R10" s="2">
        <v>29461</v>
      </c>
    </row>
    <row r="11" spans="9:18" x14ac:dyDescent="0.25">
      <c r="M11" t="s">
        <v>17</v>
      </c>
      <c r="N11" t="s">
        <v>18</v>
      </c>
      <c r="O11" t="s">
        <v>16</v>
      </c>
      <c r="P11" s="1">
        <v>800</v>
      </c>
      <c r="Q11" s="2">
        <v>42750</v>
      </c>
      <c r="R11" s="2">
        <v>31239</v>
      </c>
    </row>
    <row r="12" spans="9:18" x14ac:dyDescent="0.25">
      <c r="M12" t="s">
        <v>19</v>
      </c>
      <c r="N12" t="s">
        <v>20</v>
      </c>
      <c r="O12" t="s">
        <v>3</v>
      </c>
      <c r="P12" s="1">
        <v>1000</v>
      </c>
      <c r="Q12" s="2">
        <v>42762</v>
      </c>
      <c r="R12" s="2">
        <v>32733</v>
      </c>
    </row>
    <row r="13" spans="9:18" x14ac:dyDescent="0.25">
      <c r="M13" t="s">
        <v>21</v>
      </c>
      <c r="N13" t="s">
        <v>22</v>
      </c>
      <c r="O13" t="s">
        <v>3</v>
      </c>
      <c r="P13" s="1">
        <v>1200</v>
      </c>
      <c r="Q13" s="2">
        <v>42758</v>
      </c>
      <c r="R13" s="2">
        <v>29294</v>
      </c>
    </row>
    <row r="14" spans="9:18" ht="26.25" x14ac:dyDescent="0.4">
      <c r="I14" s="3" t="b">
        <v>0</v>
      </c>
      <c r="J14" s="6" t="s">
        <v>34</v>
      </c>
      <c r="M14" t="s">
        <v>23</v>
      </c>
      <c r="N14" t="s">
        <v>24</v>
      </c>
      <c r="O14" t="s">
        <v>25</v>
      </c>
      <c r="P14" s="1">
        <v>900</v>
      </c>
      <c r="Q14" s="2">
        <v>42745</v>
      </c>
      <c r="R14" s="2">
        <v>31028</v>
      </c>
    </row>
    <row r="15" spans="9:18" ht="26.25" x14ac:dyDescent="0.4">
      <c r="I15" s="3" t="b">
        <v>0</v>
      </c>
      <c r="J15" s="6" t="s">
        <v>35</v>
      </c>
      <c r="M15" t="s">
        <v>26</v>
      </c>
      <c r="N15" t="s">
        <v>27</v>
      </c>
      <c r="O15" t="s">
        <v>25</v>
      </c>
      <c r="P15" s="1">
        <v>800</v>
      </c>
      <c r="Q15" s="2">
        <v>42750</v>
      </c>
      <c r="R15" s="2">
        <v>31507</v>
      </c>
    </row>
    <row r="16" spans="9:18" ht="26.25" x14ac:dyDescent="0.4">
      <c r="I16" s="3" t="b">
        <v>0</v>
      </c>
      <c r="J16" s="6" t="s">
        <v>36</v>
      </c>
      <c r="M16" t="s">
        <v>28</v>
      </c>
      <c r="N16" t="s">
        <v>29</v>
      </c>
      <c r="O16" t="s">
        <v>2</v>
      </c>
      <c r="P16" s="1">
        <v>1000</v>
      </c>
      <c r="Q16" s="2">
        <v>42742</v>
      </c>
      <c r="R16" s="2">
        <v>32245</v>
      </c>
    </row>
    <row r="17" spans="9:18" x14ac:dyDescent="0.25">
      <c r="M17" t="s">
        <v>30</v>
      </c>
      <c r="N17" t="s">
        <v>31</v>
      </c>
      <c r="O17" t="s">
        <v>2</v>
      </c>
      <c r="P17" s="1">
        <v>1200</v>
      </c>
      <c r="Q17" s="2">
        <v>42755</v>
      </c>
      <c r="R17" s="2">
        <v>31406</v>
      </c>
    </row>
    <row r="18" spans="9:18" x14ac:dyDescent="0.25">
      <c r="M18" t="s">
        <v>32</v>
      </c>
      <c r="N18" t="s">
        <v>33</v>
      </c>
      <c r="O18" t="s">
        <v>2</v>
      </c>
      <c r="P18" s="1">
        <v>900</v>
      </c>
      <c r="Q18" s="2">
        <v>42743</v>
      </c>
      <c r="R18" s="2">
        <v>29732</v>
      </c>
    </row>
    <row r="20" spans="9:18" ht="26.25" x14ac:dyDescent="0.4">
      <c r="I20" s="3">
        <v>1</v>
      </c>
    </row>
    <row r="27" spans="9:18" ht="26.25" x14ac:dyDescent="0.4">
      <c r="I27" s="3">
        <v>0</v>
      </c>
    </row>
    <row r="33" spans="9:9" ht="26.25" x14ac:dyDescent="0.4">
      <c r="I33" s="3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otón1_Haga_clic_en">
                <anchor moveWithCells="1" sizeWithCells="1">
                  <from>
                    <xdr:col>4</xdr:col>
                    <xdr:colOff>733425</xdr:colOff>
                    <xdr:row>2</xdr:row>
                    <xdr:rowOff>19050</xdr:rowOff>
                  </from>
                  <to>
                    <xdr:col>6</xdr:col>
                    <xdr:colOff>466725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4</xdr:col>
                    <xdr:colOff>409575</xdr:colOff>
                    <xdr:row>6</xdr:row>
                    <xdr:rowOff>19050</xdr:rowOff>
                  </from>
                  <to>
                    <xdr:col>7</xdr:col>
                    <xdr:colOff>190500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List Box 3">
              <controlPr defaultSize="0" autoLine="0" autoPict="0">
                <anchor moveWithCells="1">
                  <from>
                    <xdr:col>4</xdr:col>
                    <xdr:colOff>390525</xdr:colOff>
                    <xdr:row>8</xdr:row>
                    <xdr:rowOff>152400</xdr:rowOff>
                  </from>
                  <to>
                    <xdr:col>7</xdr:col>
                    <xdr:colOff>171450</xdr:colOff>
                    <xdr:row>11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Group Box 4">
              <controlPr defaultSize="0" autoFill="0" autoPict="0">
                <anchor moveWithCells="1">
                  <from>
                    <xdr:col>4</xdr:col>
                    <xdr:colOff>390525</xdr:colOff>
                    <xdr:row>13</xdr:row>
                    <xdr:rowOff>0</xdr:rowOff>
                  </from>
                  <to>
                    <xdr:col>7</xdr:col>
                    <xdr:colOff>171450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628650</xdr:colOff>
                    <xdr:row>13</xdr:row>
                    <xdr:rowOff>161925</xdr:rowOff>
                  </from>
                  <to>
                    <xdr:col>6</xdr:col>
                    <xdr:colOff>457200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619125</xdr:colOff>
                    <xdr:row>14</xdr:row>
                    <xdr:rowOff>152400</xdr:rowOff>
                  </from>
                  <to>
                    <xdr:col>5</xdr:col>
                    <xdr:colOff>704850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609600</xdr:colOff>
                    <xdr:row>15</xdr:row>
                    <xdr:rowOff>123825</xdr:rowOff>
                  </from>
                  <to>
                    <xdr:col>5</xdr:col>
                    <xdr:colOff>619125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Group Box 8">
              <controlPr defaultSize="0" autoFill="0" autoPict="0">
                <anchor moveWithCells="1">
                  <from>
                    <xdr:col>4</xdr:col>
                    <xdr:colOff>400050</xdr:colOff>
                    <xdr:row>18</xdr:row>
                    <xdr:rowOff>0</xdr:rowOff>
                  </from>
                  <to>
                    <xdr:col>7</xdr:col>
                    <xdr:colOff>161925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Option Button 9">
              <controlPr defaultSize="0" autoFill="0" autoLine="0" autoPict="0">
                <anchor moveWithCells="1">
                  <from>
                    <xdr:col>4</xdr:col>
                    <xdr:colOff>581025</xdr:colOff>
                    <xdr:row>19</xdr:row>
                    <xdr:rowOff>19050</xdr:rowOff>
                  </from>
                  <to>
                    <xdr:col>6</xdr:col>
                    <xdr:colOff>209550</xdr:colOff>
                    <xdr:row>19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Option Button 10">
              <controlPr defaultSize="0" autoFill="0" autoLine="0" autoPict="0">
                <anchor moveWithCells="1">
                  <from>
                    <xdr:col>4</xdr:col>
                    <xdr:colOff>590550</xdr:colOff>
                    <xdr:row>19</xdr:row>
                    <xdr:rowOff>285750</xdr:rowOff>
                  </from>
                  <to>
                    <xdr:col>6</xdr:col>
                    <xdr:colOff>76200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Option Button 11">
              <controlPr defaultSize="0" autoFill="0" autoLine="0" autoPict="0">
                <anchor moveWithCells="1">
                  <from>
                    <xdr:col>4</xdr:col>
                    <xdr:colOff>571500</xdr:colOff>
                    <xdr:row>21</xdr:row>
                    <xdr:rowOff>85725</xdr:rowOff>
                  </from>
                  <to>
                    <xdr:col>6</xdr:col>
                    <xdr:colOff>123825</xdr:colOff>
                    <xdr:row>22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pinner 13">
              <controlPr defaultSize="0" autoPict="0">
                <anchor moveWithCells="1" sizeWithCells="1">
                  <from>
                    <xdr:col>5</xdr:col>
                    <xdr:colOff>247650</xdr:colOff>
                    <xdr:row>25</xdr:row>
                    <xdr:rowOff>123825</xdr:rowOff>
                  </from>
                  <to>
                    <xdr:col>5</xdr:col>
                    <xdr:colOff>571500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croll Bar 14">
              <controlPr defaultSize="0" autoPict="0">
                <anchor moveWithCells="1">
                  <from>
                    <xdr:col>5</xdr:col>
                    <xdr:colOff>200025</xdr:colOff>
                    <xdr:row>29</xdr:row>
                    <xdr:rowOff>38100</xdr:rowOff>
                  </from>
                  <to>
                    <xdr:col>5</xdr:col>
                    <xdr:colOff>533400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Label 15">
              <controlPr defaultSize="0" autoFill="0" autoLine="0" autoPict="0">
                <anchor moveWithCells="1" sizeWithCells="1">
                  <from>
                    <xdr:col>4</xdr:col>
                    <xdr:colOff>647700</xdr:colOff>
                    <xdr:row>35</xdr:row>
                    <xdr:rowOff>180975</xdr:rowOff>
                  </from>
                  <to>
                    <xdr:col>5</xdr:col>
                    <xdr:colOff>657225</xdr:colOff>
                    <xdr:row>37</xdr:row>
                    <xdr:rowOff>85725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A851-4DE2-477D-B882-1CCD79C6A74E}">
  <dimension ref="B2:O205"/>
  <sheetViews>
    <sheetView tabSelected="1" workbookViewId="0">
      <selection activeCell="N12" sqref="N12"/>
    </sheetView>
  </sheetViews>
  <sheetFormatPr baseColWidth="10" defaultRowHeight="15" x14ac:dyDescent="0.25"/>
  <cols>
    <col min="12" max="12" width="25.7109375" customWidth="1"/>
    <col min="13" max="13" width="15.5703125" customWidth="1"/>
    <col min="14" max="14" width="16.85546875" bestFit="1" customWidth="1"/>
    <col min="15" max="15" width="11" bestFit="1" customWidth="1"/>
  </cols>
  <sheetData>
    <row r="2" spans="2:15" x14ac:dyDescent="0.25">
      <c r="B2" t="s">
        <v>37</v>
      </c>
      <c r="C2" t="s">
        <v>4</v>
      </c>
      <c r="D2" t="s">
        <v>38</v>
      </c>
      <c r="E2" t="s">
        <v>39</v>
      </c>
      <c r="G2" t="s">
        <v>38</v>
      </c>
      <c r="H2" t="s">
        <v>50</v>
      </c>
      <c r="I2" t="s">
        <v>51</v>
      </c>
    </row>
    <row r="3" spans="2:15" x14ac:dyDescent="0.25">
      <c r="B3" s="2">
        <v>43070</v>
      </c>
      <c r="C3" t="s">
        <v>17</v>
      </c>
      <c r="D3" t="s">
        <v>40</v>
      </c>
      <c r="E3" s="1">
        <v>350</v>
      </c>
      <c r="G3" t="str" cm="1">
        <f t="array" ref="G3:G11">_xlfn.UNIQUE(VENTAS_2017[Producto])</f>
        <v>Pantalla 42</v>
      </c>
      <c r="H3" t="str">
        <f>LOOKUP(G3,VENTAS_2017[Producto],VENTAS_2017[ID empleado])</f>
        <v>DFT004</v>
      </c>
      <c r="I3">
        <f>LOOKUP(G3,VENTAS_2017[Producto],VENTAS_2017[Ventas])</f>
        <v>350</v>
      </c>
      <c r="K3" t="s">
        <v>52</v>
      </c>
    </row>
    <row r="4" spans="2:15" x14ac:dyDescent="0.25">
      <c r="B4" s="2">
        <v>43059</v>
      </c>
      <c r="C4" t="s">
        <v>21</v>
      </c>
      <c r="D4" t="s">
        <v>41</v>
      </c>
      <c r="E4" s="1">
        <v>950</v>
      </c>
      <c r="G4" t="str">
        <v>Laptop i5</v>
      </c>
      <c r="H4" t="str">
        <f>LOOKUP(G4,VENTAS_2017[Producto],VENTAS_2017[ID empleado])</f>
        <v>DFT007</v>
      </c>
      <c r="I4">
        <f>LOOKUP(G4,VENTAS_2017[Producto],VENTAS_2017[Ventas])</f>
        <v>240</v>
      </c>
    </row>
    <row r="5" spans="2:15" x14ac:dyDescent="0.25">
      <c r="B5" s="2">
        <v>42805</v>
      </c>
      <c r="C5" t="s">
        <v>11</v>
      </c>
      <c r="D5" t="s">
        <v>41</v>
      </c>
      <c r="E5" s="1">
        <v>950</v>
      </c>
      <c r="G5" t="str">
        <v>Teclado</v>
      </c>
      <c r="H5" t="str">
        <f>LOOKUP(G5,VENTAS_2017[Producto],VENTAS_2017[ID empleado])</f>
        <v>DFT010</v>
      </c>
      <c r="I5">
        <f>LOOKUP(G5,VENTAS_2017[Producto],VENTAS_2017[Ventas])</f>
        <v>20</v>
      </c>
      <c r="L5">
        <v>1</v>
      </c>
    </row>
    <row r="6" spans="2:15" x14ac:dyDescent="0.25">
      <c r="B6" s="2">
        <v>42769</v>
      </c>
      <c r="C6" t="s">
        <v>23</v>
      </c>
      <c r="D6" t="s">
        <v>42</v>
      </c>
      <c r="E6" s="1">
        <v>20</v>
      </c>
      <c r="G6" t="str">
        <v>Laptop i7</v>
      </c>
      <c r="H6" t="str">
        <f>LOOKUP(G6,VENTAS_2017[Producto],VENTAS_2017[ID empleado])</f>
        <v>DFT002</v>
      </c>
      <c r="I6">
        <f>LOOKUP(G6,VENTAS_2017[Producto],VENTAS_2017[Ventas])</f>
        <v>1450</v>
      </c>
    </row>
    <row r="7" spans="2:15" x14ac:dyDescent="0.25">
      <c r="B7" s="2">
        <v>42832</v>
      </c>
      <c r="C7" t="s">
        <v>11</v>
      </c>
      <c r="D7" t="s">
        <v>43</v>
      </c>
      <c r="E7" s="1">
        <v>1450</v>
      </c>
      <c r="G7" t="str">
        <v>Laptop i3</v>
      </c>
      <c r="H7" t="str">
        <f>LOOKUP(G7,VENTAS_2017[Producto],VENTAS_2017[ID empleado])</f>
        <v>DFT007</v>
      </c>
      <c r="I7">
        <f>LOOKUP(G7,VENTAS_2017[Producto],VENTAS_2017[Ventas])</f>
        <v>240</v>
      </c>
    </row>
    <row r="8" spans="2:15" x14ac:dyDescent="0.25">
      <c r="B8" s="2">
        <v>42911</v>
      </c>
      <c r="C8" t="s">
        <v>19</v>
      </c>
      <c r="D8" t="s">
        <v>44</v>
      </c>
      <c r="E8" s="1">
        <v>500</v>
      </c>
      <c r="G8" t="str">
        <v>USB 3.0.1</v>
      </c>
      <c r="H8" t="str">
        <f>LOOKUP(G8,VENTAS_2017[Producto],VENTAS_2017[ID empleado])</f>
        <v>DFT006</v>
      </c>
      <c r="I8">
        <f>LOOKUP(G8,VENTAS_2017[Producto],VENTAS_2017[Ventas])</f>
        <v>500</v>
      </c>
    </row>
    <row r="9" spans="2:15" x14ac:dyDescent="0.25">
      <c r="B9" s="2">
        <v>43022</v>
      </c>
      <c r="C9" t="s">
        <v>28</v>
      </c>
      <c r="D9" t="s">
        <v>45</v>
      </c>
      <c r="E9" s="1">
        <v>10</v>
      </c>
      <c r="G9" t="str">
        <v>Mouse</v>
      </c>
      <c r="H9" t="str">
        <f>LOOKUP(G9,VENTAS_2017[Producto],VENTAS_2017[ID empleado])</f>
        <v>DFT007</v>
      </c>
      <c r="I9">
        <f>LOOKUP(G9,VENTAS_2017[Producto],VENTAS_2017[Ventas])</f>
        <v>10</v>
      </c>
    </row>
    <row r="10" spans="2:15" x14ac:dyDescent="0.25">
      <c r="B10" s="2">
        <v>43015</v>
      </c>
      <c r="C10" t="s">
        <v>11</v>
      </c>
      <c r="D10" t="s">
        <v>46</v>
      </c>
      <c r="E10" s="1">
        <v>10</v>
      </c>
      <c r="G10" t="str">
        <v xml:space="preserve">Impresora </v>
      </c>
      <c r="H10" t="str">
        <f>LOOKUP(G10,VENTAS_2017[Producto],VENTAS_2017[ID empleado])</f>
        <v>DFT007</v>
      </c>
      <c r="I10">
        <f>LOOKUP(G10,VENTAS_2017[Producto],VENTAS_2017[Ventas])</f>
        <v>240</v>
      </c>
    </row>
    <row r="11" spans="2:15" x14ac:dyDescent="0.25">
      <c r="B11" s="2">
        <v>42956</v>
      </c>
      <c r="C11" t="s">
        <v>26</v>
      </c>
      <c r="D11" t="s">
        <v>46</v>
      </c>
      <c r="E11" s="1">
        <v>10</v>
      </c>
      <c r="G11" t="str">
        <v>Pantalla 17</v>
      </c>
      <c r="H11" t="str">
        <f>LOOKUP(G11,VENTAS_2017[Producto],VENTAS_2017[ID empleado])</f>
        <v>DFT003</v>
      </c>
      <c r="I11">
        <f>LOOKUP(G11,VENTAS_2017[Producto],VENTAS_2017[Ventas])</f>
        <v>120</v>
      </c>
      <c r="K11" s="10" t="s">
        <v>52</v>
      </c>
      <c r="L11" s="10" t="s">
        <v>53</v>
      </c>
      <c r="M11" s="10" t="s">
        <v>54</v>
      </c>
      <c r="N11" s="10" t="s">
        <v>55</v>
      </c>
      <c r="O11" s="11" t="s">
        <v>56</v>
      </c>
    </row>
    <row r="12" spans="2:15" x14ac:dyDescent="0.25">
      <c r="B12" s="2">
        <v>42844</v>
      </c>
      <c r="C12" t="s">
        <v>14</v>
      </c>
      <c r="D12" t="s">
        <v>44</v>
      </c>
      <c r="E12" s="1">
        <v>500</v>
      </c>
      <c r="K12" s="4">
        <v>1</v>
      </c>
      <c r="L12" s="4"/>
      <c r="M12" s="4" t="str" cm="1">
        <f t="array" ref="M12">INDEX(Tabla5[],L5,1)</f>
        <v>Laptop i7</v>
      </c>
      <c r="N12" s="9" cm="1">
        <f t="array" ref="N12">INDEX(Tabla5[],L5,3)</f>
        <v>1450</v>
      </c>
      <c r="O12" s="12">
        <f>N12*K12</f>
        <v>1450</v>
      </c>
    </row>
    <row r="13" spans="2:15" x14ac:dyDescent="0.25">
      <c r="B13" s="2">
        <v>42843</v>
      </c>
      <c r="C13" t="s">
        <v>30</v>
      </c>
      <c r="D13" t="s">
        <v>40</v>
      </c>
      <c r="E13" s="1">
        <v>350</v>
      </c>
      <c r="K13" s="4"/>
      <c r="L13" s="4"/>
      <c r="M13" s="4"/>
      <c r="N13" s="4"/>
      <c r="O13" s="4"/>
    </row>
    <row r="14" spans="2:15" x14ac:dyDescent="0.25">
      <c r="B14" s="2">
        <v>42739</v>
      </c>
      <c r="C14" t="s">
        <v>30</v>
      </c>
      <c r="D14" t="s">
        <v>44</v>
      </c>
      <c r="E14" s="1">
        <v>500</v>
      </c>
      <c r="G14" t="s">
        <v>38</v>
      </c>
      <c r="H14" t="s">
        <v>50</v>
      </c>
      <c r="I14" t="s">
        <v>51</v>
      </c>
      <c r="K14" s="4"/>
      <c r="L14" s="4"/>
      <c r="M14" s="4"/>
      <c r="N14" s="4"/>
      <c r="O14" s="4"/>
    </row>
    <row r="15" spans="2:15" x14ac:dyDescent="0.25">
      <c r="B15" s="2">
        <v>42812</v>
      </c>
      <c r="C15" t="s">
        <v>28</v>
      </c>
      <c r="D15" t="s">
        <v>44</v>
      </c>
      <c r="E15" s="1">
        <v>500</v>
      </c>
      <c r="G15" t="s">
        <v>43</v>
      </c>
      <c r="H15" t="s">
        <v>47</v>
      </c>
      <c r="I15" s="8">
        <v>1450</v>
      </c>
      <c r="K15" s="4"/>
      <c r="L15" s="4"/>
      <c r="M15" s="4"/>
      <c r="N15" s="4"/>
      <c r="O15" s="4"/>
    </row>
    <row r="16" spans="2:15" x14ac:dyDescent="0.25">
      <c r="B16" s="2">
        <v>42787</v>
      </c>
      <c r="C16" t="s">
        <v>21</v>
      </c>
      <c r="D16" t="s">
        <v>42</v>
      </c>
      <c r="E16" s="1">
        <v>20</v>
      </c>
      <c r="G16" t="s">
        <v>49</v>
      </c>
      <c r="H16" t="s">
        <v>11</v>
      </c>
      <c r="I16" s="8">
        <v>120</v>
      </c>
      <c r="K16" s="4"/>
      <c r="L16" s="4"/>
      <c r="M16" s="4"/>
      <c r="N16" s="4"/>
      <c r="O16" s="4"/>
    </row>
    <row r="17" spans="2:15" x14ac:dyDescent="0.25">
      <c r="B17" s="2">
        <v>42992</v>
      </c>
      <c r="C17" t="s">
        <v>26</v>
      </c>
      <c r="D17" t="s">
        <v>45</v>
      </c>
      <c r="E17" s="1">
        <v>10</v>
      </c>
      <c r="G17" t="s">
        <v>40</v>
      </c>
      <c r="H17" t="s">
        <v>14</v>
      </c>
      <c r="I17" s="8">
        <v>350</v>
      </c>
      <c r="K17" s="4"/>
      <c r="L17" s="4"/>
      <c r="M17" s="4"/>
      <c r="N17" s="4"/>
      <c r="O17" s="4"/>
    </row>
    <row r="18" spans="2:15" x14ac:dyDescent="0.25">
      <c r="B18" s="2">
        <v>42738</v>
      </c>
      <c r="C18" t="s">
        <v>26</v>
      </c>
      <c r="D18" t="s">
        <v>44</v>
      </c>
      <c r="E18" s="1">
        <v>500</v>
      </c>
      <c r="G18" t="s">
        <v>45</v>
      </c>
      <c r="H18" t="s">
        <v>17</v>
      </c>
      <c r="I18" s="8">
        <v>500</v>
      </c>
      <c r="K18" s="4"/>
      <c r="L18" s="4"/>
      <c r="M18" s="4"/>
      <c r="N18" s="4"/>
      <c r="O18" s="4"/>
    </row>
    <row r="19" spans="2:15" x14ac:dyDescent="0.25">
      <c r="B19" s="2">
        <v>42872</v>
      </c>
      <c r="C19" t="s">
        <v>47</v>
      </c>
      <c r="D19" t="s">
        <v>41</v>
      </c>
      <c r="E19" s="1">
        <v>950</v>
      </c>
      <c r="G19" t="s">
        <v>41</v>
      </c>
      <c r="H19" t="s">
        <v>19</v>
      </c>
      <c r="I19" s="8">
        <v>240</v>
      </c>
      <c r="K19" s="4"/>
      <c r="L19" s="4"/>
      <c r="M19" s="4"/>
      <c r="N19" s="4"/>
      <c r="O19" s="4"/>
    </row>
    <row r="20" spans="2:15" x14ac:dyDescent="0.25">
      <c r="B20" s="2">
        <v>42901</v>
      </c>
      <c r="C20" t="s">
        <v>47</v>
      </c>
      <c r="D20" t="s">
        <v>45</v>
      </c>
      <c r="E20" s="1">
        <v>10</v>
      </c>
      <c r="G20" t="s">
        <v>44</v>
      </c>
      <c r="H20" t="s">
        <v>21</v>
      </c>
      <c r="I20" s="8">
        <v>240</v>
      </c>
      <c r="K20" s="4"/>
      <c r="L20" s="4"/>
      <c r="M20" s="4"/>
      <c r="N20" s="4"/>
      <c r="O20" s="4"/>
    </row>
    <row r="21" spans="2:15" x14ac:dyDescent="0.25">
      <c r="B21" s="2">
        <v>43020</v>
      </c>
      <c r="C21" t="s">
        <v>14</v>
      </c>
      <c r="D21" t="s">
        <v>46</v>
      </c>
      <c r="E21" s="1">
        <v>10</v>
      </c>
      <c r="G21" t="s">
        <v>46</v>
      </c>
      <c r="H21" t="s">
        <v>23</v>
      </c>
      <c r="I21" s="8">
        <v>10</v>
      </c>
      <c r="K21" s="4"/>
      <c r="L21" s="4"/>
      <c r="M21" s="4"/>
      <c r="N21" s="4" t="s">
        <v>64</v>
      </c>
      <c r="O21" s="4"/>
    </row>
    <row r="22" spans="2:15" x14ac:dyDescent="0.25">
      <c r="B22" s="2">
        <v>42907</v>
      </c>
      <c r="C22" t="s">
        <v>23</v>
      </c>
      <c r="D22" t="s">
        <v>41</v>
      </c>
      <c r="E22" s="1">
        <v>950</v>
      </c>
      <c r="G22" t="s">
        <v>48</v>
      </c>
      <c r="H22" t="s">
        <v>26</v>
      </c>
      <c r="I22" s="8">
        <v>240</v>
      </c>
      <c r="K22" s="4"/>
      <c r="L22" s="4"/>
      <c r="M22" s="4"/>
      <c r="N22" s="4"/>
      <c r="O22" s="4"/>
    </row>
    <row r="23" spans="2:15" x14ac:dyDescent="0.25">
      <c r="B23" s="2">
        <v>43024</v>
      </c>
      <c r="C23" t="s">
        <v>14</v>
      </c>
      <c r="D23" t="s">
        <v>48</v>
      </c>
      <c r="E23" s="1">
        <v>240</v>
      </c>
      <c r="G23" t="s">
        <v>42</v>
      </c>
      <c r="H23" t="s">
        <v>28</v>
      </c>
      <c r="I23" s="8">
        <v>20</v>
      </c>
      <c r="N23" t="s">
        <v>57</v>
      </c>
      <c r="O23" s="1">
        <f>SUM(O12:O22)</f>
        <v>1450</v>
      </c>
    </row>
    <row r="24" spans="2:15" x14ac:dyDescent="0.25">
      <c r="B24" s="2">
        <v>42750</v>
      </c>
      <c r="C24" t="s">
        <v>32</v>
      </c>
      <c r="D24" t="s">
        <v>40</v>
      </c>
      <c r="E24" s="1">
        <v>350</v>
      </c>
      <c r="N24" t="s">
        <v>58</v>
      </c>
      <c r="O24" s="8" cm="1">
        <f t="array" ref="O24">INDEX(Tabla6[],G30,2)</f>
        <v>203.00000000000003</v>
      </c>
    </row>
    <row r="25" spans="2:15" x14ac:dyDescent="0.25">
      <c r="B25" s="2">
        <v>43001</v>
      </c>
      <c r="C25" t="s">
        <v>26</v>
      </c>
      <c r="D25" t="s">
        <v>48</v>
      </c>
      <c r="E25" s="1">
        <v>240</v>
      </c>
      <c r="N25" t="s">
        <v>63</v>
      </c>
      <c r="O25" s="1">
        <f>SUM(O23:O24)</f>
        <v>1653</v>
      </c>
    </row>
    <row r="26" spans="2:15" x14ac:dyDescent="0.25">
      <c r="B26" s="2">
        <v>42841</v>
      </c>
      <c r="C26" t="s">
        <v>19</v>
      </c>
      <c r="D26" t="s">
        <v>45</v>
      </c>
      <c r="E26" s="1">
        <v>10</v>
      </c>
      <c r="G26" t="s">
        <v>59</v>
      </c>
      <c r="H26" t="s">
        <v>62</v>
      </c>
    </row>
    <row r="27" spans="2:15" x14ac:dyDescent="0.25">
      <c r="B27" s="2">
        <v>43015</v>
      </c>
      <c r="C27" t="s">
        <v>23</v>
      </c>
      <c r="D27" t="s">
        <v>48</v>
      </c>
      <c r="E27" s="1">
        <v>240</v>
      </c>
      <c r="G27" t="s">
        <v>60</v>
      </c>
      <c r="H27" s="1">
        <f>12%*O23</f>
        <v>174</v>
      </c>
    </row>
    <row r="28" spans="2:15" x14ac:dyDescent="0.25">
      <c r="B28" s="2">
        <v>42737</v>
      </c>
      <c r="C28" t="s">
        <v>21</v>
      </c>
      <c r="D28" t="s">
        <v>49</v>
      </c>
      <c r="E28" s="1">
        <v>120</v>
      </c>
      <c r="G28" t="s">
        <v>61</v>
      </c>
      <c r="H28" s="1">
        <f>14%*O23</f>
        <v>203.00000000000003</v>
      </c>
    </row>
    <row r="29" spans="2:15" x14ac:dyDescent="0.25">
      <c r="B29" s="2">
        <v>43042</v>
      </c>
      <c r="C29" t="s">
        <v>32</v>
      </c>
      <c r="D29" t="s">
        <v>42</v>
      </c>
      <c r="E29" s="1">
        <v>20</v>
      </c>
    </row>
    <row r="30" spans="2:15" x14ac:dyDescent="0.25">
      <c r="B30" s="2">
        <v>42908</v>
      </c>
      <c r="C30" t="s">
        <v>14</v>
      </c>
      <c r="D30" t="s">
        <v>49</v>
      </c>
      <c r="E30" s="1">
        <v>120</v>
      </c>
      <c r="G30" s="7">
        <v>2</v>
      </c>
    </row>
    <row r="31" spans="2:15" x14ac:dyDescent="0.25">
      <c r="B31" s="2">
        <v>43071</v>
      </c>
      <c r="C31" t="s">
        <v>47</v>
      </c>
      <c r="D31" t="s">
        <v>43</v>
      </c>
      <c r="E31" s="1">
        <v>1450</v>
      </c>
    </row>
    <row r="32" spans="2:15" x14ac:dyDescent="0.25">
      <c r="B32" s="2">
        <v>42803</v>
      </c>
      <c r="C32" t="s">
        <v>23</v>
      </c>
      <c r="D32" t="s">
        <v>42</v>
      </c>
      <c r="E32" s="1">
        <v>20</v>
      </c>
    </row>
    <row r="33" spans="2:5" x14ac:dyDescent="0.25">
      <c r="B33" s="2">
        <v>42991</v>
      </c>
      <c r="C33" t="s">
        <v>26</v>
      </c>
      <c r="D33" t="s">
        <v>46</v>
      </c>
      <c r="E33" s="1">
        <v>10</v>
      </c>
    </row>
    <row r="34" spans="2:5" x14ac:dyDescent="0.25">
      <c r="B34" s="2">
        <v>42759</v>
      </c>
      <c r="C34" t="s">
        <v>47</v>
      </c>
      <c r="D34" t="s">
        <v>44</v>
      </c>
      <c r="E34" s="1">
        <v>500</v>
      </c>
    </row>
    <row r="35" spans="2:5" x14ac:dyDescent="0.25">
      <c r="B35" s="2">
        <v>42907</v>
      </c>
      <c r="C35" t="s">
        <v>47</v>
      </c>
      <c r="D35" t="s">
        <v>44</v>
      </c>
      <c r="E35" s="1">
        <v>500</v>
      </c>
    </row>
    <row r="36" spans="2:5" x14ac:dyDescent="0.25">
      <c r="B36" s="2">
        <v>43026</v>
      </c>
      <c r="C36" t="s">
        <v>26</v>
      </c>
      <c r="D36" t="s">
        <v>40</v>
      </c>
      <c r="E36" s="1">
        <v>350</v>
      </c>
    </row>
    <row r="37" spans="2:5" x14ac:dyDescent="0.25">
      <c r="B37" s="2">
        <v>42907</v>
      </c>
      <c r="C37" t="s">
        <v>30</v>
      </c>
      <c r="D37" t="s">
        <v>44</v>
      </c>
      <c r="E37" s="1">
        <v>500</v>
      </c>
    </row>
    <row r="38" spans="2:5" x14ac:dyDescent="0.25">
      <c r="B38" s="2">
        <v>42994</v>
      </c>
      <c r="C38" t="s">
        <v>14</v>
      </c>
      <c r="D38" t="s">
        <v>41</v>
      </c>
      <c r="E38" s="1">
        <v>950</v>
      </c>
    </row>
    <row r="39" spans="2:5" x14ac:dyDescent="0.25">
      <c r="B39" s="2">
        <v>42876</v>
      </c>
      <c r="C39" t="s">
        <v>17</v>
      </c>
      <c r="D39" t="s">
        <v>42</v>
      </c>
      <c r="E39" s="1">
        <v>20</v>
      </c>
    </row>
    <row r="40" spans="2:5" x14ac:dyDescent="0.25">
      <c r="B40" s="2">
        <v>42784</v>
      </c>
      <c r="C40" t="s">
        <v>11</v>
      </c>
      <c r="D40" t="s">
        <v>43</v>
      </c>
      <c r="E40" s="1">
        <v>1450</v>
      </c>
    </row>
    <row r="41" spans="2:5" x14ac:dyDescent="0.25">
      <c r="B41" s="2">
        <v>42755</v>
      </c>
      <c r="C41" t="s">
        <v>32</v>
      </c>
      <c r="D41" t="s">
        <v>41</v>
      </c>
      <c r="E41" s="1">
        <v>950</v>
      </c>
    </row>
    <row r="42" spans="2:5" x14ac:dyDescent="0.25">
      <c r="B42" s="2">
        <v>42846</v>
      </c>
      <c r="C42" t="s">
        <v>17</v>
      </c>
      <c r="D42" t="s">
        <v>49</v>
      </c>
      <c r="E42" s="1">
        <v>120</v>
      </c>
    </row>
    <row r="43" spans="2:5" x14ac:dyDescent="0.25">
      <c r="B43" s="2">
        <v>43074</v>
      </c>
      <c r="C43" t="s">
        <v>21</v>
      </c>
      <c r="D43" t="s">
        <v>48</v>
      </c>
      <c r="E43" s="1">
        <v>240</v>
      </c>
    </row>
    <row r="44" spans="2:5" x14ac:dyDescent="0.25">
      <c r="B44" s="2">
        <v>42904</v>
      </c>
      <c r="C44" t="s">
        <v>26</v>
      </c>
      <c r="D44" t="s">
        <v>43</v>
      </c>
      <c r="E44" s="1">
        <v>1450</v>
      </c>
    </row>
    <row r="45" spans="2:5" x14ac:dyDescent="0.25">
      <c r="B45" s="2">
        <v>42788</v>
      </c>
      <c r="C45" t="s">
        <v>21</v>
      </c>
      <c r="D45" t="s">
        <v>44</v>
      </c>
      <c r="E45" s="1">
        <v>500</v>
      </c>
    </row>
    <row r="46" spans="2:5" x14ac:dyDescent="0.25">
      <c r="B46" s="2">
        <v>43040</v>
      </c>
      <c r="C46" t="s">
        <v>14</v>
      </c>
      <c r="D46" t="s">
        <v>43</v>
      </c>
      <c r="E46" s="1">
        <v>1450</v>
      </c>
    </row>
    <row r="47" spans="2:5" x14ac:dyDescent="0.25">
      <c r="B47" s="2">
        <v>42865</v>
      </c>
      <c r="C47" t="s">
        <v>32</v>
      </c>
      <c r="D47" t="s">
        <v>40</v>
      </c>
      <c r="E47" s="1">
        <v>350</v>
      </c>
    </row>
    <row r="48" spans="2:5" x14ac:dyDescent="0.25">
      <c r="B48" s="2">
        <v>43015</v>
      </c>
      <c r="C48" t="s">
        <v>14</v>
      </c>
      <c r="D48" t="s">
        <v>46</v>
      </c>
      <c r="E48" s="1">
        <v>10</v>
      </c>
    </row>
    <row r="49" spans="2:5" x14ac:dyDescent="0.25">
      <c r="B49" s="2">
        <v>42929</v>
      </c>
      <c r="C49" t="s">
        <v>14</v>
      </c>
      <c r="D49" t="s">
        <v>48</v>
      </c>
      <c r="E49" s="1">
        <v>240</v>
      </c>
    </row>
    <row r="50" spans="2:5" x14ac:dyDescent="0.25">
      <c r="B50" s="2">
        <v>42899</v>
      </c>
      <c r="C50" t="s">
        <v>17</v>
      </c>
      <c r="D50" t="s">
        <v>45</v>
      </c>
      <c r="E50" s="1">
        <v>10</v>
      </c>
    </row>
    <row r="51" spans="2:5" x14ac:dyDescent="0.25">
      <c r="B51" s="2">
        <v>42966</v>
      </c>
      <c r="C51" t="s">
        <v>30</v>
      </c>
      <c r="D51" t="s">
        <v>42</v>
      </c>
      <c r="E51" s="1">
        <v>20</v>
      </c>
    </row>
    <row r="52" spans="2:5" x14ac:dyDescent="0.25">
      <c r="B52" s="2">
        <v>43017</v>
      </c>
      <c r="C52" t="s">
        <v>17</v>
      </c>
      <c r="D52" t="s">
        <v>41</v>
      </c>
      <c r="E52" s="1">
        <v>950</v>
      </c>
    </row>
    <row r="53" spans="2:5" x14ac:dyDescent="0.25">
      <c r="B53" s="2">
        <v>43006</v>
      </c>
      <c r="C53" t="s">
        <v>14</v>
      </c>
      <c r="D53" t="s">
        <v>40</v>
      </c>
      <c r="E53" s="1">
        <v>350</v>
      </c>
    </row>
    <row r="54" spans="2:5" x14ac:dyDescent="0.25">
      <c r="B54" s="2">
        <v>43015</v>
      </c>
      <c r="C54" t="s">
        <v>21</v>
      </c>
      <c r="D54" t="s">
        <v>41</v>
      </c>
      <c r="E54" s="1">
        <v>950</v>
      </c>
    </row>
    <row r="55" spans="2:5" x14ac:dyDescent="0.25">
      <c r="B55" s="2">
        <v>42944</v>
      </c>
      <c r="C55" t="s">
        <v>28</v>
      </c>
      <c r="D55" t="s">
        <v>44</v>
      </c>
      <c r="E55" s="1">
        <v>500</v>
      </c>
    </row>
    <row r="56" spans="2:5" x14ac:dyDescent="0.25">
      <c r="B56" s="2">
        <v>42752</v>
      </c>
      <c r="C56" t="s">
        <v>26</v>
      </c>
      <c r="D56" t="s">
        <v>49</v>
      </c>
      <c r="E56" s="1">
        <v>120</v>
      </c>
    </row>
    <row r="57" spans="2:5" x14ac:dyDescent="0.25">
      <c r="B57" s="2">
        <v>43014</v>
      </c>
      <c r="C57" t="s">
        <v>11</v>
      </c>
      <c r="D57" t="s">
        <v>48</v>
      </c>
      <c r="E57" s="1">
        <v>240</v>
      </c>
    </row>
    <row r="58" spans="2:5" x14ac:dyDescent="0.25">
      <c r="B58" s="2">
        <v>42975</v>
      </c>
      <c r="C58" t="s">
        <v>30</v>
      </c>
      <c r="D58" t="s">
        <v>41</v>
      </c>
      <c r="E58" s="1">
        <v>950</v>
      </c>
    </row>
    <row r="59" spans="2:5" x14ac:dyDescent="0.25">
      <c r="B59" s="2">
        <v>42814</v>
      </c>
      <c r="C59" t="s">
        <v>19</v>
      </c>
      <c r="D59" t="s">
        <v>45</v>
      </c>
      <c r="E59" s="1">
        <v>10</v>
      </c>
    </row>
    <row r="60" spans="2:5" x14ac:dyDescent="0.25">
      <c r="B60" s="2">
        <v>42982</v>
      </c>
      <c r="C60" t="s">
        <v>19</v>
      </c>
      <c r="D60" t="s">
        <v>42</v>
      </c>
      <c r="E60" s="1">
        <v>20</v>
      </c>
    </row>
    <row r="61" spans="2:5" x14ac:dyDescent="0.25">
      <c r="B61" s="2">
        <v>43015</v>
      </c>
      <c r="C61" t="s">
        <v>21</v>
      </c>
      <c r="D61" t="s">
        <v>40</v>
      </c>
      <c r="E61" s="1">
        <v>350</v>
      </c>
    </row>
    <row r="62" spans="2:5" x14ac:dyDescent="0.25">
      <c r="B62" s="2">
        <v>42774</v>
      </c>
      <c r="C62" t="s">
        <v>21</v>
      </c>
      <c r="D62" t="s">
        <v>42</v>
      </c>
      <c r="E62" s="1">
        <v>20</v>
      </c>
    </row>
    <row r="63" spans="2:5" x14ac:dyDescent="0.25">
      <c r="B63" s="2">
        <v>43034</v>
      </c>
      <c r="C63" t="s">
        <v>11</v>
      </c>
      <c r="D63" t="s">
        <v>40</v>
      </c>
      <c r="E63" s="1">
        <v>350</v>
      </c>
    </row>
    <row r="64" spans="2:5" x14ac:dyDescent="0.25">
      <c r="B64" s="2">
        <v>42999</v>
      </c>
      <c r="C64" t="s">
        <v>11</v>
      </c>
      <c r="D64" t="s">
        <v>40</v>
      </c>
      <c r="E64" s="1">
        <v>350</v>
      </c>
    </row>
    <row r="65" spans="2:5" x14ac:dyDescent="0.25">
      <c r="B65" s="2">
        <v>42941</v>
      </c>
      <c r="C65" t="s">
        <v>30</v>
      </c>
      <c r="D65" t="s">
        <v>45</v>
      </c>
      <c r="E65" s="1">
        <v>10</v>
      </c>
    </row>
    <row r="66" spans="2:5" x14ac:dyDescent="0.25">
      <c r="B66" s="2">
        <v>42797</v>
      </c>
      <c r="C66" t="s">
        <v>17</v>
      </c>
      <c r="D66" t="s">
        <v>40</v>
      </c>
      <c r="E66" s="1">
        <v>350</v>
      </c>
    </row>
    <row r="67" spans="2:5" x14ac:dyDescent="0.25">
      <c r="B67" s="2">
        <v>42803</v>
      </c>
      <c r="C67" t="s">
        <v>32</v>
      </c>
      <c r="D67" t="s">
        <v>40</v>
      </c>
      <c r="E67" s="1">
        <v>350</v>
      </c>
    </row>
    <row r="68" spans="2:5" x14ac:dyDescent="0.25">
      <c r="B68" s="2">
        <v>42836</v>
      </c>
      <c r="C68" t="s">
        <v>26</v>
      </c>
      <c r="D68" t="s">
        <v>42</v>
      </c>
      <c r="E68" s="1">
        <v>20</v>
      </c>
    </row>
    <row r="69" spans="2:5" x14ac:dyDescent="0.25">
      <c r="B69" s="2">
        <v>42803</v>
      </c>
      <c r="C69" t="s">
        <v>21</v>
      </c>
      <c r="D69" t="s">
        <v>45</v>
      </c>
      <c r="E69" s="1">
        <v>10</v>
      </c>
    </row>
    <row r="70" spans="2:5" x14ac:dyDescent="0.25">
      <c r="B70" s="2">
        <v>42741</v>
      </c>
      <c r="C70" t="s">
        <v>23</v>
      </c>
      <c r="D70" t="s">
        <v>46</v>
      </c>
      <c r="E70" s="1">
        <v>10</v>
      </c>
    </row>
    <row r="71" spans="2:5" x14ac:dyDescent="0.25">
      <c r="B71" s="2">
        <v>42845</v>
      </c>
      <c r="C71" t="s">
        <v>11</v>
      </c>
      <c r="D71" t="s">
        <v>42</v>
      </c>
      <c r="E71" s="1">
        <v>20</v>
      </c>
    </row>
    <row r="72" spans="2:5" x14ac:dyDescent="0.25">
      <c r="B72" s="2">
        <v>43065</v>
      </c>
      <c r="C72" t="s">
        <v>30</v>
      </c>
      <c r="D72" t="s">
        <v>41</v>
      </c>
      <c r="E72" s="1">
        <v>950</v>
      </c>
    </row>
    <row r="73" spans="2:5" x14ac:dyDescent="0.25">
      <c r="B73" s="2">
        <v>42895</v>
      </c>
      <c r="C73" t="s">
        <v>17</v>
      </c>
      <c r="D73" t="s">
        <v>40</v>
      </c>
      <c r="E73" s="1">
        <v>350</v>
      </c>
    </row>
    <row r="74" spans="2:5" x14ac:dyDescent="0.25">
      <c r="B74" s="2">
        <v>42839</v>
      </c>
      <c r="C74" t="s">
        <v>47</v>
      </c>
      <c r="D74" t="s">
        <v>45</v>
      </c>
      <c r="E74" s="1">
        <v>10</v>
      </c>
    </row>
    <row r="75" spans="2:5" x14ac:dyDescent="0.25">
      <c r="B75" s="2">
        <v>42819</v>
      </c>
      <c r="C75" t="s">
        <v>23</v>
      </c>
      <c r="D75" t="s">
        <v>45</v>
      </c>
      <c r="E75" s="1">
        <v>10</v>
      </c>
    </row>
    <row r="76" spans="2:5" x14ac:dyDescent="0.25">
      <c r="B76" s="2">
        <v>42776</v>
      </c>
      <c r="C76" t="s">
        <v>26</v>
      </c>
      <c r="D76" t="s">
        <v>42</v>
      </c>
      <c r="E76" s="1">
        <v>20</v>
      </c>
    </row>
    <row r="77" spans="2:5" x14ac:dyDescent="0.25">
      <c r="B77" s="2">
        <v>43083</v>
      </c>
      <c r="C77" t="s">
        <v>47</v>
      </c>
      <c r="D77" t="s">
        <v>46</v>
      </c>
      <c r="E77" s="1">
        <v>10</v>
      </c>
    </row>
    <row r="78" spans="2:5" x14ac:dyDescent="0.25">
      <c r="B78" s="2">
        <v>43081</v>
      </c>
      <c r="C78" t="s">
        <v>26</v>
      </c>
      <c r="D78" t="s">
        <v>41</v>
      </c>
      <c r="E78" s="1">
        <v>950</v>
      </c>
    </row>
    <row r="79" spans="2:5" x14ac:dyDescent="0.25">
      <c r="B79" s="2">
        <v>43044</v>
      </c>
      <c r="C79" t="s">
        <v>30</v>
      </c>
      <c r="D79" t="s">
        <v>40</v>
      </c>
      <c r="E79" s="1">
        <v>350</v>
      </c>
    </row>
    <row r="80" spans="2:5" x14ac:dyDescent="0.25">
      <c r="B80" s="2">
        <v>42882</v>
      </c>
      <c r="C80" t="s">
        <v>11</v>
      </c>
      <c r="D80" t="s">
        <v>40</v>
      </c>
      <c r="E80" s="1">
        <v>350</v>
      </c>
    </row>
    <row r="81" spans="2:5" x14ac:dyDescent="0.25">
      <c r="B81" s="2">
        <v>43090</v>
      </c>
      <c r="C81" t="s">
        <v>19</v>
      </c>
      <c r="D81" t="s">
        <v>49</v>
      </c>
      <c r="E81" s="1">
        <v>120</v>
      </c>
    </row>
    <row r="82" spans="2:5" x14ac:dyDescent="0.25">
      <c r="B82" s="2">
        <v>43084</v>
      </c>
      <c r="C82" t="s">
        <v>26</v>
      </c>
      <c r="D82" t="s">
        <v>46</v>
      </c>
      <c r="E82" s="1">
        <v>10</v>
      </c>
    </row>
    <row r="83" spans="2:5" x14ac:dyDescent="0.25">
      <c r="B83" s="2">
        <v>42833</v>
      </c>
      <c r="C83" t="s">
        <v>32</v>
      </c>
      <c r="D83" t="s">
        <v>49</v>
      </c>
      <c r="E83" s="1">
        <v>120</v>
      </c>
    </row>
    <row r="84" spans="2:5" x14ac:dyDescent="0.25">
      <c r="B84" s="2">
        <v>42801</v>
      </c>
      <c r="C84" t="s">
        <v>26</v>
      </c>
      <c r="D84" t="s">
        <v>45</v>
      </c>
      <c r="E84" s="1">
        <v>10</v>
      </c>
    </row>
    <row r="85" spans="2:5" x14ac:dyDescent="0.25">
      <c r="B85" s="2">
        <v>42965</v>
      </c>
      <c r="C85" t="s">
        <v>47</v>
      </c>
      <c r="D85" t="s">
        <v>40</v>
      </c>
      <c r="E85" s="1">
        <v>350</v>
      </c>
    </row>
    <row r="86" spans="2:5" x14ac:dyDescent="0.25">
      <c r="B86" s="2">
        <v>42780</v>
      </c>
      <c r="C86" t="s">
        <v>47</v>
      </c>
      <c r="D86" t="s">
        <v>48</v>
      </c>
      <c r="E86" s="1">
        <v>240</v>
      </c>
    </row>
    <row r="87" spans="2:5" x14ac:dyDescent="0.25">
      <c r="B87" s="2">
        <v>42919</v>
      </c>
      <c r="C87" t="s">
        <v>28</v>
      </c>
      <c r="D87" t="s">
        <v>41</v>
      </c>
      <c r="E87" s="1">
        <v>950</v>
      </c>
    </row>
    <row r="88" spans="2:5" x14ac:dyDescent="0.25">
      <c r="B88" s="2">
        <v>42891</v>
      </c>
      <c r="C88" t="s">
        <v>14</v>
      </c>
      <c r="D88" t="s">
        <v>43</v>
      </c>
      <c r="E88" s="1">
        <v>1450</v>
      </c>
    </row>
    <row r="89" spans="2:5" x14ac:dyDescent="0.25">
      <c r="B89" s="2">
        <v>43024</v>
      </c>
      <c r="C89" t="s">
        <v>26</v>
      </c>
      <c r="D89" t="s">
        <v>49</v>
      </c>
      <c r="E89" s="1">
        <v>120</v>
      </c>
    </row>
    <row r="90" spans="2:5" x14ac:dyDescent="0.25">
      <c r="B90" s="2">
        <v>42971</v>
      </c>
      <c r="C90" t="s">
        <v>23</v>
      </c>
      <c r="D90" t="s">
        <v>44</v>
      </c>
      <c r="E90" s="1">
        <v>500</v>
      </c>
    </row>
    <row r="91" spans="2:5" x14ac:dyDescent="0.25">
      <c r="B91" s="2">
        <v>42926</v>
      </c>
      <c r="C91" t="s">
        <v>21</v>
      </c>
      <c r="D91" t="s">
        <v>48</v>
      </c>
      <c r="E91" s="1">
        <v>240</v>
      </c>
    </row>
    <row r="92" spans="2:5" x14ac:dyDescent="0.25">
      <c r="B92" s="2">
        <v>43023</v>
      </c>
      <c r="C92" t="s">
        <v>23</v>
      </c>
      <c r="D92" t="s">
        <v>43</v>
      </c>
      <c r="E92" s="1">
        <v>1450</v>
      </c>
    </row>
    <row r="93" spans="2:5" x14ac:dyDescent="0.25">
      <c r="B93" s="2">
        <v>42808</v>
      </c>
      <c r="C93" t="s">
        <v>19</v>
      </c>
      <c r="D93" t="s">
        <v>42</v>
      </c>
      <c r="E93" s="1">
        <v>20</v>
      </c>
    </row>
    <row r="94" spans="2:5" x14ac:dyDescent="0.25">
      <c r="B94" s="2">
        <v>42844</v>
      </c>
      <c r="C94" t="s">
        <v>26</v>
      </c>
      <c r="D94" t="s">
        <v>45</v>
      </c>
      <c r="E94" s="1">
        <v>10</v>
      </c>
    </row>
    <row r="95" spans="2:5" x14ac:dyDescent="0.25">
      <c r="B95" s="2">
        <v>43022</v>
      </c>
      <c r="C95" t="s">
        <v>14</v>
      </c>
      <c r="D95" t="s">
        <v>40</v>
      </c>
      <c r="E95" s="1">
        <v>350</v>
      </c>
    </row>
    <row r="96" spans="2:5" x14ac:dyDescent="0.25">
      <c r="B96" s="2">
        <v>42953</v>
      </c>
      <c r="C96" t="s">
        <v>19</v>
      </c>
      <c r="D96" t="s">
        <v>41</v>
      </c>
      <c r="E96" s="1">
        <v>950</v>
      </c>
    </row>
    <row r="97" spans="2:5" x14ac:dyDescent="0.25">
      <c r="B97" s="2">
        <v>43095</v>
      </c>
      <c r="C97" t="s">
        <v>17</v>
      </c>
      <c r="D97" t="s">
        <v>48</v>
      </c>
      <c r="E97" s="1">
        <v>240</v>
      </c>
    </row>
    <row r="98" spans="2:5" x14ac:dyDescent="0.25">
      <c r="B98" s="2">
        <v>43070</v>
      </c>
      <c r="C98" t="s">
        <v>47</v>
      </c>
      <c r="D98" t="s">
        <v>40</v>
      </c>
      <c r="E98" s="1">
        <v>350</v>
      </c>
    </row>
    <row r="99" spans="2:5" x14ac:dyDescent="0.25">
      <c r="B99" s="2">
        <v>42851</v>
      </c>
      <c r="C99" t="s">
        <v>47</v>
      </c>
      <c r="D99" t="s">
        <v>49</v>
      </c>
      <c r="E99" s="1">
        <v>120</v>
      </c>
    </row>
    <row r="100" spans="2:5" x14ac:dyDescent="0.25">
      <c r="B100" s="2">
        <v>42857</v>
      </c>
      <c r="C100" t="s">
        <v>28</v>
      </c>
      <c r="D100" t="s">
        <v>46</v>
      </c>
      <c r="E100" s="1">
        <v>10</v>
      </c>
    </row>
    <row r="101" spans="2:5" x14ac:dyDescent="0.25">
      <c r="B101" s="2">
        <v>42820</v>
      </c>
      <c r="C101" t="s">
        <v>32</v>
      </c>
      <c r="D101" t="s">
        <v>42</v>
      </c>
      <c r="E101" s="1">
        <v>20</v>
      </c>
    </row>
    <row r="102" spans="2:5" x14ac:dyDescent="0.25">
      <c r="B102" s="2">
        <v>42860</v>
      </c>
      <c r="C102" t="s">
        <v>17</v>
      </c>
      <c r="D102" t="s">
        <v>42</v>
      </c>
      <c r="E102" s="1">
        <v>20</v>
      </c>
    </row>
    <row r="103" spans="2:5" x14ac:dyDescent="0.25">
      <c r="B103" s="2">
        <v>43045</v>
      </c>
      <c r="C103" t="s">
        <v>26</v>
      </c>
      <c r="D103" t="s">
        <v>43</v>
      </c>
      <c r="E103" s="1">
        <v>1450</v>
      </c>
    </row>
    <row r="104" spans="2:5" x14ac:dyDescent="0.25">
      <c r="B104" s="2">
        <v>42819</v>
      </c>
      <c r="C104" t="s">
        <v>23</v>
      </c>
      <c r="D104" t="s">
        <v>46</v>
      </c>
      <c r="E104" s="1">
        <v>10</v>
      </c>
    </row>
    <row r="105" spans="2:5" x14ac:dyDescent="0.25">
      <c r="B105" s="2">
        <v>42827</v>
      </c>
      <c r="C105" t="s">
        <v>32</v>
      </c>
      <c r="D105" t="s">
        <v>45</v>
      </c>
      <c r="E105" s="1">
        <v>10</v>
      </c>
    </row>
    <row r="106" spans="2:5" x14ac:dyDescent="0.25">
      <c r="B106" s="2">
        <v>42952</v>
      </c>
      <c r="C106" t="s">
        <v>19</v>
      </c>
      <c r="D106" t="s">
        <v>45</v>
      </c>
      <c r="E106" s="1">
        <v>10</v>
      </c>
    </row>
    <row r="107" spans="2:5" x14ac:dyDescent="0.25">
      <c r="B107" s="2">
        <v>42851</v>
      </c>
      <c r="C107" t="s">
        <v>30</v>
      </c>
      <c r="D107" t="s">
        <v>49</v>
      </c>
      <c r="E107" s="1">
        <v>120</v>
      </c>
    </row>
    <row r="108" spans="2:5" x14ac:dyDescent="0.25">
      <c r="B108" s="2">
        <v>42974</v>
      </c>
      <c r="C108" t="s">
        <v>28</v>
      </c>
      <c r="D108" t="s">
        <v>48</v>
      </c>
      <c r="E108" s="1">
        <v>240</v>
      </c>
    </row>
    <row r="109" spans="2:5" x14ac:dyDescent="0.25">
      <c r="B109" s="2">
        <v>43052</v>
      </c>
      <c r="C109" t="s">
        <v>28</v>
      </c>
      <c r="D109" t="s">
        <v>49</v>
      </c>
      <c r="E109" s="1">
        <v>120</v>
      </c>
    </row>
    <row r="110" spans="2:5" x14ac:dyDescent="0.25">
      <c r="B110" s="2">
        <v>42887</v>
      </c>
      <c r="C110" t="s">
        <v>11</v>
      </c>
      <c r="D110" t="s">
        <v>41</v>
      </c>
      <c r="E110" s="1">
        <v>950</v>
      </c>
    </row>
    <row r="111" spans="2:5" x14ac:dyDescent="0.25">
      <c r="B111" s="2">
        <v>42744</v>
      </c>
      <c r="C111" t="s">
        <v>32</v>
      </c>
      <c r="D111" t="s">
        <v>41</v>
      </c>
      <c r="E111" s="1">
        <v>950</v>
      </c>
    </row>
    <row r="112" spans="2:5" x14ac:dyDescent="0.25">
      <c r="B112" s="2">
        <v>42860</v>
      </c>
      <c r="C112" t="s">
        <v>17</v>
      </c>
      <c r="D112" t="s">
        <v>49</v>
      </c>
      <c r="E112" s="1">
        <v>120</v>
      </c>
    </row>
    <row r="113" spans="2:5" x14ac:dyDescent="0.25">
      <c r="B113" s="2">
        <v>42942</v>
      </c>
      <c r="C113" t="s">
        <v>11</v>
      </c>
      <c r="D113" t="s">
        <v>41</v>
      </c>
      <c r="E113" s="1">
        <v>950</v>
      </c>
    </row>
    <row r="114" spans="2:5" x14ac:dyDescent="0.25">
      <c r="B114" s="2">
        <v>42910</v>
      </c>
      <c r="C114" t="s">
        <v>32</v>
      </c>
      <c r="D114" t="s">
        <v>42</v>
      </c>
      <c r="E114" s="1">
        <v>20</v>
      </c>
    </row>
    <row r="115" spans="2:5" x14ac:dyDescent="0.25">
      <c r="B115" s="2">
        <v>42772</v>
      </c>
      <c r="C115" t="s">
        <v>17</v>
      </c>
      <c r="D115" t="s">
        <v>44</v>
      </c>
      <c r="E115" s="1">
        <v>500</v>
      </c>
    </row>
    <row r="116" spans="2:5" x14ac:dyDescent="0.25">
      <c r="B116" s="2">
        <v>43013</v>
      </c>
      <c r="C116" t="s">
        <v>28</v>
      </c>
      <c r="D116" t="s">
        <v>45</v>
      </c>
      <c r="E116" s="1">
        <v>10</v>
      </c>
    </row>
    <row r="117" spans="2:5" x14ac:dyDescent="0.25">
      <c r="B117" s="2">
        <v>42933</v>
      </c>
      <c r="C117" t="s">
        <v>32</v>
      </c>
      <c r="D117" t="s">
        <v>48</v>
      </c>
      <c r="E117" s="1">
        <v>240</v>
      </c>
    </row>
    <row r="118" spans="2:5" x14ac:dyDescent="0.25">
      <c r="B118" s="2">
        <v>42843</v>
      </c>
      <c r="C118" t="s">
        <v>23</v>
      </c>
      <c r="D118" t="s">
        <v>43</v>
      </c>
      <c r="E118" s="1">
        <v>1450</v>
      </c>
    </row>
    <row r="119" spans="2:5" x14ac:dyDescent="0.25">
      <c r="B119" s="2">
        <v>42925</v>
      </c>
      <c r="C119" t="s">
        <v>19</v>
      </c>
      <c r="D119" t="s">
        <v>48</v>
      </c>
      <c r="E119" s="1">
        <v>240</v>
      </c>
    </row>
    <row r="120" spans="2:5" x14ac:dyDescent="0.25">
      <c r="B120" s="2">
        <v>42822</v>
      </c>
      <c r="C120" t="s">
        <v>19</v>
      </c>
      <c r="D120" t="s">
        <v>41</v>
      </c>
      <c r="E120" s="1">
        <v>950</v>
      </c>
    </row>
    <row r="121" spans="2:5" x14ac:dyDescent="0.25">
      <c r="B121" s="2">
        <v>43085</v>
      </c>
      <c r="C121" t="s">
        <v>14</v>
      </c>
      <c r="D121" t="s">
        <v>49</v>
      </c>
      <c r="E121" s="1">
        <v>120</v>
      </c>
    </row>
    <row r="122" spans="2:5" x14ac:dyDescent="0.25">
      <c r="B122" s="2">
        <v>42813</v>
      </c>
      <c r="C122" t="s">
        <v>19</v>
      </c>
      <c r="D122" t="s">
        <v>45</v>
      </c>
      <c r="E122" s="1">
        <v>10</v>
      </c>
    </row>
    <row r="123" spans="2:5" x14ac:dyDescent="0.25">
      <c r="B123" s="2">
        <v>43073</v>
      </c>
      <c r="C123" t="s">
        <v>17</v>
      </c>
      <c r="D123" t="s">
        <v>40</v>
      </c>
      <c r="E123" s="1">
        <v>350</v>
      </c>
    </row>
    <row r="124" spans="2:5" x14ac:dyDescent="0.25">
      <c r="B124" s="2">
        <v>42893</v>
      </c>
      <c r="C124" t="s">
        <v>11</v>
      </c>
      <c r="D124" t="s">
        <v>45</v>
      </c>
      <c r="E124" s="1">
        <v>10</v>
      </c>
    </row>
    <row r="125" spans="2:5" x14ac:dyDescent="0.25">
      <c r="B125" s="2">
        <v>43045</v>
      </c>
      <c r="C125" t="s">
        <v>47</v>
      </c>
      <c r="D125" t="s">
        <v>45</v>
      </c>
      <c r="E125" s="1">
        <v>10</v>
      </c>
    </row>
    <row r="126" spans="2:5" x14ac:dyDescent="0.25">
      <c r="B126" s="2">
        <v>42867</v>
      </c>
      <c r="C126" t="s">
        <v>26</v>
      </c>
      <c r="D126" t="s">
        <v>46</v>
      </c>
      <c r="E126" s="1">
        <v>10</v>
      </c>
    </row>
    <row r="127" spans="2:5" x14ac:dyDescent="0.25">
      <c r="B127" s="2">
        <v>42830</v>
      </c>
      <c r="C127" t="s">
        <v>21</v>
      </c>
      <c r="D127" t="s">
        <v>48</v>
      </c>
      <c r="E127" s="1">
        <v>240</v>
      </c>
    </row>
    <row r="128" spans="2:5" x14ac:dyDescent="0.25">
      <c r="B128" s="2">
        <v>42810</v>
      </c>
      <c r="C128" t="s">
        <v>17</v>
      </c>
      <c r="D128" t="s">
        <v>41</v>
      </c>
      <c r="E128" s="1">
        <v>950</v>
      </c>
    </row>
    <row r="129" spans="2:5" x14ac:dyDescent="0.25">
      <c r="B129" s="2">
        <v>42867</v>
      </c>
      <c r="C129" t="s">
        <v>26</v>
      </c>
      <c r="D129" t="s">
        <v>49</v>
      </c>
      <c r="E129" s="1">
        <v>120</v>
      </c>
    </row>
    <row r="130" spans="2:5" x14ac:dyDescent="0.25">
      <c r="B130" s="2">
        <v>43028</v>
      </c>
      <c r="C130" t="s">
        <v>14</v>
      </c>
      <c r="D130" t="s">
        <v>41</v>
      </c>
      <c r="E130" s="1">
        <v>950</v>
      </c>
    </row>
    <row r="131" spans="2:5" x14ac:dyDescent="0.25">
      <c r="B131" s="2">
        <v>43088</v>
      </c>
      <c r="C131" t="s">
        <v>21</v>
      </c>
      <c r="D131" t="s">
        <v>42</v>
      </c>
      <c r="E131" s="1">
        <v>20</v>
      </c>
    </row>
    <row r="132" spans="2:5" x14ac:dyDescent="0.25">
      <c r="B132" s="2">
        <v>43049</v>
      </c>
      <c r="C132" t="s">
        <v>21</v>
      </c>
      <c r="D132" t="s">
        <v>41</v>
      </c>
      <c r="E132" s="1">
        <v>950</v>
      </c>
    </row>
    <row r="133" spans="2:5" x14ac:dyDescent="0.25">
      <c r="B133" s="2">
        <v>43009</v>
      </c>
      <c r="C133" t="s">
        <v>30</v>
      </c>
      <c r="D133" t="s">
        <v>43</v>
      </c>
      <c r="E133" s="1">
        <v>1450</v>
      </c>
    </row>
    <row r="134" spans="2:5" x14ac:dyDescent="0.25">
      <c r="B134" s="2">
        <v>42919</v>
      </c>
      <c r="C134" t="s">
        <v>17</v>
      </c>
      <c r="D134" t="s">
        <v>48</v>
      </c>
      <c r="E134" s="1">
        <v>240</v>
      </c>
    </row>
    <row r="135" spans="2:5" x14ac:dyDescent="0.25">
      <c r="B135" s="2">
        <v>43063</v>
      </c>
      <c r="C135" t="s">
        <v>28</v>
      </c>
      <c r="D135" t="s">
        <v>43</v>
      </c>
      <c r="E135" s="1">
        <v>1450</v>
      </c>
    </row>
    <row r="136" spans="2:5" x14ac:dyDescent="0.25">
      <c r="B136" s="2">
        <v>42993</v>
      </c>
      <c r="C136" t="s">
        <v>17</v>
      </c>
      <c r="D136" t="s">
        <v>46</v>
      </c>
      <c r="E136" s="1">
        <v>10</v>
      </c>
    </row>
    <row r="137" spans="2:5" x14ac:dyDescent="0.25">
      <c r="B137" s="2">
        <v>43047</v>
      </c>
      <c r="C137" t="s">
        <v>32</v>
      </c>
      <c r="D137" t="s">
        <v>42</v>
      </c>
      <c r="E137" s="1">
        <v>20</v>
      </c>
    </row>
    <row r="138" spans="2:5" x14ac:dyDescent="0.25">
      <c r="B138" s="2">
        <v>42963</v>
      </c>
      <c r="C138" t="s">
        <v>30</v>
      </c>
      <c r="D138" t="s">
        <v>43</v>
      </c>
      <c r="E138" s="1">
        <v>1450</v>
      </c>
    </row>
    <row r="139" spans="2:5" x14ac:dyDescent="0.25">
      <c r="B139" s="2">
        <v>43016</v>
      </c>
      <c r="C139" t="s">
        <v>23</v>
      </c>
      <c r="D139" t="s">
        <v>41</v>
      </c>
      <c r="E139" s="1">
        <v>950</v>
      </c>
    </row>
    <row r="140" spans="2:5" x14ac:dyDescent="0.25">
      <c r="B140" s="2">
        <v>42740</v>
      </c>
      <c r="C140" t="s">
        <v>47</v>
      </c>
      <c r="D140" t="s">
        <v>42</v>
      </c>
      <c r="E140" s="1">
        <v>20</v>
      </c>
    </row>
    <row r="141" spans="2:5" x14ac:dyDescent="0.25">
      <c r="B141" s="2">
        <v>42874</v>
      </c>
      <c r="C141" t="s">
        <v>32</v>
      </c>
      <c r="D141" t="s">
        <v>41</v>
      </c>
      <c r="E141" s="1">
        <v>950</v>
      </c>
    </row>
    <row r="142" spans="2:5" x14ac:dyDescent="0.25">
      <c r="B142" s="2">
        <v>42844</v>
      </c>
      <c r="C142" t="s">
        <v>23</v>
      </c>
      <c r="D142" t="s">
        <v>45</v>
      </c>
      <c r="E142" s="1">
        <v>10</v>
      </c>
    </row>
    <row r="143" spans="2:5" x14ac:dyDescent="0.25">
      <c r="B143" s="2">
        <v>42860</v>
      </c>
      <c r="C143" t="s">
        <v>23</v>
      </c>
      <c r="D143" t="s">
        <v>48</v>
      </c>
      <c r="E143" s="1">
        <v>240</v>
      </c>
    </row>
    <row r="144" spans="2:5" x14ac:dyDescent="0.25">
      <c r="B144" s="2">
        <v>42921</v>
      </c>
      <c r="C144" t="s">
        <v>28</v>
      </c>
      <c r="D144" t="s">
        <v>41</v>
      </c>
      <c r="E144" s="1">
        <v>950</v>
      </c>
    </row>
    <row r="145" spans="2:5" x14ac:dyDescent="0.25">
      <c r="B145" s="2">
        <v>42760</v>
      </c>
      <c r="C145" t="s">
        <v>19</v>
      </c>
      <c r="D145" t="s">
        <v>40</v>
      </c>
      <c r="E145" s="1">
        <v>350</v>
      </c>
    </row>
    <row r="146" spans="2:5" x14ac:dyDescent="0.25">
      <c r="B146" s="2">
        <v>43013</v>
      </c>
      <c r="C146" t="s">
        <v>11</v>
      </c>
      <c r="D146" t="s">
        <v>43</v>
      </c>
      <c r="E146" s="1">
        <v>1450</v>
      </c>
    </row>
    <row r="147" spans="2:5" x14ac:dyDescent="0.25">
      <c r="B147" s="2">
        <v>43082</v>
      </c>
      <c r="C147" t="s">
        <v>19</v>
      </c>
      <c r="D147" t="s">
        <v>49</v>
      </c>
      <c r="E147" s="1">
        <v>120</v>
      </c>
    </row>
    <row r="148" spans="2:5" x14ac:dyDescent="0.25">
      <c r="B148" s="2">
        <v>42930</v>
      </c>
      <c r="C148" t="s">
        <v>19</v>
      </c>
      <c r="D148" t="s">
        <v>46</v>
      </c>
      <c r="E148" s="1">
        <v>10</v>
      </c>
    </row>
    <row r="149" spans="2:5" x14ac:dyDescent="0.25">
      <c r="B149" s="2">
        <v>42917</v>
      </c>
      <c r="C149" t="s">
        <v>26</v>
      </c>
      <c r="D149" t="s">
        <v>40</v>
      </c>
      <c r="E149" s="1">
        <v>350</v>
      </c>
    </row>
    <row r="150" spans="2:5" x14ac:dyDescent="0.25">
      <c r="B150" s="2">
        <v>42834</v>
      </c>
      <c r="C150" t="s">
        <v>23</v>
      </c>
      <c r="D150" t="s">
        <v>43</v>
      </c>
      <c r="E150" s="1">
        <v>1450</v>
      </c>
    </row>
    <row r="151" spans="2:5" x14ac:dyDescent="0.25">
      <c r="B151" s="2">
        <v>42749</v>
      </c>
      <c r="C151" t="s">
        <v>14</v>
      </c>
      <c r="D151" t="s">
        <v>44</v>
      </c>
      <c r="E151" s="1">
        <v>500</v>
      </c>
    </row>
    <row r="152" spans="2:5" x14ac:dyDescent="0.25">
      <c r="B152" s="2">
        <v>43052</v>
      </c>
      <c r="C152" t="s">
        <v>26</v>
      </c>
      <c r="D152" t="s">
        <v>41</v>
      </c>
      <c r="E152" s="1">
        <v>950</v>
      </c>
    </row>
    <row r="153" spans="2:5" x14ac:dyDescent="0.25">
      <c r="B153" s="2">
        <v>43071</v>
      </c>
      <c r="C153" t="s">
        <v>17</v>
      </c>
      <c r="D153" t="s">
        <v>49</v>
      </c>
      <c r="E153" s="1">
        <v>120</v>
      </c>
    </row>
    <row r="154" spans="2:5" x14ac:dyDescent="0.25">
      <c r="B154" s="2">
        <v>43049</v>
      </c>
      <c r="C154" t="s">
        <v>21</v>
      </c>
      <c r="D154" t="s">
        <v>46</v>
      </c>
      <c r="E154" s="1">
        <v>10</v>
      </c>
    </row>
    <row r="155" spans="2:5" x14ac:dyDescent="0.25">
      <c r="B155" s="2">
        <v>42961</v>
      </c>
      <c r="C155" t="s">
        <v>21</v>
      </c>
      <c r="D155" t="s">
        <v>48</v>
      </c>
      <c r="E155" s="1">
        <v>240</v>
      </c>
    </row>
    <row r="156" spans="2:5" x14ac:dyDescent="0.25">
      <c r="B156" s="2">
        <v>42898</v>
      </c>
      <c r="C156" t="s">
        <v>26</v>
      </c>
      <c r="D156" t="s">
        <v>44</v>
      </c>
      <c r="E156" s="1">
        <v>500</v>
      </c>
    </row>
    <row r="157" spans="2:5" x14ac:dyDescent="0.25">
      <c r="B157" s="2">
        <v>43023</v>
      </c>
      <c r="C157" t="s">
        <v>19</v>
      </c>
      <c r="D157" t="s">
        <v>40</v>
      </c>
      <c r="E157" s="1">
        <v>350</v>
      </c>
    </row>
    <row r="158" spans="2:5" x14ac:dyDescent="0.25">
      <c r="B158" s="2">
        <v>43054</v>
      </c>
      <c r="C158" t="s">
        <v>32</v>
      </c>
      <c r="D158" t="s">
        <v>44</v>
      </c>
      <c r="E158" s="1">
        <v>500</v>
      </c>
    </row>
    <row r="159" spans="2:5" x14ac:dyDescent="0.25">
      <c r="B159" s="2">
        <v>43003</v>
      </c>
      <c r="C159" t="s">
        <v>14</v>
      </c>
      <c r="D159" t="s">
        <v>44</v>
      </c>
      <c r="E159" s="1">
        <v>500</v>
      </c>
    </row>
    <row r="160" spans="2:5" x14ac:dyDescent="0.25">
      <c r="B160" s="2">
        <v>42784</v>
      </c>
      <c r="C160" t="s">
        <v>14</v>
      </c>
      <c r="D160" t="s">
        <v>49</v>
      </c>
      <c r="E160" s="1">
        <v>120</v>
      </c>
    </row>
    <row r="161" spans="2:5" x14ac:dyDescent="0.25">
      <c r="B161" s="2">
        <v>42795</v>
      </c>
      <c r="C161" t="s">
        <v>17</v>
      </c>
      <c r="D161" t="s">
        <v>40</v>
      </c>
      <c r="E161" s="1">
        <v>350</v>
      </c>
    </row>
    <row r="162" spans="2:5" x14ac:dyDescent="0.25">
      <c r="B162" s="2">
        <v>42942</v>
      </c>
      <c r="C162" t="s">
        <v>21</v>
      </c>
      <c r="D162" t="s">
        <v>49</v>
      </c>
      <c r="E162" s="1">
        <v>120</v>
      </c>
    </row>
    <row r="163" spans="2:5" x14ac:dyDescent="0.25">
      <c r="B163" s="2">
        <v>42912</v>
      </c>
      <c r="C163" t="s">
        <v>11</v>
      </c>
      <c r="D163" t="s">
        <v>48</v>
      </c>
      <c r="E163" s="1">
        <v>240</v>
      </c>
    </row>
    <row r="164" spans="2:5" x14ac:dyDescent="0.25">
      <c r="B164" s="2">
        <v>43021</v>
      </c>
      <c r="C164" t="s">
        <v>30</v>
      </c>
      <c r="D164" t="s">
        <v>42</v>
      </c>
      <c r="E164" s="1">
        <v>20</v>
      </c>
    </row>
    <row r="165" spans="2:5" x14ac:dyDescent="0.25">
      <c r="B165" s="2">
        <v>42961</v>
      </c>
      <c r="C165" t="s">
        <v>17</v>
      </c>
      <c r="D165" t="s">
        <v>41</v>
      </c>
      <c r="E165" s="1">
        <v>950</v>
      </c>
    </row>
    <row r="166" spans="2:5" x14ac:dyDescent="0.25">
      <c r="B166" s="2">
        <v>42921</v>
      </c>
      <c r="C166" t="s">
        <v>47</v>
      </c>
      <c r="D166" t="s">
        <v>41</v>
      </c>
      <c r="E166" s="1">
        <v>950</v>
      </c>
    </row>
    <row r="167" spans="2:5" x14ac:dyDescent="0.25">
      <c r="B167" s="2">
        <v>42857</v>
      </c>
      <c r="C167" t="s">
        <v>26</v>
      </c>
      <c r="D167" t="s">
        <v>42</v>
      </c>
      <c r="E167" s="1">
        <v>20</v>
      </c>
    </row>
    <row r="168" spans="2:5" x14ac:dyDescent="0.25">
      <c r="B168" s="2">
        <v>42910</v>
      </c>
      <c r="C168" t="s">
        <v>32</v>
      </c>
      <c r="D168" t="s">
        <v>42</v>
      </c>
      <c r="E168" s="1">
        <v>20</v>
      </c>
    </row>
    <row r="169" spans="2:5" x14ac:dyDescent="0.25">
      <c r="B169" s="2">
        <v>42971</v>
      </c>
      <c r="C169" t="s">
        <v>21</v>
      </c>
      <c r="D169" t="s">
        <v>41</v>
      </c>
      <c r="E169" s="1">
        <v>950</v>
      </c>
    </row>
    <row r="170" spans="2:5" x14ac:dyDescent="0.25">
      <c r="B170" s="2">
        <v>42972</v>
      </c>
      <c r="C170" t="s">
        <v>26</v>
      </c>
      <c r="D170" t="s">
        <v>43</v>
      </c>
      <c r="E170" s="1">
        <v>1450</v>
      </c>
    </row>
    <row r="171" spans="2:5" x14ac:dyDescent="0.25">
      <c r="B171" s="2">
        <v>42776</v>
      </c>
      <c r="C171" t="s">
        <v>21</v>
      </c>
      <c r="D171" t="s">
        <v>43</v>
      </c>
      <c r="E171" s="1">
        <v>1450</v>
      </c>
    </row>
    <row r="172" spans="2:5" x14ac:dyDescent="0.25">
      <c r="B172" s="2">
        <v>42738</v>
      </c>
      <c r="C172" t="s">
        <v>21</v>
      </c>
      <c r="D172" t="s">
        <v>42</v>
      </c>
      <c r="E172" s="1">
        <v>20</v>
      </c>
    </row>
    <row r="173" spans="2:5" x14ac:dyDescent="0.25">
      <c r="B173" s="2">
        <v>42738</v>
      </c>
      <c r="C173" t="s">
        <v>23</v>
      </c>
      <c r="D173" t="s">
        <v>44</v>
      </c>
      <c r="E173" s="1">
        <v>500</v>
      </c>
    </row>
    <row r="174" spans="2:5" x14ac:dyDescent="0.25">
      <c r="B174" s="2">
        <v>42807</v>
      </c>
      <c r="C174" t="s">
        <v>32</v>
      </c>
      <c r="D174" t="s">
        <v>44</v>
      </c>
      <c r="E174" s="1">
        <v>500</v>
      </c>
    </row>
    <row r="175" spans="2:5" x14ac:dyDescent="0.25">
      <c r="B175" s="2">
        <v>43051</v>
      </c>
      <c r="C175" t="s">
        <v>23</v>
      </c>
      <c r="D175" t="s">
        <v>40</v>
      </c>
      <c r="E175" s="1">
        <v>350</v>
      </c>
    </row>
    <row r="176" spans="2:5" x14ac:dyDescent="0.25">
      <c r="B176" s="2">
        <v>43015</v>
      </c>
      <c r="C176" t="s">
        <v>26</v>
      </c>
      <c r="D176" t="s">
        <v>42</v>
      </c>
      <c r="E176" s="1">
        <v>20</v>
      </c>
    </row>
    <row r="177" spans="2:5" x14ac:dyDescent="0.25">
      <c r="B177" s="2">
        <v>43087</v>
      </c>
      <c r="C177" t="s">
        <v>32</v>
      </c>
      <c r="D177" t="s">
        <v>42</v>
      </c>
      <c r="E177" s="1">
        <v>20</v>
      </c>
    </row>
    <row r="178" spans="2:5" x14ac:dyDescent="0.25">
      <c r="B178" s="2">
        <v>42938</v>
      </c>
      <c r="C178" t="s">
        <v>26</v>
      </c>
      <c r="D178" t="s">
        <v>40</v>
      </c>
      <c r="E178" s="1">
        <v>350</v>
      </c>
    </row>
    <row r="179" spans="2:5" x14ac:dyDescent="0.25">
      <c r="B179" s="2">
        <v>42864</v>
      </c>
      <c r="C179" t="s">
        <v>47</v>
      </c>
      <c r="D179" t="s">
        <v>48</v>
      </c>
      <c r="E179" s="1">
        <v>240</v>
      </c>
    </row>
    <row r="180" spans="2:5" x14ac:dyDescent="0.25">
      <c r="B180" s="2">
        <v>42953</v>
      </c>
      <c r="C180" t="s">
        <v>30</v>
      </c>
      <c r="D180" t="s">
        <v>42</v>
      </c>
      <c r="E180" s="1">
        <v>20</v>
      </c>
    </row>
    <row r="181" spans="2:5" x14ac:dyDescent="0.25">
      <c r="B181" s="2">
        <v>42863</v>
      </c>
      <c r="C181" t="s">
        <v>23</v>
      </c>
      <c r="D181" t="s">
        <v>40</v>
      </c>
      <c r="E181" s="1">
        <v>350</v>
      </c>
    </row>
    <row r="182" spans="2:5" x14ac:dyDescent="0.25">
      <c r="B182" s="2">
        <v>42936</v>
      </c>
      <c r="C182" t="s">
        <v>26</v>
      </c>
      <c r="D182" t="s">
        <v>48</v>
      </c>
      <c r="E182" s="1">
        <v>240</v>
      </c>
    </row>
    <row r="183" spans="2:5" x14ac:dyDescent="0.25">
      <c r="B183" s="2">
        <v>42808</v>
      </c>
      <c r="C183" t="s">
        <v>32</v>
      </c>
      <c r="D183" t="s">
        <v>45</v>
      </c>
      <c r="E183" s="1">
        <v>10</v>
      </c>
    </row>
    <row r="184" spans="2:5" x14ac:dyDescent="0.25">
      <c r="B184" s="2">
        <v>42782</v>
      </c>
      <c r="C184" t="s">
        <v>11</v>
      </c>
      <c r="D184" t="s">
        <v>42</v>
      </c>
      <c r="E184" s="1">
        <v>20</v>
      </c>
    </row>
    <row r="185" spans="2:5" x14ac:dyDescent="0.25">
      <c r="B185" s="2">
        <v>43015</v>
      </c>
      <c r="C185" t="s">
        <v>11</v>
      </c>
      <c r="D185" t="s">
        <v>46</v>
      </c>
      <c r="E185" s="1">
        <v>10</v>
      </c>
    </row>
    <row r="186" spans="2:5" x14ac:dyDescent="0.25">
      <c r="B186" s="2">
        <v>42985</v>
      </c>
      <c r="C186" t="s">
        <v>21</v>
      </c>
      <c r="D186" t="s">
        <v>45</v>
      </c>
      <c r="E186" s="1">
        <v>10</v>
      </c>
    </row>
    <row r="187" spans="2:5" x14ac:dyDescent="0.25">
      <c r="B187" s="2">
        <v>43027</v>
      </c>
      <c r="C187" t="s">
        <v>30</v>
      </c>
      <c r="D187" t="s">
        <v>40</v>
      </c>
      <c r="E187" s="1">
        <v>350</v>
      </c>
    </row>
    <row r="188" spans="2:5" x14ac:dyDescent="0.25">
      <c r="B188" s="2">
        <v>42969</v>
      </c>
      <c r="C188" t="s">
        <v>32</v>
      </c>
      <c r="D188" t="s">
        <v>48</v>
      </c>
      <c r="E188" s="1">
        <v>240</v>
      </c>
    </row>
    <row r="189" spans="2:5" x14ac:dyDescent="0.25">
      <c r="B189" s="2">
        <v>43057</v>
      </c>
      <c r="C189" t="s">
        <v>23</v>
      </c>
      <c r="D189" t="s">
        <v>40</v>
      </c>
      <c r="E189" s="1">
        <v>350</v>
      </c>
    </row>
    <row r="190" spans="2:5" x14ac:dyDescent="0.25">
      <c r="B190" s="2">
        <v>42953</v>
      </c>
      <c r="C190" t="s">
        <v>47</v>
      </c>
      <c r="D190" t="s">
        <v>48</v>
      </c>
      <c r="E190" s="1">
        <v>240</v>
      </c>
    </row>
    <row r="191" spans="2:5" x14ac:dyDescent="0.25">
      <c r="B191" s="2">
        <v>43014</v>
      </c>
      <c r="C191" t="s">
        <v>17</v>
      </c>
      <c r="D191" t="s">
        <v>41</v>
      </c>
      <c r="E191" s="1">
        <v>950</v>
      </c>
    </row>
    <row r="192" spans="2:5" x14ac:dyDescent="0.25">
      <c r="B192" s="2">
        <v>42891</v>
      </c>
      <c r="C192" t="s">
        <v>32</v>
      </c>
      <c r="D192" t="s">
        <v>44</v>
      </c>
      <c r="E192" s="1">
        <v>500</v>
      </c>
    </row>
    <row r="193" spans="2:5" x14ac:dyDescent="0.25">
      <c r="B193" s="2">
        <v>43087</v>
      </c>
      <c r="C193" t="s">
        <v>21</v>
      </c>
      <c r="D193" t="s">
        <v>40</v>
      </c>
      <c r="E193" s="1">
        <v>350</v>
      </c>
    </row>
    <row r="194" spans="2:5" x14ac:dyDescent="0.25">
      <c r="B194" s="2">
        <v>43093</v>
      </c>
      <c r="C194" t="s">
        <v>21</v>
      </c>
      <c r="D194" t="s">
        <v>43</v>
      </c>
      <c r="E194" s="1">
        <v>1450</v>
      </c>
    </row>
    <row r="195" spans="2:5" x14ac:dyDescent="0.25">
      <c r="B195" s="2">
        <v>42750</v>
      </c>
      <c r="C195" t="s">
        <v>17</v>
      </c>
      <c r="D195" t="s">
        <v>45</v>
      </c>
      <c r="E195" s="1">
        <v>10</v>
      </c>
    </row>
    <row r="196" spans="2:5" x14ac:dyDescent="0.25">
      <c r="B196" s="2">
        <v>43057</v>
      </c>
      <c r="C196" t="s">
        <v>28</v>
      </c>
      <c r="D196" t="s">
        <v>45</v>
      </c>
      <c r="E196" s="1">
        <v>10</v>
      </c>
    </row>
    <row r="197" spans="2:5" x14ac:dyDescent="0.25">
      <c r="B197" s="2">
        <v>42892</v>
      </c>
      <c r="C197" t="s">
        <v>19</v>
      </c>
      <c r="D197" t="s">
        <v>45</v>
      </c>
      <c r="E197" s="1">
        <v>10</v>
      </c>
    </row>
    <row r="198" spans="2:5" x14ac:dyDescent="0.25">
      <c r="B198" s="2">
        <v>42891</v>
      </c>
      <c r="C198" t="s">
        <v>19</v>
      </c>
      <c r="D198" t="s">
        <v>48</v>
      </c>
      <c r="E198" s="1">
        <v>240</v>
      </c>
    </row>
    <row r="199" spans="2:5" x14ac:dyDescent="0.25">
      <c r="B199" s="2">
        <v>42876</v>
      </c>
      <c r="C199" t="s">
        <v>30</v>
      </c>
      <c r="D199" t="s">
        <v>46</v>
      </c>
      <c r="E199" s="1">
        <v>10</v>
      </c>
    </row>
    <row r="200" spans="2:5" x14ac:dyDescent="0.25">
      <c r="B200" s="2">
        <v>42904</v>
      </c>
      <c r="C200" t="s">
        <v>30</v>
      </c>
      <c r="D200" t="s">
        <v>40</v>
      </c>
      <c r="E200" s="1">
        <v>350</v>
      </c>
    </row>
    <row r="201" spans="2:5" x14ac:dyDescent="0.25">
      <c r="B201" s="2">
        <v>42927</v>
      </c>
      <c r="C201" t="s">
        <v>47</v>
      </c>
      <c r="D201" t="s">
        <v>49</v>
      </c>
      <c r="E201" s="1">
        <v>120</v>
      </c>
    </row>
    <row r="202" spans="2:5" x14ac:dyDescent="0.25">
      <c r="B202" s="2">
        <v>42934</v>
      </c>
      <c r="C202" t="s">
        <v>17</v>
      </c>
      <c r="D202" t="s">
        <v>41</v>
      </c>
      <c r="E202" s="1">
        <v>950</v>
      </c>
    </row>
    <row r="203" spans="2:5" x14ac:dyDescent="0.25">
      <c r="B203" s="2">
        <v>42888</v>
      </c>
      <c r="C203" t="s">
        <v>17</v>
      </c>
      <c r="D203" t="s">
        <v>42</v>
      </c>
      <c r="E203" s="1">
        <v>20</v>
      </c>
    </row>
    <row r="204" spans="2:5" x14ac:dyDescent="0.25">
      <c r="B204" s="2">
        <v>42900</v>
      </c>
      <c r="C204" t="s">
        <v>32</v>
      </c>
      <c r="D204" t="s">
        <v>41</v>
      </c>
      <c r="E204" s="1">
        <v>950</v>
      </c>
    </row>
    <row r="205" spans="2:5" x14ac:dyDescent="0.25">
      <c r="B205" s="2">
        <v>43076</v>
      </c>
      <c r="C205" t="s">
        <v>21</v>
      </c>
      <c r="D205" t="s">
        <v>44</v>
      </c>
      <c r="E205" s="1">
        <v>500</v>
      </c>
    </row>
  </sheetData>
  <phoneticPr fontId="5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9</xdr:col>
                    <xdr:colOff>409575</xdr:colOff>
                    <xdr:row>10</xdr:row>
                    <xdr:rowOff>0</xdr:rowOff>
                  </from>
                  <to>
                    <xdr:col>9</xdr:col>
                    <xdr:colOff>628650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11</xdr:col>
                    <xdr:colOff>257175</xdr:colOff>
                    <xdr:row>6</xdr:row>
                    <xdr:rowOff>133350</xdr:rowOff>
                  </from>
                  <to>
                    <xdr:col>12</xdr:col>
                    <xdr:colOff>47625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Group Box 4">
              <controlPr defaultSize="0" autoFill="0" autoPict="0">
                <anchor moveWithCells="1">
                  <from>
                    <xdr:col>10</xdr:col>
                    <xdr:colOff>238125</xdr:colOff>
                    <xdr:row>22</xdr:row>
                    <xdr:rowOff>161925</xdr:rowOff>
                  </from>
                  <to>
                    <xdr:col>12</xdr:col>
                    <xdr:colOff>790575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Option Button 5">
              <controlPr defaultSize="0" autoFill="0" autoLine="0" autoPict="0">
                <anchor moveWithCells="1">
                  <from>
                    <xdr:col>10</xdr:col>
                    <xdr:colOff>390525</xdr:colOff>
                    <xdr:row>23</xdr:row>
                    <xdr:rowOff>104775</xdr:rowOff>
                  </from>
                  <to>
                    <xdr:col>11</xdr:col>
                    <xdr:colOff>257175</xdr:colOff>
                    <xdr:row>24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Option Button 6">
              <controlPr defaultSize="0" autoFill="0" autoLine="0" autoPict="0">
                <anchor moveWithCells="1">
                  <from>
                    <xdr:col>11</xdr:col>
                    <xdr:colOff>1038225</xdr:colOff>
                    <xdr:row>23</xdr:row>
                    <xdr:rowOff>104775</xdr:rowOff>
                  </from>
                  <to>
                    <xdr:col>12</xdr:col>
                    <xdr:colOff>514350</xdr:colOff>
                    <xdr:row>24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tableParts count="3"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Itsqmet</dc:creator>
  <cp:lastModifiedBy>Itsqmet</cp:lastModifiedBy>
  <dcterms:created xsi:type="dcterms:W3CDTF">2023-05-17T12:45:12Z</dcterms:created>
  <dcterms:modified xsi:type="dcterms:W3CDTF">2023-05-17T14:09:06Z</dcterms:modified>
</cp:coreProperties>
</file>