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Dell\Desktop\Data Analyst Career\Fleet Transportation Management Dashboard in MS Excel\"/>
    </mc:Choice>
  </mc:AlternateContent>
  <xr:revisionPtr revIDLastSave="0" documentId="8_{930A24B7-4E38-4526-B40B-A3FD590872AD}" xr6:coauthVersionLast="47" xr6:coauthVersionMax="47" xr10:uidLastSave="{00000000-0000-0000-0000-000000000000}"/>
  <bookViews>
    <workbookView showSheetTabs="0" xWindow="-120" yWindow="-120" windowWidth="29040" windowHeight="16440" tabRatio="648" xr2:uid="{DF08BCE9-890A-3941-8C5A-795D1E6F1FC0}"/>
  </bookViews>
  <sheets>
    <sheet name="Dashboard" sheetId="4" r:id="rId1"/>
    <sheet name="Database" sheetId="3" r:id="rId2"/>
    <sheet name="Pivots" sheetId="5" r:id="rId3"/>
  </sheets>
  <definedNames>
    <definedName name="Slicer_Driver">#N/A</definedName>
    <definedName name="Slicer_Month">#N/A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11" i="5" l="1"/>
  <c r="Y9" i="5"/>
  <c r="V10" i="5"/>
  <c r="V9" i="5"/>
  <c r="Y10" i="5"/>
  <c r="V11" i="5"/>
  <c r="Y11" i="5"/>
</calcChain>
</file>

<file path=xl/sharedStrings.xml><?xml version="1.0" encoding="utf-8"?>
<sst xmlns="http://schemas.openxmlformats.org/spreadsheetml/2006/main" count="379" uniqueCount="92">
  <si>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</si>
  <si>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</si>
  <si>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</si>
  <si>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</si>
  <si>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</si>
  <si>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</si>
  <si>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</si>
  <si>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</si>
  <si>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</si>
  <si>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</si>
  <si>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</si>
  <si>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</si>
  <si>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</si>
  <si>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</si>
  <si>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</si>
  <si>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</si>
  <si>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</si>
  <si>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</si>
  <si>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</si>
  <si>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</si>
  <si>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</si>
  <si>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</si>
  <si>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</si>
  <si>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</si>
  <si>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Close</t>
  </si>
  <si>
    <t>Return</t>
  </si>
  <si>
    <t>Xunthai</t>
  </si>
  <si>
    <t>Gidec</t>
  </si>
  <si>
    <t>Woodchip</t>
  </si>
  <si>
    <t>No</t>
  </si>
  <si>
    <t>Feb</t>
  </si>
  <si>
    <t>Jaison</t>
  </si>
  <si>
    <t>72-1001/1002</t>
  </si>
  <si>
    <t>Port Said</t>
  </si>
  <si>
    <t>Safeskin</t>
  </si>
  <si>
    <t>Woodpellet</t>
  </si>
  <si>
    <t>Mar</t>
  </si>
  <si>
    <t>Far</t>
  </si>
  <si>
    <t>Suies</t>
  </si>
  <si>
    <t>Apr</t>
  </si>
  <si>
    <t>Regular</t>
  </si>
  <si>
    <t>One-Way</t>
  </si>
  <si>
    <t>X1 Port</t>
  </si>
  <si>
    <t>May</t>
  </si>
  <si>
    <t>Lee</t>
  </si>
  <si>
    <t>Top glove</t>
  </si>
  <si>
    <t>Jun</t>
  </si>
  <si>
    <t>Alex</t>
  </si>
  <si>
    <t>Jul</t>
  </si>
  <si>
    <t>Giza</t>
  </si>
  <si>
    <t>Aug</t>
  </si>
  <si>
    <t>Yes</t>
  </si>
  <si>
    <t>Sep</t>
  </si>
  <si>
    <t>Mina</t>
  </si>
  <si>
    <t>Oct</t>
  </si>
  <si>
    <t>Air Port</t>
  </si>
  <si>
    <t>Nov</t>
  </si>
  <si>
    <t>Dec</t>
  </si>
  <si>
    <t>PT</t>
  </si>
  <si>
    <t>Count of N</t>
  </si>
  <si>
    <t>Row Labels</t>
  </si>
  <si>
    <t>Grand Total</t>
  </si>
  <si>
    <t>Total Trips</t>
  </si>
  <si>
    <t>Count of Hired Transportation</t>
  </si>
  <si>
    <t>Count of Trip Classify</t>
  </si>
  <si>
    <t>Sum of Driver wage/trip</t>
  </si>
  <si>
    <t>Sum of Buddy wage/trip</t>
  </si>
  <si>
    <t>Driver and Buddy income per Trip  Classify</t>
  </si>
  <si>
    <t>Cargo Types</t>
  </si>
  <si>
    <t>Count of Goods</t>
  </si>
  <si>
    <t>Total Expense</t>
  </si>
  <si>
    <t>Sum of Total Expense</t>
  </si>
  <si>
    <t>Total Salary</t>
  </si>
  <si>
    <t>Sum of Total Salary</t>
  </si>
  <si>
    <t>Sum of Total wages</t>
  </si>
  <si>
    <t>Total Wages</t>
  </si>
  <si>
    <t>Salary</t>
  </si>
  <si>
    <t>Wage</t>
  </si>
  <si>
    <t>percentage</t>
  </si>
  <si>
    <t>Expenses by month</t>
  </si>
  <si>
    <t>Total Distance</t>
  </si>
  <si>
    <t>Sum of Distance (km)</t>
  </si>
  <si>
    <t>Return / One-way</t>
  </si>
  <si>
    <t>Count of Distance Traveled</t>
  </si>
  <si>
    <t>Trips By Month</t>
  </si>
  <si>
    <t>Count of Month</t>
  </si>
  <si>
    <t>Driver salary &amp; wage</t>
  </si>
  <si>
    <t>Sum of Driver Salary</t>
  </si>
  <si>
    <t>Buddy salary &amp; wage</t>
  </si>
  <si>
    <t>Sum of Buddy Salary</t>
  </si>
  <si>
    <t>Driver wage line chart</t>
  </si>
  <si>
    <t>Buddy wage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</si>
</sst>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F800]dddd\,\ mmmm\ dd\,\ yyyy"/>
    <numFmt numFmtId="165" formatCode="mmm"/>
    <numFmt numFmtId="166" formatCode="_-[$฿-41E]* #,##0_-;\-[$฿-41E]* #,##0_-;_-[$฿-41E]* &quot;-&quot;??_-;_-@_-"/>
    <numFmt numFmtId="167" formatCode="_(* #,##0_);_(* \(#,##0\);_(* &quot;-&quot;??_);_(@_)"/>
  </numFmts>
  <fonts count="6" x14ac:knownFonts="1">
    <font>
      <sz val="12"/>
      <color theme="1"/>
      <name val="Calibri"/>
      <family val="2"/>
      <scheme val="minor"/>
    </font>
    <font>
      <sz val="12"/>
      <color theme="1"/>
      <name val="Calibri"/>
      <family val="2"/>
      <scheme val="minor"/>
    </font>
    <font>
      <sz val="11"/>
      <color theme="1"/>
      <name val="Calibri"/>
      <family val="2"/>
      <scheme val="minor"/>
    </font>
    <font>
      <b/>
      <sz val="11"/>
      <color theme="0"/>
      <name val="Arial"/>
      <family val="2"/>
    </font>
    <font>
      <sz val="12"/>
      <color theme="1" tint="0.34998626667073579"/>
      <name val="Arial"/>
      <family val="2"/>
    </font>
    <font>
      <sz val="12"/>
      <color theme="5"/>
      <name val="Calibri"/>
      <family val="2"/>
      <scheme val="minor"/>
    </font>
  </fonts>
  <fills count="5">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rgb="FFE4E6ED"/>
        <bgColor indexed="64"/>
      </patternFill>
    </fill>
  </fills>
  <borders count="6">
    <border>
      <left/>
      <right/>
      <top/>
      <bottom/>
      <diagonal/>
    </border>
    <border>
      <left/>
      <right/>
      <top/>
      <bottom style="thin">
        <color theme="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0" fillId="0" borderId="0" xfId="0"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1" fontId="4" fillId="3" borderId="0" xfId="1" applyNumberFormat="1" applyFont="1" applyFill="1" applyBorder="1" applyAlignment="1">
      <alignment horizontal="center" vertical="center" wrapText="1"/>
    </xf>
    <xf numFmtId="164"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65" fontId="4" fillId="3" borderId="0" xfId="0" applyNumberFormat="1" applyFont="1" applyFill="1" applyAlignment="1">
      <alignment horizontal="center" vertical="center" wrapText="1"/>
    </xf>
    <xf numFmtId="166"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64" fontId="4" fillId="0" borderId="0" xfId="0" applyNumberFormat="1" applyFont="1" applyAlignment="1">
      <alignment horizontal="left"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6" fontId="4" fillId="0" borderId="0" xfId="1" applyNumberFormat="1" applyFont="1" applyBorder="1" applyAlignment="1">
      <alignment horizontal="center" vertical="center" wrapText="1"/>
    </xf>
    <xf numFmtId="0" fontId="0" fillId="4" borderId="0" xfId="0" applyFill="1"/>
    <xf numFmtId="0" fontId="5"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9" fontId="0" fillId="0" borderId="0" xfId="2" applyFont="1"/>
    <xf numFmtId="167" fontId="0" fillId="0" borderId="0" xfId="0" applyNumberFormat="1"/>
  </cellXfs>
  <cellStyles count="3">
    <cellStyle name="Currency" xfId="1" builtinId="4"/>
    <cellStyle name="Normal" xfId="0" builtinId="0"/>
    <cellStyle name="Percent" xfId="2" builtinId="5"/>
  </cellStyles>
  <dxfs count="36">
    <dxf>
      <numFmt numFmtId="166" formatCode="_-[$฿-41E]* #,##0_-;\-[$฿-41E]* #,##0_-;_-[$฿-41E]* &quot;-&quot;??_-;_-@_-"/>
    </dxf>
    <dxf>
      <numFmt numFmtId="167" formatCode="_(* #,##0_);_(* \(#,##0\);_(* &quot;-&quot;??_);_(@_)"/>
    </dxf>
    <dxf>
      <numFmt numFmtId="166" formatCode="_-[$฿-41E]* #,##0_-;\-[$฿-41E]* #,##0_-;_-[$฿-41E]* &quot;-&quot;??_-;_-@_-"/>
    </dxf>
    <dxf>
      <numFmt numFmtId="166" formatCode="_-[$฿-41E]* #,##0_-;\-[$฿-41E]* #,##0_-;_-[$฿-41E]* &quot;-&quot;??_-;_-@_-"/>
    </dxf>
    <dxf>
      <numFmt numFmtId="166" formatCode="_-[$฿-41E]* #,##0_-;\-[$฿-41E]* #,##0_-;_-[$฿-41E]* &quot;-&quot;??_-;_-@_-"/>
    </dxf>
    <dxf>
      <numFmt numFmtId="166" formatCode="_-[$฿-41E]* #,##0_-;\-[$฿-41E]* #,##0_-;_-[$฿-41E]* &quot;-&quot;??_-;_-@_-"/>
    </dxf>
    <dxf>
      <numFmt numFmtId="167" formatCode="_(* #,##0_);_(* \(#,##0\);_(* &quot;-&quot;??_);_(@_)"/>
    </dxf>
    <dxf>
      <numFmt numFmtId="167" formatCode="_(* #,##0_);_(* \(#,##0\);_(* &quot;-&quot;??_);_(@_)"/>
    </dxf>
    <dxf>
      <numFmt numFmtId="167" formatCode="_(* #,##0_);_(* \(#,##0\);_(* &quot;-&quot;??_);_(@_)"/>
    </dxf>
    <dxf>
      <numFmt numFmtId="166" formatCode="_-[$฿-41E]* #,##0_-;\-[$฿-41E]* #,##0_-;_-[$฿-41E]* &quot;-&quot;??_-;_-@_-"/>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5"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4"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font>
        <b/>
        <i val="0"/>
        <sz val="12"/>
        <color theme="2"/>
        <name val="Calibri"/>
        <family val="2"/>
        <scheme val="minor"/>
      </font>
      <fill>
        <patternFill patternType="none">
          <bgColor auto="1"/>
        </patternFill>
      </fill>
    </dxf>
    <dxf>
      <fill>
        <patternFill patternType="solid">
          <bgColor theme="0"/>
        </patternFill>
      </fill>
    </dxf>
  </dxfs>
  <tableStyles count="1" defaultTableStyle="TableStyleMedium2" defaultPivotStyle="PivotStyleLight16">
    <tableStyle name="Slicer Style 1 2 3" pivot="0" table="0" count="9" xr9:uid="{0102E2EA-E98C-3844-85BE-58E24DC99221}">
      <tableStyleElement type="wholeTable" dxfId="35"/>
      <tableStyleElement type="headerRow" dxfId="34"/>
    </tableStyle>
  </tableStyles>
  <colors>
    <mruColors>
      <color rgb="FFECCD59"/>
      <color rgb="FFFCF9F8"/>
      <color rgb="FF20375A"/>
      <color rgb="FF48515F"/>
      <color rgb="FF42494F"/>
      <color rgb="FFFF0000"/>
      <color rgb="FFFAFAFA"/>
      <color rgb="FFFAF4DF"/>
      <color rgb="FFFDFDFD"/>
      <color rgb="FFE8E9EC"/>
    </mruColors>
  </colors>
  <extLst>
    <ext xmlns:x14="http://schemas.microsoft.com/office/spreadsheetml/2009/9/main" uri="{46F421CA-312F-682f-3DD2-61675219B42D}">
      <x14:dxfs count="7">
        <dxf>
          <font>
            <b/>
            <i val="0"/>
            <sz val="11"/>
            <color theme="0"/>
            <name val="Arial"/>
            <family val="2"/>
            <scheme val="none"/>
          </font>
        </dxf>
        <dxf>
          <font>
            <b/>
            <i val="0"/>
            <sz val="12"/>
            <color theme="0"/>
            <name val="Abadi"/>
            <family val="2"/>
            <scheme val="none"/>
          </font>
          <fill>
            <gradientFill degree="90">
              <stop position="0">
                <color rgb="FFECCD59"/>
              </stop>
              <stop position="1">
                <color rgb="FFECCD59"/>
              </stop>
            </gradientFill>
          </fill>
        </dxf>
        <dxf>
          <font>
            <b/>
            <i val="0"/>
            <sz val="12"/>
            <color theme="0"/>
            <name val="Calibri"/>
            <family val="2"/>
            <scheme val="minor"/>
          </font>
          <fill>
            <gradientFill degree="90">
              <stop position="0">
                <color rgb="FFECCD59"/>
              </stop>
              <stop position="1">
                <color rgb="FFECCD59"/>
              </stop>
            </gradientFill>
          </fill>
        </dxf>
        <dxf>
          <font>
            <b/>
            <i val="0"/>
            <sz val="11"/>
            <color theme="0"/>
            <name val="Arial"/>
            <family val="2"/>
            <scheme val="none"/>
          </font>
          <fill>
            <patternFill>
              <bgColor theme="0"/>
            </patternFill>
          </fill>
        </dxf>
        <dxf>
          <font>
            <b/>
            <i val="0"/>
            <sz val="12"/>
            <color theme="1" tint="0.499984740745262"/>
            <name val="Abadi"/>
            <family val="2"/>
            <scheme val="none"/>
          </font>
          <fill>
            <patternFill patternType="solid">
              <fgColor auto="1"/>
              <bgColor theme="0" tint="-4.9989318521683403E-2"/>
            </patternFill>
          </fill>
          <border diagonalUp="0" diagonalDown="0">
            <left/>
            <right/>
            <top/>
            <bottom/>
            <vertical/>
            <horizontal/>
          </border>
        </dxf>
        <dxf>
          <font>
            <b val="0"/>
            <i val="0"/>
            <sz val="11"/>
            <color theme="9" tint="-0.499984740745262"/>
            <name val="Calibri"/>
            <family val="2"/>
            <scheme val="minor"/>
          </font>
          <fill>
            <patternFill>
              <bgColor theme="0" tint="-4.9989318521683403E-2"/>
            </patternFill>
          </fill>
        </dxf>
        <dxf>
          <font>
            <b/>
            <i val="0"/>
            <sz val="12"/>
            <color theme="0" tint="-0.34998626667073579"/>
            <name val="Abadi"/>
            <family val="2"/>
            <scheme val="none"/>
          </font>
          <fill>
            <patternFill patternType="solid">
              <bgColor theme="0"/>
            </patternFill>
          </fill>
        </dxf>
      </x14:dxfs>
    </ext>
    <ext xmlns:x14="http://schemas.microsoft.com/office/spreadsheetml/2009/9/main" uri="{EB79DEF2-80B8-43e5-95BD-54CBDDF9020C}">
      <x14:slicerStyles defaultSlicerStyle="SlicerStyleLight1">
        <x14:slicerStyle name="Slicer Style 1 2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[Danny Fleet Management Transportation and Logistics Dashboard.xlsx]Pivots!PivotTable4</c:name>
    <c:fmtId val="9"/>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8515F"/>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s>
    <c:plotArea>
      <c:layout/>
      <c:pieChart>
        <c:varyColors val="1"/>
        <c:ser>
          <c:idx val="0"/>
          <c:order val="0"/>
          <c:tx>
            <c:strRef>
              <c:f>Pivots!$K$4</c:f>
              <c:strCache>
                <c:ptCount val="1"/>
                <c:pt idx="0">
                  <c:v>Total</c:v>
                </c:pt>
              </c:strCache>
            </c:strRef>
          </c:tx>
          <c:dPt>
            <c:idx val="0"/>
            <c:bubble3D val="0"/>
            <c:spPr>
              <a:solidFill>
                <a:srgbClr val="48515F"/>
              </a:solidFill>
              <a:ln w="19050">
                <a:solidFill>
                  <a:schemeClr val="lt1"/>
                </a:solidFill>
              </a:ln>
              <a:effectLst/>
            </c:spPr>
            <c:extLst>
              <c:ext xmlns:c16="http://schemas.microsoft.com/office/drawing/2014/chart" uri="{C3380CC4-5D6E-409C-BE32-E72D297353CC}">
                <c16:uniqueId val="{00000001-4CB2-4731-B7E0-F3F58B28E67B}"/>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4CB2-4731-B7E0-F3F58B28E67B}"/>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4CB2-4731-B7E0-F3F58B28E67B}"/>
              </c:ext>
            </c:extLst>
          </c:dPt>
          <c:cat>
            <c:strRef>
              <c:f>Pivots!$J$5:$J$8</c:f>
              <c:strCache>
                <c:ptCount val="3"/>
                <c:pt idx="0">
                  <c:v>Close</c:v>
                </c:pt>
                <c:pt idx="1">
                  <c:v>Far</c:v>
                </c:pt>
                <c:pt idx="2">
                  <c:v>Regular</c:v>
                </c:pt>
              </c:strCache>
            </c:strRef>
          </c:cat>
          <c:val>
            <c:numRef>
              <c:f>Pivots!$K$5:$K$8</c:f>
              <c:numCache>
                <c:formatCode>General</c:formatCode>
                <c:ptCount val="3"/>
                <c:pt idx="0">
                  <c:v>16</c:v>
                </c:pt>
                <c:pt idx="1">
                  <c:v>6</c:v>
                </c:pt>
                <c:pt idx="2">
                  <c:v>2</c:v>
                </c:pt>
              </c:numCache>
            </c:numRef>
          </c:val>
          <c:extLst>
            <c:ext xmlns:c16="http://schemas.microsoft.com/office/drawing/2014/chart" uri="{C3380CC4-5D6E-409C-BE32-E72D297353CC}">
              <c16:uniqueId val="{00000006-4CB2-4731-B7E0-F3F58B28E67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[Danny Fleet Management Transportation and Logistics Dashboard.xlsx]Pivots!PivotTable2</c:name>
    <c:fmtId val="16"/>
  </c:pivotSource>
  <c:chart>
    <c:autoTitleDeleted val="0"/>
    <c:pivotFmts>
      <c:pivotFmt>
        <c:idx val="0"/>
        <c:spPr>
          <a:solidFill>
            <a:srgbClr val="4249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CCD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49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CCD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249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42494F"/>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CD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42494F"/>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Pivots!$N$4</c:f>
              <c:strCache>
                <c:ptCount val="1"/>
                <c:pt idx="0">
                  <c:v>Sum of Driver wage/trip</c:v>
                </c:pt>
              </c:strCache>
            </c:strRef>
          </c:tx>
          <c:spPr>
            <a:solidFill>
              <a:srgbClr val="4249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42494F"/>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Pivots!$M$5:$M$8</c:f>
              <c:strCache>
                <c:ptCount val="3"/>
                <c:pt idx="0">
                  <c:v>Close</c:v>
                </c:pt>
                <c:pt idx="1">
                  <c:v>Far</c:v>
                </c:pt>
                <c:pt idx="2">
                  <c:v>Regular</c:v>
                </c:pt>
              </c:strCache>
            </c:strRef>
          </c:cat>
          <c:val>
            <c:numRef>
              <c:f>Pivots!$N$5:$N$8</c:f>
              <c:numCache>
                <c:formatCode>General</c:formatCode>
                <c:ptCount val="3"/>
                <c:pt idx="0">
                  <c:v>6400</c:v>
                </c:pt>
                <c:pt idx="1">
                  <c:v>4000</c:v>
                </c:pt>
                <c:pt idx="2">
                  <c:v>800</c:v>
                </c:pt>
              </c:numCache>
            </c:numRef>
          </c:val>
          <c:extLst>
            <c:ext xmlns:c16="http://schemas.microsoft.com/office/drawing/2014/chart" uri="{C3380CC4-5D6E-409C-BE32-E72D297353CC}">
              <c16:uniqueId val="{00000000-3947-4F43-A6EB-D3C129FE9999}"/>
            </c:ext>
          </c:extLst>
        </c:ser>
        <c:ser>
          <c:idx val="1"/>
          <c:order val="1"/>
          <c:tx>
            <c:strRef>
              <c:f>Pivots!$O$4</c:f>
              <c:strCache>
                <c:ptCount val="1"/>
                <c:pt idx="0">
                  <c:v>Sum of Buddy wage/trip</c:v>
                </c:pt>
              </c:strCache>
            </c:strRef>
          </c:tx>
          <c:spPr>
            <a:solidFill>
              <a:srgbClr val="ECCD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42494F"/>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Pivots!$M$5:$M$8</c:f>
              <c:strCache>
                <c:ptCount val="3"/>
                <c:pt idx="0">
                  <c:v>Close</c:v>
                </c:pt>
                <c:pt idx="1">
                  <c:v>Far</c:v>
                </c:pt>
                <c:pt idx="2">
                  <c:v>Regular</c:v>
                </c:pt>
              </c:strCache>
            </c:strRef>
          </c:cat>
          <c:val>
            <c:numRef>
              <c:f>Pivots!$O$5:$O$8</c:f>
              <c:numCache>
                <c:formatCode>General</c:formatCode>
                <c:ptCount val="3"/>
                <c:pt idx="0">
                  <c:v>3100</c:v>
                </c:pt>
                <c:pt idx="1">
                  <c:v>600</c:v>
                </c:pt>
                <c:pt idx="2">
                  <c:v>200</c:v>
                </c:pt>
              </c:numCache>
            </c:numRef>
          </c:val>
          <c:extLst>
            <c:ext xmlns:c16="http://schemas.microsoft.com/office/drawing/2014/chart" uri="{C3380CC4-5D6E-409C-BE32-E72D297353CC}">
              <c16:uniqueId val="{00000001-3947-4F43-A6EB-D3C129FE9999}"/>
            </c:ext>
          </c:extLst>
        </c:ser>
        <c:dLbls>
          <c:dLblPos val="outEnd"/>
          <c:showLegendKey val="0"/>
          <c:showVal val="1"/>
          <c:showCatName val="0"/>
          <c:showSerName val="0"/>
          <c:showPercent val="0"/>
          <c:showBubbleSize val="0"/>
        </c:dLbls>
        <c:gapWidth val="129"/>
        <c:overlap val="-40"/>
        <c:axId val="683086568"/>
        <c:axId val="683088536"/>
      </c:barChart>
      <c:catAx>
        <c:axId val="6830865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lumMod val="50000"/>
                  </a:schemeClr>
                </a:solidFill>
                <a:latin typeface="Abadi" panose="020B0604020104020204" pitchFamily="34" charset="0"/>
                <a:ea typeface="+mn-ea"/>
                <a:cs typeface="+mn-cs"/>
              </a:defRPr>
            </a:pPr>
            <a:endParaRPr lang="en-US"/>
          </a:p>
        </c:txPr>
        <c:crossAx val="683088536"/>
        <c:crosses val="autoZero"/>
        <c:auto val="1"/>
        <c:lblAlgn val="ctr"/>
        <c:lblOffset val="100"/>
        <c:noMultiLvlLbl val="0"/>
      </c:catAx>
      <c:valAx>
        <c:axId val="68308853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83086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[Danny Fleet Management Transportation and Logistics Dashboard.xlsx]Pivots!PivotTable5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8515F"/>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Pivots!$R$4</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2-3AA5-4914-9193-0A4E7360231D}"/>
              </c:ext>
            </c:extLst>
          </c:dPt>
          <c:dPt>
            <c:idx val="1"/>
            <c:invertIfNegative val="0"/>
            <c:bubble3D val="0"/>
            <c:spPr>
              <a:solidFill>
                <a:srgbClr val="48515F"/>
              </a:solidFill>
              <a:ln>
                <a:noFill/>
              </a:ln>
              <a:effectLst/>
            </c:spPr>
            <c:extLst>
              <c:ext xmlns:c16="http://schemas.microsoft.com/office/drawing/2014/chart" uri="{C3380CC4-5D6E-409C-BE32-E72D297353CC}">
                <c16:uniqueId val="{00000001-3AA5-4914-9193-0A4E7360231D}"/>
              </c:ext>
            </c:extLst>
          </c:dPt>
          <c:cat>
            <c:strRef>
              <c:f>Pivots!$Q$5:$Q$7</c:f>
              <c:strCache>
                <c:ptCount val="2"/>
                <c:pt idx="0">
                  <c:v>Woodchip</c:v>
                </c:pt>
                <c:pt idx="1">
                  <c:v>Woodpellet</c:v>
                </c:pt>
              </c:strCache>
            </c:strRef>
          </c:cat>
          <c:val>
            <c:numRef>
              <c:f>Pivots!$R$5:$R$7</c:f>
              <c:numCache>
                <c:formatCode>General</c:formatCode>
                <c:ptCount val="2"/>
                <c:pt idx="0">
                  <c:v>12</c:v>
                </c:pt>
                <c:pt idx="1">
                  <c:v>12</c:v>
                </c:pt>
              </c:numCache>
            </c:numRef>
          </c:val>
          <c:extLst>
            <c:ext xmlns:c16="http://schemas.microsoft.com/office/drawing/2014/chart" uri="{C3380CC4-5D6E-409C-BE32-E72D297353CC}">
              <c16:uniqueId val="{00000000-3AA5-4914-9193-0A4E7360231D}"/>
            </c:ext>
          </c:extLst>
        </c:ser>
        <c:dLbls>
          <c:showLegendKey val="0"/>
          <c:showVal val="0"/>
          <c:showCatName val="0"/>
          <c:showSerName val="0"/>
          <c:showPercent val="0"/>
          <c:showBubbleSize val="0"/>
        </c:dLbls>
        <c:gapWidth val="155"/>
        <c:axId val="675655064"/>
        <c:axId val="675658016"/>
      </c:barChart>
      <c:catAx>
        <c:axId val="675655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75658016"/>
        <c:crosses val="autoZero"/>
        <c:auto val="1"/>
        <c:lblAlgn val="ctr"/>
        <c:lblOffset val="100"/>
        <c:noMultiLvlLbl val="0"/>
      </c:catAx>
      <c:valAx>
        <c:axId val="675658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crossAx val="675655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75000"/>
                </a:schemeClr>
              </a:solidFill>
              <a:ln w="19050">
                <a:noFill/>
              </a:ln>
              <a:effectLst/>
            </c:spPr>
            <c:extLst>
              <c:ext xmlns:c16="http://schemas.microsoft.com/office/drawing/2014/chart" uri="{C3380CC4-5D6E-409C-BE32-E72D297353CC}">
                <c16:uniqueId val="{00000001-6B0F-4CE0-BD5D-AE1C87D41DA0}"/>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6B0F-4CE0-BD5D-AE1C87D41DA0}"/>
              </c:ext>
            </c:extLst>
          </c:dPt>
          <c:cat>
            <c:strRef>
              <c:f>Pivots!$U$9:$U$10</c:f>
              <c:strCache>
                <c:ptCount val="2"/>
                <c:pt idx="0">
                  <c:v>Salary</c:v>
                </c:pt>
                <c:pt idx="1">
                  <c:v>Wage</c:v>
                </c:pt>
              </c:strCache>
            </c:strRef>
          </c:cat>
          <c:val>
            <c:numRef>
              <c:f>Pivots!$V$9:$V$10</c:f>
              <c:numCache>
                <c:formatCode>General</c:formatCode>
                <c:ptCount val="2"/>
                <c:pt idx="0">
                  <c:v>12100</c:v>
                </c:pt>
                <c:pt idx="1">
                  <c:v>15100</c:v>
                </c:pt>
              </c:numCache>
            </c:numRef>
          </c:val>
          <c:extLst>
            <c:ext xmlns:c16="http://schemas.microsoft.com/office/drawing/2014/chart" uri="{C3380CC4-5D6E-409C-BE32-E72D297353CC}">
              <c16:uniqueId val="{00000004-6B0F-4CE0-BD5D-AE1C87D41DA0}"/>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2">
                  <a:lumMod val="75000"/>
                </a:schemeClr>
              </a:solidFill>
              <a:ln w="19050">
                <a:noFill/>
              </a:ln>
              <a:effectLst/>
            </c:spPr>
            <c:extLst>
              <c:ext xmlns:c16="http://schemas.microsoft.com/office/drawing/2014/chart" uri="{C3380CC4-5D6E-409C-BE32-E72D297353CC}">
                <c16:uniqueId val="{00000001-658A-4FF5-86BD-1504793E1F42}"/>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658A-4FF5-86BD-1504793E1F42}"/>
              </c:ext>
            </c:extLst>
          </c:dPt>
          <c:cat>
            <c:strRef>
              <c:f>Pivots!$X$9:$X$10</c:f>
              <c:strCache>
                <c:ptCount val="2"/>
                <c:pt idx="0">
                  <c:v>Wage</c:v>
                </c:pt>
                <c:pt idx="1">
                  <c:v>Salary</c:v>
                </c:pt>
              </c:strCache>
            </c:strRef>
          </c:cat>
          <c:val>
            <c:numRef>
              <c:f>Pivots!$Y$9:$Y$10</c:f>
              <c:numCache>
                <c:formatCode>General</c:formatCode>
                <c:ptCount val="2"/>
                <c:pt idx="0">
                  <c:v>15100</c:v>
                </c:pt>
                <c:pt idx="1">
                  <c:v>12100</c:v>
                </c:pt>
              </c:numCache>
            </c:numRef>
          </c:val>
          <c:extLst>
            <c:ext xmlns:c16="http://schemas.microsoft.com/office/drawing/2014/chart" uri="{C3380CC4-5D6E-409C-BE32-E72D297353CC}">
              <c16:uniqueId val="{00000004-658A-4FF5-86BD-1504793E1F42}"/>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[Danny Fleet Management Transportation and Logistics Dashboard.xlsx]Pivots!PivotTable9M</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15F"/>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Pivots!$AB$4</c:f>
              <c:strCache>
                <c:ptCount val="1"/>
                <c:pt idx="0">
                  <c:v>Total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15F"/>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Pivots!$AA$5:$AA$17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Pivots!$AB$5:$AB$17</c:f>
              <c:numCache>
                <c:formatCode>_(* #,##0_);_(* \(#,##0\);_(* "-"??_);_(@_)</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02DA-4161-8E1F-D16952DC06A1}"/>
            </c:ext>
          </c:extLst>
        </c:ser>
        <c:dLbls>
          <c:showLegendKey val="0"/>
          <c:showVal val="0"/>
          <c:showCatName val="0"/>
          <c:showSerName val="0"/>
          <c:showPercent val="0"/>
          <c:showBubbleSize val="0"/>
        </c:dLbls>
        <c:gapWidth val="80"/>
        <c:overlap val="-27"/>
        <c:axId val="693048032"/>
        <c:axId val="693040488"/>
      </c:barChart>
      <c:catAx>
        <c:axId val="6930480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lumMod val="75000"/>
                  </a:schemeClr>
                </a:solidFill>
                <a:latin typeface="Abadi" panose="020B0604020104020204" pitchFamily="34" charset="0"/>
                <a:ea typeface="+mn-ea"/>
                <a:cs typeface="+mn-cs"/>
              </a:defRPr>
            </a:pPr>
            <a:endParaRPr lang="en-US"/>
          </a:p>
        </c:txPr>
        <c:crossAx val="693040488"/>
        <c:crosses val="autoZero"/>
        <c:auto val="1"/>
        <c:lblAlgn val="ctr"/>
        <c:lblOffset val="100"/>
        <c:noMultiLvlLbl val="0"/>
      </c:catAx>
      <c:valAx>
        <c:axId val="693040488"/>
        <c:scaling>
          <c:orientation val="minMax"/>
        </c:scaling>
        <c:delete val="1"/>
        <c:axPos val="l"/>
        <c:majorGridlines>
          <c:spPr>
            <a:ln w="9525" cap="flat" cmpd="sng" algn="ctr">
              <a:noFill/>
              <a:round/>
            </a:ln>
            <a:effectLst/>
          </c:spPr>
        </c:majorGridlines>
        <c:numFmt formatCode="_(* #,##0_);_(* \(#,##0\);_(* &quot;-&quot;??_);_(@_)" sourceLinked="1"/>
        <c:majorTickMark val="none"/>
        <c:minorTickMark val="none"/>
        <c:tickLblPos val="nextTo"/>
        <c:crossAx val="69304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[Danny Fleet Management Transportation and Logistics Dashboard.xlsx]Pivots!PivotTable12M</c:name>
    <c:fmtId val="24"/>
  </c:pivotSource>
  <c:chart>
    <c:autoTitleDeleted val="1"/>
    <c:pivotFmts>
      <c:pivotFmt>
        <c:idx val="0"/>
        <c:spPr>
          <a:solidFill>
            <a:schemeClr val="accent1"/>
          </a:solidFill>
          <a:ln w="158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48515F"/>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Pivots!$AJ$4</c:f>
              <c:strCache>
                <c:ptCount val="1"/>
                <c:pt idx="0">
                  <c:v>Total</c:v>
                </c:pt>
              </c:strCache>
            </c:strRef>
          </c:tx>
          <c:spPr>
            <a:ln w="158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48515F"/>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Pivots!$AI$5:$AI$17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Pivots!$AJ$5:$AJ$17</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4298-418B-A80F-65408AB1C330}"/>
            </c:ext>
          </c:extLst>
        </c:ser>
        <c:dLbls>
          <c:showLegendKey val="0"/>
          <c:showVal val="0"/>
          <c:showCatName val="0"/>
          <c:showSerName val="0"/>
          <c:showPercent val="0"/>
          <c:showBubbleSize val="0"/>
        </c:dLbls>
        <c:smooth val="0"/>
        <c:axId val="853484248"/>
        <c:axId val="853485888"/>
      </c:lineChart>
      <c:catAx>
        <c:axId val="85348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lumMod val="75000"/>
                  </a:schemeClr>
                </a:solidFill>
                <a:latin typeface="Abadi" panose="020B0604020104020204" pitchFamily="34" charset="0"/>
                <a:ea typeface="+mn-ea"/>
                <a:cs typeface="+mn-cs"/>
              </a:defRPr>
            </a:pPr>
            <a:endParaRPr lang="en-US"/>
          </a:p>
        </c:txPr>
        <c:crossAx val="853485888"/>
        <c:crosses val="autoZero"/>
        <c:auto val="1"/>
        <c:lblAlgn val="ctr"/>
        <c:lblOffset val="100"/>
        <c:noMultiLvlLbl val="0"/>
      </c:catAx>
      <c:valAx>
        <c:axId val="853485888"/>
        <c:scaling>
          <c:orientation val="minMax"/>
        </c:scaling>
        <c:delete val="1"/>
        <c:axPos val="l"/>
        <c:numFmt formatCode="General" sourceLinked="1"/>
        <c:majorTickMark val="none"/>
        <c:minorTickMark val="none"/>
        <c:tickLblPos val="nextTo"/>
        <c:crossAx val="853484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[Danny Fleet Management Transportation and Logistics Dashboard.xlsx]Pivots!PivotTable15M</c:name>
    <c:fmtId val="24"/>
  </c:pivotSource>
  <c:chart>
    <c:autoTitleDeleted val="1"/>
    <c:pivotFmts>
      <c:pivotFmt>
        <c:idx val="0"/>
        <c:spPr>
          <a:solidFill>
            <a:schemeClr val="accent1"/>
          </a:solidFill>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03267973856203E-2"/>
          <c:y val="0.30065390422922572"/>
          <c:w val="0.5816993464052288"/>
          <c:h val="0.58169891585499034"/>
        </c:manualLayout>
      </c:layout>
      <c:lineChart>
        <c:grouping val="standard"/>
        <c:varyColors val="0"/>
        <c:ser>
          <c:idx val="0"/>
          <c:order val="0"/>
          <c:tx>
            <c:strRef>
              <c:f>Pivots!$AS$4</c:f>
              <c:strCache>
                <c:ptCount val="1"/>
                <c:pt idx="0">
                  <c:v>Total</c:v>
                </c:pt>
              </c:strCache>
            </c:strRef>
          </c:tx>
          <c:spPr>
            <a:ln w="12700" cap="rnd">
              <a:solidFill>
                <a:srgbClr val="ECCD59"/>
              </a:solidFill>
              <a:round/>
            </a:ln>
            <a:effectLst/>
          </c:spPr>
          <c:marker>
            <c:symbol val="none"/>
          </c:marker>
          <c:cat>
            <c:strRef>
              <c:f>Pivots!$AR$5:$AR$17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Pivots!$AS$5:$AS$17</c:f>
              <c:numCache>
                <c:formatCode>_-[$฿-41E]* #,##0_-;\-[$฿-41E]* #,##0_-;_-[$฿-41E]* "-"??_-;_-@_-</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0"/>
          <c:extLst>
            <c:ext xmlns:c16="http://schemas.microsoft.com/office/drawing/2014/chart" uri="{C3380CC4-5D6E-409C-BE32-E72D297353CC}">
              <c16:uniqueId val="{00000000-9EBA-4206-9A0B-CF9A6DF5F1AD}"/>
            </c:ext>
          </c:extLst>
        </c:ser>
        <c:dLbls>
          <c:showLegendKey val="0"/>
          <c:showVal val="0"/>
          <c:showCatName val="0"/>
          <c:showSerName val="0"/>
          <c:showPercent val="0"/>
          <c:showBubbleSize val="0"/>
        </c:dLbls>
        <c:smooth val="0"/>
        <c:axId val="790765704"/>
        <c:axId val="518920744"/>
      </c:lineChart>
      <c:catAx>
        <c:axId val="790765704"/>
        <c:scaling>
          <c:orientation val="minMax"/>
        </c:scaling>
        <c:delete val="1"/>
        <c:axPos val="b"/>
        <c:numFmt formatCode="General" sourceLinked="1"/>
        <c:majorTickMark val="none"/>
        <c:minorTickMark val="none"/>
        <c:tickLblPos val="nextTo"/>
        <c:crossAx val="518920744"/>
        <c:crosses val="autoZero"/>
        <c:auto val="1"/>
        <c:lblAlgn val="ctr"/>
        <c:lblOffset val="100"/>
        <c:noMultiLvlLbl val="0"/>
      </c:catAx>
      <c:valAx>
        <c:axId val="518920744"/>
        <c:scaling>
          <c:orientation val="minMax"/>
        </c:scaling>
        <c:delete val="1"/>
        <c:axPos val="l"/>
        <c:numFmt formatCode="_-[$฿-41E]* #,##0_-;\-[$฿-41E]* #,##0_-;_-[$฿-41E]* &quot;-&quot;??_-;_-@_-" sourceLinked="1"/>
        <c:majorTickMark val="none"/>
        <c:minorTickMark val="none"/>
        <c:tickLblPos val="nextTo"/>
        <c:crossAx val="79076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[Danny Fleet Management Transportation and Logistics Dashboard.xlsx]Pivots!PivotTable16m</c:name>
    <c:fmtId val="23"/>
  </c:pivotSource>
  <c:chart>
    <c:autoTitleDeleted val="1"/>
    <c:pivotFmts>
      <c:pivotFmt>
        <c:idx val="0"/>
        <c:spPr>
          <a:solidFill>
            <a:schemeClr val="accent1"/>
          </a:solidFill>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Pivots!$AV$4</c:f>
              <c:strCache>
                <c:ptCount val="1"/>
                <c:pt idx="0">
                  <c:v>Total</c:v>
                </c:pt>
              </c:strCache>
            </c:strRef>
          </c:tx>
          <c:spPr>
            <a:ln w="12700" cap="rnd">
              <a:solidFill>
                <a:srgbClr val="ECCD59"/>
              </a:solidFill>
              <a:round/>
            </a:ln>
            <a:effectLst/>
          </c:spPr>
          <c:marker>
            <c:symbol val="none"/>
          </c:marker>
          <c:cat>
            <c:strRef>
              <c:f>Pivots!$AU$5:$AU$17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Pivots!$AV$5:$AV$17</c:f>
              <c:numCache>
                <c:formatCode>_-[$฿-41E]* #,##0_-;\-[$฿-41E]* #,##0_-;_-[$฿-41E]* "-"??_-;_-@_-</c:formatCode>
                <c:ptCount val="12"/>
                <c:pt idx="0">
                  <c:v>800</c:v>
                </c:pt>
                <c:pt idx="1">
                  <c:v>200</c:v>
                </c:pt>
                <c:pt idx="2">
                  <c:v>400</c:v>
                </c:pt>
                <c:pt idx="3">
                  <c:v>100</c:v>
                </c:pt>
                <c:pt idx="4">
                  <c:v>100</c:v>
                </c:pt>
                <c:pt idx="5">
                  <c:v>200</c:v>
                </c:pt>
                <c:pt idx="6">
                  <c:v>300</c:v>
                </c:pt>
                <c:pt idx="7">
                  <c:v>300</c:v>
                </c:pt>
                <c:pt idx="8">
                  <c:v>100</c:v>
                </c:pt>
                <c:pt idx="9">
                  <c:v>900</c:v>
                </c:pt>
                <c:pt idx="10">
                  <c:v>400</c:v>
                </c:pt>
                <c:pt idx="11">
                  <c:v>100</c:v>
                </c:pt>
              </c:numCache>
            </c:numRef>
          </c:val>
          <c:smooth val="0"/>
          <c:extLst>
            <c:ext xmlns:c16="http://schemas.microsoft.com/office/drawing/2014/chart" uri="{C3380CC4-5D6E-409C-BE32-E72D297353CC}">
              <c16:uniqueId val="{00000000-1802-4360-8491-79DAA96E9DD1}"/>
            </c:ext>
          </c:extLst>
        </c:ser>
        <c:dLbls>
          <c:showLegendKey val="0"/>
          <c:showVal val="0"/>
          <c:showCatName val="0"/>
          <c:showSerName val="0"/>
          <c:showPercent val="0"/>
          <c:showBubbleSize val="0"/>
        </c:dLbls>
        <c:smooth val="0"/>
        <c:axId val="682434080"/>
        <c:axId val="682434408"/>
      </c:lineChart>
      <c:catAx>
        <c:axId val="682434080"/>
        <c:scaling>
          <c:orientation val="minMax"/>
        </c:scaling>
        <c:delete val="1"/>
        <c:axPos val="b"/>
        <c:numFmt formatCode="General" sourceLinked="1"/>
        <c:majorTickMark val="none"/>
        <c:minorTickMark val="none"/>
        <c:tickLblPos val="nextTo"/>
        <c:crossAx val="682434408"/>
        <c:crosses val="autoZero"/>
        <c:auto val="1"/>
        <c:lblAlgn val="ctr"/>
        <c:lblOffset val="100"/>
        <c:noMultiLvlLbl val="0"/>
      </c:catAx>
      <c:valAx>
        <c:axId val="682434408"/>
        <c:scaling>
          <c:orientation val="minMax"/>
        </c:scaling>
        <c:delete val="1"/>
        <c:axPos val="l"/>
        <c:numFmt formatCode="_-[$฿-41E]* #,##0_-;\-[$฿-41E]* #,##0_-;_-[$฿-41E]* &quot;-&quot;??_-;_-@_-" sourceLinked="1"/>
        <c:majorTickMark val="none"/>
        <c:minorTickMark val="none"/>
        <c:tickLblPos val="nextTo"/>
        <c:crossAx val="68243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maxpixel.net/Male-Man-Rugged-Portrait-Face-Handsome-Guy-White-6153298" TargetMode="External"/><Relationship Id="rId13" Type="http://schemas.openxmlformats.org/officeDocument/2006/relationships/chart" Target="../charts/chart2.xml"/><Relationship Id="rId18" Type="http://schemas.openxmlformats.org/officeDocument/2006/relationships/image" Target="../media/image6.png"/><Relationship Id="rId3" Type="http://schemas.openxmlformats.org/officeDocument/2006/relationships/hyperlink" Target="https://th.wikipedia.org/wiki/%E0%B8%AA%E0%B8%96%E0%B8%B2%E0%B8%99%E0%B8%B5%E0%B8%A2%E0%B9%88%E0%B8%AD%E0%B8%A2:%E0%B8%9B%E0%B8%A3%E0%B8%B0%E0%B9%80%E0%B8%97%E0%B8%A8%E0%B9%84%E0%B8%97%E0%B8%A2" TargetMode="External"/><Relationship Id="rId21" Type="http://schemas.openxmlformats.org/officeDocument/2006/relationships/chart" Target="../charts/chart8.xml"/><Relationship Id="rId7" Type="http://schemas.microsoft.com/office/2007/relationships/hdphoto" Target="../media/hdphoto1.wdp"/><Relationship Id="rId12" Type="http://schemas.openxmlformats.org/officeDocument/2006/relationships/chart" Target="../charts/chart1.xml"/><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https://greatcharacters.miraheze.org/wiki/Ray_Manchester/Captain_Man_(Henry_Danger_Season_4-5;_Danger_Force)" TargetMode="External"/><Relationship Id="rId5" Type="http://schemas.openxmlformats.org/officeDocument/2006/relationships/hyperlink" Target="http://pixabay.com/pt/caminh%C3%A3o-carga-transporte-reboque-303460/" TargetMode="External"/><Relationship Id="rId15" Type="http://schemas.openxmlformats.org/officeDocument/2006/relationships/chart" Target="../charts/chart4.xml"/><Relationship Id="rId10" Type="http://schemas.microsoft.com/office/2007/relationships/hdphoto" Target="../media/hdphoto2.wdp"/><Relationship Id="rId19" Type="http://schemas.openxmlformats.org/officeDocument/2006/relationships/hyperlink" Target="https://www.freepngimg.com/png/69580-symbol-computer-location-icons-hq-image-free-png" TargetMode="External"/><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chart" Target="../charts/chart3.xml"/><Relationship Id="rId2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0</xdr:col>
      <xdr:colOff>649941</xdr:colOff>
      <xdr:row>2</xdr:row>
      <xdr:rowOff>132310</xdr:rowOff>
    </xdr:from>
    <xdr:to>
      <xdr:col>24</xdr:col>
      <xdr:colOff>666566</xdr:colOff>
      <xdr:row>40</xdr:row>
      <xdr:rowOff>190500</xdr:rowOff>
    </xdr:to>
    <xdr:grpSp>
      <xdr:nvGrpSpPr>
        <xdr:cNvPr id="27" name="Group 26">
          <a:extLst>
            <a:ext uri="{FF2B5EF4-FFF2-40B4-BE49-F238E27FC236}">
              <a16:creationId xmlns:a16="http://schemas.microsoft.com/office/drawing/2014/main" id="{3E5FE065-7B1D-7694-DBF6-FA3794BC64E0}"/>
            </a:ext>
          </a:extLst>
        </xdr:cNvPr>
        <xdr:cNvGrpSpPr/>
      </xdr:nvGrpSpPr>
      <xdr:grpSpPr>
        <a:xfrm>
          <a:off x="649941" y="532360"/>
          <a:ext cx="16475825" cy="7659140"/>
          <a:chOff x="10024543" y="2670982"/>
          <a:chExt cx="16475825" cy="7659140"/>
        </a:xfrm>
      </xdr:grpSpPr>
      <xdr:sp macro="" textlink="">
        <xdr:nvSpPr>
          <xdr:cNvPr id="22" name="Rectangle: Rounded Corners 21">
            <a:extLst>
              <a:ext uri="{FF2B5EF4-FFF2-40B4-BE49-F238E27FC236}">
                <a16:creationId xmlns:a16="http://schemas.microsoft.com/office/drawing/2014/main" id="{81FA603A-01B3-27B8-DAA2-2BB3EC9A87BF}"/>
              </a:ext>
            </a:extLst>
          </xdr:cNvPr>
          <xdr:cNvSpPr/>
        </xdr:nvSpPr>
        <xdr:spPr>
          <a:xfrm>
            <a:off x="10024543" y="2670982"/>
            <a:ext cx="16475825" cy="7659140"/>
          </a:xfrm>
          <a:prstGeom prst="roundRect">
            <a:avLst>
              <a:gd name="adj" fmla="val 11162"/>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6" name="Group 25">
            <a:extLst>
              <a:ext uri="{FF2B5EF4-FFF2-40B4-BE49-F238E27FC236}">
                <a16:creationId xmlns:a16="http://schemas.microsoft.com/office/drawing/2014/main" id="{F700F194-118F-ED9B-2664-DC7F498DD1AD}"/>
              </a:ext>
            </a:extLst>
          </xdr:cNvPr>
          <xdr:cNvGrpSpPr/>
        </xdr:nvGrpSpPr>
        <xdr:grpSpPr>
          <a:xfrm>
            <a:off x="10115983" y="2758526"/>
            <a:ext cx="16292945" cy="7484052"/>
            <a:chOff x="13713401" y="4835236"/>
            <a:chExt cx="16292945" cy="7484052"/>
          </a:xfrm>
        </xdr:grpSpPr>
        <xdr:sp macro="" textlink="">
          <xdr:nvSpPr>
            <xdr:cNvPr id="25" name="Rectangle: Rounded Corners 24">
              <a:extLst>
                <a:ext uri="{FF2B5EF4-FFF2-40B4-BE49-F238E27FC236}">
                  <a16:creationId xmlns:a16="http://schemas.microsoft.com/office/drawing/2014/main" id="{8720D69C-F595-44D9-9E93-62E90AEA8EB0}"/>
                </a:ext>
              </a:extLst>
            </xdr:cNvPr>
            <xdr:cNvSpPr/>
          </xdr:nvSpPr>
          <xdr:spPr>
            <a:xfrm>
              <a:off x="13713401" y="4835236"/>
              <a:ext cx="16292945" cy="7484052"/>
            </a:xfrm>
            <a:prstGeom prst="roundRect">
              <a:avLst>
                <a:gd name="adj" fmla="val 111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4" name="Group 23">
              <a:extLst>
                <a:ext uri="{FF2B5EF4-FFF2-40B4-BE49-F238E27FC236}">
                  <a16:creationId xmlns:a16="http://schemas.microsoft.com/office/drawing/2014/main" id="{7C22808D-3EBB-16D5-4331-12E417E3003A}"/>
                </a:ext>
              </a:extLst>
            </xdr:cNvPr>
            <xdr:cNvGrpSpPr/>
          </xdr:nvGrpSpPr>
          <xdr:grpSpPr>
            <a:xfrm>
              <a:off x="15975677" y="4835236"/>
              <a:ext cx="10770523" cy="7484052"/>
              <a:chOff x="20495172" y="2629916"/>
              <a:chExt cx="10761276" cy="7420601"/>
            </a:xfrm>
          </xdr:grpSpPr>
          <xdr:sp macro="" textlink="">
            <xdr:nvSpPr>
              <xdr:cNvPr id="7" name="Rectangle 6">
                <a:extLst>
                  <a:ext uri="{FF2B5EF4-FFF2-40B4-BE49-F238E27FC236}">
                    <a16:creationId xmlns:a16="http://schemas.microsoft.com/office/drawing/2014/main" id="{1321A14A-71E6-4674-92F1-FF970333A636}"/>
                  </a:ext>
                </a:extLst>
              </xdr:cNvPr>
              <xdr:cNvSpPr/>
            </xdr:nvSpPr>
            <xdr:spPr>
              <a:xfrm>
                <a:off x="20495172" y="2629916"/>
                <a:ext cx="10753365" cy="2628211"/>
              </a:xfrm>
              <a:prstGeom prst="rect">
                <a:avLst/>
              </a:prstGeom>
              <a:gradFill flip="none" rotWithShape="1">
                <a:gsLst>
                  <a:gs pos="0">
                    <a:schemeClr val="accent1">
                      <a:lumMod val="5000"/>
                      <a:lumOff val="95000"/>
                    </a:schemeClr>
                  </a:gs>
                  <a:gs pos="0">
                    <a:srgbClr val="20375A"/>
                  </a:gs>
                  <a:gs pos="43000">
                    <a:srgbClr val="152031"/>
                  </a:gs>
                  <a:gs pos="100000">
                    <a:srgbClr val="20375A"/>
                  </a:gs>
                </a:gsLst>
                <a:lin ang="132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DAD54119-9840-47E3-963C-077BD4198BD0}"/>
                  </a:ext>
                </a:extLst>
              </xdr:cNvPr>
              <xdr:cNvSpPr/>
            </xdr:nvSpPr>
            <xdr:spPr>
              <a:xfrm>
                <a:off x="20495172" y="5123793"/>
                <a:ext cx="10761276" cy="4926724"/>
              </a:xfrm>
              <a:prstGeom prst="rect">
                <a:avLst/>
              </a:prstGeom>
              <a:gradFill flip="none" rotWithShape="1">
                <a:gsLst>
                  <a:gs pos="0">
                    <a:srgbClr val="FAF9F9"/>
                  </a:gs>
                  <a:gs pos="0">
                    <a:srgbClr val="D3D4D7"/>
                  </a:gs>
                  <a:gs pos="0">
                    <a:srgbClr val="FAF9F9"/>
                  </a:gs>
                  <a:gs pos="100000">
                    <a:srgbClr val="F6F6F6"/>
                  </a:gs>
                  <a:gs pos="100000">
                    <a:srgbClr val="20375A"/>
                  </a:gs>
                </a:gsLst>
                <a:lin ang="132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twoCellAnchor editAs="absolute">
    <xdr:from>
      <xdr:col>2</xdr:col>
      <xdr:colOff>24847</xdr:colOff>
      <xdr:row>4</xdr:row>
      <xdr:rowOff>44336</xdr:rowOff>
    </xdr:from>
    <xdr:to>
      <xdr:col>3</xdr:col>
      <xdr:colOff>540318</xdr:colOff>
      <xdr:row>10</xdr:row>
      <xdr:rowOff>36305</xdr:rowOff>
    </xdr:to>
    <xdr:pic>
      <xdr:nvPicPr>
        <xdr:cNvPr id="31" name="Picture 30">
          <a:extLst>
            <a:ext uri="{FF2B5EF4-FFF2-40B4-BE49-F238E27FC236}">
              <a16:creationId xmlns:a16="http://schemas.microsoft.com/office/drawing/2014/main" id="{23196FA4-5620-A7AD-2032-BC539F10F1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9760" y="839466"/>
          <a:ext cx="1202928" cy="1184665"/>
        </a:xfrm>
        <a:prstGeom prst="rect">
          <a:avLst/>
        </a:prstGeom>
      </xdr:spPr>
    </xdr:pic>
    <xdr:clientData/>
  </xdr:twoCellAnchor>
  <xdr:twoCellAnchor editAs="absolute">
    <xdr:from>
      <xdr:col>1</xdr:col>
      <xdr:colOff>679174</xdr:colOff>
      <xdr:row>12</xdr:row>
      <xdr:rowOff>157158</xdr:rowOff>
    </xdr:from>
    <xdr:to>
      <xdr:col>3</xdr:col>
      <xdr:colOff>679174</xdr:colOff>
      <xdr:row>14</xdr:row>
      <xdr:rowOff>157157</xdr:rowOff>
    </xdr:to>
    <xdr:sp macro="" textlink="">
      <xdr:nvSpPr>
        <xdr:cNvPr id="5" name="TextBox 4">
          <a:extLst>
            <a:ext uri="{FF2B5EF4-FFF2-40B4-BE49-F238E27FC236}">
              <a16:creationId xmlns:a16="http://schemas.microsoft.com/office/drawing/2014/main" id="{B291B4FF-6EEF-4E19-BE60-6370CDE7D995}"/>
            </a:ext>
          </a:extLst>
        </xdr:cNvPr>
        <xdr:cNvSpPr txBox="1"/>
      </xdr:nvSpPr>
      <xdr:spPr>
        <a:xfrm>
          <a:off x="1366631" y="2542549"/>
          <a:ext cx="1374913"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lumMod val="75000"/>
                </a:schemeClr>
              </a:solidFill>
              <a:latin typeface="Abadi" panose="020B0604020202020204" pitchFamily="34" charset="0"/>
              <a:cs typeface="Aharoni" panose="02010803020104030203" pitchFamily="2" charset="-79"/>
            </a:rPr>
            <a:t>Schedule</a:t>
          </a:r>
        </a:p>
      </xdr:txBody>
    </xdr:sp>
    <xdr:clientData/>
  </xdr:twoCellAnchor>
  <xdr:twoCellAnchor editAs="absolute">
    <xdr:from>
      <xdr:col>2</xdr:col>
      <xdr:colOff>77718</xdr:colOff>
      <xdr:row>11</xdr:row>
      <xdr:rowOff>21673</xdr:rowOff>
    </xdr:from>
    <xdr:to>
      <xdr:col>3</xdr:col>
      <xdr:colOff>646043</xdr:colOff>
      <xdr:row>12</xdr:row>
      <xdr:rowOff>124240</xdr:rowOff>
    </xdr:to>
    <xdr:sp macro="" textlink="">
      <xdr:nvSpPr>
        <xdr:cNvPr id="9" name="Rectangle: Rounded Corners 8">
          <a:extLst>
            <a:ext uri="{FF2B5EF4-FFF2-40B4-BE49-F238E27FC236}">
              <a16:creationId xmlns:a16="http://schemas.microsoft.com/office/drawing/2014/main" id="{49434376-F2D6-EE13-FFD3-F4CBF3E8B83C}"/>
            </a:ext>
          </a:extLst>
        </xdr:cNvPr>
        <xdr:cNvSpPr/>
      </xdr:nvSpPr>
      <xdr:spPr>
        <a:xfrm>
          <a:off x="1452631" y="2208282"/>
          <a:ext cx="1255782" cy="301349"/>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0</xdr:colOff>
      <xdr:row>11</xdr:row>
      <xdr:rowOff>33617</xdr:rowOff>
    </xdr:from>
    <xdr:to>
      <xdr:col>4</xdr:col>
      <xdr:colOff>0</xdr:colOff>
      <xdr:row>12</xdr:row>
      <xdr:rowOff>199324</xdr:rowOff>
    </xdr:to>
    <xdr:sp macro="" textlink="">
      <xdr:nvSpPr>
        <xdr:cNvPr id="32" name="TextBox 31">
          <a:extLst>
            <a:ext uri="{FF2B5EF4-FFF2-40B4-BE49-F238E27FC236}">
              <a16:creationId xmlns:a16="http://schemas.microsoft.com/office/drawing/2014/main" id="{9B7744E6-8DB6-6CB2-D9B4-490CFB824161}"/>
            </a:ext>
          </a:extLst>
        </xdr:cNvPr>
        <xdr:cNvSpPr txBox="1"/>
      </xdr:nvSpPr>
      <xdr:spPr>
        <a:xfrm>
          <a:off x="1367118" y="2252382"/>
          <a:ext cx="1367117" cy="367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48515F"/>
              </a:solidFill>
              <a:latin typeface="Abadi" panose="020B0604020202020204" pitchFamily="34" charset="0"/>
              <a:cs typeface="Aharoni" panose="02010803020104030203" pitchFamily="2" charset="-79"/>
            </a:rPr>
            <a:t>Dashboard</a:t>
          </a:r>
        </a:p>
      </xdr:txBody>
    </xdr:sp>
    <xdr:clientData/>
  </xdr:twoCellAnchor>
  <xdr:twoCellAnchor editAs="absolute">
    <xdr:from>
      <xdr:col>1</xdr:col>
      <xdr:colOff>85685</xdr:colOff>
      <xdr:row>11</xdr:row>
      <xdr:rowOff>9069</xdr:rowOff>
    </xdr:from>
    <xdr:to>
      <xdr:col>1</xdr:col>
      <xdr:colOff>210207</xdr:colOff>
      <xdr:row>12</xdr:row>
      <xdr:rowOff>98537</xdr:rowOff>
    </xdr:to>
    <xdr:sp macro="" textlink="">
      <xdr:nvSpPr>
        <xdr:cNvPr id="10" name="Rectangle: Top Corners Rounded 9">
          <a:extLst>
            <a:ext uri="{FF2B5EF4-FFF2-40B4-BE49-F238E27FC236}">
              <a16:creationId xmlns:a16="http://schemas.microsoft.com/office/drawing/2014/main" id="{0F3D6B66-3911-5525-F052-E9E28A7BA0E9}"/>
            </a:ext>
          </a:extLst>
        </xdr:cNvPr>
        <xdr:cNvSpPr/>
      </xdr:nvSpPr>
      <xdr:spPr>
        <a:xfrm rot="5400000">
          <a:off x="687849" y="2257836"/>
          <a:ext cx="286537" cy="124522"/>
        </a:xfrm>
        <a:prstGeom prst="round2SameRect">
          <a:avLst>
            <a:gd name="adj1" fmla="val 50000"/>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417634</xdr:colOff>
      <xdr:row>4</xdr:row>
      <xdr:rowOff>123825</xdr:rowOff>
    </xdr:from>
    <xdr:to>
      <xdr:col>11</xdr:col>
      <xdr:colOff>428137</xdr:colOff>
      <xdr:row>7</xdr:row>
      <xdr:rowOff>197095</xdr:rowOff>
    </xdr:to>
    <xdr:sp macro="" textlink="">
      <xdr:nvSpPr>
        <xdr:cNvPr id="13" name="TextBox 12">
          <a:extLst>
            <a:ext uri="{FF2B5EF4-FFF2-40B4-BE49-F238E27FC236}">
              <a16:creationId xmlns:a16="http://schemas.microsoft.com/office/drawing/2014/main" id="{E2D846B6-D12B-47A3-AB7E-551BC678125A}"/>
            </a:ext>
          </a:extLst>
        </xdr:cNvPr>
        <xdr:cNvSpPr txBox="1"/>
      </xdr:nvSpPr>
      <xdr:spPr>
        <a:xfrm>
          <a:off x="3160834" y="923925"/>
          <a:ext cx="4811103" cy="673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a:solidFill>
                <a:schemeClr val="bg1"/>
              </a:solidFill>
              <a:latin typeface="Abadi" panose="020B0604020202020204" pitchFamily="34" charset="0"/>
              <a:cs typeface="Aharoni" panose="02010803020104030203" pitchFamily="2" charset="-79"/>
            </a:rPr>
            <a:t>Fleet</a:t>
          </a:r>
          <a:r>
            <a:rPr lang="en-US" sz="1800" baseline="0">
              <a:solidFill>
                <a:schemeClr val="bg1"/>
              </a:solidFill>
              <a:latin typeface="Abadi" panose="020B0604020202020204" pitchFamily="34" charset="0"/>
              <a:cs typeface="Aharoni" panose="02010803020104030203" pitchFamily="2" charset="-79"/>
            </a:rPr>
            <a:t> management Transportation &amp; Logistics</a:t>
          </a:r>
        </a:p>
        <a:p>
          <a:pPr algn="l"/>
          <a:r>
            <a:rPr lang="en-US" sz="1800" baseline="0">
              <a:solidFill>
                <a:schemeClr val="bg1"/>
              </a:solidFill>
              <a:latin typeface="Abadi" panose="020B0604020202020204" pitchFamily="34" charset="0"/>
              <a:cs typeface="Aharoni" panose="02010803020104030203" pitchFamily="2" charset="-79"/>
            </a:rPr>
            <a:t>Dashboard </a:t>
          </a:r>
          <a:r>
            <a:rPr lang="en-US" sz="1100" baseline="0">
              <a:solidFill>
                <a:schemeClr val="bg1"/>
              </a:solidFill>
              <a:latin typeface="Abadi" panose="020B0604020202020204" pitchFamily="34" charset="0"/>
              <a:cs typeface="Aharoni" panose="02010803020104030203" pitchFamily="2" charset="-79"/>
            </a:rPr>
            <a:t>2022</a:t>
          </a:r>
          <a:endParaRPr lang="en-US" sz="1100">
            <a:solidFill>
              <a:schemeClr val="bg1"/>
            </a:solidFill>
            <a:latin typeface="Abadi" panose="020B0604020202020204" pitchFamily="34" charset="0"/>
            <a:cs typeface="Aharoni" panose="02010803020104030203" pitchFamily="2" charset="-79"/>
          </a:endParaRPr>
        </a:p>
      </xdr:txBody>
    </xdr:sp>
    <xdr:clientData/>
  </xdr:twoCellAnchor>
  <xdr:twoCellAnchor editAs="absolute">
    <xdr:from>
      <xdr:col>4</xdr:col>
      <xdr:colOff>444500</xdr:colOff>
      <xdr:row>8</xdr:row>
      <xdr:rowOff>141835</xdr:rowOff>
    </xdr:from>
    <xdr:to>
      <xdr:col>6</xdr:col>
      <xdr:colOff>676275</xdr:colOff>
      <xdr:row>11</xdr:row>
      <xdr:rowOff>73025</xdr:rowOff>
    </xdr:to>
    <xdr:sp macro="" textlink="">
      <xdr:nvSpPr>
        <xdr:cNvPr id="14" name="TextBox 13">
          <a:extLst>
            <a:ext uri="{FF2B5EF4-FFF2-40B4-BE49-F238E27FC236}">
              <a16:creationId xmlns:a16="http://schemas.microsoft.com/office/drawing/2014/main" id="{9EC5AF81-B8E4-4357-BC3B-D2C54308F35C}"/>
            </a:ext>
          </a:extLst>
        </xdr:cNvPr>
        <xdr:cNvSpPr txBox="1"/>
      </xdr:nvSpPr>
      <xdr:spPr>
        <a:xfrm>
          <a:off x="3194326" y="1732096"/>
          <a:ext cx="1606688" cy="527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a:solidFill>
                <a:schemeClr val="bg1"/>
              </a:solidFill>
              <a:latin typeface="Abadi" panose="020B0604020202020204" pitchFamily="34" charset="0"/>
              <a:cs typeface="Aharoni" panose="02010803020104030203" pitchFamily="2" charset="-79"/>
            </a:rPr>
            <a:t>Overview</a:t>
          </a:r>
        </a:p>
      </xdr:txBody>
    </xdr:sp>
    <xdr:clientData/>
  </xdr:twoCellAnchor>
  <xdr:twoCellAnchor editAs="absolute">
    <xdr:from>
      <xdr:col>18</xdr:col>
      <xdr:colOff>223157</xdr:colOff>
      <xdr:row>3</xdr:row>
      <xdr:rowOff>8164</xdr:rowOff>
    </xdr:from>
    <xdr:to>
      <xdr:col>20</xdr:col>
      <xdr:colOff>61232</xdr:colOff>
      <xdr:row>13</xdr:row>
      <xdr:rowOff>83773</xdr:rowOff>
    </xdr:to>
    <xdr:pic>
      <xdr:nvPicPr>
        <xdr:cNvPr id="16" name="Picture 15">
          <a:extLst>
            <a:ext uri="{FF2B5EF4-FFF2-40B4-BE49-F238E27FC236}">
              <a16:creationId xmlns:a16="http://schemas.microsoft.com/office/drawing/2014/main" id="{3A36B125-5E38-584B-4CC0-9F729537FF37}"/>
            </a:ext>
          </a:extLst>
        </xdr:cNvPr>
        <xdr:cNvPicPr>
          <a:picLocks noChangeAspect="1"/>
        </xdr:cNvPicPr>
      </xdr:nvPicPr>
      <xdr:blipFill>
        <a:blip xmlns:r="http://schemas.openxmlformats.org/officeDocument/2006/relationships" r:embed="rId2">
          <a:clrChange>
            <a:clrFrom>
              <a:srgbClr val="2D2A4A"/>
            </a:clrFrom>
            <a:clrTo>
              <a:srgbClr val="2D2A4A">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2469586" y="620485"/>
          <a:ext cx="1198789" cy="2116681"/>
        </a:xfrm>
        <a:prstGeom prst="rect">
          <a:avLst/>
        </a:prstGeom>
      </xdr:spPr>
    </xdr:pic>
    <xdr:clientData/>
  </xdr:twoCellAnchor>
  <xdr:twoCellAnchor editAs="absolute">
    <xdr:from>
      <xdr:col>18</xdr:col>
      <xdr:colOff>391433</xdr:colOff>
      <xdr:row>10</xdr:row>
      <xdr:rowOff>129269</xdr:rowOff>
    </xdr:from>
    <xdr:to>
      <xdr:col>18</xdr:col>
      <xdr:colOff>479698</xdr:colOff>
      <xdr:row>11</xdr:row>
      <xdr:rowOff>13426</xdr:rowOff>
    </xdr:to>
    <xdr:sp macro="" textlink="">
      <xdr:nvSpPr>
        <xdr:cNvPr id="18" name="Oval 17">
          <a:extLst>
            <a:ext uri="{FF2B5EF4-FFF2-40B4-BE49-F238E27FC236}">
              <a16:creationId xmlns:a16="http://schemas.microsoft.com/office/drawing/2014/main" id="{361A0D94-E8A7-F8AA-B9E2-6F0B11463388}"/>
            </a:ext>
          </a:extLst>
        </xdr:cNvPr>
        <xdr:cNvSpPr/>
      </xdr:nvSpPr>
      <xdr:spPr>
        <a:xfrm>
          <a:off x="12637862" y="2170340"/>
          <a:ext cx="88265" cy="88265"/>
        </a:xfrm>
        <a:prstGeom prst="ellipse">
          <a:avLst/>
        </a:prstGeom>
        <a:solidFill>
          <a:srgbClr val="ECCD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17</xdr:col>
      <xdr:colOff>92076</xdr:colOff>
      <xdr:row>8</xdr:row>
      <xdr:rowOff>135486</xdr:rowOff>
    </xdr:from>
    <xdr:to>
      <xdr:col>19</xdr:col>
      <xdr:colOff>28575</xdr:colOff>
      <xdr:row>9</xdr:row>
      <xdr:rowOff>171451</xdr:rowOff>
    </xdr:to>
    <xdr:sp macro="" textlink="">
      <xdr:nvSpPr>
        <xdr:cNvPr id="19" name="TextBox 18">
          <a:extLst>
            <a:ext uri="{FF2B5EF4-FFF2-40B4-BE49-F238E27FC236}">
              <a16:creationId xmlns:a16="http://schemas.microsoft.com/office/drawing/2014/main" id="{C2613355-9A7F-4582-B5D0-192AE250C87A}"/>
            </a:ext>
          </a:extLst>
        </xdr:cNvPr>
        <xdr:cNvSpPr txBox="1"/>
      </xdr:nvSpPr>
      <xdr:spPr>
        <a:xfrm>
          <a:off x="11750676" y="1735686"/>
          <a:ext cx="1308099" cy="235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solidFill>
                <a:schemeClr val="bg1"/>
              </a:solidFill>
              <a:latin typeface="Abadi" panose="020B0604020202020204" pitchFamily="34" charset="0"/>
              <a:cs typeface="Aharoni" panose="02010803020104030203" pitchFamily="2" charset="-79"/>
            </a:rPr>
            <a:t>Sadao, Thailand</a:t>
          </a:r>
        </a:p>
      </xdr:txBody>
    </xdr:sp>
    <xdr:clientData/>
  </xdr:twoCellAnchor>
  <xdr:twoCellAnchor editAs="absolute">
    <xdr:from>
      <xdr:col>5</xdr:col>
      <xdr:colOff>43889</xdr:colOff>
      <xdr:row>12</xdr:row>
      <xdr:rowOff>183402</xdr:rowOff>
    </xdr:from>
    <xdr:to>
      <xdr:col>9</xdr:col>
      <xdr:colOff>18490</xdr:colOff>
      <xdr:row>20</xdr:row>
      <xdr:rowOff>13447</xdr:rowOff>
    </xdr:to>
    <xdr:sp macro="" textlink="">
      <xdr:nvSpPr>
        <xdr:cNvPr id="20" name="Rectangle: Rounded Corners 19">
          <a:extLst>
            <a:ext uri="{FF2B5EF4-FFF2-40B4-BE49-F238E27FC236}">
              <a16:creationId xmlns:a16="http://schemas.microsoft.com/office/drawing/2014/main" id="{8E2F4478-4807-82C5-19F7-00ABAFDC054D}"/>
            </a:ext>
          </a:extLst>
        </xdr:cNvPr>
        <xdr:cNvSpPr/>
      </xdr:nvSpPr>
      <xdr:spPr>
        <a:xfrm>
          <a:off x="3461683" y="2603873"/>
          <a:ext cx="2708836" cy="1443692"/>
        </a:xfrm>
        <a:prstGeom prst="roundRect">
          <a:avLst/>
        </a:prstGeom>
        <a:gradFill>
          <a:gsLst>
            <a:gs pos="0">
              <a:schemeClr val="accent1">
                <a:lumMod val="5000"/>
                <a:lumOff val="95000"/>
              </a:schemeClr>
            </a:gs>
            <a:gs pos="0">
              <a:srgbClr val="E8E9EC"/>
            </a:gs>
            <a:gs pos="100000">
              <a:srgbClr val="FDFDFD"/>
            </a:gs>
            <a:gs pos="100000">
              <a:schemeClr val="accent1">
                <a:lumMod val="30000"/>
                <a:lumOff val="70000"/>
              </a:schemeClr>
            </a:gs>
          </a:gsLst>
          <a:lin ang="5400000" scaled="1"/>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119436</xdr:colOff>
      <xdr:row>12</xdr:row>
      <xdr:rowOff>183402</xdr:rowOff>
    </xdr:from>
    <xdr:to>
      <xdr:col>14</xdr:col>
      <xdr:colOff>94036</xdr:colOff>
      <xdr:row>20</xdr:row>
      <xdr:rowOff>13447</xdr:rowOff>
    </xdr:to>
    <xdr:sp macro="" textlink="">
      <xdr:nvSpPr>
        <xdr:cNvPr id="28" name="Rectangle: Rounded Corners 27">
          <a:extLst>
            <a:ext uri="{FF2B5EF4-FFF2-40B4-BE49-F238E27FC236}">
              <a16:creationId xmlns:a16="http://schemas.microsoft.com/office/drawing/2014/main" id="{9E5F4B04-9BE0-F16F-18E0-A5FDFBEF2868}"/>
            </a:ext>
          </a:extLst>
        </xdr:cNvPr>
        <xdr:cNvSpPr/>
      </xdr:nvSpPr>
      <xdr:spPr>
        <a:xfrm>
          <a:off x="6955024" y="2603873"/>
          <a:ext cx="2708836" cy="1443692"/>
        </a:xfrm>
        <a:prstGeom prst="roundRect">
          <a:avLst/>
        </a:prstGeom>
        <a:gradFill>
          <a:gsLst>
            <a:gs pos="0">
              <a:schemeClr val="accent1">
                <a:lumMod val="5000"/>
                <a:lumOff val="95000"/>
              </a:schemeClr>
            </a:gs>
            <a:gs pos="0">
              <a:srgbClr val="E8E9EC"/>
            </a:gs>
            <a:gs pos="100000">
              <a:srgbClr val="FDFDFD"/>
            </a:gs>
            <a:gs pos="100000">
              <a:schemeClr val="accent1">
                <a:lumMod val="30000"/>
                <a:lumOff val="70000"/>
              </a:schemeClr>
            </a:gs>
          </a:gsLst>
          <a:lin ang="5400000" scaled="1"/>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213098</xdr:colOff>
      <xdr:row>12</xdr:row>
      <xdr:rowOff>183402</xdr:rowOff>
    </xdr:from>
    <xdr:to>
      <xdr:col>19</xdr:col>
      <xdr:colOff>174998</xdr:colOff>
      <xdr:row>20</xdr:row>
      <xdr:rowOff>13447</xdr:rowOff>
    </xdr:to>
    <xdr:sp macro="" textlink="">
      <xdr:nvSpPr>
        <xdr:cNvPr id="29" name="Rectangle: Rounded Corners 28">
          <a:extLst>
            <a:ext uri="{FF2B5EF4-FFF2-40B4-BE49-F238E27FC236}">
              <a16:creationId xmlns:a16="http://schemas.microsoft.com/office/drawing/2014/main" id="{7207405B-F388-B185-08F0-FCAF01B91D34}"/>
            </a:ext>
          </a:extLst>
        </xdr:cNvPr>
        <xdr:cNvSpPr/>
      </xdr:nvSpPr>
      <xdr:spPr>
        <a:xfrm>
          <a:off x="10466480" y="2603873"/>
          <a:ext cx="2696136" cy="1443692"/>
        </a:xfrm>
        <a:prstGeom prst="roundRect">
          <a:avLst/>
        </a:prstGeom>
        <a:gradFill>
          <a:gsLst>
            <a:gs pos="0">
              <a:schemeClr val="accent1">
                <a:lumMod val="5000"/>
                <a:lumOff val="95000"/>
              </a:schemeClr>
            </a:gs>
            <a:gs pos="0">
              <a:srgbClr val="E8E9EC"/>
            </a:gs>
            <a:gs pos="100000">
              <a:srgbClr val="FDFDFD"/>
            </a:gs>
            <a:gs pos="100000">
              <a:schemeClr val="accent1">
                <a:lumMod val="30000"/>
                <a:lumOff val="70000"/>
              </a:schemeClr>
            </a:gs>
          </a:gsLst>
          <a:lin ang="5400000" scaled="1"/>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101600</xdr:colOff>
      <xdr:row>21</xdr:row>
      <xdr:rowOff>95250</xdr:rowOff>
    </xdr:from>
    <xdr:to>
      <xdr:col>11</xdr:col>
      <xdr:colOff>250824</xdr:colOff>
      <xdr:row>29</xdr:row>
      <xdr:rowOff>136199</xdr:rowOff>
    </xdr:to>
    <xdr:sp macro="" textlink="">
      <xdr:nvSpPr>
        <xdr:cNvPr id="30" name="Rectangle: Rounded Corners 29">
          <a:extLst>
            <a:ext uri="{FF2B5EF4-FFF2-40B4-BE49-F238E27FC236}">
              <a16:creationId xmlns:a16="http://schemas.microsoft.com/office/drawing/2014/main" id="{5FAC8747-AAA0-6910-A2F4-6204D966A6CC}"/>
            </a:ext>
          </a:extLst>
        </xdr:cNvPr>
        <xdr:cNvSpPr/>
      </xdr:nvSpPr>
      <xdr:spPr>
        <a:xfrm>
          <a:off x="3530600" y="4295775"/>
          <a:ext cx="4264024" cy="164114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619678</xdr:colOff>
      <xdr:row>21</xdr:row>
      <xdr:rowOff>95251</xdr:rowOff>
    </xdr:from>
    <xdr:to>
      <xdr:col>19</xdr:col>
      <xdr:colOff>79374</xdr:colOff>
      <xdr:row>29</xdr:row>
      <xdr:rowOff>133351</xdr:rowOff>
    </xdr:to>
    <xdr:sp macro="" textlink="">
      <xdr:nvSpPr>
        <xdr:cNvPr id="34" name="Rectangle: Rounded Corners 33">
          <a:extLst>
            <a:ext uri="{FF2B5EF4-FFF2-40B4-BE49-F238E27FC236}">
              <a16:creationId xmlns:a16="http://schemas.microsoft.com/office/drawing/2014/main" id="{070C5CD2-94C1-E9F4-0815-E15977B9488A}"/>
            </a:ext>
          </a:extLst>
        </xdr:cNvPr>
        <xdr:cNvSpPr/>
      </xdr:nvSpPr>
      <xdr:spPr>
        <a:xfrm>
          <a:off x="8884447" y="4249616"/>
          <a:ext cx="4280812" cy="162071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619125</xdr:colOff>
      <xdr:row>31</xdr:row>
      <xdr:rowOff>38100</xdr:rowOff>
    </xdr:from>
    <xdr:to>
      <xdr:col>19</xdr:col>
      <xdr:colOff>76199</xdr:colOff>
      <xdr:row>39</xdr:row>
      <xdr:rowOff>79049</xdr:rowOff>
    </xdr:to>
    <xdr:sp macro="" textlink="">
      <xdr:nvSpPr>
        <xdr:cNvPr id="36" name="Rectangle: Rounded Corners 35">
          <a:extLst>
            <a:ext uri="{FF2B5EF4-FFF2-40B4-BE49-F238E27FC236}">
              <a16:creationId xmlns:a16="http://schemas.microsoft.com/office/drawing/2014/main" id="{695B3B1F-A309-7911-B975-69354FD6523B}"/>
            </a:ext>
          </a:extLst>
        </xdr:cNvPr>
        <xdr:cNvSpPr/>
      </xdr:nvSpPr>
      <xdr:spPr>
        <a:xfrm>
          <a:off x="8848725" y="6238875"/>
          <a:ext cx="4257674" cy="164114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238501</xdr:colOff>
      <xdr:row>4</xdr:row>
      <xdr:rowOff>164912</xdr:rowOff>
    </xdr:from>
    <xdr:to>
      <xdr:col>24</xdr:col>
      <xdr:colOff>352239</xdr:colOff>
      <xdr:row>11</xdr:row>
      <xdr:rowOff>86471</xdr:rowOff>
    </xdr:to>
    <xdr:sp macro="" textlink="">
      <xdr:nvSpPr>
        <xdr:cNvPr id="37" name="Rectangle: Rounded Corners 36">
          <a:extLst>
            <a:ext uri="{FF2B5EF4-FFF2-40B4-BE49-F238E27FC236}">
              <a16:creationId xmlns:a16="http://schemas.microsoft.com/office/drawing/2014/main" id="{09C440C1-26BE-12B4-4BDE-CABE0503DD81}"/>
            </a:ext>
          </a:extLst>
        </xdr:cNvPr>
        <xdr:cNvSpPr/>
      </xdr:nvSpPr>
      <xdr:spPr>
        <a:xfrm>
          <a:off x="13954501" y="965012"/>
          <a:ext cx="2856938" cy="1321734"/>
        </a:xfrm>
        <a:prstGeom prst="roundRect">
          <a:avLst/>
        </a:prstGeom>
        <a:solidFill>
          <a:srgbClr val="FAF4D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657223</xdr:colOff>
      <xdr:row>5</xdr:row>
      <xdr:rowOff>102907</xdr:rowOff>
    </xdr:from>
    <xdr:to>
      <xdr:col>22</xdr:col>
      <xdr:colOff>514349</xdr:colOff>
      <xdr:row>6</xdr:row>
      <xdr:rowOff>177800</xdr:rowOff>
    </xdr:to>
    <xdr:sp macro="" textlink="">
      <xdr:nvSpPr>
        <xdr:cNvPr id="38" name="TextBox 37">
          <a:extLst>
            <a:ext uri="{FF2B5EF4-FFF2-40B4-BE49-F238E27FC236}">
              <a16:creationId xmlns:a16="http://schemas.microsoft.com/office/drawing/2014/main" id="{64625E18-8727-40C6-96F1-D4D891EDF379}"/>
            </a:ext>
          </a:extLst>
        </xdr:cNvPr>
        <xdr:cNvSpPr txBox="1"/>
      </xdr:nvSpPr>
      <xdr:spPr>
        <a:xfrm>
          <a:off x="14373223" y="1103032"/>
          <a:ext cx="1228726" cy="274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48515F"/>
              </a:solidFill>
              <a:latin typeface="Abadi" panose="020B0604020202020204" pitchFamily="34" charset="0"/>
              <a:cs typeface="Aharoni" panose="02010803020104030203" pitchFamily="2" charset="-79"/>
            </a:rPr>
            <a:t>Total</a:t>
          </a:r>
          <a:r>
            <a:rPr lang="en-US" sz="1400" baseline="0">
              <a:solidFill>
                <a:srgbClr val="48515F"/>
              </a:solidFill>
              <a:latin typeface="Abadi" panose="020B0604020202020204" pitchFamily="34" charset="0"/>
              <a:cs typeface="Aharoni" panose="02010803020104030203" pitchFamily="2" charset="-79"/>
            </a:rPr>
            <a:t> Trips</a:t>
          </a:r>
          <a:endParaRPr lang="en-US" sz="1400">
            <a:solidFill>
              <a:srgbClr val="48515F"/>
            </a:solidFill>
            <a:latin typeface="Abadi" panose="020B0604020202020204" pitchFamily="34" charset="0"/>
            <a:cs typeface="Aharoni" panose="02010803020104030203" pitchFamily="2" charset="-79"/>
          </a:endParaRPr>
        </a:p>
      </xdr:txBody>
    </xdr:sp>
    <xdr:clientData/>
  </xdr:twoCellAnchor>
  <xdr:twoCellAnchor editAs="absolute">
    <xdr:from>
      <xdr:col>20</xdr:col>
      <xdr:colOff>571500</xdr:colOff>
      <xdr:row>6</xdr:row>
      <xdr:rowOff>150532</xdr:rowOff>
    </xdr:from>
    <xdr:to>
      <xdr:col>22</xdr:col>
      <xdr:colOff>527049</xdr:colOff>
      <xdr:row>8</xdr:row>
      <xdr:rowOff>171450</xdr:rowOff>
    </xdr:to>
    <xdr:sp macro="" textlink="Pivots!$C$5">
      <xdr:nvSpPr>
        <xdr:cNvPr id="39" name="TextBox 38">
          <a:extLst>
            <a:ext uri="{FF2B5EF4-FFF2-40B4-BE49-F238E27FC236}">
              <a16:creationId xmlns:a16="http://schemas.microsoft.com/office/drawing/2014/main" id="{5F3A80EA-5A90-4631-B884-77B502F83566}"/>
            </a:ext>
          </a:extLst>
        </xdr:cNvPr>
        <xdr:cNvSpPr txBox="1"/>
      </xdr:nvSpPr>
      <xdr:spPr>
        <a:xfrm>
          <a:off x="14287500" y="1350682"/>
          <a:ext cx="1327149" cy="420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894EF0D-D93A-47A6-BE46-F467AC87D070}" type="TxLink">
            <a:rPr lang="en-US" sz="2400" b="0" i="0" u="none" strike="noStrike">
              <a:solidFill>
                <a:srgbClr val="20375A"/>
              </a:solidFill>
              <a:latin typeface="Abadi" panose="020B0604020104020204" pitchFamily="34" charset="0"/>
              <a:ea typeface="Calibri"/>
              <a:cs typeface="Calibri"/>
            </a:rPr>
            <a:pPr algn="ctr"/>
            <a:t>24</a:t>
          </a:fld>
          <a:endParaRPr lang="en-US" sz="2400">
            <a:solidFill>
              <a:srgbClr val="20375A"/>
            </a:solidFill>
            <a:latin typeface="Abadi" panose="020B0604020104020204" pitchFamily="34" charset="0"/>
            <a:cs typeface="Aharoni" panose="02010803020104030203" pitchFamily="2" charset="-79"/>
          </a:endParaRPr>
        </a:p>
      </xdr:txBody>
    </xdr:sp>
    <xdr:clientData/>
  </xdr:twoCellAnchor>
  <xdr:twoCellAnchor editAs="absolute">
    <xdr:from>
      <xdr:col>20</xdr:col>
      <xdr:colOff>276224</xdr:colOff>
      <xdr:row>9</xdr:row>
      <xdr:rowOff>45757</xdr:rowOff>
    </xdr:from>
    <xdr:to>
      <xdr:col>22</xdr:col>
      <xdr:colOff>390526</xdr:colOff>
      <xdr:row>10</xdr:row>
      <xdr:rowOff>123825</xdr:rowOff>
    </xdr:to>
    <xdr:sp macro="" textlink="">
      <xdr:nvSpPr>
        <xdr:cNvPr id="40" name="TextBox 39">
          <a:extLst>
            <a:ext uri="{FF2B5EF4-FFF2-40B4-BE49-F238E27FC236}">
              <a16:creationId xmlns:a16="http://schemas.microsoft.com/office/drawing/2014/main" id="{719964AD-A396-4A77-B60D-42AFADCCF2F7}"/>
            </a:ext>
          </a:extLst>
        </xdr:cNvPr>
        <xdr:cNvSpPr txBox="1"/>
      </xdr:nvSpPr>
      <xdr:spPr>
        <a:xfrm>
          <a:off x="13992224" y="1845982"/>
          <a:ext cx="1485902" cy="278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rgbClr val="48515F"/>
              </a:solidFill>
              <a:latin typeface="Abadi" panose="020B0604020202020204" pitchFamily="34" charset="0"/>
              <a:cs typeface="Aharoni" panose="02010803020104030203" pitchFamily="2" charset="-79"/>
            </a:rPr>
            <a:t>Hired</a:t>
          </a:r>
          <a:r>
            <a:rPr lang="en-US" sz="1100" baseline="0">
              <a:solidFill>
                <a:srgbClr val="48515F"/>
              </a:solidFill>
              <a:latin typeface="Abadi" panose="020B0604020202020204" pitchFamily="34" charset="0"/>
              <a:cs typeface="Aharoni" panose="02010803020104030203" pitchFamily="2" charset="-79"/>
            </a:rPr>
            <a:t> Transportation</a:t>
          </a:r>
          <a:endParaRPr lang="en-US" sz="1100">
            <a:solidFill>
              <a:srgbClr val="48515F"/>
            </a:solidFill>
            <a:latin typeface="Abadi" panose="020B0604020202020204" pitchFamily="34" charset="0"/>
            <a:cs typeface="Aharoni" panose="02010803020104030203" pitchFamily="2" charset="-79"/>
          </a:endParaRPr>
        </a:p>
      </xdr:txBody>
    </xdr:sp>
    <xdr:clientData/>
  </xdr:twoCellAnchor>
  <xdr:twoCellAnchor editAs="absolute">
    <xdr:from>
      <xdr:col>21</xdr:col>
      <xdr:colOff>676274</xdr:colOff>
      <xdr:row>9</xdr:row>
      <xdr:rowOff>7657</xdr:rowOff>
    </xdr:from>
    <xdr:to>
      <xdr:col>23</xdr:col>
      <xdr:colOff>9523</xdr:colOff>
      <xdr:row>11</xdr:row>
      <xdr:rowOff>28575</xdr:rowOff>
    </xdr:to>
    <xdr:sp macro="" textlink="Pivots!$F$6">
      <xdr:nvSpPr>
        <xdr:cNvPr id="41" name="TextBox 40">
          <a:extLst>
            <a:ext uri="{FF2B5EF4-FFF2-40B4-BE49-F238E27FC236}">
              <a16:creationId xmlns:a16="http://schemas.microsoft.com/office/drawing/2014/main" id="{70C11F1D-BF24-4D8E-B129-185763421796}"/>
            </a:ext>
          </a:extLst>
        </xdr:cNvPr>
        <xdr:cNvSpPr txBox="1"/>
      </xdr:nvSpPr>
      <xdr:spPr>
        <a:xfrm>
          <a:off x="15078074" y="1807882"/>
          <a:ext cx="704849" cy="420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15A34D4-29A1-4282-BE4F-F47A51F21320}" type="TxLink">
            <a:rPr lang="en-US" sz="1600" b="0" i="0" u="none" strike="noStrike">
              <a:solidFill>
                <a:srgbClr val="C00000"/>
              </a:solidFill>
              <a:latin typeface="Abadi" panose="020B0604020104020204" pitchFamily="34" charset="0"/>
              <a:ea typeface="Calibri"/>
              <a:cs typeface="Calibri"/>
            </a:rPr>
            <a:pPr marL="0" indent="0" algn="ctr"/>
            <a:t>5</a:t>
          </a:fld>
          <a:endParaRPr lang="en-US" sz="1600" b="0" i="0" u="none" strike="noStrike">
            <a:solidFill>
              <a:srgbClr val="C00000"/>
            </a:solidFill>
            <a:latin typeface="Abadi" panose="020B0604020104020204" pitchFamily="34" charset="0"/>
            <a:ea typeface="Calibri"/>
            <a:cs typeface="Calibri"/>
          </a:endParaRPr>
        </a:p>
      </xdr:txBody>
    </xdr:sp>
    <xdr:clientData/>
  </xdr:twoCellAnchor>
  <xdr:twoCellAnchor editAs="absolute">
    <xdr:from>
      <xdr:col>22</xdr:col>
      <xdr:colOff>666194</xdr:colOff>
      <xdr:row>5</xdr:row>
      <xdr:rowOff>103585</xdr:rowOff>
    </xdr:from>
    <xdr:to>
      <xdr:col>24</xdr:col>
      <xdr:colOff>336152</xdr:colOff>
      <xdr:row>11</xdr:row>
      <xdr:rowOff>44450</xdr:rowOff>
    </xdr:to>
    <xdr:pic>
      <xdr:nvPicPr>
        <xdr:cNvPr id="43" name="Picture 42">
          <a:extLst>
            <a:ext uri="{FF2B5EF4-FFF2-40B4-BE49-F238E27FC236}">
              <a16:creationId xmlns:a16="http://schemas.microsoft.com/office/drawing/2014/main" id="{029FE0DC-F665-478C-7575-2D5E48657957}"/>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rcRect r="54405"/>
        <a:stretch/>
      </xdr:blipFill>
      <xdr:spPr>
        <a:xfrm>
          <a:off x="15753794" y="1103710"/>
          <a:ext cx="1041558" cy="1141015"/>
        </a:xfrm>
        <a:prstGeom prst="rect">
          <a:avLst/>
        </a:prstGeom>
      </xdr:spPr>
    </xdr:pic>
    <xdr:clientData/>
  </xdr:twoCellAnchor>
  <xdr:twoCellAnchor editAs="absolute">
    <xdr:from>
      <xdr:col>1</xdr:col>
      <xdr:colOff>190500</xdr:colOff>
      <xdr:row>19</xdr:row>
      <xdr:rowOff>150532</xdr:rowOff>
    </xdr:from>
    <xdr:to>
      <xdr:col>3</xdr:col>
      <xdr:colOff>87593</xdr:colOff>
      <xdr:row>21</xdr:row>
      <xdr:rowOff>135264</xdr:rowOff>
    </xdr:to>
    <xdr:sp macro="" textlink="">
      <xdr:nvSpPr>
        <xdr:cNvPr id="46" name="TextBox 45">
          <a:extLst>
            <a:ext uri="{FF2B5EF4-FFF2-40B4-BE49-F238E27FC236}">
              <a16:creationId xmlns:a16="http://schemas.microsoft.com/office/drawing/2014/main" id="{35ADF765-AA0A-430D-92D4-9BA725EC9D8C}"/>
            </a:ext>
          </a:extLst>
        </xdr:cNvPr>
        <xdr:cNvSpPr txBox="1"/>
      </xdr:nvSpPr>
      <xdr:spPr>
        <a:xfrm>
          <a:off x="876300" y="3951007"/>
          <a:ext cx="1268693" cy="384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rgbClr val="C00000"/>
              </a:solidFill>
              <a:latin typeface="Abadi" panose="020B0604020202020204" pitchFamily="34" charset="0"/>
              <a:cs typeface="Aharoni" panose="02010803020104030203" pitchFamily="2" charset="-79"/>
            </a:rPr>
            <a:t>Driver</a:t>
          </a:r>
        </a:p>
      </xdr:txBody>
    </xdr:sp>
    <xdr:clientData/>
  </xdr:twoCellAnchor>
  <xdr:twoCellAnchor editAs="absolute">
    <xdr:from>
      <xdr:col>1</xdr:col>
      <xdr:colOff>190500</xdr:colOff>
      <xdr:row>28</xdr:row>
      <xdr:rowOff>1307</xdr:rowOff>
    </xdr:from>
    <xdr:to>
      <xdr:col>2</xdr:col>
      <xdr:colOff>601943</xdr:colOff>
      <xdr:row>29</xdr:row>
      <xdr:rowOff>182889</xdr:rowOff>
    </xdr:to>
    <xdr:sp macro="" textlink="">
      <xdr:nvSpPr>
        <xdr:cNvPr id="48" name="TextBox 47">
          <a:extLst>
            <a:ext uri="{FF2B5EF4-FFF2-40B4-BE49-F238E27FC236}">
              <a16:creationId xmlns:a16="http://schemas.microsoft.com/office/drawing/2014/main" id="{EB983FDD-7D22-484F-9425-9EA821C84714}"/>
            </a:ext>
          </a:extLst>
        </xdr:cNvPr>
        <xdr:cNvSpPr txBox="1"/>
      </xdr:nvSpPr>
      <xdr:spPr>
        <a:xfrm>
          <a:off x="876300" y="5602007"/>
          <a:ext cx="1097243" cy="381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rgbClr val="C00000"/>
              </a:solidFill>
              <a:latin typeface="Abadi" panose="020B0604020202020204" pitchFamily="34" charset="0"/>
              <a:cs typeface="Aharoni" panose="02010803020104030203" pitchFamily="2" charset="-79"/>
            </a:rPr>
            <a:t>Month</a:t>
          </a:r>
        </a:p>
      </xdr:txBody>
    </xdr:sp>
    <xdr:clientData/>
  </xdr:twoCellAnchor>
  <xdr:twoCellAnchor editAs="absolute">
    <xdr:from>
      <xdr:col>2</xdr:col>
      <xdr:colOff>358775</xdr:colOff>
      <xdr:row>21</xdr:row>
      <xdr:rowOff>48933</xdr:rowOff>
    </xdr:from>
    <xdr:to>
      <xdr:col>4</xdr:col>
      <xdr:colOff>177800</xdr:colOff>
      <xdr:row>27</xdr:row>
      <xdr:rowOff>0</xdr:rowOff>
    </xdr:to>
    <mc:AlternateContent xmlns:mc="http://schemas.openxmlformats.org/markup-compatibility/2006" xmlns:a14="http://schemas.microsoft.com/office/drawing/2010/main">
      <mc:Choice Requires="a14">
        <xdr:graphicFrame macro="">
          <xdr:nvGraphicFramePr>
            <xdr:cNvPr id="49" name="Driver">
              <a:extLst>
                <a:ext uri="{FF2B5EF4-FFF2-40B4-BE49-F238E27FC236}">
                  <a16:creationId xmlns:a16="http://schemas.microsoft.com/office/drawing/2014/main" id="{1645560A-103E-4E6B-BC70-D625DE46483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725893" y="4284757"/>
              <a:ext cx="1186142" cy="1161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257175</xdr:colOff>
      <xdr:row>29</xdr:row>
      <xdr:rowOff>77506</xdr:rowOff>
    </xdr:from>
    <xdr:to>
      <xdr:col>4</xdr:col>
      <xdr:colOff>206376</xdr:colOff>
      <xdr:row>38</xdr:row>
      <xdr:rowOff>76200</xdr:rowOff>
    </xdr:to>
    <mc:AlternateContent xmlns:mc="http://schemas.openxmlformats.org/markup-compatibility/2006" xmlns:a14="http://schemas.microsoft.com/office/drawing/2010/main">
      <mc:Choice Requires="a14">
        <xdr:graphicFrame macro="">
          <xdr:nvGraphicFramePr>
            <xdr:cNvPr id="50" name="Month">
              <a:extLst>
                <a:ext uri="{FF2B5EF4-FFF2-40B4-BE49-F238E27FC236}">
                  <a16:creationId xmlns:a16="http://schemas.microsoft.com/office/drawing/2014/main" id="{248F58B0-7F9B-48CB-9BE0-5F530EC06F7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40734" y="5926977"/>
              <a:ext cx="1999877" cy="1814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344696</xdr:colOff>
      <xdr:row>24</xdr:row>
      <xdr:rowOff>11456</xdr:rowOff>
    </xdr:from>
    <xdr:to>
      <xdr:col>2</xdr:col>
      <xdr:colOff>104347</xdr:colOff>
      <xdr:row>26</xdr:row>
      <xdr:rowOff>71091</xdr:rowOff>
    </xdr:to>
    <xdr:sp macro="" textlink="">
      <xdr:nvSpPr>
        <xdr:cNvPr id="64" name="Oval 63">
          <a:extLst>
            <a:ext uri="{FF2B5EF4-FFF2-40B4-BE49-F238E27FC236}">
              <a16:creationId xmlns:a16="http://schemas.microsoft.com/office/drawing/2014/main" id="{A411B4DA-0439-4798-A00F-3F61246313E7}"/>
            </a:ext>
          </a:extLst>
        </xdr:cNvPr>
        <xdr:cNvSpPr>
          <a:spLocks/>
        </xdr:cNvSpPr>
      </xdr:nvSpPr>
      <xdr:spPr>
        <a:xfrm>
          <a:off x="1032153" y="4782239"/>
          <a:ext cx="447107" cy="457200"/>
        </a:xfrm>
        <a:prstGeom prst="ellipse">
          <a:avLst/>
        </a:prstGeom>
        <a:solidFill>
          <a:srgbClr val="4249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352979</xdr:colOff>
      <xdr:row>21</xdr:row>
      <xdr:rowOff>105738</xdr:rowOff>
    </xdr:from>
    <xdr:to>
      <xdr:col>2</xdr:col>
      <xdr:colOff>122723</xdr:colOff>
      <xdr:row>23</xdr:row>
      <xdr:rowOff>165373</xdr:rowOff>
    </xdr:to>
    <xdr:sp macro="" textlink="">
      <xdr:nvSpPr>
        <xdr:cNvPr id="65" name="Oval 64">
          <a:extLst>
            <a:ext uri="{FF2B5EF4-FFF2-40B4-BE49-F238E27FC236}">
              <a16:creationId xmlns:a16="http://schemas.microsoft.com/office/drawing/2014/main" id="{267C6C26-A696-41CC-966E-834FD64B5DF5}"/>
            </a:ext>
          </a:extLst>
        </xdr:cNvPr>
        <xdr:cNvSpPr>
          <a:spLocks/>
        </xdr:cNvSpPr>
      </xdr:nvSpPr>
      <xdr:spPr>
        <a:xfrm>
          <a:off x="1040436" y="4280173"/>
          <a:ext cx="457200" cy="457200"/>
        </a:xfrm>
        <a:prstGeom prst="ellipse">
          <a:avLst/>
        </a:prstGeom>
        <a:solidFill>
          <a:srgbClr val="4249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383270</xdr:colOff>
      <xdr:row>21</xdr:row>
      <xdr:rowOff>137557</xdr:rowOff>
    </xdr:from>
    <xdr:to>
      <xdr:col>2</xdr:col>
      <xdr:colOff>106511</xdr:colOff>
      <xdr:row>23</xdr:row>
      <xdr:rowOff>157559</xdr:rowOff>
    </xdr:to>
    <xdr:pic>
      <xdr:nvPicPr>
        <xdr:cNvPr id="57" name="Picture 56">
          <a:extLst>
            <a:ext uri="{FF2B5EF4-FFF2-40B4-BE49-F238E27FC236}">
              <a16:creationId xmlns:a16="http://schemas.microsoft.com/office/drawing/2014/main" id="{25914511-B056-C3C2-E4FD-CA2A5BEB7418}"/>
            </a:ext>
          </a:extLst>
        </xdr:cNvPr>
        <xdr:cNvPicPr>
          <a:picLocks noChangeAspect="1"/>
        </xdr:cNvPicPr>
      </xdr:nvPicPr>
      <xdr:blipFill>
        <a:blip xmlns:r="http://schemas.openxmlformats.org/officeDocument/2006/relationships" r:embed="rId6" cstate="print">
          <a:grayscl/>
          <a:extLst>
            <a:ext uri="{BEBA8EAE-BF5A-486C-A8C5-ECC9F3942E4B}">
              <a14:imgProps xmlns:a14="http://schemas.microsoft.com/office/drawing/2010/main">
                <a14:imgLayer r:embed="rId7">
                  <a14:imgEffect>
                    <a14:backgroundRemoval t="1486" b="97240" l="9342" r="89809">
                      <a14:foregroundMark x1="30277" y1="7036" x2="30277" y2="7036"/>
                      <a14:foregroundMark x1="41365" y1="7463" x2="41365" y2="7463"/>
                      <a14:foregroundMark x1="52026" y1="5757" x2="52026" y2="5757"/>
                      <a14:foregroundMark x1="57783" y1="4904" x2="57783" y2="4904"/>
                      <a14:foregroundMark x1="37527" y1="4478" x2="37527" y2="4478"/>
                      <a14:foregroundMark x1="50746" y1="94456" x2="50746" y2="94456"/>
                      <a14:foregroundMark x1="37527" y1="94883" x2="37527" y2="94883"/>
                      <a14:foregroundMark x1="69214" y1="93206" x2="69214" y2="93206"/>
                      <a14:foregroundMark x1="46497" y1="97452" x2="46497" y2="97452"/>
                      <a14:foregroundMark x1="63907" y1="4034" x2="63907" y2="4034"/>
                      <a14:foregroundMark x1="60934" y1="1486" x2="60934" y2="1486"/>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67879" y="4388088"/>
          <a:ext cx="407851" cy="424815"/>
        </a:xfrm>
        <a:prstGeom prst="ellipse">
          <a:avLst/>
        </a:prstGeom>
      </xdr:spPr>
    </xdr:pic>
    <xdr:clientData/>
  </xdr:twoCellAnchor>
  <xdr:twoCellAnchor editAs="absolute">
    <xdr:from>
      <xdr:col>1</xdr:col>
      <xdr:colOff>361577</xdr:colOff>
      <xdr:row>23</xdr:row>
      <xdr:rowOff>139063</xdr:rowOff>
    </xdr:from>
    <xdr:to>
      <xdr:col>2</xdr:col>
      <xdr:colOff>81841</xdr:colOff>
      <xdr:row>26</xdr:row>
      <xdr:rowOff>62310</xdr:rowOff>
    </xdr:to>
    <xdr:pic>
      <xdr:nvPicPr>
        <xdr:cNvPr id="61" name="Picture 60">
          <a:extLst>
            <a:ext uri="{FF2B5EF4-FFF2-40B4-BE49-F238E27FC236}">
              <a16:creationId xmlns:a16="http://schemas.microsoft.com/office/drawing/2014/main" id="{6E3E9A8E-914A-58E3-7D58-2D5A8C2D2CBE}"/>
            </a:ext>
          </a:extLst>
        </xdr:cNvPr>
        <xdr:cNvPicPr>
          <a:picLocks noChangeAspect="1"/>
        </xdr:cNvPicPr>
      </xdr:nvPicPr>
      <xdr:blipFill rotWithShape="1">
        <a:blip xmlns:r="http://schemas.openxmlformats.org/officeDocument/2006/relationships" r:embed="rId9" cstate="print">
          <a:grayscl/>
          <a:extLst>
            <a:ext uri="{BEBA8EAE-BF5A-486C-A8C5-ECC9F3942E4B}">
              <a14:imgProps xmlns:a14="http://schemas.microsoft.com/office/drawing/2010/main">
                <a14:imgLayer r:embed="rId10">
                  <a14:imgEffect>
                    <a14:backgroundRemoval t="10000" b="90000" l="10000" r="90000">
                      <a14:foregroundMark x1="55517" y1="13260" x2="55517" y2="13260"/>
                      <a14:foregroundMark x1="48621" y1="13812" x2="48621" y2="13812"/>
                      <a14:foregroundMark x1="48621" y1="19061" x2="48621" y2="19061"/>
                      <a14:foregroundMark x1="46552" y1="10221" x2="46552" y2="10221"/>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1"/>
            </a:ext>
          </a:extLst>
        </a:blip>
        <a:srcRect l="27471" r="25338" b="52060"/>
        <a:stretch/>
      </xdr:blipFill>
      <xdr:spPr>
        <a:xfrm>
          <a:off x="1046186" y="4794407"/>
          <a:ext cx="404874" cy="530466"/>
        </a:xfrm>
        <a:prstGeom prst="ellipse">
          <a:avLst/>
        </a:prstGeom>
      </xdr:spPr>
    </xdr:pic>
    <xdr:clientData/>
  </xdr:twoCellAnchor>
  <xdr:twoCellAnchor editAs="absolute">
    <xdr:from>
      <xdr:col>20</xdr:col>
      <xdr:colOff>628328</xdr:colOff>
      <xdr:row>14</xdr:row>
      <xdr:rowOff>94479</xdr:rowOff>
    </xdr:from>
    <xdr:to>
      <xdr:col>23</xdr:col>
      <xdr:colOff>25177</xdr:colOff>
      <xdr:row>21</xdr:row>
      <xdr:rowOff>166041</xdr:rowOff>
    </xdr:to>
    <xdr:sp macro="" textlink="">
      <xdr:nvSpPr>
        <xdr:cNvPr id="2" name="Circle: Hollow 1">
          <a:extLst>
            <a:ext uri="{FF2B5EF4-FFF2-40B4-BE49-F238E27FC236}">
              <a16:creationId xmlns:a16="http://schemas.microsoft.com/office/drawing/2014/main" id="{E0F2F041-12B4-AB80-97FD-CABC96958585}"/>
            </a:ext>
          </a:extLst>
        </xdr:cNvPr>
        <xdr:cNvSpPr/>
      </xdr:nvSpPr>
      <xdr:spPr>
        <a:xfrm>
          <a:off x="14377458" y="2877436"/>
          <a:ext cx="1459219" cy="1463040"/>
        </a:xfrm>
        <a:prstGeom prst="donut">
          <a:avLst>
            <a:gd name="adj" fmla="val 2509"/>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absolute">
    <xdr:from>
      <xdr:col>20</xdr:col>
      <xdr:colOff>357868</xdr:colOff>
      <xdr:row>12</xdr:row>
      <xdr:rowOff>19051</xdr:rowOff>
    </xdr:from>
    <xdr:to>
      <xdr:col>24</xdr:col>
      <xdr:colOff>194583</xdr:colOff>
      <xdr:row>28</xdr:row>
      <xdr:rowOff>180975</xdr:rowOff>
    </xdr:to>
    <xdr:sp macro="" textlink="">
      <xdr:nvSpPr>
        <xdr:cNvPr id="66" name="Rectangle: Rounded Corners 65">
          <a:extLst>
            <a:ext uri="{FF2B5EF4-FFF2-40B4-BE49-F238E27FC236}">
              <a16:creationId xmlns:a16="http://schemas.microsoft.com/office/drawing/2014/main" id="{055F7D06-A659-38DF-F1A1-F84A82EBFCF7}"/>
            </a:ext>
          </a:extLst>
        </xdr:cNvPr>
        <xdr:cNvSpPr/>
      </xdr:nvSpPr>
      <xdr:spPr>
        <a:xfrm>
          <a:off x="14073868" y="2419351"/>
          <a:ext cx="2579915" cy="3362324"/>
        </a:xfrm>
        <a:prstGeom prst="roundRect">
          <a:avLst/>
        </a:prstGeom>
        <a:solidFill>
          <a:srgbClr val="FAFA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521642</xdr:colOff>
      <xdr:row>12</xdr:row>
      <xdr:rowOff>161154</xdr:rowOff>
    </xdr:from>
    <xdr:to>
      <xdr:col>22</xdr:col>
      <xdr:colOff>608112</xdr:colOff>
      <xdr:row>20</xdr:row>
      <xdr:rowOff>32691</xdr:rowOff>
    </xdr:to>
    <xdr:graphicFrame macro="">
      <xdr:nvGraphicFramePr>
        <xdr:cNvPr id="67" name="Chart 66">
          <a:extLst>
            <a:ext uri="{FF2B5EF4-FFF2-40B4-BE49-F238E27FC236}">
              <a16:creationId xmlns:a16="http://schemas.microsoft.com/office/drawing/2014/main" id="{3EC2E4FC-4FD1-4507-BA8C-00702C177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23</xdr:col>
      <xdr:colOff>257592</xdr:colOff>
      <xdr:row>13</xdr:row>
      <xdr:rowOff>121543</xdr:rowOff>
    </xdr:from>
    <xdr:to>
      <xdr:col>24</xdr:col>
      <xdr:colOff>359056</xdr:colOff>
      <xdr:row>19</xdr:row>
      <xdr:rowOff>120236</xdr:rowOff>
    </xdr:to>
    <xdr:grpSp>
      <xdr:nvGrpSpPr>
        <xdr:cNvPr id="12" name="Group 11">
          <a:extLst>
            <a:ext uri="{FF2B5EF4-FFF2-40B4-BE49-F238E27FC236}">
              <a16:creationId xmlns:a16="http://schemas.microsoft.com/office/drawing/2014/main" id="{8F1A1541-DE93-B28E-1DFB-FBA99B5B6D70}"/>
            </a:ext>
          </a:extLst>
        </xdr:cNvPr>
        <xdr:cNvGrpSpPr/>
      </xdr:nvGrpSpPr>
      <xdr:grpSpPr>
        <a:xfrm>
          <a:off x="16030992" y="2721868"/>
          <a:ext cx="787264" cy="1198843"/>
          <a:chOff x="16066188" y="3008032"/>
          <a:chExt cx="788921" cy="1191389"/>
        </a:xfrm>
      </xdr:grpSpPr>
      <xdr:sp macro="" textlink="">
        <xdr:nvSpPr>
          <xdr:cNvPr id="4" name="TextBox 3">
            <a:extLst>
              <a:ext uri="{FF2B5EF4-FFF2-40B4-BE49-F238E27FC236}">
                <a16:creationId xmlns:a16="http://schemas.microsoft.com/office/drawing/2014/main" id="{8970AFA1-5006-4235-9BD7-B43A944EB2B0}"/>
              </a:ext>
            </a:extLst>
          </xdr:cNvPr>
          <xdr:cNvSpPr txBox="1"/>
        </xdr:nvSpPr>
        <xdr:spPr>
          <a:xfrm>
            <a:off x="16066188" y="3008032"/>
            <a:ext cx="651429" cy="273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48515F"/>
                </a:solidFill>
                <a:latin typeface="Abadi" panose="020B0604020202020204" pitchFamily="34" charset="0"/>
                <a:cs typeface="Aharoni" panose="02010803020104030203" pitchFamily="2" charset="-79"/>
              </a:rPr>
              <a:t>Close</a:t>
            </a:r>
          </a:p>
        </xdr:txBody>
      </xdr:sp>
      <xdr:sp macro="" textlink="">
        <xdr:nvSpPr>
          <xdr:cNvPr id="6" name="TextBox 5">
            <a:extLst>
              <a:ext uri="{FF2B5EF4-FFF2-40B4-BE49-F238E27FC236}">
                <a16:creationId xmlns:a16="http://schemas.microsoft.com/office/drawing/2014/main" id="{B3DD26E9-FC42-40AE-87DA-DB26F7258365}"/>
              </a:ext>
            </a:extLst>
          </xdr:cNvPr>
          <xdr:cNvSpPr txBox="1"/>
        </xdr:nvSpPr>
        <xdr:spPr>
          <a:xfrm>
            <a:off x="16066188" y="3475171"/>
            <a:ext cx="788921" cy="273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48515F"/>
                </a:solidFill>
                <a:latin typeface="Abadi" panose="020B0604020202020204" pitchFamily="34" charset="0"/>
                <a:ea typeface="+mn-ea"/>
                <a:cs typeface="Aharoni" panose="02010803020104030203" pitchFamily="2" charset="-79"/>
              </a:rPr>
              <a:t>Regular</a:t>
            </a:r>
          </a:p>
        </xdr:txBody>
      </xdr:sp>
      <xdr:sp macro="" textlink="">
        <xdr:nvSpPr>
          <xdr:cNvPr id="11" name="TextBox 10">
            <a:extLst>
              <a:ext uri="{FF2B5EF4-FFF2-40B4-BE49-F238E27FC236}">
                <a16:creationId xmlns:a16="http://schemas.microsoft.com/office/drawing/2014/main" id="{8B04AF74-533E-4B58-9AB7-70AB513B5528}"/>
              </a:ext>
            </a:extLst>
          </xdr:cNvPr>
          <xdr:cNvSpPr txBox="1"/>
        </xdr:nvSpPr>
        <xdr:spPr>
          <a:xfrm>
            <a:off x="16066188" y="3925745"/>
            <a:ext cx="532160" cy="273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48515F"/>
                </a:solidFill>
                <a:latin typeface="Abadi" panose="020B0604020202020204" pitchFamily="34" charset="0"/>
                <a:cs typeface="Aharoni" panose="02010803020104030203" pitchFamily="2" charset="-79"/>
              </a:rPr>
              <a:t>Far</a:t>
            </a:r>
          </a:p>
        </xdr:txBody>
      </xdr:sp>
    </xdr:grpSp>
    <xdr:clientData/>
  </xdr:twoCellAnchor>
  <xdr:twoCellAnchor editAs="absolute">
    <xdr:from>
      <xdr:col>22</xdr:col>
      <xdr:colOff>598830</xdr:colOff>
      <xdr:row>13</xdr:row>
      <xdr:rowOff>108288</xdr:rowOff>
    </xdr:from>
    <xdr:to>
      <xdr:col>23</xdr:col>
      <xdr:colOff>458441</xdr:colOff>
      <xdr:row>19</xdr:row>
      <xdr:rowOff>123548</xdr:rowOff>
    </xdr:to>
    <xdr:grpSp>
      <xdr:nvGrpSpPr>
        <xdr:cNvPr id="15" name="Group 14">
          <a:extLst>
            <a:ext uri="{FF2B5EF4-FFF2-40B4-BE49-F238E27FC236}">
              <a16:creationId xmlns:a16="http://schemas.microsoft.com/office/drawing/2014/main" id="{311223B4-35C2-4DCF-A10A-4A6869BB0D9C}"/>
            </a:ext>
          </a:extLst>
        </xdr:cNvPr>
        <xdr:cNvGrpSpPr/>
      </xdr:nvGrpSpPr>
      <xdr:grpSpPr>
        <a:xfrm>
          <a:off x="15686430" y="2708613"/>
          <a:ext cx="545411" cy="1215410"/>
          <a:chOff x="15957091" y="2991465"/>
          <a:chExt cx="898018" cy="1207956"/>
        </a:xfrm>
      </xdr:grpSpPr>
      <xdr:sp macro="" textlink="Pivots!K5">
        <xdr:nvSpPr>
          <xdr:cNvPr id="17" name="TextBox 16">
            <a:extLst>
              <a:ext uri="{FF2B5EF4-FFF2-40B4-BE49-F238E27FC236}">
                <a16:creationId xmlns:a16="http://schemas.microsoft.com/office/drawing/2014/main" id="{607595B4-D21A-F113-7FC6-130219A33319}"/>
              </a:ext>
            </a:extLst>
          </xdr:cNvPr>
          <xdr:cNvSpPr txBox="1"/>
        </xdr:nvSpPr>
        <xdr:spPr>
          <a:xfrm>
            <a:off x="15957091" y="2991465"/>
            <a:ext cx="720735" cy="273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102FD54-D2E4-4A81-8925-95B54CFB2BF1}" type="TxLink">
              <a:rPr lang="en-US" sz="1400" b="0" i="0" u="none" strike="noStrike">
                <a:solidFill>
                  <a:srgbClr val="48515F"/>
                </a:solidFill>
                <a:latin typeface="Abadi" panose="020B0604020104020204" pitchFamily="34" charset="0"/>
                <a:ea typeface="Calibri"/>
                <a:cs typeface="Calibri"/>
              </a:rPr>
              <a:pPr algn="l"/>
              <a:t>16</a:t>
            </a:fld>
            <a:endParaRPr lang="en-US" sz="1400">
              <a:solidFill>
                <a:srgbClr val="48515F"/>
              </a:solidFill>
              <a:latin typeface="Abadi" panose="020B0604020104020204" pitchFamily="34" charset="0"/>
              <a:cs typeface="Aharoni" panose="02010803020104030203" pitchFamily="2" charset="-79"/>
            </a:endParaRPr>
          </a:p>
        </xdr:txBody>
      </xdr:sp>
      <xdr:sp macro="" textlink="Pivots!K7">
        <xdr:nvSpPr>
          <xdr:cNvPr id="21" name="TextBox 20">
            <a:extLst>
              <a:ext uri="{FF2B5EF4-FFF2-40B4-BE49-F238E27FC236}">
                <a16:creationId xmlns:a16="http://schemas.microsoft.com/office/drawing/2014/main" id="{E17D4217-1E84-4624-A6D8-0B28087CD44E}"/>
              </a:ext>
            </a:extLst>
          </xdr:cNvPr>
          <xdr:cNvSpPr txBox="1"/>
        </xdr:nvSpPr>
        <xdr:spPr>
          <a:xfrm>
            <a:off x="16066188" y="3475171"/>
            <a:ext cx="788921" cy="273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4264C77-7602-4573-9DDB-639636B6A6F7}" type="TxLink">
              <a:rPr lang="en-US" sz="1200" b="0" i="0" u="none" strike="noStrike">
                <a:solidFill>
                  <a:srgbClr val="48515F"/>
                </a:solidFill>
                <a:latin typeface="Abadi" panose="020B0604020104020204" pitchFamily="34" charset="0"/>
                <a:ea typeface="Calibri"/>
                <a:cs typeface="Calibri"/>
              </a:rPr>
              <a:pPr algn="l"/>
              <a:t>2</a:t>
            </a:fld>
            <a:endParaRPr lang="en-US" sz="1200">
              <a:solidFill>
                <a:srgbClr val="48515F"/>
              </a:solidFill>
              <a:latin typeface="Abadi" panose="020B0604020104020204" pitchFamily="34" charset="0"/>
              <a:cs typeface="Aharoni" panose="02010803020104030203" pitchFamily="2" charset="-79"/>
            </a:endParaRPr>
          </a:p>
        </xdr:txBody>
      </xdr:sp>
      <xdr:sp macro="" textlink="Pivots!K6">
        <xdr:nvSpPr>
          <xdr:cNvPr id="23" name="TextBox 22">
            <a:extLst>
              <a:ext uri="{FF2B5EF4-FFF2-40B4-BE49-F238E27FC236}">
                <a16:creationId xmlns:a16="http://schemas.microsoft.com/office/drawing/2014/main" id="{8691B02E-E0B1-F990-6BCC-751FB5357209}"/>
              </a:ext>
            </a:extLst>
          </xdr:cNvPr>
          <xdr:cNvSpPr txBox="1"/>
        </xdr:nvSpPr>
        <xdr:spPr>
          <a:xfrm>
            <a:off x="16066188" y="3925745"/>
            <a:ext cx="532160" cy="273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917DABB-657B-4847-B7E6-682C66AF450C}" type="TxLink">
              <a:rPr lang="en-US" sz="1200" b="0" i="0" u="none" strike="noStrike">
                <a:solidFill>
                  <a:srgbClr val="48515F"/>
                </a:solidFill>
                <a:latin typeface="Abadi" panose="020B0604020104020204" pitchFamily="34" charset="0"/>
                <a:ea typeface="Calibri"/>
                <a:cs typeface="Calibri"/>
              </a:rPr>
              <a:pPr algn="l"/>
              <a:t>6</a:t>
            </a:fld>
            <a:endParaRPr lang="en-US" sz="1200">
              <a:solidFill>
                <a:srgbClr val="48515F"/>
              </a:solidFill>
              <a:latin typeface="Abadi" panose="020B0604020104020204" pitchFamily="34" charset="0"/>
              <a:cs typeface="Aharoni" panose="02010803020104030203" pitchFamily="2" charset="-79"/>
            </a:endParaRPr>
          </a:p>
        </xdr:txBody>
      </xdr:sp>
    </xdr:grpSp>
    <xdr:clientData/>
  </xdr:twoCellAnchor>
  <xdr:twoCellAnchor editAs="absolute">
    <xdr:from>
      <xdr:col>20</xdr:col>
      <xdr:colOff>284508</xdr:colOff>
      <xdr:row>22</xdr:row>
      <xdr:rowOff>23604</xdr:rowOff>
    </xdr:from>
    <xdr:to>
      <xdr:col>24</xdr:col>
      <xdr:colOff>343460</xdr:colOff>
      <xdr:row>28</xdr:row>
      <xdr:rowOff>28575</xdr:rowOff>
    </xdr:to>
    <xdr:graphicFrame macro="">
      <xdr:nvGraphicFramePr>
        <xdr:cNvPr id="42" name="Chart 41">
          <a:extLst>
            <a:ext uri="{FF2B5EF4-FFF2-40B4-BE49-F238E27FC236}">
              <a16:creationId xmlns:a16="http://schemas.microsoft.com/office/drawing/2014/main" id="{01D6E1A4-4953-4153-BC33-B8366C856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20</xdr:col>
      <xdr:colOff>446845</xdr:colOff>
      <xdr:row>20</xdr:row>
      <xdr:rowOff>8486</xdr:rowOff>
    </xdr:from>
    <xdr:to>
      <xdr:col>23</xdr:col>
      <xdr:colOff>435664</xdr:colOff>
      <xdr:row>22</xdr:row>
      <xdr:rowOff>73301</xdr:rowOff>
    </xdr:to>
    <xdr:sp macro="" textlink="">
      <xdr:nvSpPr>
        <xdr:cNvPr id="3" name="TextBox 2">
          <a:extLst>
            <a:ext uri="{FF2B5EF4-FFF2-40B4-BE49-F238E27FC236}">
              <a16:creationId xmlns:a16="http://schemas.microsoft.com/office/drawing/2014/main" id="{F8E2C113-ECD8-41DD-B5DC-1B21B584653F}"/>
            </a:ext>
          </a:extLst>
        </xdr:cNvPr>
        <xdr:cNvSpPr txBox="1"/>
      </xdr:nvSpPr>
      <xdr:spPr>
        <a:xfrm>
          <a:off x="14162845" y="4008986"/>
          <a:ext cx="2046219" cy="46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rgbClr val="48515F"/>
              </a:solidFill>
              <a:latin typeface="Abadi" panose="020B0604020202020204" pitchFamily="34" charset="0"/>
              <a:cs typeface="Aharoni" panose="02010803020104030203" pitchFamily="2" charset="-79"/>
            </a:rPr>
            <a:t>Driver</a:t>
          </a:r>
          <a:r>
            <a:rPr lang="en-US" sz="1400" baseline="0">
              <a:solidFill>
                <a:srgbClr val="48515F"/>
              </a:solidFill>
              <a:latin typeface="Abadi" panose="020B0604020202020204" pitchFamily="34" charset="0"/>
              <a:cs typeface="Aharoni" panose="02010803020104030203" pitchFamily="2" charset="-79"/>
            </a:rPr>
            <a:t> &amp; Buddy Income </a:t>
          </a:r>
        </a:p>
        <a:p>
          <a:pPr algn="l"/>
          <a:r>
            <a:rPr lang="en-US" sz="1100" baseline="0">
              <a:solidFill>
                <a:srgbClr val="48515F"/>
              </a:solidFill>
              <a:latin typeface="Abadi" panose="020B0604020202020204" pitchFamily="34" charset="0"/>
              <a:cs typeface="Aharoni" panose="02010803020104030203" pitchFamily="2" charset="-79"/>
            </a:rPr>
            <a:t>Per Trip Classify</a:t>
          </a:r>
          <a:endParaRPr lang="en-US" sz="1100">
            <a:solidFill>
              <a:srgbClr val="48515F"/>
            </a:solidFill>
            <a:latin typeface="Abadi" panose="020B0604020202020204" pitchFamily="34" charset="0"/>
            <a:cs typeface="Aharoni" panose="02010803020104030203" pitchFamily="2" charset="-79"/>
          </a:endParaRPr>
        </a:p>
      </xdr:txBody>
    </xdr:sp>
    <xdr:clientData/>
  </xdr:twoCellAnchor>
  <xdr:twoCellAnchor editAs="absolute">
    <xdr:from>
      <xdr:col>20</xdr:col>
      <xdr:colOff>504825</xdr:colOff>
      <xdr:row>20</xdr:row>
      <xdr:rowOff>95250</xdr:rowOff>
    </xdr:from>
    <xdr:to>
      <xdr:col>20</xdr:col>
      <xdr:colOff>504825</xdr:colOff>
      <xdr:row>21</xdr:row>
      <xdr:rowOff>47625</xdr:rowOff>
    </xdr:to>
    <xdr:cxnSp macro="">
      <xdr:nvCxnSpPr>
        <xdr:cNvPr id="44" name="Straight Connector 43">
          <a:extLst>
            <a:ext uri="{FF2B5EF4-FFF2-40B4-BE49-F238E27FC236}">
              <a16:creationId xmlns:a16="http://schemas.microsoft.com/office/drawing/2014/main" id="{7B64C6E2-9F6F-50DD-B2F9-6823C4434873}"/>
            </a:ext>
          </a:extLst>
        </xdr:cNvPr>
        <xdr:cNvCxnSpPr/>
      </xdr:nvCxnSpPr>
      <xdr:spPr>
        <a:xfrm flipV="1">
          <a:off x="14220825" y="4095750"/>
          <a:ext cx="0" cy="152400"/>
        </a:xfrm>
        <a:prstGeom prst="line">
          <a:avLst/>
        </a:prstGeom>
        <a:ln w="19050">
          <a:solidFill>
            <a:srgbClr val="48515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21</xdr:col>
      <xdr:colOff>514350</xdr:colOff>
      <xdr:row>20</xdr:row>
      <xdr:rowOff>95250</xdr:rowOff>
    </xdr:from>
    <xdr:to>
      <xdr:col>21</xdr:col>
      <xdr:colOff>514350</xdr:colOff>
      <xdr:row>21</xdr:row>
      <xdr:rowOff>47625</xdr:rowOff>
    </xdr:to>
    <xdr:cxnSp macro="">
      <xdr:nvCxnSpPr>
        <xdr:cNvPr id="55" name="Straight Connector 54">
          <a:extLst>
            <a:ext uri="{FF2B5EF4-FFF2-40B4-BE49-F238E27FC236}">
              <a16:creationId xmlns:a16="http://schemas.microsoft.com/office/drawing/2014/main" id="{E603AB1B-2817-8DD5-7A76-230FE64DD7A2}"/>
            </a:ext>
          </a:extLst>
        </xdr:cNvPr>
        <xdr:cNvCxnSpPr/>
      </xdr:nvCxnSpPr>
      <xdr:spPr>
        <a:xfrm flipV="1">
          <a:off x="14916150" y="4095750"/>
          <a:ext cx="0" cy="152400"/>
        </a:xfrm>
        <a:prstGeom prst="line">
          <a:avLst/>
        </a:prstGeom>
        <a:ln w="19050">
          <a:solidFill>
            <a:srgbClr val="ECCD5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357868</xdr:colOff>
      <xdr:row>29</xdr:row>
      <xdr:rowOff>85726</xdr:rowOff>
    </xdr:from>
    <xdr:to>
      <xdr:col>24</xdr:col>
      <xdr:colOff>194583</xdr:colOff>
      <xdr:row>39</xdr:row>
      <xdr:rowOff>38100</xdr:rowOff>
    </xdr:to>
    <xdr:sp macro="" textlink="">
      <xdr:nvSpPr>
        <xdr:cNvPr id="59" name="Rectangle: Rounded Corners 58">
          <a:extLst>
            <a:ext uri="{FF2B5EF4-FFF2-40B4-BE49-F238E27FC236}">
              <a16:creationId xmlns:a16="http://schemas.microsoft.com/office/drawing/2014/main" id="{DC2C06B2-8C38-FA41-BAED-35F8C002212B}"/>
            </a:ext>
          </a:extLst>
        </xdr:cNvPr>
        <xdr:cNvSpPr/>
      </xdr:nvSpPr>
      <xdr:spPr>
        <a:xfrm>
          <a:off x="14073868" y="5886451"/>
          <a:ext cx="2579915" cy="1952624"/>
        </a:xfrm>
        <a:prstGeom prst="roundRect">
          <a:avLst/>
        </a:prstGeom>
        <a:solidFill>
          <a:srgbClr val="FAFA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361950</xdr:colOff>
      <xdr:row>29</xdr:row>
      <xdr:rowOff>160887</xdr:rowOff>
    </xdr:from>
    <xdr:to>
      <xdr:col>24</xdr:col>
      <xdr:colOff>161925</xdr:colOff>
      <xdr:row>31</xdr:row>
      <xdr:rowOff>21981</xdr:rowOff>
    </xdr:to>
    <xdr:sp macro="" textlink="">
      <xdr:nvSpPr>
        <xdr:cNvPr id="60" name="TextBox 59">
          <a:extLst>
            <a:ext uri="{FF2B5EF4-FFF2-40B4-BE49-F238E27FC236}">
              <a16:creationId xmlns:a16="http://schemas.microsoft.com/office/drawing/2014/main" id="{3BFCF31E-01DA-2E1C-AB01-6BFC534B6378}"/>
            </a:ext>
          </a:extLst>
        </xdr:cNvPr>
        <xdr:cNvSpPr txBox="1"/>
      </xdr:nvSpPr>
      <xdr:spPr>
        <a:xfrm>
          <a:off x="14136565" y="5897868"/>
          <a:ext cx="2554898" cy="256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48515F"/>
              </a:solidFill>
              <a:latin typeface="Abadi" panose="020B0604020202020204" pitchFamily="34" charset="0"/>
              <a:cs typeface="Aharoni" panose="02010803020104030203" pitchFamily="2" charset="-79"/>
            </a:rPr>
            <a:t>Cargo</a:t>
          </a:r>
          <a:r>
            <a:rPr lang="en-US" sz="1400" baseline="0">
              <a:solidFill>
                <a:srgbClr val="48515F"/>
              </a:solidFill>
              <a:latin typeface="Abadi" panose="020B0604020202020204" pitchFamily="34" charset="0"/>
              <a:cs typeface="Aharoni" panose="02010803020104030203" pitchFamily="2" charset="-79"/>
            </a:rPr>
            <a:t> Types</a:t>
          </a:r>
          <a:endParaRPr lang="en-US" sz="1400">
            <a:solidFill>
              <a:srgbClr val="48515F"/>
            </a:solidFill>
            <a:latin typeface="Abadi" panose="020B0604020202020204" pitchFamily="34" charset="0"/>
            <a:cs typeface="Aharoni" panose="02010803020104030203" pitchFamily="2" charset="-79"/>
          </a:endParaRPr>
        </a:p>
      </xdr:txBody>
    </xdr:sp>
    <xdr:clientData/>
  </xdr:twoCellAnchor>
  <xdr:twoCellAnchor editAs="absolute">
    <xdr:from>
      <xdr:col>20</xdr:col>
      <xdr:colOff>402981</xdr:colOff>
      <xdr:row>30</xdr:row>
      <xdr:rowOff>161192</xdr:rowOff>
    </xdr:from>
    <xdr:to>
      <xdr:col>24</xdr:col>
      <xdr:colOff>43962</xdr:colOff>
      <xdr:row>38</xdr:row>
      <xdr:rowOff>175845</xdr:rowOff>
    </xdr:to>
    <xdr:graphicFrame macro="">
      <xdr:nvGraphicFramePr>
        <xdr:cNvPr id="62" name="Chart 61">
          <a:extLst>
            <a:ext uri="{FF2B5EF4-FFF2-40B4-BE49-F238E27FC236}">
              <a16:creationId xmlns:a16="http://schemas.microsoft.com/office/drawing/2014/main" id="{BDF551F9-5FF5-41C9-96D5-2BF6B1F0C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5</xdr:col>
      <xdr:colOff>212586</xdr:colOff>
      <xdr:row>13</xdr:row>
      <xdr:rowOff>158399</xdr:rowOff>
    </xdr:from>
    <xdr:to>
      <xdr:col>7</xdr:col>
      <xdr:colOff>488673</xdr:colOff>
      <xdr:row>15</xdr:row>
      <xdr:rowOff>132521</xdr:rowOff>
    </xdr:to>
    <xdr:sp macro="" textlink="">
      <xdr:nvSpPr>
        <xdr:cNvPr id="63" name="TextBox 62">
          <a:extLst>
            <a:ext uri="{FF2B5EF4-FFF2-40B4-BE49-F238E27FC236}">
              <a16:creationId xmlns:a16="http://schemas.microsoft.com/office/drawing/2014/main" id="{7954F76B-5BE0-9021-76B8-8D3A7F5A580E}"/>
            </a:ext>
          </a:extLst>
        </xdr:cNvPr>
        <xdr:cNvSpPr txBox="1"/>
      </xdr:nvSpPr>
      <xdr:spPr>
        <a:xfrm>
          <a:off x="3649869" y="2742573"/>
          <a:ext cx="1651000" cy="371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aseline="0">
              <a:solidFill>
                <a:schemeClr val="tx1">
                  <a:lumMod val="75000"/>
                  <a:lumOff val="25000"/>
                </a:schemeClr>
              </a:solidFill>
              <a:latin typeface="Abadi" panose="020B0604020202020204" pitchFamily="34" charset="0"/>
              <a:ea typeface="+mn-ea"/>
              <a:cs typeface="Aharoni" panose="02010803020104030203" pitchFamily="2" charset="-79"/>
            </a:rPr>
            <a:t>Total</a:t>
          </a:r>
          <a:r>
            <a:rPr lang="en-US" sz="1800" baseline="0">
              <a:solidFill>
                <a:schemeClr val="tx1">
                  <a:lumMod val="75000"/>
                  <a:lumOff val="25000"/>
                </a:schemeClr>
              </a:solidFill>
              <a:latin typeface="Abadi" panose="020B0604020202020204" pitchFamily="34" charset="0"/>
              <a:cs typeface="Aharoni" panose="02010803020104030203" pitchFamily="2" charset="-79"/>
            </a:rPr>
            <a:t> </a:t>
          </a:r>
          <a:r>
            <a:rPr lang="en-US" sz="1800" baseline="0">
              <a:solidFill>
                <a:schemeClr val="tx1">
                  <a:lumMod val="75000"/>
                  <a:lumOff val="25000"/>
                </a:schemeClr>
              </a:solidFill>
              <a:latin typeface="Abadi" panose="020B0604020202020204" pitchFamily="34" charset="0"/>
              <a:ea typeface="+mn-ea"/>
              <a:cs typeface="Aharoni" panose="02010803020104030203" pitchFamily="2" charset="-79"/>
            </a:rPr>
            <a:t>Expenses</a:t>
          </a:r>
        </a:p>
      </xdr:txBody>
    </xdr:sp>
    <xdr:clientData/>
  </xdr:twoCellAnchor>
  <xdr:twoCellAnchor editAs="absolute">
    <xdr:from>
      <xdr:col>5</xdr:col>
      <xdr:colOff>212586</xdr:colOff>
      <xdr:row>15</xdr:row>
      <xdr:rowOff>116987</xdr:rowOff>
    </xdr:from>
    <xdr:to>
      <xdr:col>7</xdr:col>
      <xdr:colOff>488673</xdr:colOff>
      <xdr:row>17</xdr:row>
      <xdr:rowOff>91109</xdr:rowOff>
    </xdr:to>
    <xdr:sp macro="" textlink="Pivots!T5">
      <xdr:nvSpPr>
        <xdr:cNvPr id="68" name="TextBox 67">
          <a:extLst>
            <a:ext uri="{FF2B5EF4-FFF2-40B4-BE49-F238E27FC236}">
              <a16:creationId xmlns:a16="http://schemas.microsoft.com/office/drawing/2014/main" id="{6E92A6A8-EF9A-B827-0AC6-E5FF2327C32B}"/>
            </a:ext>
          </a:extLst>
        </xdr:cNvPr>
        <xdr:cNvSpPr txBox="1"/>
      </xdr:nvSpPr>
      <xdr:spPr>
        <a:xfrm>
          <a:off x="3649869" y="3098726"/>
          <a:ext cx="1651000" cy="371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14CAA0D-A788-40D1-9889-51585C37F93D}" type="TxLink">
            <a:rPr lang="en-US" sz="1800" b="0" i="0" u="none" strike="noStrike">
              <a:solidFill>
                <a:schemeClr val="accent2">
                  <a:lumMod val="75000"/>
                </a:schemeClr>
              </a:solidFill>
              <a:latin typeface="Abadi" panose="020B0604020104020204" pitchFamily="34" charset="0"/>
              <a:ea typeface="Calibri"/>
              <a:cs typeface="Calibri"/>
            </a:rPr>
            <a:pPr algn="l"/>
            <a:t> ฿27,200 </a:t>
          </a:fld>
          <a:endParaRPr lang="en-US" sz="2800">
            <a:solidFill>
              <a:schemeClr val="accent2">
                <a:lumMod val="75000"/>
              </a:schemeClr>
            </a:solidFill>
            <a:latin typeface="Abadi" panose="020B0604020104020204" pitchFamily="34" charset="0"/>
            <a:cs typeface="Aharoni" panose="02010803020104030203" pitchFamily="2" charset="-79"/>
          </a:endParaRPr>
        </a:p>
      </xdr:txBody>
    </xdr:sp>
    <xdr:clientData/>
  </xdr:twoCellAnchor>
  <xdr:twoCellAnchor editAs="absolute">
    <xdr:from>
      <xdr:col>5</xdr:col>
      <xdr:colOff>212586</xdr:colOff>
      <xdr:row>17</xdr:row>
      <xdr:rowOff>108704</xdr:rowOff>
    </xdr:from>
    <xdr:to>
      <xdr:col>7</xdr:col>
      <xdr:colOff>57978</xdr:colOff>
      <xdr:row>19</xdr:row>
      <xdr:rowOff>82825</xdr:rowOff>
    </xdr:to>
    <xdr:sp macro="" textlink="">
      <xdr:nvSpPr>
        <xdr:cNvPr id="69" name="TextBox 68">
          <a:extLst>
            <a:ext uri="{FF2B5EF4-FFF2-40B4-BE49-F238E27FC236}">
              <a16:creationId xmlns:a16="http://schemas.microsoft.com/office/drawing/2014/main" id="{CB56800C-39EB-33E7-0150-4B57CC80DD79}"/>
            </a:ext>
          </a:extLst>
        </xdr:cNvPr>
        <xdr:cNvSpPr txBox="1"/>
      </xdr:nvSpPr>
      <xdr:spPr>
        <a:xfrm>
          <a:off x="3649869" y="3488008"/>
          <a:ext cx="1220305" cy="371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Abadi" panose="020B0604020202020204" pitchFamily="34" charset="0"/>
              <a:cs typeface="Aharoni" panose="02010803020104030203" pitchFamily="2" charset="-79"/>
            </a:rPr>
            <a:t>Thai</a:t>
          </a:r>
          <a:r>
            <a:rPr lang="en-US" sz="1400" baseline="0">
              <a:solidFill>
                <a:schemeClr val="bg1">
                  <a:lumMod val="50000"/>
                </a:schemeClr>
              </a:solidFill>
              <a:latin typeface="Abadi" panose="020B0604020202020204" pitchFamily="34" charset="0"/>
              <a:cs typeface="Aharoni" panose="02010803020104030203" pitchFamily="2" charset="-79"/>
            </a:rPr>
            <a:t> Baht</a:t>
          </a:r>
          <a:endParaRPr lang="en-US" sz="1400">
            <a:solidFill>
              <a:schemeClr val="bg1">
                <a:lumMod val="50000"/>
              </a:schemeClr>
            </a:solidFill>
            <a:latin typeface="Abadi" panose="020B0604020202020204" pitchFamily="34" charset="0"/>
            <a:ea typeface="+mn-ea"/>
            <a:cs typeface="Aharoni" panose="02010803020104030203" pitchFamily="2" charset="-79"/>
          </a:endParaRPr>
        </a:p>
      </xdr:txBody>
    </xdr:sp>
    <xdr:clientData/>
  </xdr:twoCellAnchor>
  <xdr:twoCellAnchor editAs="absolute">
    <xdr:from>
      <xdr:col>11</xdr:col>
      <xdr:colOff>655745</xdr:colOff>
      <xdr:row>13</xdr:row>
      <xdr:rowOff>161574</xdr:rowOff>
    </xdr:from>
    <xdr:to>
      <xdr:col>14</xdr:col>
      <xdr:colOff>254623</xdr:colOff>
      <xdr:row>15</xdr:row>
      <xdr:rowOff>132521</xdr:rowOff>
    </xdr:to>
    <xdr:sp macro="" textlink="">
      <xdr:nvSpPr>
        <xdr:cNvPr id="70" name="TextBox 69">
          <a:extLst>
            <a:ext uri="{FF2B5EF4-FFF2-40B4-BE49-F238E27FC236}">
              <a16:creationId xmlns:a16="http://schemas.microsoft.com/office/drawing/2014/main" id="{7169A11A-E3D8-6315-68A4-0379B1A57175}"/>
            </a:ext>
          </a:extLst>
        </xdr:cNvPr>
        <xdr:cNvSpPr txBox="1"/>
      </xdr:nvSpPr>
      <xdr:spPr>
        <a:xfrm>
          <a:off x="8174892" y="2783750"/>
          <a:ext cx="1649555" cy="374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a:solidFill>
                <a:schemeClr val="tx1">
                  <a:lumMod val="75000"/>
                  <a:lumOff val="25000"/>
                </a:schemeClr>
              </a:solidFill>
              <a:latin typeface="Abadi" panose="020B0604020202020204" pitchFamily="34" charset="0"/>
              <a:cs typeface="Aharoni" panose="02010803020104030203" pitchFamily="2" charset="-79"/>
            </a:rPr>
            <a:t>Total</a:t>
          </a:r>
          <a:r>
            <a:rPr lang="en-US" sz="1800" baseline="0">
              <a:solidFill>
                <a:schemeClr val="tx1">
                  <a:lumMod val="75000"/>
                  <a:lumOff val="25000"/>
                </a:schemeClr>
              </a:solidFill>
              <a:latin typeface="Abadi" panose="020B0604020202020204" pitchFamily="34" charset="0"/>
              <a:cs typeface="Aharoni" panose="02010803020104030203" pitchFamily="2" charset="-79"/>
            </a:rPr>
            <a:t> Salaries</a:t>
          </a:r>
          <a:endParaRPr lang="en-US" sz="1800">
            <a:solidFill>
              <a:schemeClr val="tx1">
                <a:lumMod val="75000"/>
                <a:lumOff val="25000"/>
              </a:schemeClr>
            </a:solidFill>
            <a:latin typeface="Abadi" panose="020B0604020202020204" pitchFamily="34" charset="0"/>
            <a:cs typeface="Aharoni" panose="02010803020104030203" pitchFamily="2" charset="-79"/>
          </a:endParaRPr>
        </a:p>
      </xdr:txBody>
    </xdr:sp>
    <xdr:clientData/>
  </xdr:twoCellAnchor>
  <xdr:twoCellAnchor editAs="absolute">
    <xdr:from>
      <xdr:col>11</xdr:col>
      <xdr:colOff>655745</xdr:colOff>
      <xdr:row>15</xdr:row>
      <xdr:rowOff>116987</xdr:rowOff>
    </xdr:from>
    <xdr:to>
      <xdr:col>14</xdr:col>
      <xdr:colOff>254623</xdr:colOff>
      <xdr:row>17</xdr:row>
      <xdr:rowOff>87934</xdr:rowOff>
    </xdr:to>
    <xdr:sp macro="" textlink="Pivots!V5">
      <xdr:nvSpPr>
        <xdr:cNvPr id="71" name="TextBox 70">
          <a:extLst>
            <a:ext uri="{FF2B5EF4-FFF2-40B4-BE49-F238E27FC236}">
              <a16:creationId xmlns:a16="http://schemas.microsoft.com/office/drawing/2014/main" id="{27C55995-53C7-58F2-7945-86D918797169}"/>
            </a:ext>
          </a:extLst>
        </xdr:cNvPr>
        <xdr:cNvSpPr txBox="1"/>
      </xdr:nvSpPr>
      <xdr:spPr>
        <a:xfrm>
          <a:off x="8174892" y="3142575"/>
          <a:ext cx="1649555" cy="374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7CAE54B-A2AA-40A6-9369-93DA2E509D03}" type="TxLink">
            <a:rPr lang="en-US" sz="1800" b="0" i="0" u="none" strike="noStrike">
              <a:solidFill>
                <a:schemeClr val="accent2">
                  <a:lumMod val="75000"/>
                </a:schemeClr>
              </a:solidFill>
              <a:latin typeface="Abadi" panose="020B0604020104020204" pitchFamily="34" charset="0"/>
              <a:ea typeface="Calibri"/>
              <a:cs typeface="Calibri"/>
            </a:rPr>
            <a:pPr marL="0" indent="0" algn="l"/>
            <a:t> ฿12,100 </a:t>
          </a:fld>
          <a:endParaRPr lang="en-US" sz="1800" b="0" i="0" u="none" strike="noStrike">
            <a:solidFill>
              <a:schemeClr val="accent2">
                <a:lumMod val="75000"/>
              </a:schemeClr>
            </a:solidFill>
            <a:latin typeface="Abadi" panose="020B0604020104020204" pitchFamily="34" charset="0"/>
            <a:ea typeface="Calibri"/>
            <a:cs typeface="Calibri"/>
          </a:endParaRPr>
        </a:p>
      </xdr:txBody>
    </xdr:sp>
    <xdr:clientData/>
  </xdr:twoCellAnchor>
  <xdr:twoCellAnchor editAs="absolute">
    <xdr:from>
      <xdr:col>11</xdr:col>
      <xdr:colOff>655745</xdr:colOff>
      <xdr:row>17</xdr:row>
      <xdr:rowOff>105529</xdr:rowOff>
    </xdr:from>
    <xdr:to>
      <xdr:col>13</xdr:col>
      <xdr:colOff>513837</xdr:colOff>
      <xdr:row>19</xdr:row>
      <xdr:rowOff>86000</xdr:rowOff>
    </xdr:to>
    <xdr:sp macro="" textlink="">
      <xdr:nvSpPr>
        <xdr:cNvPr id="72" name="TextBox 71">
          <a:extLst>
            <a:ext uri="{FF2B5EF4-FFF2-40B4-BE49-F238E27FC236}">
              <a16:creationId xmlns:a16="http://schemas.microsoft.com/office/drawing/2014/main" id="{648D551B-3C8A-7F8B-DB20-4F149C7402A1}"/>
            </a:ext>
          </a:extLst>
        </xdr:cNvPr>
        <xdr:cNvSpPr txBox="1"/>
      </xdr:nvSpPr>
      <xdr:spPr>
        <a:xfrm>
          <a:off x="8174892" y="3534529"/>
          <a:ext cx="1225210" cy="383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Abadi" panose="020B0604020202020204" pitchFamily="34" charset="0"/>
              <a:cs typeface="Aharoni" panose="02010803020104030203" pitchFamily="2" charset="-79"/>
            </a:rPr>
            <a:t>Thai</a:t>
          </a:r>
          <a:r>
            <a:rPr lang="en-US" sz="1400" baseline="0">
              <a:solidFill>
                <a:schemeClr val="bg1">
                  <a:lumMod val="50000"/>
                </a:schemeClr>
              </a:solidFill>
              <a:latin typeface="Abadi" panose="020B0604020202020204" pitchFamily="34" charset="0"/>
              <a:cs typeface="Aharoni" panose="02010803020104030203" pitchFamily="2" charset="-79"/>
            </a:rPr>
            <a:t> Baht</a:t>
          </a:r>
          <a:endParaRPr lang="en-US" sz="1400">
            <a:solidFill>
              <a:schemeClr val="bg1">
                <a:lumMod val="50000"/>
              </a:schemeClr>
            </a:solidFill>
            <a:latin typeface="Abadi" panose="020B0604020202020204" pitchFamily="34" charset="0"/>
            <a:ea typeface="+mn-ea"/>
            <a:cs typeface="Aharoni" panose="02010803020104030203" pitchFamily="2" charset="-79"/>
          </a:endParaRPr>
        </a:p>
      </xdr:txBody>
    </xdr:sp>
    <xdr:clientData/>
  </xdr:twoCellAnchor>
  <xdr:twoCellAnchor editAs="absolute">
    <xdr:from>
      <xdr:col>17</xdr:col>
      <xdr:colOff>167286</xdr:colOff>
      <xdr:row>13</xdr:row>
      <xdr:rowOff>158399</xdr:rowOff>
    </xdr:from>
    <xdr:to>
      <xdr:col>19</xdr:col>
      <xdr:colOff>439476</xdr:colOff>
      <xdr:row>15</xdr:row>
      <xdr:rowOff>132521</xdr:rowOff>
    </xdr:to>
    <xdr:sp macro="" textlink="">
      <xdr:nvSpPr>
        <xdr:cNvPr id="73" name="TextBox 72">
          <a:extLst>
            <a:ext uri="{FF2B5EF4-FFF2-40B4-BE49-F238E27FC236}">
              <a16:creationId xmlns:a16="http://schemas.microsoft.com/office/drawing/2014/main" id="{9D960473-7296-AA94-3DBA-7DA416156A5F}"/>
            </a:ext>
          </a:extLst>
        </xdr:cNvPr>
        <xdr:cNvSpPr txBox="1"/>
      </xdr:nvSpPr>
      <xdr:spPr>
        <a:xfrm>
          <a:off x="11787786" y="2780575"/>
          <a:ext cx="1639308" cy="377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a:solidFill>
                <a:schemeClr val="tx1">
                  <a:lumMod val="75000"/>
                  <a:lumOff val="25000"/>
                </a:schemeClr>
              </a:solidFill>
              <a:latin typeface="Abadi" panose="020B0604020202020204" pitchFamily="34" charset="0"/>
              <a:cs typeface="Aharoni" panose="02010803020104030203" pitchFamily="2" charset="-79"/>
            </a:rPr>
            <a:t>Total</a:t>
          </a:r>
          <a:r>
            <a:rPr lang="en-US" sz="1800" baseline="0">
              <a:solidFill>
                <a:schemeClr val="tx1">
                  <a:lumMod val="75000"/>
                  <a:lumOff val="25000"/>
                </a:schemeClr>
              </a:solidFill>
              <a:latin typeface="Abadi" panose="020B0604020202020204" pitchFamily="34" charset="0"/>
              <a:cs typeface="Aharoni" panose="02010803020104030203" pitchFamily="2" charset="-79"/>
            </a:rPr>
            <a:t> Wages</a:t>
          </a:r>
          <a:endParaRPr lang="en-US" sz="1800">
            <a:solidFill>
              <a:schemeClr val="tx1">
                <a:lumMod val="75000"/>
                <a:lumOff val="25000"/>
              </a:schemeClr>
            </a:solidFill>
            <a:latin typeface="Abadi" panose="020B0604020202020204" pitchFamily="34" charset="0"/>
            <a:cs typeface="Aharoni" panose="02010803020104030203" pitchFamily="2" charset="-79"/>
          </a:endParaRPr>
        </a:p>
      </xdr:txBody>
    </xdr:sp>
    <xdr:clientData/>
  </xdr:twoCellAnchor>
  <xdr:twoCellAnchor editAs="absolute">
    <xdr:from>
      <xdr:col>17</xdr:col>
      <xdr:colOff>167286</xdr:colOff>
      <xdr:row>15</xdr:row>
      <xdr:rowOff>116987</xdr:rowOff>
    </xdr:from>
    <xdr:to>
      <xdr:col>19</xdr:col>
      <xdr:colOff>439476</xdr:colOff>
      <xdr:row>17</xdr:row>
      <xdr:rowOff>91109</xdr:rowOff>
    </xdr:to>
    <xdr:sp macro="" textlink="Pivots!X5">
      <xdr:nvSpPr>
        <xdr:cNvPr id="74" name="TextBox 73">
          <a:extLst>
            <a:ext uri="{FF2B5EF4-FFF2-40B4-BE49-F238E27FC236}">
              <a16:creationId xmlns:a16="http://schemas.microsoft.com/office/drawing/2014/main" id="{CE55BE16-07D7-B926-9A3A-6EA6E4027FC6}"/>
            </a:ext>
          </a:extLst>
        </xdr:cNvPr>
        <xdr:cNvSpPr txBox="1"/>
      </xdr:nvSpPr>
      <xdr:spPr>
        <a:xfrm>
          <a:off x="11787786" y="3142575"/>
          <a:ext cx="1639308" cy="377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EB1F944-B8DC-4A7A-8C9D-16BDC1394A4E}" type="TxLink">
            <a:rPr lang="en-US" sz="1800" b="0" i="0" u="none" strike="noStrike">
              <a:solidFill>
                <a:schemeClr val="accent2">
                  <a:lumMod val="75000"/>
                </a:schemeClr>
              </a:solidFill>
              <a:latin typeface="Abadi" panose="020B0604020104020204" pitchFamily="34" charset="0"/>
              <a:ea typeface="Calibri"/>
              <a:cs typeface="Calibri"/>
            </a:rPr>
            <a:pPr marL="0" indent="0" algn="l"/>
            <a:t> ฿15,100 </a:t>
          </a:fld>
          <a:endParaRPr lang="en-US" sz="1800" b="0" i="0" u="none" strike="noStrike">
            <a:solidFill>
              <a:schemeClr val="accent2">
                <a:lumMod val="75000"/>
              </a:schemeClr>
            </a:solidFill>
            <a:latin typeface="Abadi" panose="020B0604020104020204" pitchFamily="34" charset="0"/>
            <a:ea typeface="Calibri"/>
            <a:cs typeface="Calibri"/>
          </a:endParaRPr>
        </a:p>
      </xdr:txBody>
    </xdr:sp>
    <xdr:clientData/>
  </xdr:twoCellAnchor>
  <xdr:twoCellAnchor editAs="absolute">
    <xdr:from>
      <xdr:col>17</xdr:col>
      <xdr:colOff>167286</xdr:colOff>
      <xdr:row>17</xdr:row>
      <xdr:rowOff>108704</xdr:rowOff>
    </xdr:from>
    <xdr:to>
      <xdr:col>19</xdr:col>
      <xdr:colOff>12678</xdr:colOff>
      <xdr:row>19</xdr:row>
      <xdr:rowOff>82825</xdr:rowOff>
    </xdr:to>
    <xdr:sp macro="" textlink="">
      <xdr:nvSpPr>
        <xdr:cNvPr id="75" name="TextBox 74">
          <a:extLst>
            <a:ext uri="{FF2B5EF4-FFF2-40B4-BE49-F238E27FC236}">
              <a16:creationId xmlns:a16="http://schemas.microsoft.com/office/drawing/2014/main" id="{B43C1B23-888B-6C0F-3D18-B1069CF23112}"/>
            </a:ext>
          </a:extLst>
        </xdr:cNvPr>
        <xdr:cNvSpPr txBox="1"/>
      </xdr:nvSpPr>
      <xdr:spPr>
        <a:xfrm>
          <a:off x="11787786" y="3537704"/>
          <a:ext cx="1212510" cy="377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lumMod val="50000"/>
                </a:schemeClr>
              </a:solidFill>
              <a:latin typeface="Abadi" panose="020B0604020202020204" pitchFamily="34" charset="0"/>
              <a:cs typeface="Aharoni" panose="02010803020104030203" pitchFamily="2" charset="-79"/>
            </a:rPr>
            <a:t>Thai</a:t>
          </a:r>
          <a:r>
            <a:rPr lang="en-US" sz="1400" baseline="0">
              <a:solidFill>
                <a:schemeClr val="bg1">
                  <a:lumMod val="50000"/>
                </a:schemeClr>
              </a:solidFill>
              <a:latin typeface="Abadi" panose="020B0604020202020204" pitchFamily="34" charset="0"/>
              <a:cs typeface="Aharoni" panose="02010803020104030203" pitchFamily="2" charset="-79"/>
            </a:rPr>
            <a:t> Baht</a:t>
          </a:r>
          <a:endParaRPr lang="en-US" sz="1400">
            <a:solidFill>
              <a:schemeClr val="bg1">
                <a:lumMod val="50000"/>
              </a:schemeClr>
            </a:solidFill>
            <a:latin typeface="Abadi" panose="020B0604020202020204" pitchFamily="34" charset="0"/>
            <a:ea typeface="+mn-ea"/>
            <a:cs typeface="Aharoni" panose="02010803020104030203" pitchFamily="2" charset="-79"/>
          </a:endParaRPr>
        </a:p>
      </xdr:txBody>
    </xdr:sp>
    <xdr:clientData/>
  </xdr:twoCellAnchor>
  <xdr:twoCellAnchor editAs="absolute">
    <xdr:from>
      <xdr:col>10</xdr:col>
      <xdr:colOff>83109</xdr:colOff>
      <xdr:row>13</xdr:row>
      <xdr:rowOff>10274</xdr:rowOff>
    </xdr:from>
    <xdr:to>
      <xdr:col>12</xdr:col>
      <xdr:colOff>83108</xdr:colOff>
      <xdr:row>19</xdr:row>
      <xdr:rowOff>123264</xdr:rowOff>
    </xdr:to>
    <xdr:graphicFrame macro="">
      <xdr:nvGraphicFramePr>
        <xdr:cNvPr id="76" name="Chart 75">
          <a:extLst>
            <a:ext uri="{FF2B5EF4-FFF2-40B4-BE49-F238E27FC236}">
              <a16:creationId xmlns:a16="http://schemas.microsoft.com/office/drawing/2014/main" id="{8AABE038-7AC1-48DC-859A-F79513830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15</xdr:col>
      <xdr:colOff>207869</xdr:colOff>
      <xdr:row>13</xdr:row>
      <xdr:rowOff>3924</xdr:rowOff>
    </xdr:from>
    <xdr:to>
      <xdr:col>17</xdr:col>
      <xdr:colOff>207868</xdr:colOff>
      <xdr:row>19</xdr:row>
      <xdr:rowOff>123264</xdr:rowOff>
    </xdr:to>
    <xdr:graphicFrame macro="">
      <xdr:nvGraphicFramePr>
        <xdr:cNvPr id="77" name="Chart 76">
          <a:extLst>
            <a:ext uri="{FF2B5EF4-FFF2-40B4-BE49-F238E27FC236}">
              <a16:creationId xmlns:a16="http://schemas.microsoft.com/office/drawing/2014/main" id="{AE0FF096-CC3C-4BB6-9F92-A3BDDDD77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419116</xdr:colOff>
      <xdr:row>15</xdr:row>
      <xdr:rowOff>76533</xdr:rowOff>
    </xdr:from>
    <xdr:to>
      <xdr:col>12</xdr:col>
      <xdr:colOff>190312</xdr:colOff>
      <xdr:row>17</xdr:row>
      <xdr:rowOff>50655</xdr:rowOff>
    </xdr:to>
    <xdr:sp macro="" textlink="Pivots!V11">
      <xdr:nvSpPr>
        <xdr:cNvPr id="78" name="TextBox 77">
          <a:extLst>
            <a:ext uri="{FF2B5EF4-FFF2-40B4-BE49-F238E27FC236}">
              <a16:creationId xmlns:a16="http://schemas.microsoft.com/office/drawing/2014/main" id="{3D3D3AE7-39EB-4CEC-A165-4FE05BC1E44D}"/>
            </a:ext>
          </a:extLst>
        </xdr:cNvPr>
        <xdr:cNvSpPr txBox="1"/>
      </xdr:nvSpPr>
      <xdr:spPr>
        <a:xfrm>
          <a:off x="7254704" y="3102121"/>
          <a:ext cx="1138314" cy="377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756D71E-8441-4BBB-808B-7954324FCB16}" type="TxLink">
            <a:rPr lang="en-US" sz="2000" b="0" i="0" u="none" strike="noStrike">
              <a:solidFill>
                <a:srgbClr val="42494F"/>
              </a:solidFill>
              <a:latin typeface="Abadi" panose="020B0604020104020204" pitchFamily="34" charset="0"/>
              <a:ea typeface="Calibri"/>
              <a:cs typeface="Calibri"/>
            </a:rPr>
            <a:pPr marL="0" indent="0" algn="l"/>
            <a:t>44%</a:t>
          </a:fld>
          <a:endParaRPr lang="en-US" sz="3200" b="0" i="0" u="none" strike="noStrike">
            <a:solidFill>
              <a:srgbClr val="42494F"/>
            </a:solidFill>
            <a:latin typeface="Abadi" panose="020B0604020104020204" pitchFamily="34" charset="0"/>
            <a:ea typeface="Calibri"/>
            <a:cs typeface="Calibri"/>
          </a:endParaRPr>
        </a:p>
      </xdr:txBody>
    </xdr:sp>
    <xdr:clientData/>
  </xdr:twoCellAnchor>
  <xdr:twoCellAnchor editAs="absolute">
    <xdr:from>
      <xdr:col>15</xdr:col>
      <xdr:colOff>559493</xdr:colOff>
      <xdr:row>15</xdr:row>
      <xdr:rowOff>76533</xdr:rowOff>
    </xdr:from>
    <xdr:to>
      <xdr:col>17</xdr:col>
      <xdr:colOff>33618</xdr:colOff>
      <xdr:row>17</xdr:row>
      <xdr:rowOff>50655</xdr:rowOff>
    </xdr:to>
    <xdr:sp macro="" textlink="Pivots!Y11">
      <xdr:nvSpPr>
        <xdr:cNvPr id="79" name="TextBox 78">
          <a:extLst>
            <a:ext uri="{FF2B5EF4-FFF2-40B4-BE49-F238E27FC236}">
              <a16:creationId xmlns:a16="http://schemas.microsoft.com/office/drawing/2014/main" id="{56D6B9D7-D65C-4C43-B9BD-69F028F2FC1F}"/>
            </a:ext>
          </a:extLst>
        </xdr:cNvPr>
        <xdr:cNvSpPr txBox="1"/>
      </xdr:nvSpPr>
      <xdr:spPr>
        <a:xfrm>
          <a:off x="10812875" y="3102121"/>
          <a:ext cx="841243" cy="377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4930E5C-7F41-4EBF-8134-3FD92690397F}" type="TxLink">
            <a:rPr lang="en-US" sz="2000" b="0" i="0" u="none" strike="noStrike">
              <a:solidFill>
                <a:srgbClr val="42494F"/>
              </a:solidFill>
              <a:latin typeface="Abadi" panose="020B0604020104020204" pitchFamily="34" charset="0"/>
              <a:ea typeface="Calibri"/>
              <a:cs typeface="Calibri"/>
            </a:rPr>
            <a:pPr marL="0" indent="0" algn="l"/>
            <a:t>56%</a:t>
          </a:fld>
          <a:endParaRPr lang="en-US" sz="3200" b="0" i="0" u="none" strike="noStrike">
            <a:solidFill>
              <a:srgbClr val="42494F"/>
            </a:solidFill>
            <a:latin typeface="Abadi" panose="020B0604020104020204" pitchFamily="34" charset="0"/>
            <a:ea typeface="Calibri"/>
            <a:cs typeface="Calibri"/>
          </a:endParaRPr>
        </a:p>
      </xdr:txBody>
    </xdr:sp>
    <xdr:clientData/>
  </xdr:twoCellAnchor>
  <xdr:twoCellAnchor editAs="absolute">
    <xdr:from>
      <xdr:col>5</xdr:col>
      <xdr:colOff>212585</xdr:colOff>
      <xdr:row>21</xdr:row>
      <xdr:rowOff>122727</xdr:rowOff>
    </xdr:from>
    <xdr:to>
      <xdr:col>8</xdr:col>
      <xdr:colOff>333374</xdr:colOff>
      <xdr:row>23</xdr:row>
      <xdr:rowOff>106374</xdr:rowOff>
    </xdr:to>
    <xdr:sp macro="" textlink="">
      <xdr:nvSpPr>
        <xdr:cNvPr id="80" name="TextBox 79">
          <a:extLst>
            <a:ext uri="{FF2B5EF4-FFF2-40B4-BE49-F238E27FC236}">
              <a16:creationId xmlns:a16="http://schemas.microsoft.com/office/drawing/2014/main" id="{3CBEED21-1995-F1C7-8D03-6309D458B5AB}"/>
            </a:ext>
          </a:extLst>
        </xdr:cNvPr>
        <xdr:cNvSpPr txBox="1"/>
      </xdr:nvSpPr>
      <xdr:spPr>
        <a:xfrm>
          <a:off x="3641585" y="4323252"/>
          <a:ext cx="2178189" cy="383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75000"/>
                  <a:lumOff val="25000"/>
                </a:schemeClr>
              </a:solidFill>
              <a:latin typeface="Abadi" panose="020B0604020202020204" pitchFamily="34" charset="0"/>
              <a:cs typeface="Aharoni" panose="02010803020104030203" pitchFamily="2" charset="-79"/>
            </a:rPr>
            <a:t>Expenses by Month</a:t>
          </a:r>
          <a:endParaRPr lang="en-US" sz="1400">
            <a:solidFill>
              <a:schemeClr val="tx1">
                <a:lumMod val="75000"/>
                <a:lumOff val="25000"/>
              </a:schemeClr>
            </a:solidFill>
            <a:latin typeface="Abadi" panose="020B0604020202020204" pitchFamily="34" charset="0"/>
            <a:cs typeface="Aharoni" panose="02010803020104030203" pitchFamily="2" charset="-79"/>
          </a:endParaRPr>
        </a:p>
      </xdr:txBody>
    </xdr:sp>
    <xdr:clientData/>
  </xdr:twoCellAnchor>
  <xdr:twoCellAnchor editAs="absolute">
    <xdr:from>
      <xdr:col>5</xdr:col>
      <xdr:colOff>38100</xdr:colOff>
      <xdr:row>22</xdr:row>
      <xdr:rowOff>156883</xdr:rowOff>
    </xdr:from>
    <xdr:to>
      <xdr:col>11</xdr:col>
      <xdr:colOff>323850</xdr:colOff>
      <xdr:row>29</xdr:row>
      <xdr:rowOff>104028</xdr:rowOff>
    </xdr:to>
    <xdr:graphicFrame macro="">
      <xdr:nvGraphicFramePr>
        <xdr:cNvPr id="33" name="Chart 32">
          <a:extLst>
            <a:ext uri="{FF2B5EF4-FFF2-40B4-BE49-F238E27FC236}">
              <a16:creationId xmlns:a16="http://schemas.microsoft.com/office/drawing/2014/main" id="{1AF03F87-547D-4D85-ABBE-EEEA2C941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5</xdr:col>
      <xdr:colOff>102154</xdr:colOff>
      <xdr:row>31</xdr:row>
      <xdr:rowOff>38101</xdr:rowOff>
    </xdr:from>
    <xdr:to>
      <xdr:col>7</xdr:col>
      <xdr:colOff>10539</xdr:colOff>
      <xdr:row>39</xdr:row>
      <xdr:rowOff>76201</xdr:rowOff>
    </xdr:to>
    <xdr:sp macro="" textlink="">
      <xdr:nvSpPr>
        <xdr:cNvPr id="35" name="Rectangle: Rounded Corners 34">
          <a:extLst>
            <a:ext uri="{FF2B5EF4-FFF2-40B4-BE49-F238E27FC236}">
              <a16:creationId xmlns:a16="http://schemas.microsoft.com/office/drawing/2014/main" id="{FFFD4D70-3B14-09A5-D786-451A062E86FB}"/>
            </a:ext>
          </a:extLst>
        </xdr:cNvPr>
        <xdr:cNvSpPr/>
      </xdr:nvSpPr>
      <xdr:spPr>
        <a:xfrm>
          <a:off x="3519948" y="6290983"/>
          <a:ext cx="1275503" cy="1651747"/>
        </a:xfrm>
        <a:prstGeom prst="roundRect">
          <a:avLst>
            <a:gd name="adj" fmla="val 99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219515</xdr:colOff>
      <xdr:row>31</xdr:row>
      <xdr:rowOff>38101</xdr:rowOff>
    </xdr:from>
    <xdr:to>
      <xdr:col>9</xdr:col>
      <xdr:colOff>114676</xdr:colOff>
      <xdr:row>39</xdr:row>
      <xdr:rowOff>76201</xdr:rowOff>
    </xdr:to>
    <xdr:sp macro="" textlink="">
      <xdr:nvSpPr>
        <xdr:cNvPr id="45" name="Rectangle: Rounded Corners 44">
          <a:extLst>
            <a:ext uri="{FF2B5EF4-FFF2-40B4-BE49-F238E27FC236}">
              <a16:creationId xmlns:a16="http://schemas.microsoft.com/office/drawing/2014/main" id="{8E10F854-A24A-18F7-0996-538448DBEEB9}"/>
            </a:ext>
          </a:extLst>
        </xdr:cNvPr>
        <xdr:cNvSpPr/>
      </xdr:nvSpPr>
      <xdr:spPr>
        <a:xfrm>
          <a:off x="5004427" y="6290983"/>
          <a:ext cx="1262278" cy="1651747"/>
        </a:xfrm>
        <a:prstGeom prst="roundRect">
          <a:avLst>
            <a:gd name="adj" fmla="val 99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326565</xdr:colOff>
      <xdr:row>31</xdr:row>
      <xdr:rowOff>38101</xdr:rowOff>
    </xdr:from>
    <xdr:to>
      <xdr:col>11</xdr:col>
      <xdr:colOff>228600</xdr:colOff>
      <xdr:row>39</xdr:row>
      <xdr:rowOff>76201</xdr:rowOff>
    </xdr:to>
    <xdr:sp macro="" textlink="">
      <xdr:nvSpPr>
        <xdr:cNvPr id="47" name="Rectangle: Rounded Corners 46">
          <a:extLst>
            <a:ext uri="{FF2B5EF4-FFF2-40B4-BE49-F238E27FC236}">
              <a16:creationId xmlns:a16="http://schemas.microsoft.com/office/drawing/2014/main" id="{C3D65922-3318-1040-54A8-C96257703339}"/>
            </a:ext>
          </a:extLst>
        </xdr:cNvPr>
        <xdr:cNvSpPr/>
      </xdr:nvSpPr>
      <xdr:spPr>
        <a:xfrm>
          <a:off x="6478594" y="6290983"/>
          <a:ext cx="1269153" cy="1651747"/>
        </a:xfrm>
        <a:prstGeom prst="roundRect">
          <a:avLst>
            <a:gd name="adj" fmla="val 99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529754</xdr:colOff>
      <xdr:row>31</xdr:row>
      <xdr:rowOff>92075</xdr:rowOff>
    </xdr:from>
    <xdr:to>
      <xdr:col>6</xdr:col>
      <xdr:colOff>266498</xdr:colOff>
      <xdr:row>34</xdr:row>
      <xdr:rowOff>106817</xdr:rowOff>
    </xdr:to>
    <xdr:pic>
      <xdr:nvPicPr>
        <xdr:cNvPr id="56" name="Picture 55">
          <a:extLst>
            <a:ext uri="{FF2B5EF4-FFF2-40B4-BE49-F238E27FC236}">
              <a16:creationId xmlns:a16="http://schemas.microsoft.com/office/drawing/2014/main" id="{4913856A-DDB2-3DBA-AB09-CCF9CF7D4BC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3947548" y="6344957"/>
          <a:ext cx="420303" cy="619860"/>
        </a:xfrm>
        <a:prstGeom prst="rect">
          <a:avLst/>
        </a:prstGeom>
      </xdr:spPr>
    </xdr:pic>
    <xdr:clientData/>
  </xdr:twoCellAnchor>
  <xdr:twoCellAnchor editAs="absolute">
    <xdr:from>
      <xdr:col>10</xdr:col>
      <xdr:colOff>18820</xdr:colOff>
      <xdr:row>31</xdr:row>
      <xdr:rowOff>92075</xdr:rowOff>
    </xdr:from>
    <xdr:to>
      <xdr:col>10</xdr:col>
      <xdr:colOff>536345</xdr:colOff>
      <xdr:row>34</xdr:row>
      <xdr:rowOff>82550</xdr:rowOff>
    </xdr:to>
    <xdr:sp macro="" textlink="">
      <xdr:nvSpPr>
        <xdr:cNvPr id="84" name="Arrow: Up 83">
          <a:extLst>
            <a:ext uri="{FF2B5EF4-FFF2-40B4-BE49-F238E27FC236}">
              <a16:creationId xmlns:a16="http://schemas.microsoft.com/office/drawing/2014/main" id="{5FFF58DC-D586-F1B4-99C9-D12453A6C79C}"/>
            </a:ext>
          </a:extLst>
        </xdr:cNvPr>
        <xdr:cNvSpPr/>
      </xdr:nvSpPr>
      <xdr:spPr>
        <a:xfrm>
          <a:off x="6854408" y="6344957"/>
          <a:ext cx="517525" cy="595593"/>
        </a:xfrm>
        <a:prstGeom prst="upArrow">
          <a:avLst>
            <a:gd name="adj1" fmla="val 50000"/>
            <a:gd name="adj2" fmla="val 4450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488721</xdr:colOff>
      <xdr:row>31</xdr:row>
      <xdr:rowOff>92075</xdr:rowOff>
    </xdr:from>
    <xdr:to>
      <xdr:col>8</xdr:col>
      <xdr:colOff>522678</xdr:colOff>
      <xdr:row>34</xdr:row>
      <xdr:rowOff>53975</xdr:rowOff>
    </xdr:to>
    <xdr:sp macro="" textlink="">
      <xdr:nvSpPr>
        <xdr:cNvPr id="85" name="Arrow: U-Turn 84">
          <a:extLst>
            <a:ext uri="{FF2B5EF4-FFF2-40B4-BE49-F238E27FC236}">
              <a16:creationId xmlns:a16="http://schemas.microsoft.com/office/drawing/2014/main" id="{0AA3861A-49BE-76F5-FAB8-FA4558174833}"/>
            </a:ext>
          </a:extLst>
        </xdr:cNvPr>
        <xdr:cNvSpPr/>
      </xdr:nvSpPr>
      <xdr:spPr>
        <a:xfrm>
          <a:off x="5273633" y="6344957"/>
          <a:ext cx="717516" cy="567018"/>
        </a:xfrm>
        <a:prstGeom prst="uturnArrow">
          <a:avLst>
            <a:gd name="adj1" fmla="val 25000"/>
            <a:gd name="adj2" fmla="val 25000"/>
            <a:gd name="adj3" fmla="val 25000"/>
            <a:gd name="adj4" fmla="val 57581"/>
            <a:gd name="adj5" fmla="val 100000"/>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absolute">
    <xdr:from>
      <xdr:col>5</xdr:col>
      <xdr:colOff>105104</xdr:colOff>
      <xdr:row>34</xdr:row>
      <xdr:rowOff>183052</xdr:rowOff>
    </xdr:from>
    <xdr:to>
      <xdr:col>7</xdr:col>
      <xdr:colOff>9745</xdr:colOff>
      <xdr:row>36</xdr:row>
      <xdr:rowOff>29451</xdr:rowOff>
    </xdr:to>
    <xdr:sp macro="" textlink="">
      <xdr:nvSpPr>
        <xdr:cNvPr id="86" name="TextBox 85">
          <a:extLst>
            <a:ext uri="{FF2B5EF4-FFF2-40B4-BE49-F238E27FC236}">
              <a16:creationId xmlns:a16="http://schemas.microsoft.com/office/drawing/2014/main" id="{4A958261-3152-10EE-A306-A413B60FB84E}"/>
            </a:ext>
          </a:extLst>
        </xdr:cNvPr>
        <xdr:cNvSpPr txBox="1"/>
      </xdr:nvSpPr>
      <xdr:spPr>
        <a:xfrm>
          <a:off x="3520966" y="6883397"/>
          <a:ext cx="1270986" cy="240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solidFill>
                <a:schemeClr val="bg1">
                  <a:lumMod val="65000"/>
                </a:schemeClr>
              </a:solidFill>
              <a:latin typeface="Abadi" panose="020B0604020202020204" pitchFamily="34" charset="0"/>
              <a:cs typeface="Aharoni" panose="02010803020104030203" pitchFamily="2" charset="-79"/>
            </a:rPr>
            <a:t>Total Distance</a:t>
          </a:r>
          <a:endParaRPr lang="en-US" sz="1400">
            <a:solidFill>
              <a:schemeClr val="bg1">
                <a:lumMod val="65000"/>
              </a:schemeClr>
            </a:solidFill>
            <a:latin typeface="Abadi" panose="020B0604020202020204" pitchFamily="34" charset="0"/>
            <a:cs typeface="Aharoni" panose="02010803020104030203" pitchFamily="2" charset="-79"/>
          </a:endParaRPr>
        </a:p>
      </xdr:txBody>
    </xdr:sp>
    <xdr:clientData/>
  </xdr:twoCellAnchor>
  <xdr:twoCellAnchor editAs="absolute">
    <xdr:from>
      <xdr:col>7</xdr:col>
      <xdr:colOff>216776</xdr:colOff>
      <xdr:row>34</xdr:row>
      <xdr:rowOff>186227</xdr:rowOff>
    </xdr:from>
    <xdr:to>
      <xdr:col>9</xdr:col>
      <xdr:colOff>121417</xdr:colOff>
      <xdr:row>36</xdr:row>
      <xdr:rowOff>32626</xdr:rowOff>
    </xdr:to>
    <xdr:sp macro="" textlink="">
      <xdr:nvSpPr>
        <xdr:cNvPr id="87" name="TextBox 86">
          <a:extLst>
            <a:ext uri="{FF2B5EF4-FFF2-40B4-BE49-F238E27FC236}">
              <a16:creationId xmlns:a16="http://schemas.microsoft.com/office/drawing/2014/main" id="{BECE0335-B8BB-8FBA-136F-1877618A7914}"/>
            </a:ext>
          </a:extLst>
        </xdr:cNvPr>
        <xdr:cNvSpPr txBox="1"/>
      </xdr:nvSpPr>
      <xdr:spPr>
        <a:xfrm>
          <a:off x="4998983" y="6886572"/>
          <a:ext cx="1270986" cy="240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solidFill>
                <a:schemeClr val="bg1">
                  <a:lumMod val="65000"/>
                </a:schemeClr>
              </a:solidFill>
              <a:latin typeface="Abadi" panose="020B0604020202020204" pitchFamily="34" charset="0"/>
              <a:cs typeface="Aharoni" panose="02010803020104030203" pitchFamily="2" charset="-79"/>
            </a:rPr>
            <a:t>Return</a:t>
          </a:r>
          <a:endParaRPr lang="en-US" sz="1400">
            <a:solidFill>
              <a:schemeClr val="bg1">
                <a:lumMod val="65000"/>
              </a:schemeClr>
            </a:solidFill>
            <a:latin typeface="Abadi" panose="020B0604020202020204" pitchFamily="34" charset="0"/>
            <a:cs typeface="Aharoni" panose="02010803020104030203" pitchFamily="2" charset="-79"/>
          </a:endParaRPr>
        </a:p>
      </xdr:txBody>
    </xdr:sp>
    <xdr:clientData/>
  </xdr:twoCellAnchor>
  <xdr:twoCellAnchor editAs="absolute">
    <xdr:from>
      <xdr:col>9</xdr:col>
      <xdr:colOff>351330</xdr:colOff>
      <xdr:row>34</xdr:row>
      <xdr:rowOff>186227</xdr:rowOff>
    </xdr:from>
    <xdr:to>
      <xdr:col>11</xdr:col>
      <xdr:colOff>255971</xdr:colOff>
      <xdr:row>36</xdr:row>
      <xdr:rowOff>32626</xdr:rowOff>
    </xdr:to>
    <xdr:sp macro="" textlink="">
      <xdr:nvSpPr>
        <xdr:cNvPr id="88" name="TextBox 87">
          <a:extLst>
            <a:ext uri="{FF2B5EF4-FFF2-40B4-BE49-F238E27FC236}">
              <a16:creationId xmlns:a16="http://schemas.microsoft.com/office/drawing/2014/main" id="{0B48F7EC-0BDD-F7D0-E287-899CB89E1C46}"/>
            </a:ext>
          </a:extLst>
        </xdr:cNvPr>
        <xdr:cNvSpPr txBox="1"/>
      </xdr:nvSpPr>
      <xdr:spPr>
        <a:xfrm>
          <a:off x="6499882" y="6886572"/>
          <a:ext cx="1270986" cy="240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solidFill>
                <a:schemeClr val="bg1">
                  <a:lumMod val="65000"/>
                </a:schemeClr>
              </a:solidFill>
              <a:latin typeface="Abadi" panose="020B0604020202020204" pitchFamily="34" charset="0"/>
              <a:cs typeface="Aharoni" panose="02010803020104030203" pitchFamily="2" charset="-79"/>
            </a:rPr>
            <a:t>One-Way</a:t>
          </a:r>
          <a:endParaRPr lang="en-US" sz="1400">
            <a:solidFill>
              <a:schemeClr val="bg1">
                <a:lumMod val="65000"/>
              </a:schemeClr>
            </a:solidFill>
            <a:latin typeface="Abadi" panose="020B0604020202020204" pitchFamily="34" charset="0"/>
            <a:cs typeface="Aharoni" panose="02010803020104030203" pitchFamily="2" charset="-79"/>
          </a:endParaRPr>
        </a:p>
      </xdr:txBody>
    </xdr:sp>
    <xdr:clientData/>
  </xdr:twoCellAnchor>
  <xdr:twoCellAnchor editAs="absolute">
    <xdr:from>
      <xdr:col>5</xdr:col>
      <xdr:colOff>101929</xdr:colOff>
      <xdr:row>36</xdr:row>
      <xdr:rowOff>104224</xdr:rowOff>
    </xdr:from>
    <xdr:to>
      <xdr:col>7</xdr:col>
      <xdr:colOff>6570</xdr:colOff>
      <xdr:row>38</xdr:row>
      <xdr:rowOff>45982</xdr:rowOff>
    </xdr:to>
    <xdr:sp macro="" textlink="Pivots!AD5">
      <xdr:nvSpPr>
        <xdr:cNvPr id="89" name="TextBox 88">
          <a:extLst>
            <a:ext uri="{FF2B5EF4-FFF2-40B4-BE49-F238E27FC236}">
              <a16:creationId xmlns:a16="http://schemas.microsoft.com/office/drawing/2014/main" id="{DF741A09-F4CE-D167-5170-BDC693D2155E}"/>
            </a:ext>
          </a:extLst>
        </xdr:cNvPr>
        <xdr:cNvSpPr txBox="1"/>
      </xdr:nvSpPr>
      <xdr:spPr>
        <a:xfrm>
          <a:off x="3517791" y="7198707"/>
          <a:ext cx="1270986" cy="335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B9E0C6-0E87-4DD1-BC2E-7601A8627465}" type="TxLink">
            <a:rPr lang="en-US" sz="2000" b="0" i="0" u="none" strike="noStrike">
              <a:solidFill>
                <a:srgbClr val="42494F"/>
              </a:solidFill>
              <a:latin typeface="Abadi" panose="020B0604020104020204" pitchFamily="34" charset="0"/>
              <a:ea typeface="Calibri"/>
              <a:cs typeface="Calibri"/>
            </a:rPr>
            <a:pPr algn="ctr"/>
            <a:t>868</a:t>
          </a:fld>
          <a:endParaRPr lang="en-US" sz="2000">
            <a:solidFill>
              <a:srgbClr val="42494F"/>
            </a:solidFill>
            <a:latin typeface="Abadi" panose="020B0604020104020204" pitchFamily="34" charset="0"/>
            <a:cs typeface="Aharoni" panose="02010803020104030203" pitchFamily="2" charset="-79"/>
          </a:endParaRPr>
        </a:p>
      </xdr:txBody>
    </xdr:sp>
    <xdr:clientData/>
  </xdr:twoCellAnchor>
  <xdr:twoCellAnchor editAs="absolute">
    <xdr:from>
      <xdr:col>7</xdr:col>
      <xdr:colOff>216776</xdr:colOff>
      <xdr:row>36</xdr:row>
      <xdr:rowOff>104224</xdr:rowOff>
    </xdr:from>
    <xdr:to>
      <xdr:col>9</xdr:col>
      <xdr:colOff>121417</xdr:colOff>
      <xdr:row>38</xdr:row>
      <xdr:rowOff>37230</xdr:rowOff>
    </xdr:to>
    <xdr:sp macro="" textlink="Pivots!AG6">
      <xdr:nvSpPr>
        <xdr:cNvPr id="90" name="TextBox 89">
          <a:extLst>
            <a:ext uri="{FF2B5EF4-FFF2-40B4-BE49-F238E27FC236}">
              <a16:creationId xmlns:a16="http://schemas.microsoft.com/office/drawing/2014/main" id="{864660F7-7439-7801-060A-6D55DEED52B4}"/>
            </a:ext>
          </a:extLst>
        </xdr:cNvPr>
        <xdr:cNvSpPr txBox="1"/>
      </xdr:nvSpPr>
      <xdr:spPr>
        <a:xfrm>
          <a:off x="4998983" y="7198707"/>
          <a:ext cx="1270986" cy="327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4DFD4F-8B53-4E51-8E15-C09FF16D1EE7}" type="TxLink">
            <a:rPr lang="en-US" sz="2000" b="0" i="0" u="none" strike="noStrike">
              <a:solidFill>
                <a:srgbClr val="42494F"/>
              </a:solidFill>
              <a:latin typeface="Abadi" panose="020B0604020104020204" pitchFamily="34" charset="0"/>
              <a:ea typeface="Calibri"/>
              <a:cs typeface="Calibri"/>
            </a:rPr>
            <a:pPr algn="ctr"/>
            <a:t>8</a:t>
          </a:fld>
          <a:endParaRPr lang="en-US" sz="2000">
            <a:solidFill>
              <a:srgbClr val="42494F"/>
            </a:solidFill>
            <a:latin typeface="Abadi" panose="020B0604020104020204" pitchFamily="34" charset="0"/>
            <a:cs typeface="Aharoni" panose="02010803020104030203" pitchFamily="2" charset="-79"/>
          </a:endParaRPr>
        </a:p>
      </xdr:txBody>
    </xdr:sp>
    <xdr:clientData/>
  </xdr:twoCellAnchor>
  <xdr:twoCellAnchor editAs="absolute">
    <xdr:from>
      <xdr:col>9</xdr:col>
      <xdr:colOff>351330</xdr:colOff>
      <xdr:row>36</xdr:row>
      <xdr:rowOff>104224</xdr:rowOff>
    </xdr:from>
    <xdr:to>
      <xdr:col>11</xdr:col>
      <xdr:colOff>255971</xdr:colOff>
      <xdr:row>38</xdr:row>
      <xdr:rowOff>45982</xdr:rowOff>
    </xdr:to>
    <xdr:sp macro="" textlink="Pivots!AG5">
      <xdr:nvSpPr>
        <xdr:cNvPr id="91" name="TextBox 90">
          <a:extLst>
            <a:ext uri="{FF2B5EF4-FFF2-40B4-BE49-F238E27FC236}">
              <a16:creationId xmlns:a16="http://schemas.microsoft.com/office/drawing/2014/main" id="{C0D868D7-9A54-1F90-4F08-23998EC74959}"/>
            </a:ext>
          </a:extLst>
        </xdr:cNvPr>
        <xdr:cNvSpPr txBox="1"/>
      </xdr:nvSpPr>
      <xdr:spPr>
        <a:xfrm>
          <a:off x="6499882" y="7198707"/>
          <a:ext cx="1270986" cy="335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2FFB4DF-C7D1-489F-8D60-6662DD0BC8AC}" type="TxLink">
            <a:rPr lang="en-US" sz="2000" b="0" i="0" u="none" strike="noStrike">
              <a:solidFill>
                <a:srgbClr val="42494F"/>
              </a:solidFill>
              <a:latin typeface="Abadi" panose="020B0604020104020204" pitchFamily="34" charset="0"/>
              <a:ea typeface="Calibri"/>
              <a:cs typeface="Calibri"/>
            </a:rPr>
            <a:pPr algn="ctr"/>
            <a:t>16</a:t>
          </a:fld>
          <a:endParaRPr lang="en-US" sz="2000">
            <a:solidFill>
              <a:srgbClr val="42494F"/>
            </a:solidFill>
            <a:latin typeface="Abadi" panose="020B0604020104020204" pitchFamily="34" charset="0"/>
            <a:cs typeface="Aharoni" panose="02010803020104030203" pitchFamily="2" charset="-79"/>
          </a:endParaRPr>
        </a:p>
      </xdr:txBody>
    </xdr:sp>
    <xdr:clientData/>
  </xdr:twoCellAnchor>
  <xdr:twoCellAnchor editAs="absolute">
    <xdr:from>
      <xdr:col>6</xdr:col>
      <xdr:colOff>220170</xdr:colOff>
      <xdr:row>36</xdr:row>
      <xdr:rowOff>183712</xdr:rowOff>
    </xdr:from>
    <xdr:to>
      <xdr:col>6</xdr:col>
      <xdr:colOff>656897</xdr:colOff>
      <xdr:row>38</xdr:row>
      <xdr:rowOff>6787</xdr:rowOff>
    </xdr:to>
    <xdr:sp macro="" textlink="">
      <xdr:nvSpPr>
        <xdr:cNvPr id="92" name="TextBox 91">
          <a:extLst>
            <a:ext uri="{FF2B5EF4-FFF2-40B4-BE49-F238E27FC236}">
              <a16:creationId xmlns:a16="http://schemas.microsoft.com/office/drawing/2014/main" id="{E01F48D0-22F0-9E3B-EE88-3A9CD4E34091}"/>
            </a:ext>
          </a:extLst>
        </xdr:cNvPr>
        <xdr:cNvSpPr txBox="1"/>
      </xdr:nvSpPr>
      <xdr:spPr>
        <a:xfrm>
          <a:off x="4319204" y="7278195"/>
          <a:ext cx="436727" cy="217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chemeClr val="bg1">
                  <a:lumMod val="75000"/>
                </a:schemeClr>
              </a:solidFill>
              <a:latin typeface="Abadi" panose="020B0604020202020204" pitchFamily="34" charset="0"/>
              <a:cs typeface="Aharoni" panose="02010803020104030203" pitchFamily="2" charset="-79"/>
            </a:rPr>
            <a:t>km</a:t>
          </a:r>
          <a:endParaRPr lang="en-US" sz="1200">
            <a:solidFill>
              <a:schemeClr val="bg1">
                <a:lumMod val="75000"/>
              </a:schemeClr>
            </a:solidFill>
            <a:latin typeface="Abadi" panose="020B0604020202020204" pitchFamily="34" charset="0"/>
            <a:cs typeface="Aharoni" panose="02010803020104030203" pitchFamily="2" charset="-79"/>
          </a:endParaRPr>
        </a:p>
      </xdr:txBody>
    </xdr:sp>
    <xdr:clientData/>
  </xdr:twoCellAnchor>
  <xdr:twoCellAnchor editAs="absolute">
    <xdr:from>
      <xdr:col>8</xdr:col>
      <xdr:colOff>197725</xdr:colOff>
      <xdr:row>36</xdr:row>
      <xdr:rowOff>180537</xdr:rowOff>
    </xdr:from>
    <xdr:to>
      <xdr:col>9</xdr:col>
      <xdr:colOff>19707</xdr:colOff>
      <xdr:row>38</xdr:row>
      <xdr:rowOff>9962</xdr:rowOff>
    </xdr:to>
    <xdr:sp macro="" textlink="">
      <xdr:nvSpPr>
        <xdr:cNvPr id="93" name="TextBox 92">
          <a:extLst>
            <a:ext uri="{FF2B5EF4-FFF2-40B4-BE49-F238E27FC236}">
              <a16:creationId xmlns:a16="http://schemas.microsoft.com/office/drawing/2014/main" id="{112D7A4D-00D5-9970-719B-5631A6F8F119}"/>
            </a:ext>
          </a:extLst>
        </xdr:cNvPr>
        <xdr:cNvSpPr txBox="1"/>
      </xdr:nvSpPr>
      <xdr:spPr>
        <a:xfrm>
          <a:off x="5663104" y="7275020"/>
          <a:ext cx="505155" cy="223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chemeClr val="bg1">
                  <a:lumMod val="75000"/>
                </a:schemeClr>
              </a:solidFill>
              <a:latin typeface="Abadi" panose="020B0604020202020204" pitchFamily="34" charset="0"/>
              <a:cs typeface="Aharoni" panose="02010803020104030203" pitchFamily="2" charset="-79"/>
            </a:rPr>
            <a:t>trips</a:t>
          </a:r>
          <a:endParaRPr lang="en-US" sz="1200">
            <a:solidFill>
              <a:schemeClr val="bg1">
                <a:lumMod val="75000"/>
              </a:schemeClr>
            </a:solidFill>
            <a:latin typeface="Abadi" panose="020B0604020202020204" pitchFamily="34" charset="0"/>
            <a:cs typeface="Aharoni" panose="02010803020104030203" pitchFamily="2" charset="-79"/>
          </a:endParaRPr>
        </a:p>
      </xdr:txBody>
    </xdr:sp>
    <xdr:clientData/>
  </xdr:twoCellAnchor>
  <xdr:twoCellAnchor editAs="absolute">
    <xdr:from>
      <xdr:col>10</xdr:col>
      <xdr:colOff>411107</xdr:colOff>
      <xdr:row>36</xdr:row>
      <xdr:rowOff>183712</xdr:rowOff>
    </xdr:from>
    <xdr:to>
      <xdr:col>11</xdr:col>
      <xdr:colOff>229914</xdr:colOff>
      <xdr:row>38</xdr:row>
      <xdr:rowOff>6787</xdr:rowOff>
    </xdr:to>
    <xdr:sp macro="" textlink="">
      <xdr:nvSpPr>
        <xdr:cNvPr id="95" name="TextBox 94">
          <a:extLst>
            <a:ext uri="{FF2B5EF4-FFF2-40B4-BE49-F238E27FC236}">
              <a16:creationId xmlns:a16="http://schemas.microsoft.com/office/drawing/2014/main" id="{1E192390-9E95-3982-E129-CE199637C71D}"/>
            </a:ext>
          </a:extLst>
        </xdr:cNvPr>
        <xdr:cNvSpPr txBox="1"/>
      </xdr:nvSpPr>
      <xdr:spPr>
        <a:xfrm>
          <a:off x="7242831" y="7278195"/>
          <a:ext cx="501980" cy="217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chemeClr val="bg1">
                  <a:lumMod val="75000"/>
                </a:schemeClr>
              </a:solidFill>
              <a:latin typeface="Abadi" panose="020B0604020202020204" pitchFamily="34" charset="0"/>
              <a:cs typeface="Aharoni" panose="02010803020104030203" pitchFamily="2" charset="-79"/>
            </a:rPr>
            <a:t>trips</a:t>
          </a:r>
          <a:endParaRPr lang="en-US" sz="1200">
            <a:solidFill>
              <a:schemeClr val="bg1">
                <a:lumMod val="75000"/>
              </a:schemeClr>
            </a:solidFill>
            <a:latin typeface="Abadi" panose="020B0604020202020204" pitchFamily="34" charset="0"/>
            <a:cs typeface="Aharoni" panose="02010803020104030203" pitchFamily="2" charset="-79"/>
          </a:endParaRPr>
        </a:p>
      </xdr:txBody>
    </xdr:sp>
    <xdr:clientData/>
  </xdr:twoCellAnchor>
  <xdr:twoCellAnchor editAs="absolute">
    <xdr:from>
      <xdr:col>13</xdr:col>
      <xdr:colOff>44496</xdr:colOff>
      <xdr:row>31</xdr:row>
      <xdr:rowOff>106853</xdr:rowOff>
    </xdr:from>
    <xdr:to>
      <xdr:col>16</xdr:col>
      <xdr:colOff>158936</xdr:colOff>
      <xdr:row>33</xdr:row>
      <xdr:rowOff>84149</xdr:rowOff>
    </xdr:to>
    <xdr:sp macro="" textlink="">
      <xdr:nvSpPr>
        <xdr:cNvPr id="98" name="TextBox 97">
          <a:extLst>
            <a:ext uri="{FF2B5EF4-FFF2-40B4-BE49-F238E27FC236}">
              <a16:creationId xmlns:a16="http://schemas.microsoft.com/office/drawing/2014/main" id="{10A17504-7422-A2C7-CB0C-FE3F42E3F3BA}"/>
            </a:ext>
          </a:extLst>
        </xdr:cNvPr>
        <xdr:cNvSpPr txBox="1"/>
      </xdr:nvSpPr>
      <xdr:spPr>
        <a:xfrm>
          <a:off x="8959896" y="6307628"/>
          <a:ext cx="2171840" cy="377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75000"/>
                  <a:lumOff val="25000"/>
                </a:schemeClr>
              </a:solidFill>
              <a:latin typeface="Abadi" panose="020B0604020202020204" pitchFamily="34" charset="0"/>
              <a:cs typeface="Aharoni" panose="02010803020104030203" pitchFamily="2" charset="-79"/>
            </a:rPr>
            <a:t>Trips by Month</a:t>
          </a:r>
          <a:endParaRPr lang="en-US" sz="1400">
            <a:solidFill>
              <a:schemeClr val="tx1">
                <a:lumMod val="75000"/>
                <a:lumOff val="25000"/>
              </a:schemeClr>
            </a:solidFill>
            <a:latin typeface="Abadi" panose="020B0604020202020204" pitchFamily="34" charset="0"/>
            <a:cs typeface="Aharoni" panose="02010803020104030203" pitchFamily="2" charset="-79"/>
          </a:endParaRPr>
        </a:p>
      </xdr:txBody>
    </xdr:sp>
    <xdr:clientData/>
  </xdr:twoCellAnchor>
  <xdr:twoCellAnchor editAs="absolute">
    <xdr:from>
      <xdr:col>12</xdr:col>
      <xdr:colOff>544720</xdr:colOff>
      <xdr:row>32</xdr:row>
      <xdr:rowOff>124240</xdr:rowOff>
    </xdr:from>
    <xdr:to>
      <xdr:col>19</xdr:col>
      <xdr:colOff>86001</xdr:colOff>
      <xdr:row>39</xdr:row>
      <xdr:rowOff>77441</xdr:rowOff>
    </xdr:to>
    <xdr:graphicFrame macro="">
      <xdr:nvGraphicFramePr>
        <xdr:cNvPr id="100" name="Chart 99">
          <a:extLst>
            <a:ext uri="{FF2B5EF4-FFF2-40B4-BE49-F238E27FC236}">
              <a16:creationId xmlns:a16="http://schemas.microsoft.com/office/drawing/2014/main" id="{BD965218-5F25-4F65-8498-B47C7AD1A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14</xdr:col>
      <xdr:colOff>139746</xdr:colOff>
      <xdr:row>21</xdr:row>
      <xdr:rowOff>106854</xdr:rowOff>
    </xdr:from>
    <xdr:to>
      <xdr:col>15</xdr:col>
      <xdr:colOff>271096</xdr:colOff>
      <xdr:row>23</xdr:row>
      <xdr:rowOff>84149</xdr:rowOff>
    </xdr:to>
    <xdr:sp macro="" textlink="">
      <xdr:nvSpPr>
        <xdr:cNvPr id="51" name="TextBox 50">
          <a:extLst>
            <a:ext uri="{FF2B5EF4-FFF2-40B4-BE49-F238E27FC236}">
              <a16:creationId xmlns:a16="http://schemas.microsoft.com/office/drawing/2014/main" id="{75922BB4-EA82-6CA4-93DE-266B1598A512}"/>
            </a:ext>
          </a:extLst>
        </xdr:cNvPr>
        <xdr:cNvSpPr txBox="1"/>
      </xdr:nvSpPr>
      <xdr:spPr>
        <a:xfrm>
          <a:off x="9781977" y="4261219"/>
          <a:ext cx="820081" cy="37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75000"/>
                  <a:lumOff val="25000"/>
                </a:schemeClr>
              </a:solidFill>
              <a:latin typeface="Abadi" panose="020B0604020202020204" pitchFamily="34" charset="0"/>
              <a:cs typeface="Aharoni" panose="02010803020104030203" pitchFamily="2" charset="-79"/>
            </a:rPr>
            <a:t>Wage</a:t>
          </a:r>
          <a:endParaRPr lang="en-US" sz="1400">
            <a:solidFill>
              <a:schemeClr val="tx1">
                <a:lumMod val="75000"/>
                <a:lumOff val="25000"/>
              </a:schemeClr>
            </a:solidFill>
            <a:latin typeface="Abadi" panose="020B0604020202020204" pitchFamily="34" charset="0"/>
            <a:cs typeface="Aharoni" panose="02010803020104030203" pitchFamily="2" charset="-79"/>
          </a:endParaRPr>
        </a:p>
      </xdr:txBody>
    </xdr:sp>
    <xdr:clientData/>
  </xdr:twoCellAnchor>
  <xdr:twoCellAnchor editAs="absolute">
    <xdr:from>
      <xdr:col>16</xdr:col>
      <xdr:colOff>641643</xdr:colOff>
      <xdr:row>21</xdr:row>
      <xdr:rowOff>106854</xdr:rowOff>
    </xdr:from>
    <xdr:to>
      <xdr:col>18</xdr:col>
      <xdr:colOff>84262</xdr:colOff>
      <xdr:row>23</xdr:row>
      <xdr:rowOff>84149</xdr:rowOff>
    </xdr:to>
    <xdr:sp macro="" textlink="">
      <xdr:nvSpPr>
        <xdr:cNvPr id="52" name="TextBox 51">
          <a:extLst>
            <a:ext uri="{FF2B5EF4-FFF2-40B4-BE49-F238E27FC236}">
              <a16:creationId xmlns:a16="http://schemas.microsoft.com/office/drawing/2014/main" id="{0C0CEEAF-790D-4435-369B-87BD91CD80CE}"/>
            </a:ext>
          </a:extLst>
        </xdr:cNvPr>
        <xdr:cNvSpPr txBox="1"/>
      </xdr:nvSpPr>
      <xdr:spPr>
        <a:xfrm>
          <a:off x="11661335" y="4261219"/>
          <a:ext cx="820081" cy="37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chemeClr val="tx1">
                  <a:lumMod val="75000"/>
                  <a:lumOff val="25000"/>
                </a:schemeClr>
              </a:solidFill>
              <a:latin typeface="Abadi" panose="020B0604020202020204" pitchFamily="34" charset="0"/>
              <a:cs typeface="Aharoni" panose="02010803020104030203" pitchFamily="2" charset="-79"/>
            </a:rPr>
            <a:t>Salary</a:t>
          </a:r>
          <a:endParaRPr lang="en-US" sz="1400">
            <a:solidFill>
              <a:schemeClr val="tx1">
                <a:lumMod val="75000"/>
                <a:lumOff val="25000"/>
              </a:schemeClr>
            </a:solidFill>
            <a:latin typeface="Abadi" panose="020B0604020202020204" pitchFamily="34" charset="0"/>
            <a:cs typeface="Aharoni" panose="02010803020104030203" pitchFamily="2" charset="-79"/>
          </a:endParaRPr>
        </a:p>
      </xdr:txBody>
    </xdr:sp>
    <xdr:clientData/>
  </xdr:twoCellAnchor>
  <xdr:twoCellAnchor editAs="absolute">
    <xdr:from>
      <xdr:col>13</xdr:col>
      <xdr:colOff>107738</xdr:colOff>
      <xdr:row>23</xdr:row>
      <xdr:rowOff>2</xdr:rowOff>
    </xdr:from>
    <xdr:to>
      <xdr:col>15</xdr:col>
      <xdr:colOff>620622</xdr:colOff>
      <xdr:row>25</xdr:row>
      <xdr:rowOff>117232</xdr:rowOff>
    </xdr:to>
    <xdr:sp macro="" textlink="">
      <xdr:nvSpPr>
        <xdr:cNvPr id="58" name="Rectangle: Rounded Corners 57">
          <a:extLst>
            <a:ext uri="{FF2B5EF4-FFF2-40B4-BE49-F238E27FC236}">
              <a16:creationId xmlns:a16="http://schemas.microsoft.com/office/drawing/2014/main" id="{B53629AA-6750-25F2-33AF-B941889709C2}"/>
            </a:ext>
          </a:extLst>
        </xdr:cNvPr>
        <xdr:cNvSpPr/>
      </xdr:nvSpPr>
      <xdr:spPr>
        <a:xfrm>
          <a:off x="9061238" y="4550021"/>
          <a:ext cx="1890346" cy="512884"/>
        </a:xfrm>
        <a:prstGeom prst="roundRect">
          <a:avLst/>
        </a:prstGeom>
        <a:solidFill>
          <a:srgbClr val="FCF9F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107738</xdr:colOff>
      <xdr:row>26</xdr:row>
      <xdr:rowOff>73271</xdr:rowOff>
    </xdr:from>
    <xdr:to>
      <xdr:col>15</xdr:col>
      <xdr:colOff>620622</xdr:colOff>
      <xdr:row>28</xdr:row>
      <xdr:rowOff>190501</xdr:rowOff>
    </xdr:to>
    <xdr:sp macro="" textlink="">
      <xdr:nvSpPr>
        <xdr:cNvPr id="81" name="Rectangle: Rounded Corners 80">
          <a:extLst>
            <a:ext uri="{FF2B5EF4-FFF2-40B4-BE49-F238E27FC236}">
              <a16:creationId xmlns:a16="http://schemas.microsoft.com/office/drawing/2014/main" id="{DDBCEBD1-7F8D-6053-6620-54C35DE4CDAB}"/>
            </a:ext>
          </a:extLst>
        </xdr:cNvPr>
        <xdr:cNvSpPr/>
      </xdr:nvSpPr>
      <xdr:spPr>
        <a:xfrm>
          <a:off x="9061238" y="5216771"/>
          <a:ext cx="1890346" cy="512884"/>
        </a:xfrm>
        <a:prstGeom prst="roundRect">
          <a:avLst/>
        </a:prstGeom>
        <a:solidFill>
          <a:srgbClr val="FCF9F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80597</xdr:colOff>
      <xdr:row>24</xdr:row>
      <xdr:rowOff>14654</xdr:rowOff>
    </xdr:from>
    <xdr:to>
      <xdr:col>14</xdr:col>
      <xdr:colOff>371475</xdr:colOff>
      <xdr:row>25</xdr:row>
      <xdr:rowOff>146551</xdr:rowOff>
    </xdr:to>
    <xdr:sp macro="" textlink="Pivots!AM5">
      <xdr:nvSpPr>
        <xdr:cNvPr id="53" name="TextBox 52">
          <a:extLst>
            <a:ext uri="{FF2B5EF4-FFF2-40B4-BE49-F238E27FC236}">
              <a16:creationId xmlns:a16="http://schemas.microsoft.com/office/drawing/2014/main" id="{6C31DDB2-40B3-506E-7E3F-A4611FBA94B8}"/>
            </a:ext>
          </a:extLst>
        </xdr:cNvPr>
        <xdr:cNvSpPr txBox="1"/>
      </xdr:nvSpPr>
      <xdr:spPr>
        <a:xfrm>
          <a:off x="8995997" y="4815254"/>
          <a:ext cx="976678" cy="331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02BAAB6-B942-417E-B698-3E0A26423333}" type="TxLink">
            <a:rPr lang="en-US" sz="1400" b="0" i="0" u="none" strike="noStrike">
              <a:solidFill>
                <a:schemeClr val="bg1">
                  <a:lumMod val="50000"/>
                </a:schemeClr>
              </a:solidFill>
              <a:latin typeface="Abadi" panose="020B0604020104020204" pitchFamily="34" charset="0"/>
              <a:ea typeface="Calibri"/>
              <a:cs typeface="Calibri"/>
            </a:rPr>
            <a:pPr marL="0" indent="0" algn="l"/>
            <a:t> ฿11,200 </a:t>
          </a:fld>
          <a:endParaRPr lang="en-US" sz="2000" b="0" i="0" u="none" strike="noStrike">
            <a:solidFill>
              <a:schemeClr val="bg1">
                <a:lumMod val="50000"/>
              </a:schemeClr>
            </a:solidFill>
            <a:latin typeface="Abadi" panose="020B0604020104020204" pitchFamily="34" charset="0"/>
            <a:ea typeface="Calibri"/>
            <a:cs typeface="Calibri"/>
          </a:endParaRPr>
        </a:p>
      </xdr:txBody>
    </xdr:sp>
    <xdr:clientData/>
  </xdr:twoCellAnchor>
  <xdr:twoCellAnchor editAs="absolute">
    <xdr:from>
      <xdr:col>13</xdr:col>
      <xdr:colOff>139746</xdr:colOff>
      <xdr:row>23</xdr:row>
      <xdr:rowOff>18933</xdr:rowOff>
    </xdr:from>
    <xdr:to>
      <xdr:col>14</xdr:col>
      <xdr:colOff>271096</xdr:colOff>
      <xdr:row>24</xdr:row>
      <xdr:rowOff>65944</xdr:rowOff>
    </xdr:to>
    <xdr:sp macro="" textlink="">
      <xdr:nvSpPr>
        <xdr:cNvPr id="54" name="TextBox 53">
          <a:extLst>
            <a:ext uri="{FF2B5EF4-FFF2-40B4-BE49-F238E27FC236}">
              <a16:creationId xmlns:a16="http://schemas.microsoft.com/office/drawing/2014/main" id="{86B5A362-8AAA-1180-547F-719CF9DA9914}"/>
            </a:ext>
          </a:extLst>
        </xdr:cNvPr>
        <xdr:cNvSpPr txBox="1"/>
      </xdr:nvSpPr>
      <xdr:spPr>
        <a:xfrm>
          <a:off x="9093246" y="4568952"/>
          <a:ext cx="820081" cy="244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aseline="0">
              <a:solidFill>
                <a:srgbClr val="20375A"/>
              </a:solidFill>
              <a:latin typeface="Abadi" panose="020B0604020202020204" pitchFamily="34" charset="0"/>
              <a:cs typeface="Aharoni" panose="02010803020104030203" pitchFamily="2" charset="-79"/>
            </a:rPr>
            <a:t>Driver</a:t>
          </a:r>
          <a:endParaRPr lang="en-US" sz="1050">
            <a:solidFill>
              <a:srgbClr val="20375A"/>
            </a:solidFill>
            <a:latin typeface="Abadi" panose="020B0604020202020204" pitchFamily="34" charset="0"/>
            <a:cs typeface="Aharoni" panose="02010803020104030203" pitchFamily="2" charset="-79"/>
          </a:endParaRPr>
        </a:p>
      </xdr:txBody>
    </xdr:sp>
    <xdr:clientData/>
  </xdr:twoCellAnchor>
  <xdr:twoCellAnchor editAs="absolute">
    <xdr:from>
      <xdr:col>13</xdr:col>
      <xdr:colOff>107738</xdr:colOff>
      <xdr:row>25</xdr:row>
      <xdr:rowOff>190500</xdr:rowOff>
    </xdr:from>
    <xdr:to>
      <xdr:col>18</xdr:col>
      <xdr:colOff>591315</xdr:colOff>
      <xdr:row>26</xdr:row>
      <xdr:rowOff>1</xdr:rowOff>
    </xdr:to>
    <xdr:cxnSp macro="">
      <xdr:nvCxnSpPr>
        <xdr:cNvPr id="83" name="Straight Connector 82">
          <a:extLst>
            <a:ext uri="{FF2B5EF4-FFF2-40B4-BE49-F238E27FC236}">
              <a16:creationId xmlns:a16="http://schemas.microsoft.com/office/drawing/2014/main" id="{056B2E7C-18AA-8F6C-EC00-6D6847E89E6D}"/>
            </a:ext>
          </a:extLst>
        </xdr:cNvPr>
        <xdr:cNvCxnSpPr/>
      </xdr:nvCxnSpPr>
      <xdr:spPr>
        <a:xfrm>
          <a:off x="9061238" y="5136173"/>
          <a:ext cx="3927231" cy="7328"/>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137045</xdr:colOff>
      <xdr:row>23</xdr:row>
      <xdr:rowOff>65943</xdr:rowOff>
    </xdr:from>
    <xdr:to>
      <xdr:col>16</xdr:col>
      <xdr:colOff>139211</xdr:colOff>
      <xdr:row>25</xdr:row>
      <xdr:rowOff>36049</xdr:rowOff>
    </xdr:to>
    <xdr:cxnSp macro="">
      <xdr:nvCxnSpPr>
        <xdr:cNvPr id="102" name="Straight Connector 101">
          <a:extLst>
            <a:ext uri="{FF2B5EF4-FFF2-40B4-BE49-F238E27FC236}">
              <a16:creationId xmlns:a16="http://schemas.microsoft.com/office/drawing/2014/main" id="{C3171197-D6B5-5862-4AB5-F7DD81B626CD}"/>
            </a:ext>
          </a:extLst>
        </xdr:cNvPr>
        <xdr:cNvCxnSpPr/>
      </xdr:nvCxnSpPr>
      <xdr:spPr>
        <a:xfrm>
          <a:off x="11156737" y="4615962"/>
          <a:ext cx="2166" cy="36576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137045</xdr:colOff>
      <xdr:row>26</xdr:row>
      <xdr:rowOff>146538</xdr:rowOff>
    </xdr:from>
    <xdr:to>
      <xdr:col>16</xdr:col>
      <xdr:colOff>139211</xdr:colOff>
      <xdr:row>28</xdr:row>
      <xdr:rowOff>116644</xdr:rowOff>
    </xdr:to>
    <xdr:cxnSp macro="">
      <xdr:nvCxnSpPr>
        <xdr:cNvPr id="110" name="Straight Connector 109">
          <a:extLst>
            <a:ext uri="{FF2B5EF4-FFF2-40B4-BE49-F238E27FC236}">
              <a16:creationId xmlns:a16="http://schemas.microsoft.com/office/drawing/2014/main" id="{2118AD9F-9023-C109-84EB-57487475E7F4}"/>
            </a:ext>
          </a:extLst>
        </xdr:cNvPr>
        <xdr:cNvCxnSpPr/>
      </xdr:nvCxnSpPr>
      <xdr:spPr>
        <a:xfrm>
          <a:off x="11156737" y="5290038"/>
          <a:ext cx="2166" cy="36576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80597</xdr:colOff>
      <xdr:row>27</xdr:row>
      <xdr:rowOff>87923</xdr:rowOff>
    </xdr:from>
    <xdr:to>
      <xdr:col>14</xdr:col>
      <xdr:colOff>307732</xdr:colOff>
      <xdr:row>29</xdr:row>
      <xdr:rowOff>21993</xdr:rowOff>
    </xdr:to>
    <xdr:sp macro="" textlink="Pivots!AP5">
      <xdr:nvSpPr>
        <xdr:cNvPr id="111" name="TextBox 110">
          <a:extLst>
            <a:ext uri="{FF2B5EF4-FFF2-40B4-BE49-F238E27FC236}">
              <a16:creationId xmlns:a16="http://schemas.microsoft.com/office/drawing/2014/main" id="{79E2A667-5C0F-B0B1-88C5-C071DA9F3EBB}"/>
            </a:ext>
          </a:extLst>
        </xdr:cNvPr>
        <xdr:cNvSpPr txBox="1"/>
      </xdr:nvSpPr>
      <xdr:spPr>
        <a:xfrm>
          <a:off x="9034097" y="5429250"/>
          <a:ext cx="915866" cy="329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6D11063-EF3A-4C20-A988-464A43EDA6A2}" type="TxLink">
            <a:rPr lang="en-US" sz="1400" b="0" i="0" u="none" strike="noStrike">
              <a:solidFill>
                <a:schemeClr val="bg1">
                  <a:lumMod val="50000"/>
                </a:schemeClr>
              </a:solidFill>
              <a:latin typeface="Abadi" panose="020B0604020104020204" pitchFamily="34" charset="0"/>
              <a:ea typeface="Calibri"/>
              <a:cs typeface="Calibri"/>
            </a:rPr>
            <a:pPr marL="0" indent="0" algn="l"/>
            <a:t> ฿3,900 </a:t>
          </a:fld>
          <a:endParaRPr lang="en-US" sz="1400" b="0" i="0" u="none" strike="noStrike">
            <a:solidFill>
              <a:schemeClr val="bg1">
                <a:lumMod val="50000"/>
              </a:schemeClr>
            </a:solidFill>
            <a:latin typeface="Abadi" panose="020B0604020104020204" pitchFamily="34" charset="0"/>
            <a:ea typeface="Calibri"/>
            <a:cs typeface="Calibri"/>
          </a:endParaRPr>
        </a:p>
      </xdr:txBody>
    </xdr:sp>
    <xdr:clientData/>
  </xdr:twoCellAnchor>
  <xdr:twoCellAnchor editAs="absolute">
    <xdr:from>
      <xdr:col>13</xdr:col>
      <xdr:colOff>139746</xdr:colOff>
      <xdr:row>26</xdr:row>
      <xdr:rowOff>92202</xdr:rowOff>
    </xdr:from>
    <xdr:to>
      <xdr:col>14</xdr:col>
      <xdr:colOff>271096</xdr:colOff>
      <xdr:row>27</xdr:row>
      <xdr:rowOff>139213</xdr:rowOff>
    </xdr:to>
    <xdr:sp macro="" textlink="">
      <xdr:nvSpPr>
        <xdr:cNvPr id="112" name="TextBox 111">
          <a:extLst>
            <a:ext uri="{FF2B5EF4-FFF2-40B4-BE49-F238E27FC236}">
              <a16:creationId xmlns:a16="http://schemas.microsoft.com/office/drawing/2014/main" id="{CE16B93C-D694-EA1E-B010-FF442621FD02}"/>
            </a:ext>
          </a:extLst>
        </xdr:cNvPr>
        <xdr:cNvSpPr txBox="1"/>
      </xdr:nvSpPr>
      <xdr:spPr>
        <a:xfrm>
          <a:off x="9093246" y="5235702"/>
          <a:ext cx="820081" cy="244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aseline="0">
              <a:solidFill>
                <a:srgbClr val="20375A"/>
              </a:solidFill>
              <a:latin typeface="Abadi" panose="020B0604020202020204" pitchFamily="34" charset="0"/>
              <a:cs typeface="Aharoni" panose="02010803020104030203" pitchFamily="2" charset="-79"/>
            </a:rPr>
            <a:t>Buddy</a:t>
          </a:r>
          <a:endParaRPr lang="en-US" sz="1050">
            <a:solidFill>
              <a:srgbClr val="20375A"/>
            </a:solidFill>
            <a:latin typeface="Abadi" panose="020B0604020202020204" pitchFamily="34" charset="0"/>
            <a:cs typeface="Aharoni" panose="02010803020104030203" pitchFamily="2" charset="-79"/>
          </a:endParaRPr>
        </a:p>
      </xdr:txBody>
    </xdr:sp>
    <xdr:clientData/>
  </xdr:twoCellAnchor>
  <xdr:twoCellAnchor editAs="absolute">
    <xdr:from>
      <xdr:col>16</xdr:col>
      <xdr:colOff>593750</xdr:colOff>
      <xdr:row>23</xdr:row>
      <xdr:rowOff>95249</xdr:rowOff>
    </xdr:from>
    <xdr:to>
      <xdr:col>18</xdr:col>
      <xdr:colOff>132154</xdr:colOff>
      <xdr:row>25</xdr:row>
      <xdr:rowOff>29319</xdr:rowOff>
    </xdr:to>
    <xdr:sp macro="" textlink="Pivots!AL5">
      <xdr:nvSpPr>
        <xdr:cNvPr id="113" name="TextBox 112">
          <a:extLst>
            <a:ext uri="{FF2B5EF4-FFF2-40B4-BE49-F238E27FC236}">
              <a16:creationId xmlns:a16="http://schemas.microsoft.com/office/drawing/2014/main" id="{ECB3C228-A2D1-B325-FFC8-934F78D4A923}"/>
            </a:ext>
          </a:extLst>
        </xdr:cNvPr>
        <xdr:cNvSpPr txBox="1"/>
      </xdr:nvSpPr>
      <xdr:spPr>
        <a:xfrm>
          <a:off x="11613442" y="4645268"/>
          <a:ext cx="915866" cy="329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138DA6F-320F-4902-9030-112F2E1B9A03}" type="TxLink">
            <a:rPr lang="en-US" sz="1400" b="0" i="0" u="none" strike="noStrike">
              <a:solidFill>
                <a:schemeClr val="accent2">
                  <a:lumMod val="75000"/>
                </a:schemeClr>
              </a:solidFill>
              <a:latin typeface="Abadi" panose="020B0604020104020204" pitchFamily="34" charset="0"/>
              <a:ea typeface="Calibri"/>
              <a:cs typeface="Calibri"/>
            </a:rPr>
            <a:pPr marL="0" indent="0" algn="l"/>
            <a:t> ฿9,000 </a:t>
          </a:fld>
          <a:endParaRPr lang="en-US" sz="1400" b="0" i="0" u="none" strike="noStrike">
            <a:solidFill>
              <a:schemeClr val="accent2">
                <a:lumMod val="75000"/>
              </a:schemeClr>
            </a:solidFill>
            <a:latin typeface="Abadi" panose="020B0604020104020204" pitchFamily="34" charset="0"/>
            <a:ea typeface="Calibri"/>
            <a:cs typeface="Calibri"/>
          </a:endParaRPr>
        </a:p>
      </xdr:txBody>
    </xdr:sp>
    <xdr:clientData/>
  </xdr:twoCellAnchor>
  <xdr:twoCellAnchor editAs="absolute">
    <xdr:from>
      <xdr:col>16</xdr:col>
      <xdr:colOff>593750</xdr:colOff>
      <xdr:row>26</xdr:row>
      <xdr:rowOff>168518</xdr:rowOff>
    </xdr:from>
    <xdr:to>
      <xdr:col>18</xdr:col>
      <xdr:colOff>132154</xdr:colOff>
      <xdr:row>28</xdr:row>
      <xdr:rowOff>102588</xdr:rowOff>
    </xdr:to>
    <xdr:sp macro="" textlink="Pivots!AO5">
      <xdr:nvSpPr>
        <xdr:cNvPr id="114" name="TextBox 113">
          <a:extLst>
            <a:ext uri="{FF2B5EF4-FFF2-40B4-BE49-F238E27FC236}">
              <a16:creationId xmlns:a16="http://schemas.microsoft.com/office/drawing/2014/main" id="{1382EB51-1AFB-16BE-9795-7837862AB7FF}"/>
            </a:ext>
          </a:extLst>
        </xdr:cNvPr>
        <xdr:cNvSpPr txBox="1"/>
      </xdr:nvSpPr>
      <xdr:spPr>
        <a:xfrm>
          <a:off x="11613442" y="5312018"/>
          <a:ext cx="915866" cy="329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375146D-B310-44FC-AA4E-605B000BA42F}" type="TxLink">
            <a:rPr lang="en-US" sz="1400" b="0" i="0" u="none" strike="noStrike">
              <a:solidFill>
                <a:schemeClr val="accent2">
                  <a:lumMod val="75000"/>
                </a:schemeClr>
              </a:solidFill>
              <a:latin typeface="Abadi" panose="020B0604020104020204" pitchFamily="34" charset="0"/>
              <a:ea typeface="Calibri"/>
              <a:cs typeface="Calibri"/>
            </a:rPr>
            <a:pPr marL="0" indent="0" algn="l"/>
            <a:t> ฿3,100 </a:t>
          </a:fld>
          <a:endParaRPr lang="en-US" sz="1400" b="0" i="0" u="none" strike="noStrike">
            <a:solidFill>
              <a:schemeClr val="accent2">
                <a:lumMod val="75000"/>
              </a:schemeClr>
            </a:solidFill>
            <a:latin typeface="Abadi" panose="020B0604020104020204" pitchFamily="34" charset="0"/>
            <a:ea typeface="Calibri"/>
            <a:cs typeface="Calibri"/>
          </a:endParaRPr>
        </a:p>
      </xdr:txBody>
    </xdr:sp>
    <xdr:clientData/>
  </xdr:twoCellAnchor>
  <xdr:twoCellAnchor editAs="absolute">
    <xdr:from>
      <xdr:col>14</xdr:col>
      <xdr:colOff>38100</xdr:colOff>
      <xdr:row>21</xdr:row>
      <xdr:rowOff>76200</xdr:rowOff>
    </xdr:from>
    <xdr:to>
      <xdr:col>16</xdr:col>
      <xdr:colOff>609600</xdr:colOff>
      <xdr:row>26</xdr:row>
      <xdr:rowOff>47624</xdr:rowOff>
    </xdr:to>
    <xdr:graphicFrame macro="">
      <xdr:nvGraphicFramePr>
        <xdr:cNvPr id="115" name="Chart 114">
          <a:extLst>
            <a:ext uri="{FF2B5EF4-FFF2-40B4-BE49-F238E27FC236}">
              <a16:creationId xmlns:a16="http://schemas.microsoft.com/office/drawing/2014/main" id="{851A5C04-77A5-4855-9658-D085A6F78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14</xdr:col>
      <xdr:colOff>76200</xdr:colOff>
      <xdr:row>25</xdr:row>
      <xdr:rowOff>161925</xdr:rowOff>
    </xdr:from>
    <xdr:to>
      <xdr:col>16</xdr:col>
      <xdr:colOff>114299</xdr:colOff>
      <xdr:row>29</xdr:row>
      <xdr:rowOff>76201</xdr:rowOff>
    </xdr:to>
    <xdr:graphicFrame macro="">
      <xdr:nvGraphicFramePr>
        <xdr:cNvPr id="116" name="Chart 115">
          <a:extLst>
            <a:ext uri="{FF2B5EF4-FFF2-40B4-BE49-F238E27FC236}">
              <a16:creationId xmlns:a16="http://schemas.microsoft.com/office/drawing/2014/main" id="{69A1F8A1-27E2-4DA0-A398-E0399804F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37.878015625" createdVersion="8" refreshedVersion="8" minRefreshableVersion="3" recordCount="24" xr:uid="{E4E86565-8FB2-4F21-B0F0-7D006309A349}">
  <cacheSource type="worksheet">
    <worksheetSource name="Main_Table"/>
  </cacheSource>
  <cacheFields count="23">
    <cacheField name="N" numFmtId="1">
      <sharedItems containsSemiMixedTypes="0" containsString="0" containsNumber="1" containsInteger="1" minValue="1" maxValue="24"/>
    </cacheField>
    <cacheField name="Date" numFmtId="164">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165">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ount="5">
        <n v="25"/>
        <n v="15"/>
        <n v="65"/>
        <n v="44"/>
        <n v="80"/>
      </sharedItems>
    </cacheField>
    <cacheField name="Trip Classify" numFmtId="0">
      <sharedItems count="3">
        <s v="Close"/>
        <s v="Far"/>
        <s v="Regular"/>
      </sharedItems>
    </cacheField>
    <cacheField name="Distance Traveled" numFmtId="166">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166">
      <sharedItems containsSemiMixedTypes="0" containsString="0" containsNumber="1" containsInteger="1" minValue="400" maxValue="800"/>
    </cacheField>
    <cacheField name="Buddy wage/trip" numFmtId="166">
      <sharedItems containsSemiMixedTypes="0" containsString="0" containsNumber="1" containsInteger="1" minValue="100" maxValue="400"/>
    </cacheField>
    <cacheField name="Driver Salary" numFmtId="166">
      <sharedItems containsString="0" containsBlank="1" containsNumber="1" containsInteger="1" minValue="400" maxValue="800"/>
    </cacheField>
    <cacheField name="Buddy Salary" numFmtId="166">
      <sharedItems containsString="0" containsBlank="1" containsNumber="1" containsInteger="1" minValue="100" maxValue="400"/>
    </cacheField>
    <cacheField name="Weight (Tons)" numFmtId="1">
      <sharedItems containsSemiMixedTypes="0" containsString="0" containsNumber="1" containsInteger="1" minValue="9" maxValue="18"/>
    </cacheField>
    <cacheField name="Hired Transportation" numFmtId="166">
      <sharedItems count="2">
        <s v="No"/>
        <s v="Yes"/>
      </sharedItems>
    </cacheField>
    <cacheField name="Total Expense" numFmtId="0" formula="'Driver wage/trip'+'Buddy wage/trip'+'Driver Salary'+'Buddy Salary'" databaseField="0"/>
    <cacheField name="Total Salary"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1280178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d v="2022-01-01T00:00:00"/>
    <n v="2022"/>
    <x v="0"/>
    <n v="1"/>
    <x v="0"/>
    <s v="Mike"/>
    <s v="72-0466/0467"/>
    <x v="0"/>
    <x v="0"/>
    <x v="0"/>
    <s v="Xunthai"/>
    <s v="Gidec"/>
    <x v="0"/>
    <n v="400"/>
    <n v="400"/>
    <n v="400"/>
    <n v="400"/>
    <n v="14"/>
    <x v="0"/>
  </r>
  <r>
    <n v="2"/>
    <d v="2022-02-01T00:00:00"/>
    <n v="2022"/>
    <x v="1"/>
    <n v="1"/>
    <x v="1"/>
    <s v="Mike"/>
    <s v="72-1001/1002"/>
    <x v="1"/>
    <x v="0"/>
    <x v="0"/>
    <s v="Port Said"/>
    <s v="Safeskin"/>
    <x v="1"/>
    <n v="400"/>
    <n v="100"/>
    <n v="400"/>
    <n v="100"/>
    <n v="11"/>
    <x v="0"/>
  </r>
  <r>
    <n v="3"/>
    <d v="2022-03-01T00:00:00"/>
    <n v="2022"/>
    <x v="2"/>
    <n v="1"/>
    <x v="0"/>
    <s v="Mike"/>
    <s v="72-0466/0467"/>
    <x v="2"/>
    <x v="1"/>
    <x v="0"/>
    <s v="Gidec"/>
    <s v="Suies"/>
    <x v="0"/>
    <n v="600"/>
    <n v="100"/>
    <n v="600"/>
    <n v="100"/>
    <n v="15"/>
    <x v="0"/>
  </r>
  <r>
    <n v="4"/>
    <d v="2022-04-01T00:00:00"/>
    <n v="2022"/>
    <x v="3"/>
    <n v="1"/>
    <x v="1"/>
    <s v="Mike"/>
    <s v="72-1001/1002"/>
    <x v="3"/>
    <x v="2"/>
    <x v="1"/>
    <s v="Safeskin"/>
    <s v="X1 Port"/>
    <x v="1"/>
    <n v="400"/>
    <n v="100"/>
    <n v="400"/>
    <n v="100"/>
    <n v="13"/>
    <x v="0"/>
  </r>
  <r>
    <n v="5"/>
    <d v="2022-05-01T00:00:00"/>
    <n v="2022"/>
    <x v="4"/>
    <n v="1"/>
    <x v="0"/>
    <s v="Lee"/>
    <s v="72-0466/0467"/>
    <x v="2"/>
    <x v="1"/>
    <x v="1"/>
    <s v="Top glove"/>
    <s v="X1 Port"/>
    <x v="0"/>
    <n v="600"/>
    <n v="100"/>
    <n v="600"/>
    <n v="100"/>
    <n v="12"/>
    <x v="0"/>
  </r>
  <r>
    <n v="6"/>
    <d v="2022-06-01T00:00:00"/>
    <n v="2022"/>
    <x v="5"/>
    <n v="1"/>
    <x v="1"/>
    <s v="Mike"/>
    <s v="72-1001/1002"/>
    <x v="4"/>
    <x v="1"/>
    <x v="1"/>
    <s v="Alex"/>
    <s v="Top glove"/>
    <x v="1"/>
    <n v="800"/>
    <n v="100"/>
    <n v="800"/>
    <n v="100"/>
    <n v="11"/>
    <x v="0"/>
  </r>
  <r>
    <n v="7"/>
    <d v="2022-07-01T00:00:00"/>
    <n v="2022"/>
    <x v="6"/>
    <n v="1"/>
    <x v="0"/>
    <s v="Lee"/>
    <s v="72-0466/0467"/>
    <x v="0"/>
    <x v="0"/>
    <x v="1"/>
    <s v="Giza"/>
    <s v="X1 Port"/>
    <x v="0"/>
    <n v="400"/>
    <n v="150"/>
    <n v="400"/>
    <n v="150"/>
    <n v="18"/>
    <x v="0"/>
  </r>
  <r>
    <n v="8"/>
    <d v="2022-08-01T00:00:00"/>
    <n v="2022"/>
    <x v="7"/>
    <n v="1"/>
    <x v="1"/>
    <s v="Lee"/>
    <s v="72-1001/1002"/>
    <x v="0"/>
    <x v="0"/>
    <x v="0"/>
    <s v="Gidec"/>
    <s v="Safeskin"/>
    <x v="1"/>
    <n v="400"/>
    <n v="100"/>
    <n v="400"/>
    <n v="100"/>
    <n v="13"/>
    <x v="1"/>
  </r>
  <r>
    <n v="9"/>
    <d v="2022-09-01T00:00:00"/>
    <n v="2022"/>
    <x v="8"/>
    <n v="1"/>
    <x v="0"/>
    <s v="Lee"/>
    <s v="72-0466/0467"/>
    <x v="0"/>
    <x v="0"/>
    <x v="1"/>
    <s v="Safeskin"/>
    <s v="Mina"/>
    <x v="0"/>
    <n v="400"/>
    <n v="100"/>
    <n v="400"/>
    <n v="100"/>
    <n v="15"/>
    <x v="1"/>
  </r>
  <r>
    <n v="10"/>
    <d v="2022-10-01T00:00:00"/>
    <n v="2022"/>
    <x v="9"/>
    <n v="1"/>
    <x v="1"/>
    <s v="Mike"/>
    <s v="72-1001/1002"/>
    <x v="0"/>
    <x v="0"/>
    <x v="1"/>
    <s v="Air Port"/>
    <s v="X1 Port"/>
    <x v="1"/>
    <n v="400"/>
    <n v="200"/>
    <n v="400"/>
    <n v="200"/>
    <n v="14"/>
    <x v="0"/>
  </r>
  <r>
    <n v="11"/>
    <d v="2022-11-01T00:00:00"/>
    <n v="2022"/>
    <x v="10"/>
    <n v="1"/>
    <x v="0"/>
    <s v="Mike"/>
    <s v="72-0466/0467"/>
    <x v="0"/>
    <x v="0"/>
    <x v="1"/>
    <s v="Xunthai"/>
    <s v="Gidec"/>
    <x v="0"/>
    <n v="400"/>
    <n v="400"/>
    <n v="400"/>
    <n v="400"/>
    <n v="12"/>
    <x v="0"/>
  </r>
  <r>
    <n v="12"/>
    <d v="2022-12-01T00:00:00"/>
    <n v="2022"/>
    <x v="11"/>
    <n v="1"/>
    <x v="1"/>
    <s v="Mike"/>
    <s v="72-1001/1002"/>
    <x v="1"/>
    <x v="0"/>
    <x v="1"/>
    <s v="PT"/>
    <s v="Safeskin"/>
    <x v="1"/>
    <n v="400"/>
    <n v="100"/>
    <n v="400"/>
    <n v="100"/>
    <n v="9"/>
    <x v="0"/>
  </r>
  <r>
    <n v="13"/>
    <d v="2022-01-01T00:00:00"/>
    <n v="2022"/>
    <x v="0"/>
    <n v="1"/>
    <x v="0"/>
    <s v="Mike"/>
    <s v="72-0466/0467"/>
    <x v="0"/>
    <x v="0"/>
    <x v="0"/>
    <s v="Xunthai"/>
    <s v="Gidec"/>
    <x v="0"/>
    <n v="400"/>
    <n v="400"/>
    <n v="400"/>
    <n v="400"/>
    <n v="14"/>
    <x v="0"/>
  </r>
  <r>
    <n v="14"/>
    <d v="2022-02-01T00:00:00"/>
    <n v="2022"/>
    <x v="1"/>
    <n v="1"/>
    <x v="1"/>
    <s v="Mike"/>
    <s v="72-1001/1002"/>
    <x v="1"/>
    <x v="0"/>
    <x v="0"/>
    <s v="Port Said"/>
    <s v="Safeskin"/>
    <x v="1"/>
    <n v="400"/>
    <n v="100"/>
    <n v="400"/>
    <n v="100"/>
    <n v="11"/>
    <x v="1"/>
  </r>
  <r>
    <n v="15"/>
    <d v="2022-03-01T00:00:00"/>
    <n v="2022"/>
    <x v="2"/>
    <n v="1"/>
    <x v="0"/>
    <s v="Mike"/>
    <s v="72-0466/0467"/>
    <x v="2"/>
    <x v="1"/>
    <x v="0"/>
    <s v="Gidec"/>
    <s v="Suies"/>
    <x v="0"/>
    <n v="600"/>
    <n v="100"/>
    <n v="600"/>
    <n v="100"/>
    <n v="15"/>
    <x v="0"/>
  </r>
  <r>
    <n v="16"/>
    <d v="2022-03-01T00:00:00"/>
    <n v="2022"/>
    <x v="2"/>
    <n v="1"/>
    <x v="1"/>
    <s v="Mike"/>
    <s v="72-1001/1002"/>
    <x v="3"/>
    <x v="2"/>
    <x v="1"/>
    <s v="Safeskin"/>
    <s v="X1 Port"/>
    <x v="1"/>
    <n v="400"/>
    <n v="100"/>
    <m/>
    <m/>
    <n v="13"/>
    <x v="0"/>
  </r>
  <r>
    <n v="17"/>
    <d v="2022-03-01T00:00:00"/>
    <n v="2022"/>
    <x v="2"/>
    <n v="1"/>
    <x v="0"/>
    <s v="Lee"/>
    <s v="72-0466/0467"/>
    <x v="2"/>
    <x v="1"/>
    <x v="1"/>
    <s v="Top glove"/>
    <s v="X1 Port"/>
    <x v="0"/>
    <n v="600"/>
    <n v="100"/>
    <m/>
    <m/>
    <n v="12"/>
    <x v="0"/>
  </r>
  <r>
    <n v="18"/>
    <d v="2022-06-01T00:00:00"/>
    <n v="2022"/>
    <x v="5"/>
    <n v="1"/>
    <x v="1"/>
    <s v="Lee"/>
    <s v="72-1001/1002"/>
    <x v="4"/>
    <x v="1"/>
    <x v="1"/>
    <s v="Alex"/>
    <s v="Top glove"/>
    <x v="1"/>
    <n v="800"/>
    <n v="100"/>
    <n v="800"/>
    <n v="100"/>
    <n v="11"/>
    <x v="0"/>
  </r>
  <r>
    <n v="19"/>
    <d v="2022-07-01T00:00:00"/>
    <n v="2022"/>
    <x v="6"/>
    <n v="1"/>
    <x v="0"/>
    <s v="Lee"/>
    <s v="72-0466/0467"/>
    <x v="0"/>
    <x v="0"/>
    <x v="1"/>
    <s v="Giza"/>
    <s v="X1 Port"/>
    <x v="0"/>
    <n v="400"/>
    <n v="150"/>
    <n v="400"/>
    <n v="150"/>
    <n v="18"/>
    <x v="0"/>
  </r>
  <r>
    <n v="20"/>
    <d v="2022-08-01T00:00:00"/>
    <n v="2022"/>
    <x v="7"/>
    <n v="1"/>
    <x v="1"/>
    <s v="Lee"/>
    <s v="72-1001/1002"/>
    <x v="0"/>
    <x v="0"/>
    <x v="0"/>
    <s v="Gidec"/>
    <s v="Safeskin"/>
    <x v="1"/>
    <n v="400"/>
    <n v="100"/>
    <n v="400"/>
    <n v="100"/>
    <n v="13"/>
    <x v="1"/>
  </r>
  <r>
    <n v="21"/>
    <d v="2022-08-01T00:00:00"/>
    <n v="2022"/>
    <x v="7"/>
    <n v="1"/>
    <x v="0"/>
    <s v="Lee"/>
    <s v="72-0466/0467"/>
    <x v="0"/>
    <x v="0"/>
    <x v="1"/>
    <s v="Safeskin"/>
    <s v="Mina"/>
    <x v="0"/>
    <n v="400"/>
    <n v="100"/>
    <m/>
    <m/>
    <n v="15"/>
    <x v="1"/>
  </r>
  <r>
    <n v="22"/>
    <d v="2022-10-01T00:00:00"/>
    <n v="2022"/>
    <x v="9"/>
    <n v="1"/>
    <x v="1"/>
    <s v="Mike"/>
    <s v="72-1001/1002"/>
    <x v="0"/>
    <x v="0"/>
    <x v="1"/>
    <s v="Air Port"/>
    <s v="X1 Port"/>
    <x v="1"/>
    <n v="400"/>
    <n v="200"/>
    <n v="400"/>
    <n v="200"/>
    <n v="14"/>
    <x v="0"/>
  </r>
  <r>
    <n v="23"/>
    <d v="2022-10-01T00:00:00"/>
    <n v="2022"/>
    <x v="9"/>
    <n v="1"/>
    <x v="0"/>
    <s v="Mike"/>
    <s v="72-0466/0467"/>
    <x v="0"/>
    <x v="0"/>
    <x v="1"/>
    <s v="Xunthai"/>
    <s v="Gidec"/>
    <x v="0"/>
    <n v="400"/>
    <n v="400"/>
    <m/>
    <m/>
    <n v="12"/>
    <x v="0"/>
  </r>
  <r>
    <n v="24"/>
    <d v="2022-10-01T00:00:00"/>
    <n v="2022"/>
    <x v="9"/>
    <n v="1"/>
    <x v="1"/>
    <s v="Mike"/>
    <s v="72-1001/1002"/>
    <x v="1"/>
    <x v="0"/>
    <x v="1"/>
    <s v="PT"/>
    <s v="Safeskin"/>
    <x v="1"/>
    <n v="400"/>
    <n v="100"/>
    <m/>
    <m/>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EB126-8E7E-4F44-B4C0-CF7F763434FD}" name="PivotTable15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R4:AS17" firstHeaderRow="1" firstDataRow="1" firstDataCol="1"/>
  <pivotFields count="23">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dataField="1"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Driver wage/trip" fld="14" baseField="0" baseItem="0" numFmtId="167"/>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format>
  </formats>
  <chartFormats count="3">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A52947-E412-4ACE-991C-41104B8AE51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L4:AM5" firstHeaderRow="0"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dataField="1" numFmtId="166" showAll="0"/>
    <pivotField numFmtId="166" showAll="0"/>
    <pivotField dataField="1"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Driver Salary" fld="16" baseField="0" baseItem="0" numFmtId="167"/>
    <dataField name="Sum of Driver wage/trip" fld="14" baseField="0" baseItem="0" numFmtId="167"/>
  </dataFields>
  <formats count="3">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7FF143-BE7C-425E-8D03-513E2B83B78D}" name="PivotTable12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I4:AJ17" firstHeaderRow="1" firstDataRow="1" firstDataCol="1"/>
  <pivotFields count="23">
    <pivotField numFmtId="1" showAll="0"/>
    <pivotField numFmtId="164" showAll="0"/>
    <pivotField showAll="0"/>
    <pivotField axis="axisRow" dataField="1"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Count of Month" fld="3" subtotal="count" baseField="0" baseItem="0"/>
  </dataField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B6D60C-2F83-440E-9FAE-767B44A62A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4:K8"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Items count="1">
    <i/>
  </colItems>
  <dataFields count="1">
    <dataField name="Count of Trip Classify" fld="9" subtotal="count" baseField="0" baseItem="0"/>
  </dataFields>
  <chartFormats count="9">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9" count="1" selected="0">
            <x v="0"/>
          </reference>
        </references>
      </pivotArea>
    </chartFormat>
    <chartFormat chart="8" format="3">
      <pivotArea type="data" outline="0" fieldPosition="0">
        <references count="2">
          <reference field="4294967294" count="1" selected="0">
            <x v="0"/>
          </reference>
          <reference field="9" count="1" selected="0">
            <x v="1"/>
          </reference>
        </references>
      </pivotArea>
    </chartFormat>
    <chartFormat chart="8" format="4">
      <pivotArea type="data" outline="0" fieldPosition="0">
        <references count="2">
          <reference field="4294967294" count="1" selected="0">
            <x v="0"/>
          </reference>
          <reference field="9"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9" count="1" selected="0">
            <x v="0"/>
          </reference>
        </references>
      </pivotArea>
    </chartFormat>
    <chartFormat chart="9" format="7">
      <pivotArea type="data" outline="0" fieldPosition="0">
        <references count="2">
          <reference field="4294967294" count="1" selected="0">
            <x v="0"/>
          </reference>
          <reference field="9" count="1" selected="0">
            <x v="1"/>
          </reference>
        </references>
      </pivotArea>
    </chartFormat>
    <chartFormat chart="9"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62435B-6400-4CB2-8177-CE411F1C468B}" name="PivotTable9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A4:AB17" firstHeaderRow="1" firstDataRow="1" firstDataCol="1"/>
  <pivotFields count="23">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Total Expense" fld="20" baseField="0" baseItem="0" numFmtId="167"/>
  </dataFields>
  <formats count="1">
    <format dxfId="8">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F136DD0-9010-44A0-B34B-CA1CFDEC8E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9"/>
  </rowFields>
  <rowItems count="3">
    <i>
      <x/>
    </i>
    <i>
      <x v="1"/>
    </i>
    <i t="grand">
      <x/>
    </i>
  </rowItems>
  <colItems count="1">
    <i/>
  </colItems>
  <dataFields count="1">
    <dataField name="Count of Hired Transportatio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BF1B572-5CB4-442B-AD8F-63AED6B165A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V4:V5"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y" fld="21" baseField="0" baseItem="0" numFmtId="166"/>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B1F2215-ED39-48CB-83C5-4E8134D261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23">
    <pivotField dataField="1"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A474A9-860B-4C15-ABD2-4A87E5FAA0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Q4:R7"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axis="axisRow" dataField="1"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i>
    <i>
      <x v="1"/>
    </i>
    <i t="grand">
      <x/>
    </i>
  </rowItems>
  <colItems count="1">
    <i/>
  </colItems>
  <dataFields count="1">
    <dataField name="Count of Goods" fld="13" subtotal="count" baseField="13" baseItem="0"/>
  </dataFields>
  <chartFormats count="3">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13" count="1" selected="0">
            <x v="1"/>
          </reference>
        </references>
      </pivotArea>
    </chartFormat>
    <chartFormat chart="20" format="4">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01747-99B6-4462-843E-BF7CB6BC7B9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X4:X5"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2" baseField="0" baseItem="0" numFmtId="16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C6E2D7-07CD-475C-AA45-CC502A0DB0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T4:T5"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 fld="20"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D8A576-68D5-4DDB-9AC5-4878BADC858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O4:AP5" firstHeaderRow="0"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dataField="1" numFmtId="166" showAll="0"/>
    <pivotField showAll="0"/>
    <pivotField dataField="1"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Buddy Salary" fld="17" baseField="0" baseItem="0"/>
    <dataField name="Sum of Buddy wage/trip" fld="15"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DB062A-3B5E-46F3-8A0D-F639CE17E18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D4:AD5" firstHeaderRow="1" firstDataRow="1" firstDataCol="0"/>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istance (km)"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FA13E0-1EBD-445B-936B-56BEE1B0B4B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4:O8" firstHeaderRow="0"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dataField="1" numFmtId="166" showAll="0"/>
    <pivotField dataField="1"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Fields count="1">
    <field x="-2"/>
  </colFields>
  <colItems count="2">
    <i>
      <x/>
    </i>
    <i i="1">
      <x v="1"/>
    </i>
  </colItems>
  <dataFields count="2">
    <dataField name="Sum of Driver wage/trip" fld="14" baseField="0" baseItem="0"/>
    <dataField name="Sum of Buddy wage/trip" fld="15" baseField="0" baseItem="0"/>
  </dataField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C1B017-1043-448B-8547-330A8D48C9F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F4:AG7" firstHeaderRow="1" firstDataRow="1" firstDataCol="1"/>
  <pivotFields count="23">
    <pivotField numFmtId="1" showAll="0"/>
    <pivotField numFmtId="16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items count="6">
        <item x="1"/>
        <item x="0"/>
        <item x="3"/>
        <item x="2"/>
        <item x="4"/>
        <item t="default"/>
      </items>
    </pivotField>
    <pivotField showAll="0">
      <items count="4">
        <item x="0"/>
        <item x="1"/>
        <item x="2"/>
        <item t="default"/>
      </items>
    </pivotField>
    <pivotField axis="axisRow" dataField="1" showAll="0">
      <items count="3">
        <item x="1"/>
        <item x="0"/>
        <item t="default"/>
      </items>
    </pivotField>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3">
    <i>
      <x/>
    </i>
    <i>
      <x v="1"/>
    </i>
    <i t="grand">
      <x/>
    </i>
  </rowItems>
  <colItems count="1">
    <i/>
  </colItems>
  <dataFields count="1">
    <dataField name="Count of Distance Travele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5C5CC8-4B5F-4330-B542-903F59F611B2}" name="PivotTable16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U4:AV17" firstHeaderRow="1" firstDataRow="1" firstDataCol="1"/>
  <pivotFields count="23">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dataField="1"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Buddy wage/trip" fld="15" baseField="0" baseItem="0"/>
  </dataFields>
  <formats count="1">
    <format dxfId="4">
      <pivotArea outline="0" collapsedLevelsAreSubtotals="1" fieldPosition="0"/>
    </format>
  </formats>
  <chartFormats count="2">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738DBF4A-27C6-4653-BCD0-C513FEC7CBEC}" sourceName="Driver">
  <pivotTables>
    <pivotTable tabId="5" name="PivotTable1"/>
    <pivotTable tabId="5" name="PivotTable10"/>
    <pivotTable tabId="5" name="PivotTable11"/>
    <pivotTable tabId="5" name="PivotTable12M"/>
    <pivotTable tabId="5" name="PivotTable13"/>
    <pivotTable tabId="5" name="PivotTable14"/>
    <pivotTable tabId="5" name="PivotTable15M"/>
    <pivotTable tabId="5" name="PivotTable16m"/>
    <pivotTable tabId="5" name="PivotTable2"/>
    <pivotTable tabId="5" name="PivotTable3"/>
    <pivotTable tabId="5" name="PivotTable4"/>
    <pivotTable tabId="5" name="PivotTable5"/>
    <pivotTable tabId="5" name="PivotTable6"/>
    <pivotTable tabId="5" name="PivotTable7"/>
    <pivotTable tabId="5" name="PivotTable8"/>
    <pivotTable tabId="5" name="PivotTable9M"/>
  </pivotTables>
  <data>
    <tabular pivotCacheId="1280178589">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66B9065-A58E-4CEC-B6FE-0C87BD1D8146}" sourceName="Month">
  <pivotTables>
    <pivotTable tabId="5" name="PivotTable1"/>
    <pivotTable tabId="5" name="PivotTable10"/>
    <pivotTable tabId="5" name="PivotTable11"/>
    <pivotTable tabId="5" name="PivotTable13"/>
    <pivotTable tabId="5" name="PivotTable14"/>
    <pivotTable tabId="5" name="PivotTable2"/>
    <pivotTable tabId="5" name="PivotTable3"/>
    <pivotTable tabId="5" name="PivotTable4"/>
    <pivotTable tabId="5" name="PivotTable5"/>
    <pivotTable tabId="5" name="PivotTable6"/>
    <pivotTable tabId="5" name="PivotTable7"/>
    <pivotTable tabId="5" name="PivotTable8"/>
  </pivotTables>
  <data>
    <tabular pivotCacheId="1280178589">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 xr10:uid="{CCFE9F43-CF75-48B6-8859-2D3783B5A0FC}" cache="Slicer_Driver" caption="Driver" showCaption="0" style="Slicer Style 1 2 3" lockedPosition="1" rowHeight="457200"/>
  <slicer name="Month" xr10:uid="{E0F2A5D0-4808-40DB-940A-EC3EEF93F5C7}" cache="Slicer_Month" caption="Month" columnCount="3" showCaption="0" style="Slicer Style 1 2 3" lockedPosition="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Main_Table" displayName="Main_Table" ref="A1:T25" totalsRowShown="0" headerRowDxfId="33" dataDxfId="31" headerRowBorderDxfId="32" tableBorderDxfId="30" dataCellStyle="Currency">
  <autoFilter ref="A1:T25" xr:uid="{84C5FFC4-0F95-E849-AFB2-F8EA7D483F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C0331F21-017F-9047-A7BC-00708DAEF677}" name="N" dataDxfId="29" dataCellStyle="Currency"/>
    <tableColumn id="2" xr3:uid="{E8E25A6D-4457-5A43-885F-D4B8523BEC7B}" name="Date" dataDxfId="28"/>
    <tableColumn id="3" xr3:uid="{ED5F65CF-8DAF-A64A-B330-FC8CA06635F4}" name="Year" dataDxfId="27"/>
    <tableColumn id="4" xr3:uid="{1A82F85F-568B-554A-B629-F33CE74DDCAA}" name="Month" dataDxfId="26"/>
    <tableColumn id="5" xr3:uid="{8274E1F1-5607-FB48-9F63-46DF798A0B43}" name="Day" dataDxfId="25"/>
    <tableColumn id="6" xr3:uid="{6A90C817-EF5C-5343-AF91-F6C5871ACAA1}" name="Driver" dataDxfId="24"/>
    <tableColumn id="7" xr3:uid="{277D6442-277D-0043-963E-BFFB33A8373C}" name="Buddy" dataDxfId="23"/>
    <tableColumn id="8" xr3:uid="{7ED7BC23-6522-724C-A392-A4B00AF01FD7}" name="Vehicle" dataDxfId="22"/>
    <tableColumn id="9" xr3:uid="{70870C9B-2D80-CC47-AD37-7769803E6A1C}" name="Distance (km)" dataDxfId="21"/>
    <tableColumn id="10" xr3:uid="{B33E6540-F9D4-A843-9D57-1CBE78A543BA}" name="Trip Classify" dataDxfId="20"/>
    <tableColumn id="11" xr3:uid="{1BDA710B-6EC4-F847-A14A-14D68A05A486}" name="Distance Traveled" dataDxfId="19" dataCellStyle="Currency"/>
    <tableColumn id="12" xr3:uid="{790B5258-1600-2941-A6EA-82D2FA062478}" name="From" dataDxfId="18"/>
    <tableColumn id="13" xr3:uid="{85F1EE10-5F00-7A4C-A1DD-AB3EF15E3045}" name="To" dataDxfId="17"/>
    <tableColumn id="14" xr3:uid="{976AE6D9-A46B-B747-BBB0-D5B9975EA329}" name="Goods" dataDxfId="16"/>
    <tableColumn id="15" xr3:uid="{7AD2D6FF-E3D2-CB41-8956-2E011A8C5614}" name="Driver wage/trip" dataDxfId="15" dataCellStyle="Currency"/>
    <tableColumn id="16" xr3:uid="{C5CE1DF6-14FC-DA4B-B26B-8B39CACEF84D}" name="Buddy wage/trip" dataDxfId="14" dataCellStyle="Currency"/>
    <tableColumn id="17" xr3:uid="{882E4C0E-58CD-4040-932A-F9725C18E032}" name="Driver Salary" dataDxfId="13" dataCellStyle="Currency"/>
    <tableColumn id="18" xr3:uid="{99CC0155-F377-B146-9559-6004A670A781}" name="Buddy Salary" dataDxfId="12" dataCellStyle="Currency"/>
    <tableColumn id="19" xr3:uid="{615C606D-28CF-2447-9B2F-33672EDF766A}" name="Weight (Tons)" dataDxfId="11" dataCellStyle="Currency"/>
    <tableColumn id="20" xr3:uid="{78A21D70-2B4D-3C4D-9257-910B3072CE20}" name="Hired Transportation" dataDxfId="1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59A8-3E2B-4DA4-A720-65E6FE8619C0}">
  <sheetPr>
    <outlinePr summaryBelow="0" summaryRight="0"/>
  </sheetPr>
  <dimension ref="A1"/>
  <sheetViews>
    <sheetView showGridLines="0" showRowColHeaders="0" tabSelected="1" zoomScaleNormal="100" zoomScaleSheetLayoutView="85" workbookViewId="0">
      <selection activeCell="M43" sqref="M43"/>
    </sheetView>
  </sheetViews>
  <sheetFormatPr defaultColWidth="9" defaultRowHeight="15.75" x14ac:dyDescent="0.25"/>
  <cols>
    <col min="1" max="16384" width="9" style="14"/>
  </cols>
  <sheetData/>
  <sheetProtection algorithmName="SHA-512" hashValue="Xae8+3nI+oNBP8EbbKxNS4TF/g+GINCtf3K1OZsYtOkWdWcPprwLCcwyQ5mjIAJbP2vUl3LB4DHeFxYrJ2CEAg==" saltValue="KjOLfCsD+ZR99nyMhvc93g==" spinCount="100000"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dimension ref="A1:T25"/>
  <sheetViews>
    <sheetView showGridLines="0" showRowColHeaders="0" topLeftCell="B1" zoomScale="85" zoomScaleNormal="85" workbookViewId="0">
      <selection activeCell="O13" sqref="O13"/>
    </sheetView>
  </sheetViews>
  <sheetFormatPr defaultColWidth="12" defaultRowHeight="15.75" x14ac:dyDescent="0.25"/>
  <cols>
    <col min="1" max="1" width="3.5" style="1" bestFit="1" customWidth="1"/>
    <col min="2" max="2" width="28.5" style="1" bestFit="1" customWidth="1"/>
    <col min="3" max="3" width="9.125" style="1" customWidth="1"/>
    <col min="4" max="4" width="6.875" style="1" customWidth="1"/>
    <col min="5" max="5" width="8.625" style="1" customWidth="1"/>
    <col min="6" max="6" width="9.375" style="1" customWidth="1"/>
    <col min="7" max="8" width="14" style="1" bestFit="1" customWidth="1"/>
    <col min="9" max="9" width="11.125" style="1" customWidth="1"/>
    <col min="10" max="12" width="10.125" style="1" bestFit="1" customWidth="1"/>
    <col min="13" max="13" width="11.5" style="1" bestFit="1" customWidth="1"/>
    <col min="14" max="14" width="13.125" style="1" customWidth="1"/>
    <col min="15" max="15" width="9.375" style="1" bestFit="1" customWidth="1"/>
    <col min="16" max="16" width="11.625" style="1" customWidth="1"/>
    <col min="17" max="17" width="9.125" style="1" customWidth="1"/>
    <col min="18" max="18" width="12.625" style="1" customWidth="1"/>
    <col min="19" max="19" width="14.125" style="1" customWidth="1"/>
    <col min="20" max="16384" width="12" style="1"/>
  </cols>
  <sheetData>
    <row r="1" spans="1:20" s="2" customFormat="1" ht="35.1"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24" customHeight="1" x14ac:dyDescent="0.25">
      <c r="A2" s="4">
        <v>1</v>
      </c>
      <c r="B2" s="5">
        <v>44562</v>
      </c>
      <c r="C2" s="6">
        <v>2022</v>
      </c>
      <c r="D2" s="7" t="s">
        <v>20</v>
      </c>
      <c r="E2" s="6">
        <v>1</v>
      </c>
      <c r="F2" s="6" t="s">
        <v>21</v>
      </c>
      <c r="G2" s="6" t="s">
        <v>22</v>
      </c>
      <c r="H2" s="6" t="s">
        <v>23</v>
      </c>
      <c r="I2" s="6">
        <v>25</v>
      </c>
      <c r="J2" s="6" t="s">
        <v>24</v>
      </c>
      <c r="K2" s="8" t="s">
        <v>25</v>
      </c>
      <c r="L2" s="6" t="s">
        <v>26</v>
      </c>
      <c r="M2" s="6" t="s">
        <v>27</v>
      </c>
      <c r="N2" s="6" t="s">
        <v>28</v>
      </c>
      <c r="O2" s="8">
        <v>400</v>
      </c>
      <c r="P2" s="8">
        <v>400</v>
      </c>
      <c r="Q2" s="8">
        <v>400</v>
      </c>
      <c r="R2" s="8">
        <v>400</v>
      </c>
      <c r="S2" s="4">
        <v>14</v>
      </c>
      <c r="T2" s="8" t="s">
        <v>29</v>
      </c>
    </row>
    <row r="3" spans="1:20" ht="24" customHeight="1" x14ac:dyDescent="0.25">
      <c r="A3" s="9">
        <v>2</v>
      </c>
      <c r="B3" s="10">
        <v>44593</v>
      </c>
      <c r="C3" s="11">
        <v>2022</v>
      </c>
      <c r="D3" s="12" t="s">
        <v>30</v>
      </c>
      <c r="E3" s="11">
        <v>1</v>
      </c>
      <c r="F3" s="11" t="s">
        <v>31</v>
      </c>
      <c r="G3" s="11" t="s">
        <v>22</v>
      </c>
      <c r="H3" s="11" t="s">
        <v>32</v>
      </c>
      <c r="I3" s="11">
        <v>15</v>
      </c>
      <c r="J3" s="11" t="s">
        <v>24</v>
      </c>
      <c r="K3" s="13" t="s">
        <v>25</v>
      </c>
      <c r="L3" s="11" t="s">
        <v>33</v>
      </c>
      <c r="M3" s="11" t="s">
        <v>34</v>
      </c>
      <c r="N3" s="11" t="s">
        <v>35</v>
      </c>
      <c r="O3" s="13">
        <v>400</v>
      </c>
      <c r="P3" s="13">
        <v>100</v>
      </c>
      <c r="Q3" s="13">
        <v>400</v>
      </c>
      <c r="R3" s="13">
        <v>100</v>
      </c>
      <c r="S3" s="9">
        <v>11</v>
      </c>
      <c r="T3" s="13" t="s">
        <v>29</v>
      </c>
    </row>
    <row r="4" spans="1:20" ht="24" customHeight="1" x14ac:dyDescent="0.25">
      <c r="A4" s="4">
        <v>3</v>
      </c>
      <c r="B4" s="5">
        <v>44621</v>
      </c>
      <c r="C4" s="6">
        <v>2022</v>
      </c>
      <c r="D4" s="7" t="s">
        <v>36</v>
      </c>
      <c r="E4" s="6">
        <v>1</v>
      </c>
      <c r="F4" s="6" t="s">
        <v>21</v>
      </c>
      <c r="G4" s="6" t="s">
        <v>22</v>
      </c>
      <c r="H4" s="6" t="s">
        <v>23</v>
      </c>
      <c r="I4" s="6">
        <v>65</v>
      </c>
      <c r="J4" s="6" t="s">
        <v>37</v>
      </c>
      <c r="K4" s="8" t="s">
        <v>25</v>
      </c>
      <c r="L4" s="6" t="s">
        <v>27</v>
      </c>
      <c r="M4" s="6" t="s">
        <v>38</v>
      </c>
      <c r="N4" s="6" t="s">
        <v>28</v>
      </c>
      <c r="O4" s="8">
        <v>600</v>
      </c>
      <c r="P4" s="8">
        <v>100</v>
      </c>
      <c r="Q4" s="8">
        <v>600</v>
      </c>
      <c r="R4" s="8">
        <v>100</v>
      </c>
      <c r="S4" s="4">
        <v>15</v>
      </c>
      <c r="T4" s="8" t="s">
        <v>29</v>
      </c>
    </row>
    <row r="5" spans="1:20" ht="24" customHeight="1" x14ac:dyDescent="0.25">
      <c r="A5" s="9">
        <v>4</v>
      </c>
      <c r="B5" s="10">
        <v>44652</v>
      </c>
      <c r="C5" s="11">
        <v>2022</v>
      </c>
      <c r="D5" s="12" t="s">
        <v>39</v>
      </c>
      <c r="E5" s="11">
        <v>1</v>
      </c>
      <c r="F5" s="11" t="s">
        <v>31</v>
      </c>
      <c r="G5" s="11" t="s">
        <v>22</v>
      </c>
      <c r="H5" s="11" t="s">
        <v>32</v>
      </c>
      <c r="I5" s="11">
        <v>44</v>
      </c>
      <c r="J5" s="11" t="s">
        <v>40</v>
      </c>
      <c r="K5" s="13" t="s">
        <v>41</v>
      </c>
      <c r="L5" s="11" t="s">
        <v>34</v>
      </c>
      <c r="M5" s="11" t="s">
        <v>42</v>
      </c>
      <c r="N5" s="11" t="s">
        <v>35</v>
      </c>
      <c r="O5" s="13">
        <v>400</v>
      </c>
      <c r="P5" s="13">
        <v>100</v>
      </c>
      <c r="Q5" s="13">
        <v>400</v>
      </c>
      <c r="R5" s="13">
        <v>100</v>
      </c>
      <c r="S5" s="9">
        <v>13</v>
      </c>
      <c r="T5" s="13" t="s">
        <v>29</v>
      </c>
    </row>
    <row r="6" spans="1:20" ht="24" customHeight="1" x14ac:dyDescent="0.25">
      <c r="A6" s="4">
        <v>5</v>
      </c>
      <c r="B6" s="5">
        <v>44682</v>
      </c>
      <c r="C6" s="6">
        <v>2022</v>
      </c>
      <c r="D6" s="7" t="s">
        <v>43</v>
      </c>
      <c r="E6" s="6">
        <v>1</v>
      </c>
      <c r="F6" s="6" t="s">
        <v>21</v>
      </c>
      <c r="G6" s="6" t="s">
        <v>44</v>
      </c>
      <c r="H6" s="6" t="s">
        <v>23</v>
      </c>
      <c r="I6" s="6">
        <v>65</v>
      </c>
      <c r="J6" s="6" t="s">
        <v>37</v>
      </c>
      <c r="K6" s="8" t="s">
        <v>41</v>
      </c>
      <c r="L6" s="6" t="s">
        <v>45</v>
      </c>
      <c r="M6" s="6" t="s">
        <v>42</v>
      </c>
      <c r="N6" s="6" t="s">
        <v>28</v>
      </c>
      <c r="O6" s="8">
        <v>600</v>
      </c>
      <c r="P6" s="8">
        <v>100</v>
      </c>
      <c r="Q6" s="8">
        <v>600</v>
      </c>
      <c r="R6" s="8">
        <v>100</v>
      </c>
      <c r="S6" s="4">
        <v>12</v>
      </c>
      <c r="T6" s="8" t="s">
        <v>29</v>
      </c>
    </row>
    <row r="7" spans="1:20" ht="24" customHeight="1" x14ac:dyDescent="0.25">
      <c r="A7" s="9">
        <v>6</v>
      </c>
      <c r="B7" s="10">
        <v>44713</v>
      </c>
      <c r="C7" s="11">
        <v>2022</v>
      </c>
      <c r="D7" s="12" t="s">
        <v>46</v>
      </c>
      <c r="E7" s="11">
        <v>1</v>
      </c>
      <c r="F7" s="11" t="s">
        <v>31</v>
      </c>
      <c r="G7" s="11" t="s">
        <v>22</v>
      </c>
      <c r="H7" s="11" t="s">
        <v>32</v>
      </c>
      <c r="I7" s="11">
        <v>80</v>
      </c>
      <c r="J7" s="11" t="s">
        <v>37</v>
      </c>
      <c r="K7" s="13" t="s">
        <v>41</v>
      </c>
      <c r="L7" s="11" t="s">
        <v>47</v>
      </c>
      <c r="M7" s="11" t="s">
        <v>45</v>
      </c>
      <c r="N7" s="11" t="s">
        <v>35</v>
      </c>
      <c r="O7" s="13">
        <v>800</v>
      </c>
      <c r="P7" s="13">
        <v>100</v>
      </c>
      <c r="Q7" s="13">
        <v>800</v>
      </c>
      <c r="R7" s="13">
        <v>100</v>
      </c>
      <c r="S7" s="9">
        <v>11</v>
      </c>
      <c r="T7" s="13" t="s">
        <v>29</v>
      </c>
    </row>
    <row r="8" spans="1:20" ht="24" customHeight="1" x14ac:dyDescent="0.25">
      <c r="A8" s="4">
        <v>7</v>
      </c>
      <c r="B8" s="5">
        <v>44743</v>
      </c>
      <c r="C8" s="6">
        <v>2022</v>
      </c>
      <c r="D8" s="7" t="s">
        <v>48</v>
      </c>
      <c r="E8" s="6">
        <v>1</v>
      </c>
      <c r="F8" s="6" t="s">
        <v>21</v>
      </c>
      <c r="G8" s="6" t="s">
        <v>44</v>
      </c>
      <c r="H8" s="6" t="s">
        <v>23</v>
      </c>
      <c r="I8" s="6">
        <v>25</v>
      </c>
      <c r="J8" s="6" t="s">
        <v>24</v>
      </c>
      <c r="K8" s="8" t="s">
        <v>41</v>
      </c>
      <c r="L8" s="6" t="s">
        <v>49</v>
      </c>
      <c r="M8" s="6" t="s">
        <v>42</v>
      </c>
      <c r="N8" s="6" t="s">
        <v>28</v>
      </c>
      <c r="O8" s="8">
        <v>400</v>
      </c>
      <c r="P8" s="8">
        <v>150</v>
      </c>
      <c r="Q8" s="8">
        <v>400</v>
      </c>
      <c r="R8" s="8">
        <v>150</v>
      </c>
      <c r="S8" s="4">
        <v>18</v>
      </c>
      <c r="T8" s="8" t="s">
        <v>29</v>
      </c>
    </row>
    <row r="9" spans="1:20" ht="24" customHeight="1" x14ac:dyDescent="0.25">
      <c r="A9" s="9">
        <v>8</v>
      </c>
      <c r="B9" s="10">
        <v>44774</v>
      </c>
      <c r="C9" s="11">
        <v>2022</v>
      </c>
      <c r="D9" s="12" t="s">
        <v>50</v>
      </c>
      <c r="E9" s="11">
        <v>1</v>
      </c>
      <c r="F9" s="11" t="s">
        <v>31</v>
      </c>
      <c r="G9" s="11" t="s">
        <v>44</v>
      </c>
      <c r="H9" s="11" t="s">
        <v>32</v>
      </c>
      <c r="I9" s="11">
        <v>25</v>
      </c>
      <c r="J9" s="11" t="s">
        <v>24</v>
      </c>
      <c r="K9" s="13" t="s">
        <v>25</v>
      </c>
      <c r="L9" s="11" t="s">
        <v>27</v>
      </c>
      <c r="M9" s="11" t="s">
        <v>34</v>
      </c>
      <c r="N9" s="11" t="s">
        <v>35</v>
      </c>
      <c r="O9" s="13">
        <v>400</v>
      </c>
      <c r="P9" s="13">
        <v>100</v>
      </c>
      <c r="Q9" s="13">
        <v>400</v>
      </c>
      <c r="R9" s="13">
        <v>100</v>
      </c>
      <c r="S9" s="9">
        <v>13</v>
      </c>
      <c r="T9" s="13" t="s">
        <v>51</v>
      </c>
    </row>
    <row r="10" spans="1:20" ht="24" customHeight="1" x14ac:dyDescent="0.25">
      <c r="A10" s="4">
        <v>9</v>
      </c>
      <c r="B10" s="5">
        <v>44805</v>
      </c>
      <c r="C10" s="6">
        <v>2022</v>
      </c>
      <c r="D10" s="7" t="s">
        <v>52</v>
      </c>
      <c r="E10" s="6">
        <v>1</v>
      </c>
      <c r="F10" s="6" t="s">
        <v>21</v>
      </c>
      <c r="G10" s="6" t="s">
        <v>44</v>
      </c>
      <c r="H10" s="6" t="s">
        <v>23</v>
      </c>
      <c r="I10" s="6">
        <v>25</v>
      </c>
      <c r="J10" s="6" t="s">
        <v>24</v>
      </c>
      <c r="K10" s="8" t="s">
        <v>41</v>
      </c>
      <c r="L10" s="6" t="s">
        <v>34</v>
      </c>
      <c r="M10" s="6" t="s">
        <v>53</v>
      </c>
      <c r="N10" s="6" t="s">
        <v>28</v>
      </c>
      <c r="O10" s="8">
        <v>400</v>
      </c>
      <c r="P10" s="8">
        <v>100</v>
      </c>
      <c r="Q10" s="8">
        <v>400</v>
      </c>
      <c r="R10" s="8">
        <v>100</v>
      </c>
      <c r="S10" s="4">
        <v>15</v>
      </c>
      <c r="T10" s="8" t="s">
        <v>51</v>
      </c>
    </row>
    <row r="11" spans="1:20" ht="24" customHeight="1" x14ac:dyDescent="0.25">
      <c r="A11" s="9">
        <v>10</v>
      </c>
      <c r="B11" s="10">
        <v>44835</v>
      </c>
      <c r="C11" s="11">
        <v>2022</v>
      </c>
      <c r="D11" s="12" t="s">
        <v>54</v>
      </c>
      <c r="E11" s="11">
        <v>1</v>
      </c>
      <c r="F11" s="11" t="s">
        <v>31</v>
      </c>
      <c r="G11" s="11" t="s">
        <v>22</v>
      </c>
      <c r="H11" s="11" t="s">
        <v>32</v>
      </c>
      <c r="I11" s="11">
        <v>25</v>
      </c>
      <c r="J11" s="11" t="s">
        <v>24</v>
      </c>
      <c r="K11" s="13" t="s">
        <v>41</v>
      </c>
      <c r="L11" s="11" t="s">
        <v>55</v>
      </c>
      <c r="M11" s="11" t="s">
        <v>42</v>
      </c>
      <c r="N11" s="11" t="s">
        <v>35</v>
      </c>
      <c r="O11" s="13">
        <v>400</v>
      </c>
      <c r="P11" s="13">
        <v>200</v>
      </c>
      <c r="Q11" s="13">
        <v>400</v>
      </c>
      <c r="R11" s="13">
        <v>200</v>
      </c>
      <c r="S11" s="9">
        <v>14</v>
      </c>
      <c r="T11" s="13" t="s">
        <v>29</v>
      </c>
    </row>
    <row r="12" spans="1:20" ht="24" customHeight="1" x14ac:dyDescent="0.25">
      <c r="A12" s="4">
        <v>11</v>
      </c>
      <c r="B12" s="5">
        <v>44866</v>
      </c>
      <c r="C12" s="6">
        <v>2022</v>
      </c>
      <c r="D12" s="7" t="s">
        <v>56</v>
      </c>
      <c r="E12" s="6">
        <v>1</v>
      </c>
      <c r="F12" s="6" t="s">
        <v>21</v>
      </c>
      <c r="G12" s="6" t="s">
        <v>22</v>
      </c>
      <c r="H12" s="6" t="s">
        <v>23</v>
      </c>
      <c r="I12" s="6">
        <v>25</v>
      </c>
      <c r="J12" s="6" t="s">
        <v>24</v>
      </c>
      <c r="K12" s="8" t="s">
        <v>41</v>
      </c>
      <c r="L12" s="6" t="s">
        <v>26</v>
      </c>
      <c r="M12" s="6" t="s">
        <v>27</v>
      </c>
      <c r="N12" s="6" t="s">
        <v>28</v>
      </c>
      <c r="O12" s="8">
        <v>400</v>
      </c>
      <c r="P12" s="8">
        <v>400</v>
      </c>
      <c r="Q12" s="8">
        <v>400</v>
      </c>
      <c r="R12" s="8">
        <v>400</v>
      </c>
      <c r="S12" s="4">
        <v>12</v>
      </c>
      <c r="T12" s="8" t="s">
        <v>29</v>
      </c>
    </row>
    <row r="13" spans="1:20" ht="24" customHeight="1" x14ac:dyDescent="0.25">
      <c r="A13" s="9">
        <v>12</v>
      </c>
      <c r="B13" s="10">
        <v>44896</v>
      </c>
      <c r="C13" s="11">
        <v>2022</v>
      </c>
      <c r="D13" s="12" t="s">
        <v>57</v>
      </c>
      <c r="E13" s="11">
        <v>1</v>
      </c>
      <c r="F13" s="11" t="s">
        <v>31</v>
      </c>
      <c r="G13" s="11" t="s">
        <v>22</v>
      </c>
      <c r="H13" s="11" t="s">
        <v>32</v>
      </c>
      <c r="I13" s="11">
        <v>15</v>
      </c>
      <c r="J13" s="11" t="s">
        <v>24</v>
      </c>
      <c r="K13" s="13" t="s">
        <v>41</v>
      </c>
      <c r="L13" s="11" t="s">
        <v>58</v>
      </c>
      <c r="M13" s="11" t="s">
        <v>34</v>
      </c>
      <c r="N13" s="11" t="s">
        <v>35</v>
      </c>
      <c r="O13" s="13">
        <v>400</v>
      </c>
      <c r="P13" s="13">
        <v>100</v>
      </c>
      <c r="Q13" s="13">
        <v>400</v>
      </c>
      <c r="R13" s="13">
        <v>100</v>
      </c>
      <c r="S13" s="9">
        <v>9</v>
      </c>
      <c r="T13" s="13" t="s">
        <v>29</v>
      </c>
    </row>
    <row r="14" spans="1:20" ht="24" customHeight="1" x14ac:dyDescent="0.25">
      <c r="A14" s="4">
        <v>13</v>
      </c>
      <c r="B14" s="5">
        <v>44562</v>
      </c>
      <c r="C14" s="6">
        <v>2022</v>
      </c>
      <c r="D14" s="7" t="s">
        <v>20</v>
      </c>
      <c r="E14" s="6">
        <v>1</v>
      </c>
      <c r="F14" s="6" t="s">
        <v>21</v>
      </c>
      <c r="G14" s="6" t="s">
        <v>22</v>
      </c>
      <c r="H14" s="6" t="s">
        <v>23</v>
      </c>
      <c r="I14" s="6">
        <v>25</v>
      </c>
      <c r="J14" s="6" t="s">
        <v>24</v>
      </c>
      <c r="K14" s="8" t="s">
        <v>25</v>
      </c>
      <c r="L14" s="6" t="s">
        <v>26</v>
      </c>
      <c r="M14" s="6" t="s">
        <v>27</v>
      </c>
      <c r="N14" s="6" t="s">
        <v>28</v>
      </c>
      <c r="O14" s="8">
        <v>400</v>
      </c>
      <c r="P14" s="8">
        <v>400</v>
      </c>
      <c r="Q14" s="8">
        <v>400</v>
      </c>
      <c r="R14" s="8">
        <v>400</v>
      </c>
      <c r="S14" s="4">
        <v>14</v>
      </c>
      <c r="T14" s="8" t="s">
        <v>29</v>
      </c>
    </row>
    <row r="15" spans="1:20" ht="24" customHeight="1" x14ac:dyDescent="0.25">
      <c r="A15" s="9">
        <v>14</v>
      </c>
      <c r="B15" s="10">
        <v>44593</v>
      </c>
      <c r="C15" s="11">
        <v>2022</v>
      </c>
      <c r="D15" s="12" t="s">
        <v>30</v>
      </c>
      <c r="E15" s="11">
        <v>1</v>
      </c>
      <c r="F15" s="11" t="s">
        <v>31</v>
      </c>
      <c r="G15" s="11" t="s">
        <v>22</v>
      </c>
      <c r="H15" s="11" t="s">
        <v>32</v>
      </c>
      <c r="I15" s="11">
        <v>15</v>
      </c>
      <c r="J15" s="11" t="s">
        <v>24</v>
      </c>
      <c r="K15" s="13" t="s">
        <v>25</v>
      </c>
      <c r="L15" s="11" t="s">
        <v>33</v>
      </c>
      <c r="M15" s="11" t="s">
        <v>34</v>
      </c>
      <c r="N15" s="11" t="s">
        <v>35</v>
      </c>
      <c r="O15" s="13">
        <v>400</v>
      </c>
      <c r="P15" s="13">
        <v>100</v>
      </c>
      <c r="Q15" s="13">
        <v>400</v>
      </c>
      <c r="R15" s="13">
        <v>100</v>
      </c>
      <c r="S15" s="9">
        <v>11</v>
      </c>
      <c r="T15" s="13" t="s">
        <v>51</v>
      </c>
    </row>
    <row r="16" spans="1:20" ht="24" customHeight="1" x14ac:dyDescent="0.25">
      <c r="A16" s="4">
        <v>15</v>
      </c>
      <c r="B16" s="5">
        <v>44621</v>
      </c>
      <c r="C16" s="6">
        <v>2022</v>
      </c>
      <c r="D16" s="7" t="s">
        <v>36</v>
      </c>
      <c r="E16" s="6">
        <v>1</v>
      </c>
      <c r="F16" s="6" t="s">
        <v>21</v>
      </c>
      <c r="G16" s="6" t="s">
        <v>22</v>
      </c>
      <c r="H16" s="6" t="s">
        <v>23</v>
      </c>
      <c r="I16" s="6">
        <v>65</v>
      </c>
      <c r="J16" s="6" t="s">
        <v>37</v>
      </c>
      <c r="K16" s="8" t="s">
        <v>25</v>
      </c>
      <c r="L16" s="6" t="s">
        <v>27</v>
      </c>
      <c r="M16" s="6" t="s">
        <v>38</v>
      </c>
      <c r="N16" s="6" t="s">
        <v>28</v>
      </c>
      <c r="O16" s="8">
        <v>600</v>
      </c>
      <c r="P16" s="8">
        <v>100</v>
      </c>
      <c r="Q16" s="8">
        <v>600</v>
      </c>
      <c r="R16" s="8">
        <v>100</v>
      </c>
      <c r="S16" s="4">
        <v>15</v>
      </c>
      <c r="T16" s="8" t="s">
        <v>29</v>
      </c>
    </row>
    <row r="17" spans="1:20" ht="24" customHeight="1" x14ac:dyDescent="0.25">
      <c r="A17" s="9">
        <v>16</v>
      </c>
      <c r="B17" s="10">
        <v>44621</v>
      </c>
      <c r="C17" s="11">
        <v>2022</v>
      </c>
      <c r="D17" s="12" t="s">
        <v>36</v>
      </c>
      <c r="E17" s="11">
        <v>1</v>
      </c>
      <c r="F17" s="11" t="s">
        <v>31</v>
      </c>
      <c r="G17" s="11" t="s">
        <v>22</v>
      </c>
      <c r="H17" s="11" t="s">
        <v>32</v>
      </c>
      <c r="I17" s="11">
        <v>44</v>
      </c>
      <c r="J17" s="11" t="s">
        <v>40</v>
      </c>
      <c r="K17" s="13" t="s">
        <v>41</v>
      </c>
      <c r="L17" s="11" t="s">
        <v>34</v>
      </c>
      <c r="M17" s="11" t="s">
        <v>42</v>
      </c>
      <c r="N17" s="11" t="s">
        <v>35</v>
      </c>
      <c r="O17" s="13">
        <v>400</v>
      </c>
      <c r="P17" s="13">
        <v>100</v>
      </c>
      <c r="Q17" s="13"/>
      <c r="R17" s="13"/>
      <c r="S17" s="9">
        <v>13</v>
      </c>
      <c r="T17" s="13" t="s">
        <v>29</v>
      </c>
    </row>
    <row r="18" spans="1:20" ht="24" customHeight="1" x14ac:dyDescent="0.25">
      <c r="A18" s="4">
        <v>17</v>
      </c>
      <c r="B18" s="5">
        <v>44621</v>
      </c>
      <c r="C18" s="6">
        <v>2022</v>
      </c>
      <c r="D18" s="7" t="s">
        <v>36</v>
      </c>
      <c r="E18" s="6">
        <v>1</v>
      </c>
      <c r="F18" s="6" t="s">
        <v>21</v>
      </c>
      <c r="G18" s="6" t="s">
        <v>44</v>
      </c>
      <c r="H18" s="6" t="s">
        <v>23</v>
      </c>
      <c r="I18" s="6">
        <v>65</v>
      </c>
      <c r="J18" s="6" t="s">
        <v>37</v>
      </c>
      <c r="K18" s="8" t="s">
        <v>41</v>
      </c>
      <c r="L18" s="6" t="s">
        <v>45</v>
      </c>
      <c r="M18" s="6" t="s">
        <v>42</v>
      </c>
      <c r="N18" s="6" t="s">
        <v>28</v>
      </c>
      <c r="O18" s="8">
        <v>600</v>
      </c>
      <c r="P18" s="8">
        <v>100</v>
      </c>
      <c r="Q18" s="8"/>
      <c r="R18" s="8"/>
      <c r="S18" s="4">
        <v>12</v>
      </c>
      <c r="T18" s="8" t="s">
        <v>29</v>
      </c>
    </row>
    <row r="19" spans="1:20" ht="24" customHeight="1" x14ac:dyDescent="0.25">
      <c r="A19" s="9">
        <v>18</v>
      </c>
      <c r="B19" s="10">
        <v>44713</v>
      </c>
      <c r="C19" s="11">
        <v>2022</v>
      </c>
      <c r="D19" s="12" t="s">
        <v>46</v>
      </c>
      <c r="E19" s="11">
        <v>1</v>
      </c>
      <c r="F19" s="11" t="s">
        <v>31</v>
      </c>
      <c r="G19" s="11" t="s">
        <v>44</v>
      </c>
      <c r="H19" s="11" t="s">
        <v>32</v>
      </c>
      <c r="I19" s="11">
        <v>80</v>
      </c>
      <c r="J19" s="11" t="s">
        <v>37</v>
      </c>
      <c r="K19" s="13" t="s">
        <v>41</v>
      </c>
      <c r="L19" s="11" t="s">
        <v>47</v>
      </c>
      <c r="M19" s="11" t="s">
        <v>45</v>
      </c>
      <c r="N19" s="11" t="s">
        <v>35</v>
      </c>
      <c r="O19" s="13">
        <v>800</v>
      </c>
      <c r="P19" s="13">
        <v>100</v>
      </c>
      <c r="Q19" s="13">
        <v>800</v>
      </c>
      <c r="R19" s="13">
        <v>100</v>
      </c>
      <c r="S19" s="9">
        <v>11</v>
      </c>
      <c r="T19" s="13" t="s">
        <v>29</v>
      </c>
    </row>
    <row r="20" spans="1:20" ht="24" customHeight="1" x14ac:dyDescent="0.25">
      <c r="A20" s="4">
        <v>19</v>
      </c>
      <c r="B20" s="5">
        <v>44743</v>
      </c>
      <c r="C20" s="6">
        <v>2022</v>
      </c>
      <c r="D20" s="7" t="s">
        <v>48</v>
      </c>
      <c r="E20" s="6">
        <v>1</v>
      </c>
      <c r="F20" s="6" t="s">
        <v>21</v>
      </c>
      <c r="G20" s="6" t="s">
        <v>44</v>
      </c>
      <c r="H20" s="6" t="s">
        <v>23</v>
      </c>
      <c r="I20" s="6">
        <v>25</v>
      </c>
      <c r="J20" s="6" t="s">
        <v>24</v>
      </c>
      <c r="K20" s="8" t="s">
        <v>41</v>
      </c>
      <c r="L20" s="6" t="s">
        <v>49</v>
      </c>
      <c r="M20" s="6" t="s">
        <v>42</v>
      </c>
      <c r="N20" s="6" t="s">
        <v>28</v>
      </c>
      <c r="O20" s="8">
        <v>400</v>
      </c>
      <c r="P20" s="8">
        <v>150</v>
      </c>
      <c r="Q20" s="8">
        <v>400</v>
      </c>
      <c r="R20" s="8">
        <v>150</v>
      </c>
      <c r="S20" s="4">
        <v>18</v>
      </c>
      <c r="T20" s="8" t="s">
        <v>29</v>
      </c>
    </row>
    <row r="21" spans="1:20" ht="24" customHeight="1" x14ac:dyDescent="0.25">
      <c r="A21" s="9">
        <v>20</v>
      </c>
      <c r="B21" s="10">
        <v>44774</v>
      </c>
      <c r="C21" s="11">
        <v>2022</v>
      </c>
      <c r="D21" s="12" t="s">
        <v>50</v>
      </c>
      <c r="E21" s="11">
        <v>1</v>
      </c>
      <c r="F21" s="11" t="s">
        <v>31</v>
      </c>
      <c r="G21" s="11" t="s">
        <v>44</v>
      </c>
      <c r="H21" s="11" t="s">
        <v>32</v>
      </c>
      <c r="I21" s="11">
        <v>25</v>
      </c>
      <c r="J21" s="11" t="s">
        <v>24</v>
      </c>
      <c r="K21" s="13" t="s">
        <v>25</v>
      </c>
      <c r="L21" s="11" t="s">
        <v>27</v>
      </c>
      <c r="M21" s="11" t="s">
        <v>34</v>
      </c>
      <c r="N21" s="11" t="s">
        <v>35</v>
      </c>
      <c r="O21" s="13">
        <v>400</v>
      </c>
      <c r="P21" s="13">
        <v>100</v>
      </c>
      <c r="Q21" s="13">
        <v>400</v>
      </c>
      <c r="R21" s="13">
        <v>100</v>
      </c>
      <c r="S21" s="9">
        <v>13</v>
      </c>
      <c r="T21" s="13" t="s">
        <v>51</v>
      </c>
    </row>
    <row r="22" spans="1:20" ht="24" customHeight="1" x14ac:dyDescent="0.25">
      <c r="A22" s="4">
        <v>21</v>
      </c>
      <c r="B22" s="5">
        <v>44774</v>
      </c>
      <c r="C22" s="6">
        <v>2022</v>
      </c>
      <c r="D22" s="7" t="s">
        <v>50</v>
      </c>
      <c r="E22" s="6">
        <v>1</v>
      </c>
      <c r="F22" s="6" t="s">
        <v>21</v>
      </c>
      <c r="G22" s="6" t="s">
        <v>44</v>
      </c>
      <c r="H22" s="6" t="s">
        <v>23</v>
      </c>
      <c r="I22" s="6">
        <v>25</v>
      </c>
      <c r="J22" s="6" t="s">
        <v>24</v>
      </c>
      <c r="K22" s="8" t="s">
        <v>41</v>
      </c>
      <c r="L22" s="6" t="s">
        <v>34</v>
      </c>
      <c r="M22" s="6" t="s">
        <v>53</v>
      </c>
      <c r="N22" s="6" t="s">
        <v>28</v>
      </c>
      <c r="O22" s="8">
        <v>400</v>
      </c>
      <c r="P22" s="8">
        <v>100</v>
      </c>
      <c r="Q22" s="8"/>
      <c r="R22" s="8"/>
      <c r="S22" s="4">
        <v>15</v>
      </c>
      <c r="T22" s="8" t="s">
        <v>51</v>
      </c>
    </row>
    <row r="23" spans="1:20" ht="24" customHeight="1" x14ac:dyDescent="0.25">
      <c r="A23" s="9">
        <v>22</v>
      </c>
      <c r="B23" s="10">
        <v>44835</v>
      </c>
      <c r="C23" s="11">
        <v>2022</v>
      </c>
      <c r="D23" s="12" t="s">
        <v>54</v>
      </c>
      <c r="E23" s="11">
        <v>1</v>
      </c>
      <c r="F23" s="11" t="s">
        <v>31</v>
      </c>
      <c r="G23" s="11" t="s">
        <v>22</v>
      </c>
      <c r="H23" s="11" t="s">
        <v>32</v>
      </c>
      <c r="I23" s="11">
        <v>25</v>
      </c>
      <c r="J23" s="11" t="s">
        <v>24</v>
      </c>
      <c r="K23" s="13" t="s">
        <v>41</v>
      </c>
      <c r="L23" s="11" t="s">
        <v>55</v>
      </c>
      <c r="M23" s="11" t="s">
        <v>42</v>
      </c>
      <c r="N23" s="11" t="s">
        <v>35</v>
      </c>
      <c r="O23" s="13">
        <v>400</v>
      </c>
      <c r="P23" s="13">
        <v>200</v>
      </c>
      <c r="Q23" s="13">
        <v>400</v>
      </c>
      <c r="R23" s="13">
        <v>200</v>
      </c>
      <c r="S23" s="9">
        <v>14</v>
      </c>
      <c r="T23" s="13" t="s">
        <v>29</v>
      </c>
    </row>
    <row r="24" spans="1:20" ht="24" customHeight="1" x14ac:dyDescent="0.25">
      <c r="A24" s="4">
        <v>23</v>
      </c>
      <c r="B24" s="5">
        <v>44835</v>
      </c>
      <c r="C24" s="6">
        <v>2022</v>
      </c>
      <c r="D24" s="7" t="s">
        <v>54</v>
      </c>
      <c r="E24" s="6">
        <v>1</v>
      </c>
      <c r="F24" s="6" t="s">
        <v>21</v>
      </c>
      <c r="G24" s="6" t="s">
        <v>22</v>
      </c>
      <c r="H24" s="6" t="s">
        <v>23</v>
      </c>
      <c r="I24" s="6">
        <v>25</v>
      </c>
      <c r="J24" s="6" t="s">
        <v>24</v>
      </c>
      <c r="K24" s="8" t="s">
        <v>41</v>
      </c>
      <c r="L24" s="6" t="s">
        <v>26</v>
      </c>
      <c r="M24" s="6" t="s">
        <v>27</v>
      </c>
      <c r="N24" s="6" t="s">
        <v>28</v>
      </c>
      <c r="O24" s="8">
        <v>400</v>
      </c>
      <c r="P24" s="8">
        <v>400</v>
      </c>
      <c r="Q24" s="8"/>
      <c r="R24" s="8"/>
      <c r="S24" s="4">
        <v>12</v>
      </c>
      <c r="T24" s="8" t="s">
        <v>29</v>
      </c>
    </row>
    <row r="25" spans="1:20" ht="24" customHeight="1" x14ac:dyDescent="0.25">
      <c r="A25" s="9">
        <v>24</v>
      </c>
      <c r="B25" s="10">
        <v>44835</v>
      </c>
      <c r="C25" s="11">
        <v>2022</v>
      </c>
      <c r="D25" s="12" t="s">
        <v>54</v>
      </c>
      <c r="E25" s="11">
        <v>1</v>
      </c>
      <c r="F25" s="11" t="s">
        <v>31</v>
      </c>
      <c r="G25" s="11" t="s">
        <v>22</v>
      </c>
      <c r="H25" s="11" t="s">
        <v>32</v>
      </c>
      <c r="I25" s="11">
        <v>15</v>
      </c>
      <c r="J25" s="11" t="s">
        <v>24</v>
      </c>
      <c r="K25" s="13" t="s">
        <v>41</v>
      </c>
      <c r="L25" s="11" t="s">
        <v>58</v>
      </c>
      <c r="M25" s="11" t="s">
        <v>34</v>
      </c>
      <c r="N25" s="11" t="s">
        <v>35</v>
      </c>
      <c r="O25" s="13">
        <v>400</v>
      </c>
      <c r="P25" s="13">
        <v>100</v>
      </c>
      <c r="Q25" s="13"/>
      <c r="R25" s="13"/>
      <c r="S25" s="9">
        <v>9</v>
      </c>
      <c r="T25" s="13"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AD931-2C7F-47B2-8695-1ED3BD709285}">
  <dimension ref="C2:AV17"/>
  <sheetViews>
    <sheetView showGridLines="0" topLeftCell="AK1" workbookViewId="0">
      <selection activeCell="M43" sqref="M43"/>
    </sheetView>
  </sheetViews>
  <sheetFormatPr defaultRowHeight="15.75" x14ac:dyDescent="0.25"/>
  <cols>
    <col min="3" max="3" width="10.125" bestFit="1" customWidth="1"/>
    <col min="5" max="5" width="12.375" bestFit="1" customWidth="1"/>
    <col min="6" max="6" width="27.25" bestFit="1" customWidth="1"/>
    <col min="10" max="10" width="12.375" bestFit="1" customWidth="1"/>
    <col min="11" max="11" width="19" bestFit="1" customWidth="1"/>
    <col min="13" max="13" width="12.375" bestFit="1" customWidth="1"/>
    <col min="14" max="14" width="22" bestFit="1" customWidth="1"/>
    <col min="15" max="15" width="22.25" bestFit="1" customWidth="1"/>
    <col min="17" max="17" width="12.375" bestFit="1" customWidth="1"/>
    <col min="18" max="18" width="14.25" bestFit="1" customWidth="1"/>
    <col min="19" max="19" width="22.25" bestFit="1" customWidth="1"/>
    <col min="20" max="20" width="19.375" bestFit="1" customWidth="1"/>
    <col min="21" max="21" width="14.25" bestFit="1" customWidth="1"/>
    <col min="22" max="22" width="17.75" bestFit="1" customWidth="1"/>
    <col min="24" max="24" width="17.75" bestFit="1" customWidth="1"/>
    <col min="27" max="27" width="12.375" bestFit="1" customWidth="1"/>
    <col min="28" max="28" width="19.375" bestFit="1" customWidth="1"/>
    <col min="30" max="30" width="19.25" bestFit="1" customWidth="1"/>
    <col min="32" max="32" width="12.375" bestFit="1" customWidth="1"/>
    <col min="33" max="33" width="24.25" bestFit="1" customWidth="1"/>
    <col min="35" max="35" width="12.375" bestFit="1" customWidth="1"/>
    <col min="36" max="36" width="14.75" bestFit="1" customWidth="1"/>
    <col min="38" max="38" width="18.625" bestFit="1" customWidth="1"/>
    <col min="39" max="39" width="22" bestFit="1" customWidth="1"/>
    <col min="41" max="41" width="18.875" bestFit="1" customWidth="1"/>
    <col min="42" max="42" width="22.25" bestFit="1" customWidth="1"/>
    <col min="44" max="44" width="12.375" bestFit="1" customWidth="1"/>
    <col min="45" max="45" width="22" bestFit="1" customWidth="1"/>
    <col min="47" max="47" width="12.375" bestFit="1" customWidth="1"/>
    <col min="48" max="48" width="22.25" bestFit="1" customWidth="1"/>
  </cols>
  <sheetData>
    <row r="2" spans="3:48" x14ac:dyDescent="0.25">
      <c r="C2" s="15" t="s">
        <v>62</v>
      </c>
      <c r="E2" s="15" t="s">
        <v>19</v>
      </c>
      <c r="J2" s="15" t="s">
        <v>9</v>
      </c>
      <c r="M2" s="15" t="s">
        <v>67</v>
      </c>
      <c r="Q2" s="15" t="s">
        <v>68</v>
      </c>
      <c r="T2" s="15" t="s">
        <v>70</v>
      </c>
      <c r="V2" s="15" t="s">
        <v>72</v>
      </c>
      <c r="X2" s="15" t="s">
        <v>75</v>
      </c>
      <c r="AA2" s="15" t="s">
        <v>79</v>
      </c>
      <c r="AD2" s="15" t="s">
        <v>80</v>
      </c>
      <c r="AF2" s="15" t="s">
        <v>82</v>
      </c>
      <c r="AI2" s="15" t="s">
        <v>84</v>
      </c>
      <c r="AL2" s="15" t="s">
        <v>86</v>
      </c>
      <c r="AO2" s="15" t="s">
        <v>88</v>
      </c>
      <c r="AR2" s="15" t="s">
        <v>90</v>
      </c>
      <c r="AU2" s="15" t="s">
        <v>91</v>
      </c>
    </row>
    <row r="4" spans="3:48" x14ac:dyDescent="0.25">
      <c r="C4" t="s">
        <v>59</v>
      </c>
      <c r="E4" s="16" t="s">
        <v>60</v>
      </c>
      <c r="F4" t="s">
        <v>63</v>
      </c>
      <c r="J4" s="16" t="s">
        <v>60</v>
      </c>
      <c r="K4" t="s">
        <v>64</v>
      </c>
      <c r="M4" s="16" t="s">
        <v>60</v>
      </c>
      <c r="N4" t="s">
        <v>65</v>
      </c>
      <c r="O4" t="s">
        <v>66</v>
      </c>
      <c r="Q4" s="16" t="s">
        <v>60</v>
      </c>
      <c r="R4" t="s">
        <v>69</v>
      </c>
      <c r="T4" t="s">
        <v>71</v>
      </c>
      <c r="V4" t="s">
        <v>73</v>
      </c>
      <c r="X4" t="s">
        <v>74</v>
      </c>
      <c r="AA4" s="16" t="s">
        <v>60</v>
      </c>
      <c r="AB4" t="s">
        <v>71</v>
      </c>
      <c r="AD4" t="s">
        <v>81</v>
      </c>
      <c r="AF4" s="16" t="s">
        <v>60</v>
      </c>
      <c r="AG4" t="s">
        <v>83</v>
      </c>
      <c r="AI4" s="16" t="s">
        <v>60</v>
      </c>
      <c r="AJ4" t="s">
        <v>85</v>
      </c>
      <c r="AL4" t="s">
        <v>87</v>
      </c>
      <c r="AM4" t="s">
        <v>65</v>
      </c>
      <c r="AO4" t="s">
        <v>89</v>
      </c>
      <c r="AP4" t="s">
        <v>66</v>
      </c>
      <c r="AR4" s="16" t="s">
        <v>60</v>
      </c>
      <c r="AS4" t="s">
        <v>65</v>
      </c>
      <c r="AU4" s="16" t="s">
        <v>60</v>
      </c>
      <c r="AV4" t="s">
        <v>66</v>
      </c>
    </row>
    <row r="5" spans="3:48" x14ac:dyDescent="0.25">
      <c r="C5">
        <v>24</v>
      </c>
      <c r="E5" s="17" t="s">
        <v>29</v>
      </c>
      <c r="F5">
        <v>19</v>
      </c>
      <c r="J5" s="17" t="s">
        <v>24</v>
      </c>
      <c r="K5">
        <v>16</v>
      </c>
      <c r="M5" s="17" t="s">
        <v>24</v>
      </c>
      <c r="N5">
        <v>6400</v>
      </c>
      <c r="O5">
        <v>3100</v>
      </c>
      <c r="Q5" s="17" t="s">
        <v>28</v>
      </c>
      <c r="R5">
        <v>12</v>
      </c>
      <c r="T5" s="18">
        <v>27200</v>
      </c>
      <c r="V5" s="18">
        <v>12100</v>
      </c>
      <c r="X5" s="18">
        <v>15100</v>
      </c>
      <c r="AA5" s="17" t="s">
        <v>20</v>
      </c>
      <c r="AB5" s="24">
        <v>3200</v>
      </c>
      <c r="AD5">
        <v>868</v>
      </c>
      <c r="AF5" s="17" t="s">
        <v>41</v>
      </c>
      <c r="AG5">
        <v>16</v>
      </c>
      <c r="AI5" s="17" t="s">
        <v>20</v>
      </c>
      <c r="AJ5">
        <v>2</v>
      </c>
      <c r="AL5" s="18">
        <v>9000</v>
      </c>
      <c r="AM5" s="18">
        <v>11200</v>
      </c>
      <c r="AN5" s="18"/>
      <c r="AO5" s="18">
        <v>3100</v>
      </c>
      <c r="AP5" s="18">
        <v>3900</v>
      </c>
      <c r="AR5" s="17" t="s">
        <v>20</v>
      </c>
      <c r="AS5" s="18">
        <v>800</v>
      </c>
      <c r="AU5" s="17" t="s">
        <v>20</v>
      </c>
      <c r="AV5" s="18">
        <v>800</v>
      </c>
    </row>
    <row r="6" spans="3:48" x14ac:dyDescent="0.25">
      <c r="E6" s="17" t="s">
        <v>51</v>
      </c>
      <c r="F6">
        <v>5</v>
      </c>
      <c r="H6" t="s">
        <v>51</v>
      </c>
      <c r="J6" s="17" t="s">
        <v>37</v>
      </c>
      <c r="K6">
        <v>6</v>
      </c>
      <c r="M6" s="17" t="s">
        <v>37</v>
      </c>
      <c r="N6">
        <v>4000</v>
      </c>
      <c r="O6">
        <v>600</v>
      </c>
      <c r="Q6" s="17" t="s">
        <v>35</v>
      </c>
      <c r="R6">
        <v>12</v>
      </c>
      <c r="AA6" s="17" t="s">
        <v>30</v>
      </c>
      <c r="AB6" s="24">
        <v>2000</v>
      </c>
      <c r="AF6" s="17" t="s">
        <v>25</v>
      </c>
      <c r="AG6">
        <v>8</v>
      </c>
      <c r="AI6" s="17" t="s">
        <v>30</v>
      </c>
      <c r="AJ6">
        <v>2</v>
      </c>
      <c r="AR6" s="17" t="s">
        <v>30</v>
      </c>
      <c r="AS6" s="18">
        <v>800</v>
      </c>
      <c r="AU6" s="17" t="s">
        <v>30</v>
      </c>
      <c r="AV6" s="18">
        <v>200</v>
      </c>
    </row>
    <row r="7" spans="3:48" x14ac:dyDescent="0.25">
      <c r="E7" s="17" t="s">
        <v>61</v>
      </c>
      <c r="F7">
        <v>24</v>
      </c>
      <c r="J7" s="17" t="s">
        <v>40</v>
      </c>
      <c r="K7">
        <v>2</v>
      </c>
      <c r="M7" s="17" t="s">
        <v>40</v>
      </c>
      <c r="N7">
        <v>800</v>
      </c>
      <c r="O7">
        <v>200</v>
      </c>
      <c r="Q7" s="17" t="s">
        <v>61</v>
      </c>
      <c r="R7">
        <v>24</v>
      </c>
      <c r="AA7" s="17" t="s">
        <v>36</v>
      </c>
      <c r="AB7" s="24">
        <v>4000</v>
      </c>
      <c r="AF7" s="17" t="s">
        <v>61</v>
      </c>
      <c r="AG7">
        <v>24</v>
      </c>
      <c r="AI7" s="17" t="s">
        <v>36</v>
      </c>
      <c r="AJ7">
        <v>4</v>
      </c>
      <c r="AR7" s="17" t="s">
        <v>36</v>
      </c>
      <c r="AS7" s="18">
        <v>2200</v>
      </c>
      <c r="AU7" s="17" t="s">
        <v>36</v>
      </c>
      <c r="AV7" s="18">
        <v>400</v>
      </c>
    </row>
    <row r="8" spans="3:48" ht="16.5" thickBot="1" x14ac:dyDescent="0.3">
      <c r="J8" s="17" t="s">
        <v>61</v>
      </c>
      <c r="K8">
        <v>24</v>
      </c>
      <c r="M8" s="17" t="s">
        <v>61</v>
      </c>
      <c r="N8">
        <v>11200</v>
      </c>
      <c r="O8">
        <v>3900</v>
      </c>
      <c r="AA8" s="17" t="s">
        <v>39</v>
      </c>
      <c r="AB8" s="24">
        <v>1000</v>
      </c>
      <c r="AI8" s="17" t="s">
        <v>39</v>
      </c>
      <c r="AJ8">
        <v>1</v>
      </c>
      <c r="AR8" s="17" t="s">
        <v>39</v>
      </c>
      <c r="AS8" s="18">
        <v>400</v>
      </c>
      <c r="AU8" s="17" t="s">
        <v>39</v>
      </c>
      <c r="AV8" s="18">
        <v>100</v>
      </c>
    </row>
    <row r="9" spans="3:48" x14ac:dyDescent="0.25">
      <c r="U9" s="19" t="s">
        <v>76</v>
      </c>
      <c r="V9" s="20">
        <f>GETPIVOTDATA("Total Salary",$V$4)</f>
        <v>12100</v>
      </c>
      <c r="X9" s="19" t="s">
        <v>77</v>
      </c>
      <c r="Y9" s="20">
        <f>GETPIVOTDATA("Total wages",$X$4)</f>
        <v>15100</v>
      </c>
      <c r="AA9" s="17" t="s">
        <v>43</v>
      </c>
      <c r="AB9" s="24">
        <v>1400</v>
      </c>
      <c r="AI9" s="17" t="s">
        <v>43</v>
      </c>
      <c r="AJ9">
        <v>1</v>
      </c>
      <c r="AR9" s="17" t="s">
        <v>43</v>
      </c>
      <c r="AS9" s="18">
        <v>600</v>
      </c>
      <c r="AU9" s="17" t="s">
        <v>43</v>
      </c>
      <c r="AV9" s="18">
        <v>100</v>
      </c>
    </row>
    <row r="10" spans="3:48" ht="16.5" thickBot="1" x14ac:dyDescent="0.3">
      <c r="U10" s="21" t="s">
        <v>77</v>
      </c>
      <c r="V10" s="22">
        <f>GETPIVOTDATA("Total wages",$X$4)</f>
        <v>15100</v>
      </c>
      <c r="X10" s="21" t="s">
        <v>76</v>
      </c>
      <c r="Y10" s="22">
        <f>GETPIVOTDATA("Total Salary",$V$4)</f>
        <v>12100</v>
      </c>
      <c r="AA10" s="17" t="s">
        <v>46</v>
      </c>
      <c r="AB10" s="24">
        <v>3600</v>
      </c>
      <c r="AI10" s="17" t="s">
        <v>46</v>
      </c>
      <c r="AJ10">
        <v>2</v>
      </c>
      <c r="AR10" s="17" t="s">
        <v>46</v>
      </c>
      <c r="AS10" s="18">
        <v>1600</v>
      </c>
      <c r="AU10" s="17" t="s">
        <v>46</v>
      </c>
      <c r="AV10" s="18">
        <v>200</v>
      </c>
    </row>
    <row r="11" spans="3:48" x14ac:dyDescent="0.25">
      <c r="U11" t="s">
        <v>78</v>
      </c>
      <c r="V11" s="23">
        <f>V9/GETPIVOTDATA("Total Expense",$T$4)</f>
        <v>0.44485294117647056</v>
      </c>
      <c r="W11" s="23"/>
      <c r="X11" s="23" t="str">
        <f>U11</f>
        <v>percentage</v>
      </c>
      <c r="Y11" s="23">
        <f t="shared" ref="Y11" si="0">Y9/GETPIVOTDATA("Total Expense",$T$4)</f>
        <v>0.55514705882352944</v>
      </c>
      <c r="AA11" s="17" t="s">
        <v>48</v>
      </c>
      <c r="AB11" s="24">
        <v>2200</v>
      </c>
      <c r="AI11" s="17" t="s">
        <v>48</v>
      </c>
      <c r="AJ11">
        <v>2</v>
      </c>
      <c r="AR11" s="17" t="s">
        <v>48</v>
      </c>
      <c r="AS11" s="18">
        <v>800</v>
      </c>
      <c r="AU11" s="17" t="s">
        <v>48</v>
      </c>
      <c r="AV11" s="18">
        <v>300</v>
      </c>
    </row>
    <row r="12" spans="3:48" x14ac:dyDescent="0.25">
      <c r="AA12" s="17" t="s">
        <v>50</v>
      </c>
      <c r="AB12" s="24">
        <v>2500</v>
      </c>
      <c r="AI12" s="17" t="s">
        <v>50</v>
      </c>
      <c r="AJ12">
        <v>3</v>
      </c>
      <c r="AR12" s="17" t="s">
        <v>50</v>
      </c>
      <c r="AS12" s="18">
        <v>1200</v>
      </c>
      <c r="AU12" s="17" t="s">
        <v>50</v>
      </c>
      <c r="AV12" s="18">
        <v>300</v>
      </c>
    </row>
    <row r="13" spans="3:48" x14ac:dyDescent="0.25">
      <c r="AA13" s="17" t="s">
        <v>52</v>
      </c>
      <c r="AB13" s="24">
        <v>1000</v>
      </c>
      <c r="AI13" s="17" t="s">
        <v>52</v>
      </c>
      <c r="AJ13">
        <v>1</v>
      </c>
      <c r="AR13" s="17" t="s">
        <v>52</v>
      </c>
      <c r="AS13" s="18">
        <v>400</v>
      </c>
      <c r="AU13" s="17" t="s">
        <v>52</v>
      </c>
      <c r="AV13" s="18">
        <v>100</v>
      </c>
    </row>
    <row r="14" spans="3:48" x14ac:dyDescent="0.25">
      <c r="AA14" s="17" t="s">
        <v>54</v>
      </c>
      <c r="AB14" s="24">
        <v>3700</v>
      </c>
      <c r="AI14" s="17" t="s">
        <v>54</v>
      </c>
      <c r="AJ14">
        <v>4</v>
      </c>
      <c r="AR14" s="17" t="s">
        <v>54</v>
      </c>
      <c r="AS14" s="18">
        <v>1600</v>
      </c>
      <c r="AU14" s="17" t="s">
        <v>54</v>
      </c>
      <c r="AV14" s="18">
        <v>900</v>
      </c>
    </row>
    <row r="15" spans="3:48" x14ac:dyDescent="0.25">
      <c r="AA15" s="17" t="s">
        <v>56</v>
      </c>
      <c r="AB15" s="24">
        <v>1600</v>
      </c>
      <c r="AI15" s="17" t="s">
        <v>56</v>
      </c>
      <c r="AJ15">
        <v>1</v>
      </c>
      <c r="AR15" s="17" t="s">
        <v>56</v>
      </c>
      <c r="AS15" s="18">
        <v>400</v>
      </c>
      <c r="AU15" s="17" t="s">
        <v>56</v>
      </c>
      <c r="AV15" s="18">
        <v>400</v>
      </c>
    </row>
    <row r="16" spans="3:48" x14ac:dyDescent="0.25">
      <c r="AA16" s="17" t="s">
        <v>57</v>
      </c>
      <c r="AB16" s="24">
        <v>1000</v>
      </c>
      <c r="AI16" s="17" t="s">
        <v>57</v>
      </c>
      <c r="AJ16">
        <v>1</v>
      </c>
      <c r="AR16" s="17" t="s">
        <v>57</v>
      </c>
      <c r="AS16" s="18">
        <v>400</v>
      </c>
      <c r="AU16" s="17" t="s">
        <v>57</v>
      </c>
      <c r="AV16" s="18">
        <v>100</v>
      </c>
    </row>
    <row r="17" spans="27:48" x14ac:dyDescent="0.25">
      <c r="AA17" s="17" t="s">
        <v>61</v>
      </c>
      <c r="AB17" s="24">
        <v>27200</v>
      </c>
      <c r="AI17" s="17" t="s">
        <v>61</v>
      </c>
      <c r="AJ17">
        <v>24</v>
      </c>
      <c r="AR17" s="17" t="s">
        <v>61</v>
      </c>
      <c r="AS17" s="18">
        <v>11200</v>
      </c>
      <c r="AU17" s="17" t="s">
        <v>61</v>
      </c>
      <c r="AV17" s="18">
        <v>3900</v>
      </c>
    </row>
  </sheetData>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Database</vt:lpstr>
      <vt:lpstr>Pivots</vt:lpstr>
    </vt:vector>
  </TitlesOfParts>
  <Manager>www.other-levels.com</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Danny</dc:creator>
  <cp:keywords>Danny</cp:keywords>
  <dc:description>Copyright © 2022 Other Level's. All rights reserved
"Any illegal reproduction of this content in any form will result in immediate action against the person concerned."</dc:description>
  <cp:lastModifiedBy>phuocvu091198@gmail.com</cp:lastModifiedBy>
  <cp:revision/>
  <dcterms:created xsi:type="dcterms:W3CDTF">2022-05-09T12:20:03Z</dcterms:created>
  <dcterms:modified xsi:type="dcterms:W3CDTF">2022-10-15T14:17:06Z</dcterms:modified>
  <cp:category/>
  <cp:contentStatus/>
</cp:coreProperties>
</file>