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14\SyncFolder1\Development\Hardware_and_Devices\Arduino\sketches\_Serial\Read_P1-port_D1Mini\doc\"/>
    </mc:Choice>
  </mc:AlternateContent>
  <xr:revisionPtr revIDLastSave="0" documentId="13_ncr:1_{88817F3E-F2C7-4B0C-A63C-2523B988B33C}" xr6:coauthVersionLast="40" xr6:coauthVersionMax="40" xr10:uidLastSave="{00000000-0000-0000-0000-000000000000}"/>
  <bookViews>
    <workbookView xWindow="0" yWindow="0" windowWidth="28780" windowHeight="12090" xr2:uid="{BB8A7E84-65D4-49E9-9DCA-E4249827D5E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H20" i="1"/>
  <c r="J20" i="1" s="1"/>
  <c r="I20" i="1"/>
  <c r="L22" i="1"/>
  <c r="K22" i="1"/>
  <c r="L33" i="1"/>
  <c r="K33" i="1"/>
  <c r="L29" i="1"/>
  <c r="K29" i="1"/>
  <c r="L28" i="1"/>
  <c r="K28" i="1"/>
  <c r="L27" i="1"/>
  <c r="K27" i="1"/>
  <c r="L26" i="1"/>
  <c r="K26" i="1"/>
  <c r="L19" i="1"/>
  <c r="K19" i="1"/>
  <c r="K16" i="1"/>
  <c r="L16" i="1"/>
  <c r="L15" i="1"/>
  <c r="K15" i="1"/>
  <c r="K11" i="1"/>
  <c r="L11" i="1"/>
  <c r="K12" i="1"/>
  <c r="L12" i="1"/>
  <c r="K13" i="1"/>
  <c r="L13" i="1"/>
  <c r="L10" i="1"/>
  <c r="K10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4" i="1"/>
  <c r="H6" i="1"/>
  <c r="H7" i="1"/>
  <c r="J7" i="1" s="1"/>
  <c r="H8" i="1"/>
  <c r="J8" i="1" s="1"/>
  <c r="L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L32" i="1" s="1"/>
  <c r="H33" i="1"/>
  <c r="J33" i="1" s="1"/>
  <c r="H5" i="1"/>
  <c r="K8" i="1" l="1"/>
  <c r="K21" i="1"/>
  <c r="L21" i="1"/>
</calcChain>
</file>

<file path=xl/sharedStrings.xml><?xml version="1.0" encoding="utf-8"?>
<sst xmlns="http://schemas.openxmlformats.org/spreadsheetml/2006/main" count="126" uniqueCount="100">
  <si>
    <t>line</t>
  </si>
  <si>
    <t>Value</t>
  </si>
  <si>
    <t>Start</t>
  </si>
  <si>
    <t>Stop</t>
  </si>
  <si>
    <t>Description</t>
  </si>
  <si>
    <t>CRC</t>
  </si>
  <si>
    <t>Brand</t>
  </si>
  <si>
    <t>AA4</t>
  </si>
  <si>
    <t>/Ene5\XS210 ESMR 5.0</t>
  </si>
  <si>
    <t>1-3:0.2.8(50)</t>
  </si>
  <si>
    <t>0-0:1.0.0(181210162308W)</t>
  </si>
  <si>
    <t>0-0:96.1.1(4530303437303030303339393639393138)</t>
  </si>
  <si>
    <t>1-0:1.8.1(000585.788*kWh)</t>
  </si>
  <si>
    <t>1-0:1.8.2(000485.710*kWh)</t>
  </si>
  <si>
    <t>1-0:2.8.1(000000.022*kWh)</t>
  </si>
  <si>
    <t>1-0:2.8.2(000000.000*kWh)</t>
  </si>
  <si>
    <t>0-0:96.14.0(0002)</t>
  </si>
  <si>
    <t>1-0:1.7.0(00.675*kW)</t>
  </si>
  <si>
    <t>1-0:2.7.0(00.000*kW)</t>
  </si>
  <si>
    <t>0-0:96.7.21(00026)</t>
  </si>
  <si>
    <t>0-0:96.7.9(00001)</t>
  </si>
  <si>
    <t>1-0:32.32.0(00001)</t>
  </si>
  <si>
    <t>1-0:32.36.0(00000)</t>
  </si>
  <si>
    <t>0-0:96.13.0()</t>
  </si>
  <si>
    <t>1-0:32.7.0(229.0*V)</t>
  </si>
  <si>
    <t>1-0:31.7.0(003*A)</t>
  </si>
  <si>
    <t>1-0:22.7.0(00.000*kW)</t>
  </si>
  <si>
    <t>0-1:24.1.0(003)</t>
  </si>
  <si>
    <t>0-1:96.1.0(4730303538353330303230323336323138)</t>
  </si>
  <si>
    <t>1-3:0.2.8</t>
  </si>
  <si>
    <t>0-0:1.0.0</t>
  </si>
  <si>
    <t>0-0:96.1.1</t>
  </si>
  <si>
    <t>1-0:1.8.1</t>
  </si>
  <si>
    <t>1-0:1.8.2</t>
  </si>
  <si>
    <t>1-0:2.8.1</t>
  </si>
  <si>
    <t>1-0:2.8.2</t>
  </si>
  <si>
    <t>0-0:96.14.0</t>
  </si>
  <si>
    <t>1-0:1.7.0</t>
  </si>
  <si>
    <t>1-0:2.7.0</t>
  </si>
  <si>
    <t>0-0:96.7.21</t>
  </si>
  <si>
    <t>0-0:96.7.9</t>
  </si>
  <si>
    <t>0-1:24.2.1</t>
  </si>
  <si>
    <t>0-1:24.1.0</t>
  </si>
  <si>
    <t>0-1:96.1.0</t>
  </si>
  <si>
    <t>1-0:22.7.0</t>
  </si>
  <si>
    <t>1-0:21.7.0</t>
  </si>
  <si>
    <t>1-0:31.7.0</t>
  </si>
  <si>
    <t>1-0:32.7.0</t>
  </si>
  <si>
    <t>0-0:96.13.0</t>
  </si>
  <si>
    <t>1-0:32.36.0</t>
  </si>
  <si>
    <t>1-0:32.32.0</t>
  </si>
  <si>
    <t>1-0:99.97.0</t>
  </si>
  <si>
    <t>0-0:96.7.19</t>
  </si>
  <si>
    <t>000485.710</t>
  </si>
  <si>
    <t>000000.022</t>
  </si>
  <si>
    <t>000000.000</t>
  </si>
  <si>
    <t>00.675</t>
  </si>
  <si>
    <t>00.000</t>
  </si>
  <si>
    <t>0000000222</t>
  </si>
  <si>
    <t>229.0</t>
  </si>
  <si>
    <t>003</t>
  </si>
  <si>
    <t>00.665</t>
  </si>
  <si>
    <t>00005.070</t>
  </si>
  <si>
    <t>000585.788</t>
  </si>
  <si>
    <t>4530303437303030303339393639393138</t>
  </si>
  <si>
    <t>0002</t>
  </si>
  <si>
    <t>00026</t>
  </si>
  <si>
    <t>00001</t>
  </si>
  <si>
    <t>00000</t>
  </si>
  <si>
    <t>4730303538353330303230323336323138</t>
  </si>
  <si>
    <t>181210162308</t>
  </si>
  <si>
    <t>W</t>
  </si>
  <si>
    <t>kWh</t>
  </si>
  <si>
    <t>kW</t>
  </si>
  <si>
    <t>s</t>
  </si>
  <si>
    <t>V</t>
  </si>
  <si>
    <t>A</t>
  </si>
  <si>
    <t>m3</t>
  </si>
  <si>
    <t>181210163000</t>
  </si>
  <si>
    <t>1</t>
  </si>
  <si>
    <t>S</t>
  </si>
  <si>
    <t>180716084233</t>
  </si>
  <si>
    <t>StateOrUnit</t>
  </si>
  <si>
    <t>Length</t>
  </si>
  <si>
    <t>Skip *</t>
  </si>
  <si>
    <t>Skip (</t>
  </si>
  <si>
    <t>pos</t>
  </si>
  <si>
    <t>Line</t>
  </si>
  <si>
    <t>Skip )</t>
  </si>
  <si>
    <t>Item ID</t>
  </si>
  <si>
    <t>Empty</t>
  </si>
  <si>
    <t>1-0:99.97.0(1)</t>
  </si>
  <si>
    <t>(0-0:96.7.19)(180716084233S)</t>
  </si>
  <si>
    <t>(0-0:96.7.19)(0000000222*s)</t>
  </si>
  <si>
    <t>0-1:24.2.1(181210163000W)</t>
  </si>
  <si>
    <t>0-1:24.2.1(00005.070*m3)</t>
  </si>
  <si>
    <t>Charlocation</t>
  </si>
  <si>
    <t>Key</t>
  </si>
  <si>
    <t>Raw</t>
  </si>
  <si>
    <t>1-0:21.7.0(00.000*kW)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</si>
</sst>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0" fontId="2" fillId="0" borderId="1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49" fontId="0" fillId="2" borderId="1" xfId="0" applyNumberFormat="1" applyFill="1" applyBorder="1"/>
    <xf numFmtId="49" fontId="1" fillId="0" borderId="2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4262-C65C-44AB-BCD1-8A931DF3BE36}">
  <dimension ref="A1:Z76"/>
  <sheetViews>
    <sheetView tabSelected="1" zoomScaleNormal="100" workbookViewId="0">
      <pane xSplit="2" topLeftCell="C1" activePane="topRight" state="frozen"/>
      <selection pane="topRight" activeCell="S6" sqref="S6"/>
    </sheetView>
  </sheetViews>
  <sheetFormatPr defaultRowHeight="14.5" x14ac:dyDescent="0.35"/>
  <cols>
    <col min="1" max="1" width="8.7265625" style="1"/>
    <col min="2" max="2" width="5.1796875" style="2" customWidth="1"/>
    <col min="3" max="3" width="11.36328125" style="1" customWidth="1"/>
    <col min="4" max="4" width="47" style="1" customWidth="1"/>
    <col min="5" max="5" width="27.54296875" style="1" customWidth="1"/>
    <col min="6" max="6" width="39.453125" style="4" customWidth="1"/>
    <col min="7" max="7" width="4.1796875" style="25" bestFit="1" customWidth="1"/>
    <col min="8" max="8" width="5.453125" style="26" bestFit="1" customWidth="1"/>
    <col min="9" max="9" width="4.7265625" style="25" bestFit="1" customWidth="1"/>
    <col min="10" max="10" width="4.54296875" style="25" bestFit="1" customWidth="1"/>
    <col min="11" max="11" width="4.7265625" style="25" bestFit="1" customWidth="1"/>
    <col min="12" max="12" width="4.54296875" style="25" bestFit="1" customWidth="1"/>
    <col min="13" max="13" width="5.453125" style="25" bestFit="1" customWidth="1"/>
    <col min="14" max="15" width="5.26953125" style="25" bestFit="1" customWidth="1"/>
    <col min="16" max="16" width="5.6328125" style="25" bestFit="1" customWidth="1"/>
    <col min="17" max="17" width="34.08984375" style="1" customWidth="1"/>
    <col min="18" max="18" width="30.36328125" style="1" customWidth="1"/>
    <col min="19" max="19" width="28.36328125" style="1" customWidth="1"/>
    <col min="20" max="20" width="29.90625" style="1" bestFit="1" customWidth="1"/>
    <col min="21" max="21" width="3.26953125" style="1" bestFit="1" customWidth="1"/>
    <col min="22" max="22" width="36.6328125" style="1" bestFit="1" customWidth="1"/>
    <col min="23" max="24" width="6.36328125" style="1" customWidth="1"/>
    <col min="25" max="25" width="24.7265625" style="1" customWidth="1"/>
    <col min="26" max="26" width="128.36328125" style="1" customWidth="1"/>
    <col min="27" max="16384" width="8.7265625" style="1"/>
  </cols>
  <sheetData>
    <row r="1" spans="1:17" x14ac:dyDescent="0.35">
      <c r="B1" s="20" t="s">
        <v>87</v>
      </c>
      <c r="C1" s="20"/>
      <c r="D1" s="20"/>
      <c r="E1" s="20"/>
      <c r="F1" s="11" t="s">
        <v>1</v>
      </c>
      <c r="G1" s="30" t="s">
        <v>96</v>
      </c>
      <c r="H1" s="31"/>
      <c r="I1" s="31"/>
      <c r="J1" s="31"/>
      <c r="K1" s="31"/>
      <c r="L1" s="31"/>
      <c r="M1" s="31"/>
      <c r="N1" s="31"/>
      <c r="O1" s="31"/>
      <c r="P1" s="32"/>
      <c r="Q1" s="10"/>
    </row>
    <row r="2" spans="1:17" x14ac:dyDescent="0.35">
      <c r="A2" s="34" t="s">
        <v>89</v>
      </c>
      <c r="B2" s="36" t="s">
        <v>0</v>
      </c>
      <c r="C2" s="35" t="s">
        <v>4</v>
      </c>
      <c r="D2" s="37" t="s">
        <v>98</v>
      </c>
      <c r="E2" s="35" t="s">
        <v>97</v>
      </c>
      <c r="F2" s="35" t="s">
        <v>1</v>
      </c>
      <c r="G2" s="35" t="s">
        <v>83</v>
      </c>
      <c r="H2" s="35"/>
      <c r="I2" s="33" t="s">
        <v>1</v>
      </c>
      <c r="J2" s="33"/>
      <c r="K2" s="33" t="s">
        <v>82</v>
      </c>
      <c r="L2" s="33"/>
      <c r="M2" s="33"/>
      <c r="N2" s="21" t="s">
        <v>85</v>
      </c>
      <c r="O2" s="21" t="s">
        <v>88</v>
      </c>
      <c r="P2" s="21" t="s">
        <v>84</v>
      </c>
      <c r="Q2" s="5"/>
    </row>
    <row r="3" spans="1:17" x14ac:dyDescent="0.35">
      <c r="A3" s="34"/>
      <c r="B3" s="36"/>
      <c r="C3" s="35"/>
      <c r="D3" s="38"/>
      <c r="E3" s="35"/>
      <c r="F3" s="35"/>
      <c r="G3" s="8" t="s">
        <v>87</v>
      </c>
      <c r="H3" s="9" t="s">
        <v>1</v>
      </c>
      <c r="I3" s="21" t="s">
        <v>2</v>
      </c>
      <c r="J3" s="21" t="s">
        <v>3</v>
      </c>
      <c r="K3" s="21" t="s">
        <v>2</v>
      </c>
      <c r="L3" s="21" t="s">
        <v>3</v>
      </c>
      <c r="M3" s="21" t="s">
        <v>1</v>
      </c>
      <c r="N3" s="21" t="s">
        <v>86</v>
      </c>
      <c r="O3" s="21" t="s">
        <v>86</v>
      </c>
      <c r="P3" s="21" t="s">
        <v>86</v>
      </c>
      <c r="Q3" s="5"/>
    </row>
    <row r="4" spans="1:17" x14ac:dyDescent="0.35">
      <c r="A4" s="12"/>
      <c r="B4" s="13">
        <v>0</v>
      </c>
      <c r="C4" s="12" t="s">
        <v>5</v>
      </c>
      <c r="D4" s="12" t="s">
        <v>7</v>
      </c>
      <c r="E4" s="12" t="s">
        <v>7</v>
      </c>
      <c r="F4" s="14"/>
      <c r="G4" s="21">
        <f t="shared" ref="G4:G33" si="0">LEN($D4)</f>
        <v>3</v>
      </c>
      <c r="H4" s="9">
        <f t="shared" ref="H4:H33" si="1">LEN(F4)</f>
        <v>0</v>
      </c>
      <c r="I4" s="22"/>
      <c r="J4" s="22"/>
      <c r="K4" s="22"/>
      <c r="L4" s="22"/>
      <c r="M4" s="22"/>
      <c r="N4" s="22"/>
      <c r="O4" s="22"/>
      <c r="P4" s="22"/>
    </row>
    <row r="5" spans="1:17" x14ac:dyDescent="0.35">
      <c r="A5" s="12">
        <v>0</v>
      </c>
      <c r="B5" s="13">
        <v>1</v>
      </c>
      <c r="C5" s="12" t="s">
        <v>6</v>
      </c>
      <c r="D5" s="12" t="s">
        <v>8</v>
      </c>
      <c r="E5" s="12" t="s">
        <v>8</v>
      </c>
      <c r="F5" s="14" t="s">
        <v>8</v>
      </c>
      <c r="G5" s="21">
        <f t="shared" si="0"/>
        <v>20</v>
      </c>
      <c r="H5" s="9">
        <f t="shared" si="1"/>
        <v>20</v>
      </c>
      <c r="I5" s="21">
        <v>0</v>
      </c>
      <c r="J5" s="21">
        <v>19</v>
      </c>
      <c r="K5" s="22"/>
      <c r="L5" s="22"/>
      <c r="M5" s="22"/>
      <c r="N5" s="22"/>
      <c r="O5" s="22"/>
      <c r="P5" s="22"/>
    </row>
    <row r="6" spans="1:17" x14ac:dyDescent="0.35">
      <c r="A6" s="12"/>
      <c r="B6" s="13">
        <v>2</v>
      </c>
      <c r="C6" s="12"/>
      <c r="D6" s="12"/>
      <c r="E6" s="12"/>
      <c r="F6" s="14" t="s">
        <v>90</v>
      </c>
      <c r="G6" s="21">
        <f t="shared" si="0"/>
        <v>0</v>
      </c>
      <c r="H6" s="9">
        <f t="shared" si="1"/>
        <v>5</v>
      </c>
      <c r="I6" s="22"/>
      <c r="J6" s="22"/>
      <c r="K6" s="22"/>
      <c r="L6" s="22"/>
      <c r="M6" s="22"/>
      <c r="N6" s="22"/>
      <c r="O6" s="22"/>
      <c r="P6" s="22"/>
    </row>
    <row r="7" spans="1:17" x14ac:dyDescent="0.35">
      <c r="A7" s="12">
        <v>1</v>
      </c>
      <c r="B7" s="13">
        <v>3</v>
      </c>
      <c r="C7" s="12"/>
      <c r="D7" s="12" t="s">
        <v>9</v>
      </c>
      <c r="E7" s="12" t="s">
        <v>29</v>
      </c>
      <c r="F7" s="14">
        <v>50</v>
      </c>
      <c r="G7" s="21">
        <f t="shared" si="0"/>
        <v>13</v>
      </c>
      <c r="H7" s="9">
        <f t="shared" si="1"/>
        <v>2</v>
      </c>
      <c r="I7" s="21">
        <f t="shared" ref="I7:I33" si="2">SUM($N7+1)</f>
        <v>10</v>
      </c>
      <c r="J7" s="21">
        <f t="shared" ref="J7:J33" si="3">SUM($N7+$H7)</f>
        <v>11</v>
      </c>
      <c r="K7" s="22"/>
      <c r="L7" s="22"/>
      <c r="M7" s="22"/>
      <c r="N7" s="21">
        <v>9</v>
      </c>
      <c r="O7" s="21">
        <v>12</v>
      </c>
      <c r="P7" s="22"/>
      <c r="Q7" s="3"/>
    </row>
    <row r="8" spans="1:17" x14ac:dyDescent="0.35">
      <c r="A8" s="12">
        <v>2</v>
      </c>
      <c r="B8" s="13">
        <v>4</v>
      </c>
      <c r="C8" s="12"/>
      <c r="D8" s="12" t="s">
        <v>10</v>
      </c>
      <c r="E8" s="12" t="s">
        <v>30</v>
      </c>
      <c r="F8" s="14" t="s">
        <v>70</v>
      </c>
      <c r="G8" s="21">
        <f t="shared" si="0"/>
        <v>24</v>
      </c>
      <c r="H8" s="9">
        <f t="shared" si="1"/>
        <v>12</v>
      </c>
      <c r="I8" s="21">
        <f t="shared" si="2"/>
        <v>10</v>
      </c>
      <c r="J8" s="21">
        <f t="shared" si="3"/>
        <v>21</v>
      </c>
      <c r="K8" s="21">
        <f>SUM($J8+1)</f>
        <v>22</v>
      </c>
      <c r="L8" s="21">
        <f>SUM($J8+1)</f>
        <v>22</v>
      </c>
      <c r="M8" s="21" t="s">
        <v>71</v>
      </c>
      <c r="N8" s="21">
        <v>9</v>
      </c>
      <c r="O8" s="21">
        <v>23</v>
      </c>
      <c r="P8" s="22"/>
      <c r="Q8" s="3"/>
    </row>
    <row r="9" spans="1:17" x14ac:dyDescent="0.35">
      <c r="A9" s="12">
        <v>3</v>
      </c>
      <c r="B9" s="13">
        <v>5</v>
      </c>
      <c r="C9" s="12"/>
      <c r="D9" s="12" t="s">
        <v>11</v>
      </c>
      <c r="E9" s="12" t="s">
        <v>31</v>
      </c>
      <c r="F9" s="14" t="s">
        <v>64</v>
      </c>
      <c r="G9" s="21">
        <f t="shared" si="0"/>
        <v>46</v>
      </c>
      <c r="H9" s="9">
        <f t="shared" si="1"/>
        <v>34</v>
      </c>
      <c r="I9" s="21">
        <f t="shared" si="2"/>
        <v>11</v>
      </c>
      <c r="J9" s="21">
        <f t="shared" si="3"/>
        <v>44</v>
      </c>
      <c r="K9" s="22"/>
      <c r="L9" s="22"/>
      <c r="M9" s="22"/>
      <c r="N9" s="21">
        <v>10</v>
      </c>
      <c r="O9" s="21">
        <v>45</v>
      </c>
      <c r="P9" s="22"/>
      <c r="Q9" s="3"/>
    </row>
    <row r="10" spans="1:17" x14ac:dyDescent="0.35">
      <c r="A10" s="12">
        <v>4</v>
      </c>
      <c r="B10" s="13">
        <v>6</v>
      </c>
      <c r="C10" s="12"/>
      <c r="D10" s="12" t="s">
        <v>12</v>
      </c>
      <c r="E10" s="12" t="s">
        <v>32</v>
      </c>
      <c r="F10" s="14" t="s">
        <v>63</v>
      </c>
      <c r="G10" s="21">
        <f t="shared" si="0"/>
        <v>25</v>
      </c>
      <c r="H10" s="9">
        <f t="shared" si="1"/>
        <v>10</v>
      </c>
      <c r="I10" s="21">
        <f t="shared" si="2"/>
        <v>10</v>
      </c>
      <c r="J10" s="21">
        <f t="shared" si="3"/>
        <v>19</v>
      </c>
      <c r="K10" s="21">
        <f>SUM($P10+1)</f>
        <v>21</v>
      </c>
      <c r="L10" s="21">
        <f>SUM($P10+3)</f>
        <v>23</v>
      </c>
      <c r="M10" s="21" t="s">
        <v>72</v>
      </c>
      <c r="N10" s="21">
        <v>9</v>
      </c>
      <c r="O10" s="21">
        <v>24</v>
      </c>
      <c r="P10" s="21">
        <v>20</v>
      </c>
      <c r="Q10" s="3"/>
    </row>
    <row r="11" spans="1:17" x14ac:dyDescent="0.35">
      <c r="A11" s="12">
        <v>5</v>
      </c>
      <c r="B11" s="13">
        <v>7</v>
      </c>
      <c r="C11" s="12"/>
      <c r="D11" s="12" t="s">
        <v>13</v>
      </c>
      <c r="E11" s="12" t="s">
        <v>33</v>
      </c>
      <c r="F11" s="14" t="s">
        <v>53</v>
      </c>
      <c r="G11" s="21">
        <f t="shared" si="0"/>
        <v>25</v>
      </c>
      <c r="H11" s="9">
        <f t="shared" si="1"/>
        <v>10</v>
      </c>
      <c r="I11" s="21">
        <f t="shared" si="2"/>
        <v>10</v>
      </c>
      <c r="J11" s="21">
        <f t="shared" si="3"/>
        <v>19</v>
      </c>
      <c r="K11" s="21">
        <f>SUM($P11+1)</f>
        <v>21</v>
      </c>
      <c r="L11" s="21">
        <f>SUM($P11+3)</f>
        <v>23</v>
      </c>
      <c r="M11" s="21" t="s">
        <v>72</v>
      </c>
      <c r="N11" s="21">
        <v>9</v>
      </c>
      <c r="O11" s="21">
        <v>24</v>
      </c>
      <c r="P11" s="21">
        <v>20</v>
      </c>
      <c r="Q11" s="3"/>
    </row>
    <row r="12" spans="1:17" x14ac:dyDescent="0.35">
      <c r="A12" s="12">
        <v>6</v>
      </c>
      <c r="B12" s="13">
        <v>8</v>
      </c>
      <c r="C12" s="12"/>
      <c r="D12" s="12" t="s">
        <v>14</v>
      </c>
      <c r="E12" s="12" t="s">
        <v>34</v>
      </c>
      <c r="F12" s="14" t="s">
        <v>54</v>
      </c>
      <c r="G12" s="21">
        <f t="shared" si="0"/>
        <v>25</v>
      </c>
      <c r="H12" s="9">
        <f t="shared" si="1"/>
        <v>10</v>
      </c>
      <c r="I12" s="21">
        <f t="shared" si="2"/>
        <v>10</v>
      </c>
      <c r="J12" s="21">
        <f t="shared" si="3"/>
        <v>19</v>
      </c>
      <c r="K12" s="21">
        <f>SUM($P12+1)</f>
        <v>21</v>
      </c>
      <c r="L12" s="21">
        <f>SUM($P12+3)</f>
        <v>23</v>
      </c>
      <c r="M12" s="21" t="s">
        <v>72</v>
      </c>
      <c r="N12" s="21">
        <v>9</v>
      </c>
      <c r="O12" s="21">
        <v>24</v>
      </c>
      <c r="P12" s="21">
        <v>20</v>
      </c>
      <c r="Q12" s="3"/>
    </row>
    <row r="13" spans="1:17" x14ac:dyDescent="0.35">
      <c r="A13" s="12">
        <v>7</v>
      </c>
      <c r="B13" s="13">
        <v>9</v>
      </c>
      <c r="C13" s="12"/>
      <c r="D13" s="12" t="s">
        <v>15</v>
      </c>
      <c r="E13" s="12" t="s">
        <v>35</v>
      </c>
      <c r="F13" s="14" t="s">
        <v>55</v>
      </c>
      <c r="G13" s="21">
        <f t="shared" si="0"/>
        <v>25</v>
      </c>
      <c r="H13" s="9">
        <f t="shared" si="1"/>
        <v>10</v>
      </c>
      <c r="I13" s="21">
        <f t="shared" si="2"/>
        <v>10</v>
      </c>
      <c r="J13" s="21">
        <f t="shared" si="3"/>
        <v>19</v>
      </c>
      <c r="K13" s="21">
        <f>SUM($P13+1)</f>
        <v>21</v>
      </c>
      <c r="L13" s="21">
        <f>SUM($P13+3)</f>
        <v>23</v>
      </c>
      <c r="M13" s="21" t="s">
        <v>72</v>
      </c>
      <c r="N13" s="21">
        <v>9</v>
      </c>
      <c r="O13" s="21">
        <v>24</v>
      </c>
      <c r="P13" s="21">
        <v>20</v>
      </c>
      <c r="Q13" s="3"/>
    </row>
    <row r="14" spans="1:17" x14ac:dyDescent="0.35">
      <c r="A14" s="12">
        <v>8</v>
      </c>
      <c r="B14" s="13">
        <v>10</v>
      </c>
      <c r="C14" s="12"/>
      <c r="D14" s="12" t="s">
        <v>16</v>
      </c>
      <c r="E14" s="12" t="s">
        <v>36</v>
      </c>
      <c r="F14" s="14" t="s">
        <v>65</v>
      </c>
      <c r="G14" s="21">
        <f t="shared" si="0"/>
        <v>17</v>
      </c>
      <c r="H14" s="9">
        <f t="shared" si="1"/>
        <v>4</v>
      </c>
      <c r="I14" s="21">
        <f t="shared" si="2"/>
        <v>12</v>
      </c>
      <c r="J14" s="21">
        <f t="shared" si="3"/>
        <v>15</v>
      </c>
      <c r="K14" s="22"/>
      <c r="L14" s="22"/>
      <c r="M14" s="22"/>
      <c r="N14" s="21">
        <v>11</v>
      </c>
      <c r="O14" s="21">
        <v>16</v>
      </c>
      <c r="P14" s="22"/>
      <c r="Q14" s="3"/>
    </row>
    <row r="15" spans="1:17" x14ac:dyDescent="0.35">
      <c r="A15" s="12">
        <v>9</v>
      </c>
      <c r="B15" s="13">
        <v>11</v>
      </c>
      <c r="C15" s="12"/>
      <c r="D15" s="12" t="s">
        <v>17</v>
      </c>
      <c r="E15" s="12" t="s">
        <v>37</v>
      </c>
      <c r="F15" s="14" t="s">
        <v>56</v>
      </c>
      <c r="G15" s="21">
        <f t="shared" si="0"/>
        <v>20</v>
      </c>
      <c r="H15" s="9">
        <f t="shared" si="1"/>
        <v>6</v>
      </c>
      <c r="I15" s="21">
        <f t="shared" si="2"/>
        <v>10</v>
      </c>
      <c r="J15" s="21">
        <f t="shared" si="3"/>
        <v>15</v>
      </c>
      <c r="K15" s="21">
        <f>SUM($P15+1)</f>
        <v>17</v>
      </c>
      <c r="L15" s="21">
        <f>SUM($P15+2)</f>
        <v>18</v>
      </c>
      <c r="M15" s="21" t="s">
        <v>73</v>
      </c>
      <c r="N15" s="21">
        <v>9</v>
      </c>
      <c r="O15" s="21">
        <v>16</v>
      </c>
      <c r="P15" s="21">
        <v>16</v>
      </c>
      <c r="Q15" s="3"/>
    </row>
    <row r="16" spans="1:17" x14ac:dyDescent="0.35">
      <c r="A16" s="12">
        <v>10</v>
      </c>
      <c r="B16" s="13">
        <v>12</v>
      </c>
      <c r="C16" s="12"/>
      <c r="D16" s="12" t="s">
        <v>18</v>
      </c>
      <c r="E16" s="12" t="s">
        <v>38</v>
      </c>
      <c r="F16" s="14" t="s">
        <v>57</v>
      </c>
      <c r="G16" s="21">
        <f t="shared" si="0"/>
        <v>20</v>
      </c>
      <c r="H16" s="9">
        <f t="shared" si="1"/>
        <v>6</v>
      </c>
      <c r="I16" s="21">
        <f t="shared" si="2"/>
        <v>10</v>
      </c>
      <c r="J16" s="21">
        <f t="shared" si="3"/>
        <v>15</v>
      </c>
      <c r="K16" s="21">
        <f>SUM($P16+1)</f>
        <v>17</v>
      </c>
      <c r="L16" s="21">
        <f>SUM($P16+2)</f>
        <v>18</v>
      </c>
      <c r="M16" s="21" t="s">
        <v>73</v>
      </c>
      <c r="N16" s="21">
        <v>9</v>
      </c>
      <c r="O16" s="21">
        <v>16</v>
      </c>
      <c r="P16" s="21">
        <v>16</v>
      </c>
      <c r="Q16" s="3"/>
    </row>
    <row r="17" spans="1:26" x14ac:dyDescent="0.35">
      <c r="A17" s="12">
        <v>11</v>
      </c>
      <c r="B17" s="13">
        <v>13</v>
      </c>
      <c r="C17" s="12"/>
      <c r="D17" s="12" t="s">
        <v>19</v>
      </c>
      <c r="E17" s="12" t="s">
        <v>39</v>
      </c>
      <c r="F17" s="14" t="s">
        <v>66</v>
      </c>
      <c r="G17" s="21">
        <f t="shared" si="0"/>
        <v>18</v>
      </c>
      <c r="H17" s="9">
        <f t="shared" si="1"/>
        <v>5</v>
      </c>
      <c r="I17" s="21">
        <f t="shared" si="2"/>
        <v>12</v>
      </c>
      <c r="J17" s="21">
        <f t="shared" si="3"/>
        <v>16</v>
      </c>
      <c r="K17" s="22"/>
      <c r="L17" s="22"/>
      <c r="M17" s="22"/>
      <c r="N17" s="21">
        <v>11</v>
      </c>
      <c r="O17" s="21">
        <v>17</v>
      </c>
      <c r="P17" s="22"/>
      <c r="Q17" s="3"/>
    </row>
    <row r="18" spans="1:26" x14ac:dyDescent="0.35">
      <c r="A18" s="12">
        <v>12</v>
      </c>
      <c r="B18" s="13">
        <v>14</v>
      </c>
      <c r="C18" s="12"/>
      <c r="D18" s="12" t="s">
        <v>20</v>
      </c>
      <c r="E18" s="12" t="s">
        <v>40</v>
      </c>
      <c r="F18" s="14" t="s">
        <v>67</v>
      </c>
      <c r="G18" s="21">
        <f t="shared" si="0"/>
        <v>17</v>
      </c>
      <c r="H18" s="9">
        <f t="shared" si="1"/>
        <v>5</v>
      </c>
      <c r="I18" s="21">
        <f t="shared" si="2"/>
        <v>11</v>
      </c>
      <c r="J18" s="21">
        <f t="shared" si="3"/>
        <v>15</v>
      </c>
      <c r="K18" s="22"/>
      <c r="L18" s="22"/>
      <c r="M18" s="22"/>
      <c r="N18" s="21">
        <v>10</v>
      </c>
      <c r="O18" s="21">
        <v>16</v>
      </c>
      <c r="P18" s="22"/>
      <c r="Q18" s="3"/>
    </row>
    <row r="19" spans="1:26" ht="14.5" customHeight="1" x14ac:dyDescent="0.35">
      <c r="A19" s="12">
        <v>13</v>
      </c>
      <c r="B19" s="13">
        <v>15</v>
      </c>
      <c r="C19" s="15"/>
      <c r="D19" s="12" t="s">
        <v>91</v>
      </c>
      <c r="E19" s="12" t="s">
        <v>51</v>
      </c>
      <c r="F19" s="14" t="s">
        <v>79</v>
      </c>
      <c r="G19" s="21">
        <f t="shared" si="0"/>
        <v>14</v>
      </c>
      <c r="H19" s="9">
        <f t="shared" si="1"/>
        <v>1</v>
      </c>
      <c r="I19" s="21">
        <f t="shared" si="2"/>
        <v>12</v>
      </c>
      <c r="J19" s="21">
        <f t="shared" si="3"/>
        <v>12</v>
      </c>
      <c r="K19" s="21">
        <f>SUM($P19+1)</f>
        <v>1</v>
      </c>
      <c r="L19" s="21">
        <f>SUM($P19+2)</f>
        <v>2</v>
      </c>
      <c r="M19" s="22"/>
      <c r="N19" s="21">
        <v>11</v>
      </c>
      <c r="O19" s="21">
        <v>13</v>
      </c>
      <c r="P19" s="22"/>
      <c r="Q19" s="3"/>
    </row>
    <row r="20" spans="1:26" ht="14.5" customHeight="1" x14ac:dyDescent="0.35">
      <c r="A20" s="16"/>
      <c r="B20" s="17">
        <v>15</v>
      </c>
      <c r="C20" s="18"/>
      <c r="D20" s="16"/>
      <c r="E20" s="16" t="s">
        <v>52</v>
      </c>
      <c r="F20" s="19" t="s">
        <v>52</v>
      </c>
      <c r="G20" s="23">
        <f t="shared" si="0"/>
        <v>0</v>
      </c>
      <c r="H20" s="24">
        <f t="shared" si="1"/>
        <v>11</v>
      </c>
      <c r="I20" s="23">
        <f t="shared" si="2"/>
        <v>15</v>
      </c>
      <c r="J20" s="23">
        <f t="shared" si="3"/>
        <v>25</v>
      </c>
      <c r="K20" s="23"/>
      <c r="L20" s="23"/>
      <c r="M20" s="22"/>
      <c r="N20" s="21">
        <v>14</v>
      </c>
      <c r="O20" s="21">
        <v>26</v>
      </c>
      <c r="P20" s="23"/>
      <c r="Q20" s="6"/>
      <c r="R20" s="7"/>
      <c r="S20" s="7"/>
      <c r="T20" s="7"/>
      <c r="U20" s="7"/>
      <c r="V20" s="7"/>
      <c r="W20" s="7"/>
      <c r="X20" s="7"/>
      <c r="Y20" s="7"/>
      <c r="Z20" s="7"/>
    </row>
    <row r="21" spans="1:26" ht="14.5" customHeight="1" x14ac:dyDescent="0.35">
      <c r="A21" s="12">
        <v>14</v>
      </c>
      <c r="B21" s="13">
        <v>15</v>
      </c>
      <c r="C21" s="15"/>
      <c r="D21" s="12" t="s">
        <v>92</v>
      </c>
      <c r="E21" s="12" t="s">
        <v>52</v>
      </c>
      <c r="F21" s="14" t="s">
        <v>81</v>
      </c>
      <c r="G21" s="21">
        <f t="shared" si="0"/>
        <v>28</v>
      </c>
      <c r="H21" s="9">
        <f t="shared" si="1"/>
        <v>12</v>
      </c>
      <c r="I21" s="21">
        <f t="shared" si="2"/>
        <v>28</v>
      </c>
      <c r="J21" s="21">
        <f t="shared" si="3"/>
        <v>39</v>
      </c>
      <c r="K21" s="21">
        <f>SUM($J21+1)</f>
        <v>40</v>
      </c>
      <c r="L21" s="21">
        <f>SUM($J21+1)</f>
        <v>40</v>
      </c>
      <c r="M21" s="21" t="s">
        <v>80</v>
      </c>
      <c r="N21" s="21">
        <v>27</v>
      </c>
      <c r="O21" s="21">
        <v>41</v>
      </c>
      <c r="P21" s="22"/>
      <c r="Q21" s="3"/>
    </row>
    <row r="22" spans="1:26" ht="14.5" customHeight="1" x14ac:dyDescent="0.35">
      <c r="A22" s="12">
        <v>15</v>
      </c>
      <c r="B22" s="13">
        <v>15</v>
      </c>
      <c r="C22" s="15"/>
      <c r="D22" s="12" t="s">
        <v>93</v>
      </c>
      <c r="E22" s="12" t="s">
        <v>52</v>
      </c>
      <c r="F22" s="14" t="s">
        <v>58</v>
      </c>
      <c r="G22" s="21">
        <f t="shared" si="0"/>
        <v>27</v>
      </c>
      <c r="H22" s="9">
        <f t="shared" si="1"/>
        <v>10</v>
      </c>
      <c r="I22" s="21">
        <f t="shared" si="2"/>
        <v>43</v>
      </c>
      <c r="J22" s="21">
        <f t="shared" si="3"/>
        <v>52</v>
      </c>
      <c r="K22" s="21">
        <f>SUM($P22+1)</f>
        <v>54</v>
      </c>
      <c r="L22" s="21">
        <f>SUM($P22+1)</f>
        <v>54</v>
      </c>
      <c r="M22" s="21" t="s">
        <v>74</v>
      </c>
      <c r="N22" s="21">
        <v>42</v>
      </c>
      <c r="O22" s="21">
        <v>55</v>
      </c>
      <c r="P22" s="21">
        <v>53</v>
      </c>
      <c r="Q22" s="3"/>
    </row>
    <row r="23" spans="1:26" x14ac:dyDescent="0.35">
      <c r="A23" s="12">
        <v>16</v>
      </c>
      <c r="B23" s="13">
        <v>16</v>
      </c>
      <c r="C23" s="12"/>
      <c r="D23" s="12" t="s">
        <v>21</v>
      </c>
      <c r="E23" s="12" t="s">
        <v>50</v>
      </c>
      <c r="F23" s="14" t="s">
        <v>67</v>
      </c>
      <c r="G23" s="21">
        <f t="shared" si="0"/>
        <v>18</v>
      </c>
      <c r="H23" s="9">
        <f t="shared" si="1"/>
        <v>5</v>
      </c>
      <c r="I23" s="21">
        <f t="shared" si="2"/>
        <v>12</v>
      </c>
      <c r="J23" s="21">
        <f t="shared" si="3"/>
        <v>16</v>
      </c>
      <c r="K23" s="22"/>
      <c r="L23" s="22"/>
      <c r="M23" s="22"/>
      <c r="N23" s="21">
        <v>11</v>
      </c>
      <c r="O23" s="21">
        <v>17</v>
      </c>
      <c r="P23" s="21">
        <v>19</v>
      </c>
      <c r="Q23" s="3"/>
    </row>
    <row r="24" spans="1:26" x14ac:dyDescent="0.35">
      <c r="A24" s="12">
        <v>17</v>
      </c>
      <c r="B24" s="13">
        <v>17</v>
      </c>
      <c r="C24" s="12"/>
      <c r="D24" s="12" t="s">
        <v>22</v>
      </c>
      <c r="E24" s="12" t="s">
        <v>49</v>
      </c>
      <c r="F24" s="14" t="s">
        <v>68</v>
      </c>
      <c r="G24" s="21">
        <f t="shared" si="0"/>
        <v>18</v>
      </c>
      <c r="H24" s="9">
        <f t="shared" si="1"/>
        <v>5</v>
      </c>
      <c r="I24" s="21">
        <f t="shared" si="2"/>
        <v>12</v>
      </c>
      <c r="J24" s="21">
        <f t="shared" si="3"/>
        <v>16</v>
      </c>
      <c r="K24" s="22"/>
      <c r="L24" s="22"/>
      <c r="M24" s="22"/>
      <c r="N24" s="21">
        <v>11</v>
      </c>
      <c r="O24" s="21">
        <v>17</v>
      </c>
      <c r="P24" s="22"/>
      <c r="Q24" s="3"/>
    </row>
    <row r="25" spans="1:26" x14ac:dyDescent="0.35">
      <c r="A25" s="12">
        <v>18</v>
      </c>
      <c r="B25" s="13">
        <v>18</v>
      </c>
      <c r="C25" s="12"/>
      <c r="D25" s="12" t="s">
        <v>23</v>
      </c>
      <c r="E25" s="12" t="s">
        <v>48</v>
      </c>
      <c r="F25" s="14"/>
      <c r="G25" s="21">
        <f t="shared" si="0"/>
        <v>13</v>
      </c>
      <c r="H25" s="9">
        <f t="shared" si="1"/>
        <v>0</v>
      </c>
      <c r="I25" s="21">
        <f t="shared" si="2"/>
        <v>12</v>
      </c>
      <c r="J25" s="21">
        <f t="shared" si="3"/>
        <v>11</v>
      </c>
      <c r="K25" s="22"/>
      <c r="L25" s="22"/>
      <c r="M25" s="22"/>
      <c r="N25" s="21">
        <v>11</v>
      </c>
      <c r="O25" s="21">
        <v>12</v>
      </c>
      <c r="P25" s="22"/>
      <c r="Q25" s="3"/>
    </row>
    <row r="26" spans="1:26" x14ac:dyDescent="0.35">
      <c r="A26" s="12">
        <v>19</v>
      </c>
      <c r="B26" s="13">
        <v>19</v>
      </c>
      <c r="C26" s="12"/>
      <c r="D26" s="12" t="s">
        <v>24</v>
      </c>
      <c r="E26" s="12" t="s">
        <v>47</v>
      </c>
      <c r="F26" s="14" t="s">
        <v>59</v>
      </c>
      <c r="G26" s="21">
        <f t="shared" si="0"/>
        <v>19</v>
      </c>
      <c r="H26" s="9">
        <f t="shared" si="1"/>
        <v>5</v>
      </c>
      <c r="I26" s="21">
        <f t="shared" si="2"/>
        <v>11</v>
      </c>
      <c r="J26" s="21">
        <f t="shared" si="3"/>
        <v>15</v>
      </c>
      <c r="K26" s="21">
        <f>SUM($P26+1)</f>
        <v>17</v>
      </c>
      <c r="L26" s="21">
        <f>SUM($P26+1)</f>
        <v>17</v>
      </c>
      <c r="M26" s="21" t="s">
        <v>75</v>
      </c>
      <c r="N26" s="21">
        <v>10</v>
      </c>
      <c r="O26" s="21">
        <v>18</v>
      </c>
      <c r="P26" s="21">
        <v>16</v>
      </c>
      <c r="Q26" s="3"/>
    </row>
    <row r="27" spans="1:26" x14ac:dyDescent="0.35">
      <c r="A27" s="12">
        <v>20</v>
      </c>
      <c r="B27" s="13">
        <v>20</v>
      </c>
      <c r="C27" s="12"/>
      <c r="D27" s="12" t="s">
        <v>25</v>
      </c>
      <c r="E27" s="12" t="s">
        <v>46</v>
      </c>
      <c r="F27" s="14" t="s">
        <v>60</v>
      </c>
      <c r="G27" s="21">
        <f t="shared" si="0"/>
        <v>17</v>
      </c>
      <c r="H27" s="9">
        <f t="shared" si="1"/>
        <v>3</v>
      </c>
      <c r="I27" s="21">
        <f t="shared" si="2"/>
        <v>11</v>
      </c>
      <c r="J27" s="21">
        <f t="shared" si="3"/>
        <v>13</v>
      </c>
      <c r="K27" s="21">
        <f>SUM($P27+1)</f>
        <v>15</v>
      </c>
      <c r="L27" s="21">
        <f>SUM($P27+1)</f>
        <v>15</v>
      </c>
      <c r="M27" s="21" t="s">
        <v>76</v>
      </c>
      <c r="N27" s="21">
        <v>10</v>
      </c>
      <c r="O27" s="21">
        <v>16</v>
      </c>
      <c r="P27" s="21">
        <v>14</v>
      </c>
      <c r="Q27" s="3"/>
    </row>
    <row r="28" spans="1:26" x14ac:dyDescent="0.35">
      <c r="A28" s="12">
        <v>21</v>
      </c>
      <c r="B28" s="13">
        <v>21</v>
      </c>
      <c r="C28" s="12"/>
      <c r="D28" s="12" t="s">
        <v>99</v>
      </c>
      <c r="E28" s="12" t="s">
        <v>45</v>
      </c>
      <c r="F28" s="14" t="s">
        <v>61</v>
      </c>
      <c r="G28" s="21">
        <f t="shared" si="0"/>
        <v>21</v>
      </c>
      <c r="H28" s="9">
        <f t="shared" si="1"/>
        <v>6</v>
      </c>
      <c r="I28" s="21">
        <f t="shared" si="2"/>
        <v>11</v>
      </c>
      <c r="J28" s="21">
        <f t="shared" si="3"/>
        <v>16</v>
      </c>
      <c r="K28" s="21">
        <f>SUM($P28+1)</f>
        <v>18</v>
      </c>
      <c r="L28" s="21">
        <f>SUM($P28+2)</f>
        <v>19</v>
      </c>
      <c r="M28" s="21" t="s">
        <v>73</v>
      </c>
      <c r="N28" s="21">
        <v>10</v>
      </c>
      <c r="O28" s="21">
        <v>20</v>
      </c>
      <c r="P28" s="21">
        <v>17</v>
      </c>
      <c r="Q28" s="3"/>
    </row>
    <row r="29" spans="1:26" x14ac:dyDescent="0.35">
      <c r="A29" s="12">
        <v>22</v>
      </c>
      <c r="B29" s="13">
        <v>22</v>
      </c>
      <c r="C29" s="12"/>
      <c r="D29" s="12" t="s">
        <v>26</v>
      </c>
      <c r="E29" s="12" t="s">
        <v>44</v>
      </c>
      <c r="F29" s="14" t="s">
        <v>57</v>
      </c>
      <c r="G29" s="21">
        <f t="shared" si="0"/>
        <v>21</v>
      </c>
      <c r="H29" s="9">
        <f t="shared" si="1"/>
        <v>6</v>
      </c>
      <c r="I29" s="21">
        <f t="shared" si="2"/>
        <v>11</v>
      </c>
      <c r="J29" s="21">
        <f t="shared" si="3"/>
        <v>16</v>
      </c>
      <c r="K29" s="21">
        <f>SUM($P29+1)</f>
        <v>18</v>
      </c>
      <c r="L29" s="21">
        <f>SUM($P29+2)</f>
        <v>19</v>
      </c>
      <c r="M29" s="21" t="s">
        <v>73</v>
      </c>
      <c r="N29" s="21">
        <v>10</v>
      </c>
      <c r="O29" s="21">
        <v>20</v>
      </c>
      <c r="P29" s="21">
        <v>17</v>
      </c>
      <c r="Q29" s="3"/>
    </row>
    <row r="30" spans="1:26" x14ac:dyDescent="0.35">
      <c r="A30" s="12">
        <v>23</v>
      </c>
      <c r="B30" s="13">
        <v>23</v>
      </c>
      <c r="C30" s="12"/>
      <c r="D30" s="12" t="s">
        <v>27</v>
      </c>
      <c r="E30" s="12" t="s">
        <v>42</v>
      </c>
      <c r="F30" s="14" t="s">
        <v>60</v>
      </c>
      <c r="G30" s="21">
        <f t="shared" si="0"/>
        <v>15</v>
      </c>
      <c r="H30" s="9">
        <f t="shared" si="1"/>
        <v>3</v>
      </c>
      <c r="I30" s="21">
        <f t="shared" si="2"/>
        <v>11</v>
      </c>
      <c r="J30" s="21">
        <f t="shared" si="3"/>
        <v>13</v>
      </c>
      <c r="K30" s="22"/>
      <c r="L30" s="22"/>
      <c r="M30" s="22"/>
      <c r="N30" s="21">
        <v>10</v>
      </c>
      <c r="O30" s="21">
        <v>14</v>
      </c>
      <c r="P30" s="22"/>
      <c r="Q30" s="3"/>
    </row>
    <row r="31" spans="1:26" x14ac:dyDescent="0.35">
      <c r="A31" s="12">
        <v>24</v>
      </c>
      <c r="B31" s="13">
        <v>24</v>
      </c>
      <c r="C31" s="12"/>
      <c r="D31" s="12" t="s">
        <v>28</v>
      </c>
      <c r="E31" s="12" t="s">
        <v>43</v>
      </c>
      <c r="F31" s="14" t="s">
        <v>69</v>
      </c>
      <c r="G31" s="21">
        <f t="shared" si="0"/>
        <v>46</v>
      </c>
      <c r="H31" s="9">
        <f t="shared" si="1"/>
        <v>34</v>
      </c>
      <c r="I31" s="21">
        <f t="shared" si="2"/>
        <v>11</v>
      </c>
      <c r="J31" s="21">
        <f t="shared" si="3"/>
        <v>44</v>
      </c>
      <c r="K31" s="22"/>
      <c r="L31" s="22"/>
      <c r="M31" s="22"/>
      <c r="N31" s="21">
        <v>10</v>
      </c>
      <c r="O31" s="21">
        <v>45</v>
      </c>
      <c r="P31" s="22"/>
      <c r="Q31" s="3"/>
    </row>
    <row r="32" spans="1:26" x14ac:dyDescent="0.35">
      <c r="A32" s="12">
        <v>25</v>
      </c>
      <c r="B32" s="13">
        <v>25</v>
      </c>
      <c r="C32" s="12"/>
      <c r="D32" s="12" t="s">
        <v>94</v>
      </c>
      <c r="E32" s="12" t="s">
        <v>41</v>
      </c>
      <c r="F32" s="14" t="s">
        <v>78</v>
      </c>
      <c r="G32" s="21">
        <f t="shared" si="0"/>
        <v>25</v>
      </c>
      <c r="H32" s="9">
        <f t="shared" si="1"/>
        <v>12</v>
      </c>
      <c r="I32" s="21">
        <f t="shared" si="2"/>
        <v>11</v>
      </c>
      <c r="J32" s="21">
        <f t="shared" si="3"/>
        <v>22</v>
      </c>
      <c r="K32" s="21">
        <v>22</v>
      </c>
      <c r="L32" s="21">
        <f>SUM($J32+1)</f>
        <v>23</v>
      </c>
      <c r="M32" s="21" t="s">
        <v>71</v>
      </c>
      <c r="N32" s="21">
        <v>10</v>
      </c>
      <c r="O32" s="21">
        <v>24</v>
      </c>
      <c r="P32" s="21">
        <v>35</v>
      </c>
      <c r="Q32" s="3"/>
    </row>
    <row r="33" spans="1:17" x14ac:dyDescent="0.35">
      <c r="A33" s="12">
        <v>26</v>
      </c>
      <c r="B33" s="13">
        <v>25</v>
      </c>
      <c r="C33" s="12"/>
      <c r="D33" s="12" t="s">
        <v>95</v>
      </c>
      <c r="E33" s="12" t="s">
        <v>41</v>
      </c>
      <c r="F33" s="14" t="s">
        <v>62</v>
      </c>
      <c r="G33" s="21">
        <f t="shared" si="0"/>
        <v>24</v>
      </c>
      <c r="H33" s="9">
        <f t="shared" si="1"/>
        <v>9</v>
      </c>
      <c r="I33" s="21">
        <f t="shared" si="2"/>
        <v>26</v>
      </c>
      <c r="J33" s="21">
        <f t="shared" si="3"/>
        <v>34</v>
      </c>
      <c r="K33" s="21">
        <f>SUM($P33+1)</f>
        <v>36</v>
      </c>
      <c r="L33" s="21">
        <f>SUM($P33+2)</f>
        <v>37</v>
      </c>
      <c r="M33" s="21" t="s">
        <v>77</v>
      </c>
      <c r="N33" s="21">
        <v>25</v>
      </c>
      <c r="O33" s="21">
        <v>38</v>
      </c>
      <c r="P33" s="21">
        <v>35</v>
      </c>
      <c r="Q33" s="3"/>
    </row>
    <row r="34" spans="1:17" x14ac:dyDescent="0.35">
      <c r="Q34" s="3"/>
    </row>
    <row r="35" spans="1:17" x14ac:dyDescent="0.35">
      <c r="Q35" s="3"/>
    </row>
    <row r="51" spans="8:13" x14ac:dyDescent="0.35">
      <c r="M51" s="27"/>
    </row>
    <row r="52" spans="8:13" x14ac:dyDescent="0.35">
      <c r="M52" s="27"/>
    </row>
    <row r="53" spans="8:13" x14ac:dyDescent="0.35">
      <c r="M53" s="27"/>
    </row>
    <row r="54" spans="8:13" x14ac:dyDescent="0.35">
      <c r="M54" s="27"/>
    </row>
    <row r="55" spans="8:13" x14ac:dyDescent="0.35">
      <c r="M55" s="27"/>
    </row>
    <row r="56" spans="8:13" x14ac:dyDescent="0.35">
      <c r="M56" s="27"/>
    </row>
    <row r="60" spans="8:13" x14ac:dyDescent="0.35">
      <c r="H60" s="28"/>
    </row>
    <row r="62" spans="8:13" x14ac:dyDescent="0.35">
      <c r="H62" s="28"/>
    </row>
    <row r="64" spans="8:13" x14ac:dyDescent="0.35">
      <c r="H64" s="28"/>
    </row>
    <row r="76" spans="8:8" x14ac:dyDescent="0.35">
      <c r="H76" s="29"/>
    </row>
  </sheetData>
  <mergeCells count="10">
    <mergeCell ref="G1:P1"/>
    <mergeCell ref="I2:J2"/>
    <mergeCell ref="A2:A3"/>
    <mergeCell ref="K2:M2"/>
    <mergeCell ref="F2:F3"/>
    <mergeCell ref="E2:E3"/>
    <mergeCell ref="B2:B3"/>
    <mergeCell ref="C2:C3"/>
    <mergeCell ref="G2:H2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van Lierop</dc:creator>
  <cp:lastModifiedBy>Danny van Lierop</cp:lastModifiedBy>
  <dcterms:created xsi:type="dcterms:W3CDTF">2018-12-10T15:15:56Z</dcterms:created>
  <dcterms:modified xsi:type="dcterms:W3CDTF">2018-12-20T12:32:04Z</dcterms:modified>
</cp:coreProperties>
</file>