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CC43" lockStructure="1"/>
  <bookViews>
    <workbookView xWindow="0" yWindow="0" windowWidth="20490" windowHeight="9840" tabRatio="843" activeTab="2"/>
  </bookViews>
  <sheets>
    <sheet name="PAZARTESİ" sheetId="22" r:id="rId1"/>
    <sheet name="SALI " sheetId="15" r:id="rId2"/>
    <sheet name="ÇARŞAMBA" sheetId="16" r:id="rId3"/>
    <sheet name="PERŞEMBE " sheetId="17" r:id="rId4"/>
    <sheet name="CUMA" sheetId="18" r:id="rId5"/>
    <sheet name="CUMARTESİ " sheetId="19" r:id="rId6"/>
    <sheet name="PAZAR" sheetId="20" r:id="rId7"/>
  </sheets>
  <calcPr calcId="145621"/>
</workbook>
</file>

<file path=xl/calcChain.xml><?xml version="1.0" encoding="utf-8"?>
<calcChain xmlns="http://schemas.openxmlformats.org/spreadsheetml/2006/main">
  <c r="D19" i="22" l="1"/>
  <c r="G12" i="22"/>
  <c r="D4" i="22"/>
  <c r="C4" i="22" s="1"/>
  <c r="D19" i="15"/>
  <c r="G12" i="15"/>
  <c r="D4" i="15"/>
  <c r="C4" i="15" s="1"/>
  <c r="D19" i="16"/>
  <c r="G12" i="16"/>
  <c r="D4" i="16"/>
  <c r="C4" i="16" s="1"/>
  <c r="D19" i="17"/>
  <c r="G12" i="17"/>
  <c r="D4" i="17"/>
  <c r="C4" i="17" s="1"/>
  <c r="Q23" i="18"/>
  <c r="D19" i="18"/>
  <c r="G12" i="18"/>
  <c r="D4" i="18"/>
  <c r="C4" i="18" s="1"/>
  <c r="Q23" i="19"/>
  <c r="D19" i="19"/>
  <c r="G12" i="19"/>
  <c r="D4" i="19"/>
  <c r="C4" i="19" s="1"/>
  <c r="C20" i="16" l="1"/>
  <c r="B23" i="16" s="1"/>
  <c r="C20" i="15"/>
  <c r="B23" i="15" s="1"/>
  <c r="C20" i="22"/>
  <c r="B23" i="22" s="1"/>
  <c r="C20" i="19"/>
  <c r="B23" i="19" s="1"/>
  <c r="C20" i="18"/>
  <c r="B23" i="18" s="1"/>
  <c r="C20" i="17"/>
  <c r="B23" i="17" s="1"/>
  <c r="D19" i="20"/>
  <c r="G12" i="20" l="1"/>
  <c r="D4" i="20"/>
  <c r="C4" i="20" s="1"/>
  <c r="C20" i="20" s="1"/>
  <c r="B23" i="20" s="1"/>
</calcChain>
</file>

<file path=xl/sharedStrings.xml><?xml version="1.0" encoding="utf-8"?>
<sst xmlns="http://schemas.openxmlformats.org/spreadsheetml/2006/main" count="301" uniqueCount="91">
  <si>
    <t>GÜNLÜK KASA RAPORU</t>
  </si>
  <si>
    <t xml:space="preserve">SARI ALANA YAZMA </t>
  </si>
  <si>
    <t>TARİH :</t>
  </si>
  <si>
    <t xml:space="preserve">BANKALAR </t>
  </si>
  <si>
    <t>NOTLAR</t>
  </si>
  <si>
    <t>AÇIKLAMA</t>
  </si>
  <si>
    <t xml:space="preserve">GÜNSONU TOPLAM </t>
  </si>
  <si>
    <t>NAKİT GİRİŞ</t>
  </si>
  <si>
    <t>VİZA GİRİŞ</t>
  </si>
  <si>
    <t>GENEL TOPLAM FİŞ CİROSU</t>
  </si>
  <si>
    <t>HALKBANK</t>
  </si>
  <si>
    <t>TOPTAN SATIŞ BÖLÜMÜ</t>
  </si>
  <si>
    <t>SODEXO</t>
  </si>
  <si>
    <t xml:space="preserve">TOPLAM </t>
  </si>
  <si>
    <t>FİS SAYISI</t>
  </si>
  <si>
    <t>Z SONU İNDİRİM</t>
  </si>
  <si>
    <t>GİDER PUSULASININ TOPLAM RAKAMINI YAZINIZ</t>
  </si>
  <si>
    <t>GİDER TOPLAMLARI</t>
  </si>
  <si>
    <t>NAKİT KALAN</t>
  </si>
  <si>
    <t>KASA AÇIĞI YAZ :</t>
  </si>
  <si>
    <t>KASA FAZLA YAZ :</t>
  </si>
  <si>
    <t>TOPLAM NAKİT KALAN PARA:</t>
  </si>
  <si>
    <t>TOPLAM</t>
  </si>
  <si>
    <t>SET CARD</t>
  </si>
  <si>
    <t>TOKEN FLEX</t>
  </si>
  <si>
    <t xml:space="preserve">FÖYDE SADECE BEYAZ OLAN
KISIMLARI YAZINIZ </t>
  </si>
  <si>
    <t xml:space="preserve"> </t>
  </si>
  <si>
    <t>TİCKET</t>
  </si>
  <si>
    <t>ZİRAAT BANKASI</t>
  </si>
  <si>
    <t>TEBBANKASI</t>
  </si>
  <si>
    <t>FİNANSBANK</t>
  </si>
  <si>
    <t>TÜRKİŞ</t>
  </si>
  <si>
    <t>SEDAT YAPICI</t>
  </si>
  <si>
    <t>EKMEK ÖDEMESİ</t>
  </si>
  <si>
    <t>KEBİRE KOÇAK</t>
  </si>
  <si>
    <t>HÜSNİYE ŞENOL</t>
  </si>
  <si>
    <t xml:space="preserve">EKMEK ÖDEMESİ </t>
  </si>
  <si>
    <t xml:space="preserve">PERSONEL EKMEK </t>
  </si>
  <si>
    <t>SERKAN YILDIZ NAKİT</t>
  </si>
  <si>
    <t xml:space="preserve">SODEXO </t>
  </si>
  <si>
    <t>SETCARD</t>
  </si>
  <si>
    <t xml:space="preserve">TOKEN </t>
  </si>
  <si>
    <t xml:space="preserve">TİCKET </t>
  </si>
  <si>
    <t>19.06.2025 PERŞEMBE</t>
  </si>
  <si>
    <t>HEKİMOĞLU VİZA</t>
  </si>
  <si>
    <t>ASPAVA VİZA</t>
  </si>
  <si>
    <t>TOP YAPI İNŞAAT VİZA</t>
  </si>
  <si>
    <t>EV MOBİLYALARI VİZA</t>
  </si>
  <si>
    <t>ÜM SAKA VİZA</t>
  </si>
  <si>
    <t>ÜMSAKA NAKİT</t>
  </si>
  <si>
    <t>SETCART</t>
  </si>
  <si>
    <t>TOKEN</t>
  </si>
  <si>
    <t>AYŞENUR GÜNEŞDOĞDU</t>
  </si>
  <si>
    <t xml:space="preserve">SEDAT YAPICI </t>
  </si>
  <si>
    <t xml:space="preserve"> 224.75 TUTARINDA PARÇALI İŞLEM ALINMIŞTIR 220 KRD 2   ÇIKIŞI  SODEXO  4.75 NAKİT</t>
  </si>
  <si>
    <t xml:space="preserve">NECATİ AYDIN </t>
  </si>
  <si>
    <t xml:space="preserve">ATEŞOĞLU VİSA </t>
  </si>
  <si>
    <t xml:space="preserve">1813.06  TUTARINDA İŞLEM ALINMIŞTIR 448.30  TUTARINDA VİSA 1364.76 </t>
  </si>
  <si>
    <t xml:space="preserve">EKMEK ÖDEMESİ 105 ADET </t>
  </si>
  <si>
    <t>PATATES SOĞAN ALINDI MUSTAFA BEYİN BİLGİSİ DAHİLİNDE</t>
  </si>
  <si>
    <t xml:space="preserve">AMPUL ALINDI </t>
  </si>
  <si>
    <t>21.06.2025 CUMA</t>
  </si>
  <si>
    <t>P.EKMEK</t>
  </si>
  <si>
    <t>LAMBA ALINDI</t>
  </si>
  <si>
    <t>SEBZE MUSTAFA BEYİN  BİLGİSİ DAHİLİNDE</t>
  </si>
  <si>
    <t>22.06.2025 PAZAR</t>
  </si>
  <si>
    <t>PERSONEL EKMEK</t>
  </si>
  <si>
    <t xml:space="preserve">ASPAVA VİZA </t>
  </si>
  <si>
    <t>23.06.2025 PAZARTESİ</t>
  </si>
  <si>
    <t>EKMEK ÖDEMESİ 80 ADET</t>
  </si>
  <si>
    <t xml:space="preserve">PASTARİA VİSA </t>
  </si>
  <si>
    <t xml:space="preserve">LAODİKA NAKİT </t>
  </si>
  <si>
    <t xml:space="preserve">ERDURAN EKMEK  NAKİT </t>
  </si>
  <si>
    <t xml:space="preserve">NY EV MOBİLYALARI VİSA </t>
  </si>
  <si>
    <t>SODEXSO</t>
  </si>
  <si>
    <t>TICKET</t>
  </si>
  <si>
    <t>SEHER TONGAL</t>
  </si>
  <si>
    <t>HASAN ATİLA</t>
  </si>
  <si>
    <t>SÜRGÜ VE TORNAVİDA ALINDI</t>
  </si>
  <si>
    <t>24.06.2025 SALI</t>
  </si>
  <si>
    <t>655.95 SETCARD 51 TL NAKİT</t>
  </si>
  <si>
    <t>779.20 SODEXO 5 TL NAKİT</t>
  </si>
  <si>
    <t xml:space="preserve">ny Ev mobilyaları </t>
  </si>
  <si>
    <t>ladika</t>
  </si>
  <si>
    <t>serkan yıldız</t>
  </si>
  <si>
    <t>sodexo</t>
  </si>
  <si>
    <t>token</t>
  </si>
  <si>
    <t>setcard</t>
  </si>
  <si>
    <t>tıcket</t>
  </si>
  <si>
    <t>Melih emre karaköse</t>
  </si>
  <si>
    <t>Seher tongal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</si>
</sst>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TL&quot;;[Red]\-#,##0.00\ &quot;TL&quot;"/>
    <numFmt numFmtId="165" formatCode="[$-F800]dddd\,\ mmmm\ dd\,\ yyyy"/>
  </numFmts>
  <fonts count="24" x14ac:knownFonts="1">
    <font>
      <sz val="11"/>
      <color theme="1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6"/>
      <color rgb="FFFF0000"/>
      <name val="Calibri"/>
      <family val="2"/>
      <charset val="162"/>
      <scheme val="minor"/>
    </font>
    <font>
      <b/>
      <sz val="14"/>
      <color rgb="FFFF0000"/>
      <name val="Calibri"/>
      <family val="2"/>
      <charset val="162"/>
      <scheme val="minor"/>
    </font>
    <font>
      <b/>
      <sz val="14"/>
      <color rgb="FFFFFF00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sz val="14"/>
      <color theme="1"/>
      <name val="Calibri"/>
      <family val="2"/>
      <charset val="162"/>
      <scheme val="minor"/>
    </font>
    <font>
      <b/>
      <sz val="22"/>
      <color theme="1"/>
      <name val="Calibri"/>
      <family val="2"/>
      <charset val="162"/>
      <scheme val="minor"/>
    </font>
    <font>
      <b/>
      <sz val="18"/>
      <color rgb="FFFF0000"/>
      <name val="Calibri"/>
      <family val="2"/>
      <charset val="162"/>
      <scheme val="minor"/>
    </font>
    <font>
      <sz val="16"/>
      <color theme="1"/>
      <name val="Calibri"/>
      <family val="2"/>
      <charset val="162"/>
      <scheme val="minor"/>
    </font>
    <font>
      <b/>
      <sz val="18"/>
      <color theme="1"/>
      <name val="Calibri"/>
      <family val="2"/>
      <charset val="162"/>
      <scheme val="minor"/>
    </font>
    <font>
      <b/>
      <sz val="14"/>
      <name val="Calibri"/>
      <family val="2"/>
      <charset val="162"/>
      <scheme val="minor"/>
    </font>
    <font>
      <sz val="14"/>
      <name val="Calibri"/>
      <family val="2"/>
      <charset val="162"/>
      <scheme val="minor"/>
    </font>
    <font>
      <b/>
      <sz val="16"/>
      <name val="Calibri"/>
      <family val="2"/>
      <charset val="162"/>
      <scheme val="minor"/>
    </font>
    <font>
      <b/>
      <sz val="16"/>
      <color theme="1"/>
      <name val="Calibri"/>
      <family val="2"/>
      <charset val="162"/>
      <scheme val="minor"/>
    </font>
    <font>
      <sz val="18"/>
      <color theme="1"/>
      <name val="Calibri"/>
      <family val="2"/>
      <charset val="162"/>
      <scheme val="minor"/>
    </font>
    <font>
      <sz val="20"/>
      <color rgb="FFFF0000"/>
      <name val="Calibri"/>
      <family val="2"/>
      <charset val="162"/>
      <scheme val="minor"/>
    </font>
    <font>
      <sz val="26"/>
      <color theme="1"/>
      <name val="Calibri"/>
      <family val="2"/>
      <charset val="162"/>
      <scheme val="minor"/>
    </font>
    <font>
      <sz val="18"/>
      <name val="Calibri"/>
      <family val="2"/>
      <charset val="162"/>
      <scheme val="minor"/>
    </font>
    <font>
      <b/>
      <sz val="20"/>
      <color rgb="FFFF0000"/>
      <name val="Arial"/>
      <family val="2"/>
      <charset val="162"/>
    </font>
    <font>
      <b/>
      <sz val="22"/>
      <color rgb="FFFF0000"/>
      <name val="Calibri"/>
      <family val="2"/>
      <charset val="162"/>
      <scheme val="minor"/>
    </font>
    <font>
      <b/>
      <u/>
      <sz val="18"/>
      <color rgb="FFFF0000"/>
      <name val="Calibri"/>
      <family val="2"/>
      <charset val="162"/>
      <scheme val="minor"/>
    </font>
    <font>
      <b/>
      <u/>
      <sz val="20"/>
      <color rgb="FFFF0000"/>
      <name val="Arial"/>
      <family val="2"/>
      <charset val="16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3" borderId="0" xfId="0" applyFill="1" applyProtection="1">
      <protection locked="0"/>
    </xf>
    <xf numFmtId="0" fontId="0" fillId="0" borderId="0" xfId="0" applyProtection="1">
      <protection locked="0"/>
    </xf>
    <xf numFmtId="0" fontId="5" fillId="4" borderId="7" xfId="0" applyFont="1" applyFill="1" applyBorder="1" applyAlignment="1" applyProtection="1">
      <alignment horizontal="center" vertical="center" wrapText="1"/>
    </xf>
    <xf numFmtId="0" fontId="6" fillId="2" borderId="7" xfId="0" applyFont="1" applyFill="1" applyBorder="1" applyAlignment="1" applyProtection="1">
      <alignment horizontal="center"/>
    </xf>
    <xf numFmtId="0" fontId="6" fillId="2" borderId="8" xfId="0" applyFont="1" applyFill="1" applyBorder="1" applyAlignment="1" applyProtection="1">
      <alignment horizontal="center"/>
    </xf>
    <xf numFmtId="0" fontId="6" fillId="2" borderId="16" xfId="0" applyFont="1" applyFill="1" applyBorder="1" applyAlignment="1" applyProtection="1">
      <alignment horizontal="center"/>
    </xf>
    <xf numFmtId="0" fontId="2" fillId="2" borderId="7" xfId="0" applyFont="1" applyFill="1" applyBorder="1" applyAlignment="1" applyProtection="1">
      <alignment horizontal="center"/>
      <protection locked="0"/>
    </xf>
    <xf numFmtId="164" fontId="7" fillId="0" borderId="8" xfId="0" applyNumberFormat="1" applyFont="1" applyFill="1" applyBorder="1" applyProtection="1">
      <protection locked="0"/>
    </xf>
    <xf numFmtId="4" fontId="7" fillId="2" borderId="16" xfId="0" applyNumberFormat="1" applyFont="1" applyFill="1" applyBorder="1" applyProtection="1"/>
    <xf numFmtId="0" fontId="7" fillId="0" borderId="8" xfId="0" applyFont="1" applyBorder="1" applyProtection="1">
      <protection locked="0"/>
    </xf>
    <xf numFmtId="0" fontId="7" fillId="0" borderId="16" xfId="0" applyFont="1" applyBorder="1" applyAlignment="1" applyProtection="1">
      <protection locked="0"/>
    </xf>
    <xf numFmtId="4" fontId="7" fillId="0" borderId="8" xfId="0" applyNumberFormat="1" applyFont="1" applyFill="1" applyBorder="1" applyProtection="1">
      <protection locked="0"/>
    </xf>
    <xf numFmtId="4" fontId="7" fillId="0" borderId="16" xfId="0" applyNumberFormat="1" applyFont="1" applyFill="1" applyBorder="1" applyProtection="1">
      <protection locked="0"/>
    </xf>
    <xf numFmtId="0" fontId="2" fillId="2" borderId="28" xfId="0" applyFont="1" applyFill="1" applyBorder="1" applyAlignment="1" applyProtection="1">
      <alignment horizontal="center"/>
      <protection locked="0"/>
    </xf>
    <xf numFmtId="0" fontId="7" fillId="5" borderId="16" xfId="0" applyFont="1" applyFill="1" applyBorder="1" applyAlignment="1" applyProtection="1">
      <protection locked="0"/>
    </xf>
    <xf numFmtId="0" fontId="7" fillId="5" borderId="16" xfId="0" applyFont="1" applyFill="1" applyBorder="1" applyProtection="1">
      <protection locked="0"/>
    </xf>
    <xf numFmtId="0" fontId="7" fillId="5" borderId="29" xfId="0" applyFont="1" applyFill="1" applyBorder="1" applyProtection="1">
      <protection locked="0"/>
    </xf>
    <xf numFmtId="0" fontId="1" fillId="0" borderId="0" xfId="0" applyFont="1" applyProtection="1">
      <protection locked="0"/>
    </xf>
    <xf numFmtId="0" fontId="7" fillId="0" borderId="10" xfId="0" applyFont="1" applyBorder="1" applyProtection="1">
      <protection locked="0"/>
    </xf>
    <xf numFmtId="0" fontId="14" fillId="2" borderId="30" xfId="0" applyFont="1" applyFill="1" applyBorder="1" applyProtection="1"/>
    <xf numFmtId="0" fontId="13" fillId="2" borderId="31" xfId="0" applyFont="1" applyFill="1" applyBorder="1" applyProtection="1">
      <protection locked="0"/>
    </xf>
    <xf numFmtId="4" fontId="12" fillId="2" borderId="31" xfId="0" applyNumberFormat="1" applyFont="1" applyFill="1" applyBorder="1" applyProtection="1"/>
    <xf numFmtId="4" fontId="7" fillId="8" borderId="32" xfId="0" applyNumberFormat="1" applyFont="1" applyFill="1" applyBorder="1" applyAlignment="1" applyProtection="1">
      <alignment horizontal="center"/>
      <protection locked="0"/>
    </xf>
    <xf numFmtId="0" fontId="15" fillId="2" borderId="33" xfId="0" applyFont="1" applyFill="1" applyBorder="1" applyProtection="1"/>
    <xf numFmtId="2" fontId="10" fillId="0" borderId="34" xfId="0" applyNumberFormat="1" applyFont="1" applyBorder="1" applyAlignment="1" applyProtection="1">
      <protection locked="0"/>
    </xf>
    <xf numFmtId="2" fontId="16" fillId="0" borderId="0" xfId="0" applyNumberFormat="1" applyFont="1" applyBorder="1" applyAlignment="1" applyProtection="1">
      <protection locked="0"/>
    </xf>
    <xf numFmtId="0" fontId="15" fillId="2" borderId="7" xfId="0" applyFont="1" applyFill="1" applyBorder="1" applyProtection="1"/>
    <xf numFmtId="2" fontId="10" fillId="0" borderId="16" xfId="0" applyNumberFormat="1" applyFont="1" applyBorder="1" applyAlignment="1" applyProtection="1">
      <protection locked="0"/>
    </xf>
    <xf numFmtId="0" fontId="0" fillId="2" borderId="7" xfId="0" applyFill="1" applyBorder="1" applyAlignment="1" applyProtection="1">
      <alignment horizontal="center"/>
      <protection locked="0"/>
    </xf>
    <xf numFmtId="0" fontId="10" fillId="8" borderId="16" xfId="0" applyFont="1" applyFill="1" applyBorder="1" applyProtection="1">
      <protection locked="0"/>
    </xf>
    <xf numFmtId="0" fontId="15" fillId="2" borderId="30" xfId="0" applyFont="1" applyFill="1" applyBorder="1" applyProtection="1"/>
    <xf numFmtId="4" fontId="11" fillId="2" borderId="32" xfId="0" applyNumberFormat="1" applyFont="1" applyFill="1" applyBorder="1" applyAlignment="1" applyProtection="1"/>
    <xf numFmtId="0" fontId="7" fillId="0" borderId="32" xfId="0" applyFont="1" applyFill="1" applyBorder="1" applyProtection="1">
      <protection locked="0"/>
    </xf>
    <xf numFmtId="0" fontId="18" fillId="0" borderId="0" xfId="0" applyFont="1" applyProtection="1">
      <protection locked="0"/>
    </xf>
    <xf numFmtId="3" fontId="18" fillId="0" borderId="0" xfId="0" applyNumberFormat="1" applyFont="1" applyProtection="1">
      <protection locked="0"/>
    </xf>
    <xf numFmtId="0" fontId="10" fillId="0" borderId="16" xfId="0" applyFont="1" applyBorder="1" applyAlignment="1" applyProtection="1">
      <protection locked="0"/>
    </xf>
    <xf numFmtId="0" fontId="0" fillId="0" borderId="0" xfId="0" applyFill="1" applyProtection="1">
      <protection locked="0"/>
    </xf>
    <xf numFmtId="4" fontId="16" fillId="0" borderId="0" xfId="0" applyNumberFormat="1" applyFont="1" applyFill="1" applyBorder="1" applyAlignment="1" applyProtection="1">
      <protection locked="0"/>
    </xf>
    <xf numFmtId="0" fontId="11" fillId="2" borderId="8" xfId="0" applyFont="1" applyFill="1" applyBorder="1" applyAlignment="1" applyProtection="1">
      <alignment horizontal="center" vertical="center"/>
    </xf>
    <xf numFmtId="0" fontId="4" fillId="2" borderId="11" xfId="0" applyFont="1" applyFill="1" applyBorder="1" applyAlignment="1" applyProtection="1">
      <alignment horizontal="left" vertical="center"/>
    </xf>
    <xf numFmtId="0" fontId="4" fillId="2" borderId="37" xfId="0" applyFont="1" applyFill="1" applyBorder="1" applyAlignment="1" applyProtection="1">
      <alignment horizontal="left" vertical="center"/>
    </xf>
    <xf numFmtId="0" fontId="7" fillId="0" borderId="8" xfId="0" applyFont="1" applyBorder="1" applyAlignment="1" applyProtection="1">
      <alignment vertical="center"/>
      <protection locked="0"/>
    </xf>
    <xf numFmtId="0" fontId="23" fillId="0" borderId="3" xfId="0" applyFont="1" applyBorder="1" applyAlignment="1" applyProtection="1">
      <protection locked="0"/>
    </xf>
    <xf numFmtId="4" fontId="7" fillId="2" borderId="8" xfId="0" applyNumberFormat="1" applyFont="1" applyFill="1" applyBorder="1" applyProtection="1">
      <protection hidden="1"/>
    </xf>
    <xf numFmtId="0" fontId="16" fillId="0" borderId="22" xfId="0" applyFont="1" applyBorder="1" applyAlignment="1" applyProtection="1">
      <alignment horizontal="center"/>
      <protection locked="0"/>
    </xf>
    <xf numFmtId="0" fontId="16" fillId="0" borderId="9" xfId="0" applyFont="1" applyBorder="1" applyAlignment="1" applyProtection="1">
      <alignment horizontal="center"/>
      <protection locked="0"/>
    </xf>
    <xf numFmtId="0" fontId="16" fillId="0" borderId="18" xfId="0" applyFont="1" applyBorder="1" applyAlignment="1" applyProtection="1">
      <alignment horizontal="center"/>
      <protection locked="0"/>
    </xf>
    <xf numFmtId="4" fontId="13" fillId="7" borderId="16" xfId="0" applyNumberFormat="1" applyFont="1" applyFill="1" applyBorder="1" applyProtection="1"/>
    <xf numFmtId="0" fontId="16" fillId="0" borderId="22" xfId="0" applyFont="1" applyBorder="1" applyAlignment="1" applyProtection="1">
      <alignment horizontal="center"/>
      <protection locked="0"/>
    </xf>
    <xf numFmtId="0" fontId="16" fillId="0" borderId="9" xfId="0" applyFont="1" applyBorder="1" applyAlignment="1" applyProtection="1">
      <alignment horizontal="center"/>
      <protection locked="0"/>
    </xf>
    <xf numFmtId="0" fontId="16" fillId="0" borderId="18" xfId="0" applyFont="1" applyBorder="1" applyAlignment="1" applyProtection="1">
      <alignment horizontal="center"/>
      <protection locked="0"/>
    </xf>
    <xf numFmtId="0" fontId="2" fillId="2" borderId="20" xfId="0" applyFont="1" applyFill="1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21" xfId="0" applyBorder="1" applyAlignment="1" applyProtection="1">
      <alignment horizontal="center"/>
      <protection locked="0"/>
    </xf>
    <xf numFmtId="0" fontId="6" fillId="0" borderId="20" xfId="0" applyFont="1" applyBorder="1" applyAlignment="1" applyProtection="1">
      <alignment horizontal="center"/>
      <protection locked="0"/>
    </xf>
    <xf numFmtId="0" fontId="6" fillId="0" borderId="9" xfId="0" applyFont="1" applyBorder="1" applyAlignment="1" applyProtection="1">
      <alignment horizontal="center"/>
      <protection locked="0"/>
    </xf>
    <xf numFmtId="0" fontId="6" fillId="0" borderId="18" xfId="0" applyFont="1" applyBorder="1" applyAlignment="1" applyProtection="1">
      <alignment horizontal="center"/>
      <protection locked="0"/>
    </xf>
    <xf numFmtId="0" fontId="16" fillId="0" borderId="22" xfId="0" applyFont="1" applyBorder="1" applyAlignment="1" applyProtection="1">
      <alignment horizontal="center"/>
      <protection locked="0"/>
    </xf>
    <xf numFmtId="0" fontId="16" fillId="0" borderId="9" xfId="0" applyFont="1" applyBorder="1" applyAlignment="1" applyProtection="1">
      <alignment horizontal="center"/>
      <protection locked="0"/>
    </xf>
    <xf numFmtId="0" fontId="16" fillId="0" borderId="18" xfId="0" applyFont="1" applyBorder="1" applyAlignment="1" applyProtection="1">
      <alignment horizontal="center"/>
      <protection locked="0"/>
    </xf>
    <xf numFmtId="0" fontId="12" fillId="6" borderId="20" xfId="0" applyFont="1" applyFill="1" applyBorder="1" applyAlignment="1" applyProtection="1">
      <alignment horizontal="left"/>
    </xf>
    <xf numFmtId="0" fontId="12" fillId="6" borderId="9" xfId="0" applyFont="1" applyFill="1" applyBorder="1" applyAlignment="1" applyProtection="1">
      <alignment horizontal="left"/>
    </xf>
    <xf numFmtId="0" fontId="12" fillId="6" borderId="18" xfId="0" applyFont="1" applyFill="1" applyBorder="1" applyAlignment="1" applyProtection="1">
      <alignment horizontal="left"/>
    </xf>
    <xf numFmtId="0" fontId="12" fillId="7" borderId="20" xfId="0" applyFont="1" applyFill="1" applyBorder="1" applyAlignment="1" applyProtection="1">
      <alignment horizontal="left"/>
    </xf>
    <xf numFmtId="0" fontId="12" fillId="7" borderId="9" xfId="0" applyFont="1" applyFill="1" applyBorder="1" applyAlignment="1" applyProtection="1">
      <alignment horizontal="left"/>
    </xf>
    <xf numFmtId="0" fontId="12" fillId="7" borderId="18" xfId="0" applyFont="1" applyFill="1" applyBorder="1" applyAlignment="1" applyProtection="1">
      <alignment horizontal="left"/>
    </xf>
    <xf numFmtId="0" fontId="22" fillId="0" borderId="42" xfId="0" applyFont="1" applyBorder="1" applyAlignment="1" applyProtection="1">
      <alignment horizontal="center"/>
      <protection locked="0"/>
    </xf>
    <xf numFmtId="0" fontId="22" fillId="0" borderId="43" xfId="0" applyFont="1" applyBorder="1" applyAlignment="1" applyProtection="1">
      <alignment horizontal="center"/>
      <protection locked="0"/>
    </xf>
    <xf numFmtId="0" fontId="4" fillId="2" borderId="26" xfId="0" applyFont="1" applyFill="1" applyBorder="1" applyAlignment="1" applyProtection="1">
      <alignment horizontal="center"/>
    </xf>
    <xf numFmtId="0" fontId="4" fillId="2" borderId="27" xfId="0" applyFont="1" applyFill="1" applyBorder="1" applyAlignment="1" applyProtection="1">
      <alignment horizontal="center"/>
    </xf>
    <xf numFmtId="2" fontId="0" fillId="0" borderId="27" xfId="0" applyNumberFormat="1" applyBorder="1" applyAlignment="1" applyProtection="1">
      <alignment horizontal="center"/>
      <protection locked="0"/>
    </xf>
    <xf numFmtId="0" fontId="7" fillId="0" borderId="20" xfId="0" applyFont="1" applyBorder="1" applyAlignment="1" applyProtection="1">
      <alignment horizontal="center"/>
      <protection locked="0"/>
    </xf>
    <xf numFmtId="0" fontId="7" fillId="0" borderId="9" xfId="0" applyFont="1" applyBorder="1" applyAlignment="1" applyProtection="1">
      <alignment horizontal="center"/>
      <protection locked="0"/>
    </xf>
    <xf numFmtId="0" fontId="7" fillId="0" borderId="18" xfId="0" applyFont="1" applyBorder="1" applyAlignment="1" applyProtection="1">
      <alignment horizontal="center"/>
      <protection locked="0"/>
    </xf>
    <xf numFmtId="0" fontId="9" fillId="2" borderId="35" xfId="0" applyFont="1" applyFill="1" applyBorder="1" applyAlignment="1" applyProtection="1">
      <alignment horizontal="center"/>
    </xf>
    <xf numFmtId="0" fontId="9" fillId="2" borderId="23" xfId="0" applyFont="1" applyFill="1" applyBorder="1" applyAlignment="1" applyProtection="1">
      <alignment horizontal="center"/>
    </xf>
    <xf numFmtId="2" fontId="10" fillId="2" borderId="24" xfId="0" applyNumberFormat="1" applyFont="1" applyFill="1" applyBorder="1" applyAlignment="1" applyProtection="1">
      <alignment horizontal="center"/>
    </xf>
    <xf numFmtId="0" fontId="10" fillId="2" borderId="25" xfId="0" applyFont="1" applyFill="1" applyBorder="1" applyAlignment="1" applyProtection="1">
      <alignment horizontal="center"/>
    </xf>
    <xf numFmtId="0" fontId="19" fillId="0" borderId="22" xfId="0" applyFont="1" applyBorder="1" applyAlignment="1" applyProtection="1">
      <alignment horizontal="center" vertical="center"/>
      <protection locked="0"/>
    </xf>
    <xf numFmtId="0" fontId="19" fillId="0" borderId="9" xfId="0" applyFont="1" applyBorder="1" applyAlignment="1" applyProtection="1">
      <alignment horizontal="center" vertical="center"/>
      <protection locked="0"/>
    </xf>
    <xf numFmtId="0" fontId="19" fillId="0" borderId="18" xfId="0" applyFont="1" applyBorder="1" applyAlignment="1" applyProtection="1">
      <alignment horizontal="center" vertical="center"/>
      <protection locked="0"/>
    </xf>
    <xf numFmtId="0" fontId="4" fillId="2" borderId="18" xfId="0" applyFont="1" applyFill="1" applyBorder="1" applyAlignment="1" applyProtection="1">
      <alignment horizontal="left" vertical="center"/>
    </xf>
    <xf numFmtId="0" fontId="4" fillId="2" borderId="8" xfId="0" applyFont="1" applyFill="1" applyBorder="1" applyAlignment="1" applyProtection="1">
      <alignment horizontal="left" vertical="center"/>
    </xf>
    <xf numFmtId="2" fontId="10" fillId="0" borderId="8" xfId="0" applyNumberFormat="1" applyFont="1" applyBorder="1" applyAlignment="1" applyProtection="1">
      <alignment horizontal="center" vertical="center"/>
      <protection locked="0"/>
    </xf>
    <xf numFmtId="2" fontId="10" fillId="0" borderId="19" xfId="0" applyNumberFormat="1" applyFont="1" applyBorder="1" applyAlignment="1" applyProtection="1">
      <alignment horizontal="center" vertical="center"/>
      <protection locked="0"/>
    </xf>
    <xf numFmtId="0" fontId="16" fillId="0" borderId="8" xfId="0" applyFont="1" applyBorder="1" applyAlignment="1" applyProtection="1">
      <alignment horizontal="center"/>
      <protection locked="0"/>
    </xf>
    <xf numFmtId="0" fontId="4" fillId="2" borderId="22" xfId="0" applyFont="1" applyFill="1" applyBorder="1" applyAlignment="1" applyProtection="1">
      <alignment horizontal="left" vertical="center"/>
    </xf>
    <xf numFmtId="2" fontId="10" fillId="0" borderId="22" xfId="0" applyNumberFormat="1" applyFont="1" applyBorder="1" applyAlignment="1" applyProtection="1">
      <alignment horizontal="center" vertical="center"/>
      <protection locked="0"/>
    </xf>
    <xf numFmtId="2" fontId="10" fillId="0" borderId="36" xfId="0" applyNumberFormat="1" applyFont="1" applyBorder="1" applyAlignment="1" applyProtection="1">
      <alignment horizontal="center" vertical="center"/>
      <protection locked="0"/>
    </xf>
    <xf numFmtId="0" fontId="4" fillId="2" borderId="20" xfId="0" applyFont="1" applyFill="1" applyBorder="1" applyAlignment="1" applyProtection="1">
      <alignment horizontal="center"/>
    </xf>
    <xf numFmtId="0" fontId="6" fillId="2" borderId="9" xfId="0" applyFont="1" applyFill="1" applyBorder="1" applyAlignment="1" applyProtection="1">
      <alignment horizontal="center"/>
    </xf>
    <xf numFmtId="0" fontId="6" fillId="2" borderId="21" xfId="0" applyFont="1" applyFill="1" applyBorder="1" applyAlignment="1" applyProtection="1">
      <alignment horizontal="center"/>
    </xf>
    <xf numFmtId="0" fontId="16" fillId="0" borderId="20" xfId="0" applyFont="1" applyBorder="1" applyAlignment="1" applyProtection="1">
      <alignment horizontal="center"/>
      <protection locked="0"/>
    </xf>
    <xf numFmtId="0" fontId="10" fillId="0" borderId="22" xfId="0" applyFont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3" fillId="2" borderId="4" xfId="0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alignment horizontal="center"/>
      <protection locked="0"/>
    </xf>
    <xf numFmtId="165" fontId="7" fillId="0" borderId="9" xfId="0" applyNumberFormat="1" applyFont="1" applyFill="1" applyBorder="1" applyAlignment="1" applyProtection="1">
      <alignment horizontal="center"/>
      <protection locked="0"/>
    </xf>
    <xf numFmtId="165" fontId="7" fillId="0" borderId="10" xfId="0" applyNumberFormat="1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 applyProtection="1">
      <alignment horizontal="center" vertical="center"/>
      <protection locked="0"/>
    </xf>
    <xf numFmtId="0" fontId="8" fillId="2" borderId="12" xfId="0" applyFont="1" applyFill="1" applyBorder="1" applyAlignment="1" applyProtection="1">
      <alignment horizontal="center" vertical="center"/>
      <protection locked="0"/>
    </xf>
    <xf numFmtId="0" fontId="8" fillId="2" borderId="0" xfId="0" applyFont="1" applyFill="1" applyBorder="1" applyAlignment="1" applyProtection="1">
      <alignment horizontal="center" vertical="center"/>
      <protection locked="0"/>
    </xf>
    <xf numFmtId="0" fontId="8" fillId="2" borderId="17" xfId="0" applyFont="1" applyFill="1" applyBorder="1" applyAlignment="1" applyProtection="1">
      <alignment horizontal="center" vertical="center"/>
      <protection locked="0"/>
    </xf>
    <xf numFmtId="0" fontId="9" fillId="2" borderId="13" xfId="0" applyFont="1" applyFill="1" applyBorder="1" applyAlignment="1" applyProtection="1">
      <alignment horizontal="center" vertical="center"/>
    </xf>
    <xf numFmtId="0" fontId="9" fillId="2" borderId="14" xfId="0" applyFont="1" applyFill="1" applyBorder="1" applyAlignment="1" applyProtection="1">
      <alignment horizontal="center" vertical="center"/>
    </xf>
    <xf numFmtId="0" fontId="9" fillId="2" borderId="15" xfId="0" applyFont="1" applyFill="1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center"/>
      <protection locked="0"/>
    </xf>
    <xf numFmtId="0" fontId="20" fillId="0" borderId="1" xfId="0" applyFont="1" applyBorder="1" applyAlignment="1" applyProtection="1">
      <alignment horizontal="center"/>
      <protection locked="0"/>
    </xf>
    <xf numFmtId="0" fontId="20" fillId="0" borderId="2" xfId="0" applyFont="1" applyBorder="1" applyAlignment="1" applyProtection="1">
      <alignment horizontal="center"/>
      <protection locked="0"/>
    </xf>
    <xf numFmtId="0" fontId="21" fillId="0" borderId="41" xfId="0" applyFont="1" applyBorder="1" applyAlignment="1" applyProtection="1">
      <alignment horizontal="center"/>
      <protection locked="0"/>
    </xf>
    <xf numFmtId="0" fontId="4" fillId="2" borderId="4" xfId="0" applyFont="1" applyFill="1" applyBorder="1" applyAlignment="1" applyProtection="1">
      <alignment horizontal="left" vertical="center"/>
    </xf>
    <xf numFmtId="0" fontId="4" fillId="2" borderId="5" xfId="0" applyFont="1" applyFill="1" applyBorder="1" applyAlignment="1" applyProtection="1">
      <alignment horizontal="left" vertical="center"/>
    </xf>
    <xf numFmtId="2" fontId="10" fillId="0" borderId="5" xfId="0" applyNumberFormat="1" applyFont="1" applyBorder="1" applyAlignment="1" applyProtection="1">
      <alignment horizontal="center" vertical="center"/>
      <protection locked="0"/>
    </xf>
    <xf numFmtId="2" fontId="10" fillId="0" borderId="6" xfId="0" applyNumberFormat="1" applyFont="1" applyBorder="1" applyAlignment="1" applyProtection="1">
      <alignment horizontal="center" vertical="center"/>
      <protection locked="0"/>
    </xf>
    <xf numFmtId="0" fontId="3" fillId="2" borderId="38" xfId="0" applyFont="1" applyFill="1" applyBorder="1" applyAlignment="1" applyProtection="1">
      <alignment horizontal="center"/>
    </xf>
    <xf numFmtId="0" fontId="3" fillId="2" borderId="39" xfId="0" applyFont="1" applyFill="1" applyBorder="1" applyAlignment="1" applyProtection="1">
      <alignment horizontal="center"/>
    </xf>
    <xf numFmtId="0" fontId="3" fillId="2" borderId="40" xfId="0" applyFont="1" applyFill="1" applyBorder="1" applyAlignment="1" applyProtection="1">
      <alignment horizontal="center"/>
    </xf>
    <xf numFmtId="0" fontId="17" fillId="2" borderId="30" xfId="0" applyFont="1" applyFill="1" applyBorder="1" applyAlignment="1" applyProtection="1">
      <alignment horizontal="right"/>
    </xf>
    <xf numFmtId="0" fontId="17" fillId="2" borderId="31" xfId="0" applyFont="1" applyFill="1" applyBorder="1" applyAlignment="1" applyProtection="1">
      <alignment horizontal="right"/>
    </xf>
    <xf numFmtId="0" fontId="22" fillId="0" borderId="44" xfId="0" applyFont="1" applyBorder="1" applyAlignment="1" applyProtection="1">
      <alignment horizontal="center"/>
      <protection locked="0"/>
    </xf>
    <xf numFmtId="0" fontId="22" fillId="0" borderId="0" xfId="0" applyFont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S25"/>
  <sheetViews>
    <sheetView zoomScale="70" zoomScaleNormal="70" workbookViewId="0">
      <selection activeCell="R19" sqref="R19"/>
    </sheetView>
  </sheetViews>
  <sheetFormatPr defaultRowHeight="15" x14ac:dyDescent="0.25"/>
  <cols>
    <col min="1" max="1" width="43.140625" style="2" customWidth="1"/>
    <col min="2" max="2" width="26" style="2" customWidth="1"/>
    <col min="3" max="3" width="18.28515625" style="2" customWidth="1"/>
    <col min="4" max="4" width="20" style="2" customWidth="1"/>
    <col min="5" max="5" width="10.7109375" style="2" customWidth="1"/>
    <col min="6" max="6" width="12" style="2" customWidth="1"/>
    <col min="7" max="7" width="9.140625" style="2"/>
    <col min="8" max="8" width="8.85546875" style="2" customWidth="1"/>
    <col min="9" max="9" width="1.42578125" style="1" hidden="1" customWidth="1"/>
    <col min="10" max="10" width="5.5703125" style="2" customWidth="1"/>
    <col min="11" max="14" width="9.140625" style="2"/>
    <col min="15" max="15" width="14" style="2" customWidth="1"/>
    <col min="16" max="16" width="19.140625" style="2" customWidth="1"/>
    <col min="17" max="17" width="10.42578125" style="2" customWidth="1"/>
    <col min="18" max="16384" width="9.140625" style="2"/>
  </cols>
  <sheetData>
    <row r="1" spans="1:19" ht="24.75" customHeight="1" thickTop="1" thickBot="1" x14ac:dyDescent="0.5">
      <c r="A1" s="110" t="s">
        <v>0</v>
      </c>
      <c r="B1" s="111"/>
      <c r="C1" s="111"/>
      <c r="D1" s="43" t="s">
        <v>31</v>
      </c>
      <c r="E1" s="96" t="s">
        <v>1</v>
      </c>
      <c r="F1" s="97"/>
      <c r="G1" s="97"/>
      <c r="H1" s="98"/>
      <c r="J1" s="112"/>
      <c r="K1" s="112"/>
      <c r="L1" s="112"/>
      <c r="M1" s="112"/>
      <c r="N1" s="112"/>
      <c r="O1" s="112"/>
      <c r="P1" s="112"/>
      <c r="Q1" s="112"/>
    </row>
    <row r="2" spans="1:19" ht="42" customHeight="1" x14ac:dyDescent="0.3">
      <c r="A2" s="3" t="s">
        <v>25</v>
      </c>
      <c r="B2" s="39" t="s">
        <v>2</v>
      </c>
      <c r="C2" s="99" t="s">
        <v>68</v>
      </c>
      <c r="D2" s="100"/>
      <c r="E2" s="101" t="s">
        <v>3</v>
      </c>
      <c r="F2" s="101"/>
      <c r="G2" s="101"/>
      <c r="H2" s="102"/>
      <c r="J2" s="105" t="s">
        <v>4</v>
      </c>
      <c r="K2" s="106"/>
      <c r="L2" s="106"/>
      <c r="M2" s="106"/>
      <c r="N2" s="106"/>
      <c r="O2" s="106"/>
      <c r="P2" s="106"/>
      <c r="Q2" s="107"/>
    </row>
    <row r="3" spans="1:19" ht="24" customHeight="1" thickBot="1" x14ac:dyDescent="0.35">
      <c r="A3" s="4" t="s">
        <v>5</v>
      </c>
      <c r="B3" s="5" t="s">
        <v>6</v>
      </c>
      <c r="C3" s="5" t="s">
        <v>7</v>
      </c>
      <c r="D3" s="6" t="s">
        <v>8</v>
      </c>
      <c r="E3" s="103"/>
      <c r="F3" s="103"/>
      <c r="G3" s="103"/>
      <c r="H3" s="104"/>
      <c r="J3" s="7">
        <v>1</v>
      </c>
      <c r="K3" s="108"/>
      <c r="L3" s="108"/>
      <c r="M3" s="108"/>
      <c r="N3" s="108"/>
      <c r="O3" s="108"/>
      <c r="P3" s="108"/>
      <c r="Q3" s="109"/>
    </row>
    <row r="4" spans="1:19" ht="24" customHeight="1" thickTop="1" thickBot="1" x14ac:dyDescent="0.35">
      <c r="A4" s="4" t="s">
        <v>9</v>
      </c>
      <c r="B4" s="8">
        <v>200162.31</v>
      </c>
      <c r="C4" s="44">
        <f>B4-D4</f>
        <v>47523.72</v>
      </c>
      <c r="D4" s="9">
        <f>SUM(G4:H11)</f>
        <v>152638.59</v>
      </c>
      <c r="E4" s="113" t="s">
        <v>29</v>
      </c>
      <c r="F4" s="114"/>
      <c r="G4" s="115">
        <v>152638.59</v>
      </c>
      <c r="H4" s="116"/>
      <c r="J4" s="7">
        <v>2</v>
      </c>
      <c r="K4" s="108"/>
      <c r="L4" s="108"/>
      <c r="M4" s="108"/>
      <c r="N4" s="108"/>
      <c r="O4" s="108"/>
      <c r="P4" s="108"/>
      <c r="Q4" s="109"/>
    </row>
    <row r="5" spans="1:19" ht="24" customHeight="1" x14ac:dyDescent="0.35">
      <c r="A5" s="117"/>
      <c r="B5" s="118"/>
      <c r="C5" s="118"/>
      <c r="D5" s="119"/>
      <c r="E5" s="82" t="s">
        <v>28</v>
      </c>
      <c r="F5" s="83"/>
      <c r="G5" s="84"/>
      <c r="H5" s="85"/>
      <c r="J5" s="7">
        <v>3</v>
      </c>
      <c r="K5" s="108"/>
      <c r="L5" s="108"/>
      <c r="M5" s="108"/>
      <c r="N5" s="108"/>
      <c r="O5" s="108"/>
      <c r="P5" s="108"/>
      <c r="Q5" s="109"/>
    </row>
    <row r="6" spans="1:19" ht="24" customHeight="1" x14ac:dyDescent="0.25">
      <c r="A6" s="79" t="s">
        <v>69</v>
      </c>
      <c r="B6" s="80"/>
      <c r="C6" s="81"/>
      <c r="D6" s="42">
        <v>800</v>
      </c>
      <c r="E6" s="82" t="s">
        <v>30</v>
      </c>
      <c r="F6" s="83"/>
      <c r="G6" s="84"/>
      <c r="H6" s="85"/>
      <c r="J6" s="52"/>
      <c r="K6" s="53"/>
      <c r="L6" s="53"/>
      <c r="M6" s="53"/>
      <c r="N6" s="53"/>
      <c r="O6" s="53"/>
      <c r="P6" s="53"/>
      <c r="Q6" s="54"/>
    </row>
    <row r="7" spans="1:19" ht="24" customHeight="1" x14ac:dyDescent="0.3">
      <c r="A7" s="79" t="s">
        <v>66</v>
      </c>
      <c r="B7" s="80"/>
      <c r="C7" s="81"/>
      <c r="D7" s="42">
        <v>50</v>
      </c>
      <c r="E7" s="82" t="s">
        <v>10</v>
      </c>
      <c r="F7" s="83"/>
      <c r="G7" s="84"/>
      <c r="H7" s="85"/>
      <c r="J7" s="90" t="s">
        <v>11</v>
      </c>
      <c r="K7" s="91"/>
      <c r="L7" s="91"/>
      <c r="M7" s="91"/>
      <c r="N7" s="91"/>
      <c r="O7" s="91"/>
      <c r="P7" s="91"/>
      <c r="Q7" s="92"/>
      <c r="S7" s="2" t="s">
        <v>26</v>
      </c>
    </row>
    <row r="8" spans="1:19" ht="24" customHeight="1" x14ac:dyDescent="0.35">
      <c r="A8" s="86"/>
      <c r="B8" s="86"/>
      <c r="C8" s="86"/>
      <c r="D8" s="10"/>
      <c r="E8" s="87" t="s">
        <v>12</v>
      </c>
      <c r="F8" s="82"/>
      <c r="G8" s="88"/>
      <c r="H8" s="89"/>
      <c r="J8" s="7">
        <v>1</v>
      </c>
      <c r="K8" s="94" t="s">
        <v>49</v>
      </c>
      <c r="L8" s="95"/>
      <c r="M8" s="95"/>
      <c r="N8" s="95"/>
      <c r="O8" s="95"/>
      <c r="P8" s="95"/>
      <c r="Q8" s="36">
        <v>573.05999999999995</v>
      </c>
    </row>
    <row r="9" spans="1:19" ht="24" customHeight="1" x14ac:dyDescent="0.35">
      <c r="A9" s="86"/>
      <c r="B9" s="86"/>
      <c r="C9" s="86"/>
      <c r="D9" s="12"/>
      <c r="E9" s="87" t="s">
        <v>23</v>
      </c>
      <c r="F9" s="82"/>
      <c r="G9" s="88"/>
      <c r="H9" s="89"/>
      <c r="J9" s="7">
        <v>2</v>
      </c>
      <c r="K9" s="58" t="s">
        <v>70</v>
      </c>
      <c r="L9" s="59"/>
      <c r="M9" s="59"/>
      <c r="N9" s="59"/>
      <c r="O9" s="59"/>
      <c r="P9" s="60"/>
      <c r="Q9" s="36">
        <v>879.6</v>
      </c>
    </row>
    <row r="10" spans="1:19" ht="24" customHeight="1" x14ac:dyDescent="0.35">
      <c r="A10" s="93"/>
      <c r="B10" s="73"/>
      <c r="C10" s="74"/>
      <c r="D10" s="13"/>
      <c r="E10" s="82" t="s">
        <v>24</v>
      </c>
      <c r="F10" s="83"/>
      <c r="G10" s="84"/>
      <c r="H10" s="85"/>
      <c r="J10" s="14">
        <v>3</v>
      </c>
      <c r="K10" s="58" t="s">
        <v>71</v>
      </c>
      <c r="L10" s="59"/>
      <c r="M10" s="59"/>
      <c r="N10" s="59"/>
      <c r="O10" s="59"/>
      <c r="P10" s="60"/>
      <c r="Q10" s="11">
        <v>360.12</v>
      </c>
    </row>
    <row r="11" spans="1:19" ht="24" customHeight="1" x14ac:dyDescent="0.35">
      <c r="A11" s="72"/>
      <c r="B11" s="73"/>
      <c r="C11" s="74"/>
      <c r="D11" s="13"/>
      <c r="E11" s="40" t="s">
        <v>27</v>
      </c>
      <c r="F11" s="41"/>
      <c r="G11" s="88"/>
      <c r="H11" s="89"/>
      <c r="J11" s="14"/>
      <c r="K11" s="49"/>
      <c r="L11" s="50"/>
      <c r="M11" s="50"/>
      <c r="N11" s="50" t="s">
        <v>72</v>
      </c>
      <c r="O11" s="50"/>
      <c r="P11" s="51"/>
      <c r="Q11" s="11">
        <v>349.5</v>
      </c>
    </row>
    <row r="12" spans="1:19" ht="24" customHeight="1" thickBot="1" x14ac:dyDescent="0.4">
      <c r="A12" s="72"/>
      <c r="B12" s="73"/>
      <c r="C12" s="74"/>
      <c r="D12" s="13"/>
      <c r="E12" s="75" t="s">
        <v>13</v>
      </c>
      <c r="F12" s="76"/>
      <c r="G12" s="77">
        <f>SUM(G4:H11)</f>
        <v>152638.59</v>
      </c>
      <c r="H12" s="78"/>
      <c r="J12" s="7">
        <v>4</v>
      </c>
      <c r="K12" s="58" t="s">
        <v>73</v>
      </c>
      <c r="L12" s="59"/>
      <c r="M12" s="59"/>
      <c r="N12" s="59"/>
      <c r="O12" s="59"/>
      <c r="P12" s="60"/>
      <c r="Q12" s="11">
        <v>849.5</v>
      </c>
    </row>
    <row r="13" spans="1:19" ht="24" customHeight="1" thickTop="1" thickBot="1" x14ac:dyDescent="0.4">
      <c r="A13" s="55"/>
      <c r="B13" s="56"/>
      <c r="C13" s="57"/>
      <c r="D13" s="13"/>
      <c r="E13" s="69" t="s">
        <v>14</v>
      </c>
      <c r="F13" s="70"/>
      <c r="G13" s="71">
        <v>572</v>
      </c>
      <c r="H13" s="71"/>
      <c r="J13" s="7">
        <v>5</v>
      </c>
      <c r="K13" s="58" t="s">
        <v>74</v>
      </c>
      <c r="L13" s="59"/>
      <c r="M13" s="59"/>
      <c r="N13" s="59"/>
      <c r="O13" s="59"/>
      <c r="P13" s="60"/>
      <c r="Q13" s="15">
        <v>3707.98</v>
      </c>
    </row>
    <row r="14" spans="1:19" ht="24" customHeight="1" thickTop="1" thickBot="1" x14ac:dyDescent="0.4">
      <c r="A14" s="55"/>
      <c r="B14" s="56"/>
      <c r="C14" s="57"/>
      <c r="D14" s="13"/>
      <c r="E14" s="69" t="s">
        <v>15</v>
      </c>
      <c r="F14" s="70"/>
      <c r="G14" s="71"/>
      <c r="H14" s="71"/>
      <c r="J14" s="14">
        <v>6</v>
      </c>
      <c r="K14" s="58" t="s">
        <v>40</v>
      </c>
      <c r="L14" s="59"/>
      <c r="M14" s="59"/>
      <c r="N14" s="59"/>
      <c r="O14" s="59"/>
      <c r="P14" s="60"/>
      <c r="Q14" s="16">
        <v>2002.71</v>
      </c>
    </row>
    <row r="15" spans="1:19" ht="24" customHeight="1" thickTop="1" x14ac:dyDescent="0.35">
      <c r="A15" s="55"/>
      <c r="B15" s="56"/>
      <c r="C15" s="57"/>
      <c r="D15" s="13"/>
      <c r="E15" s="67" t="s">
        <v>34</v>
      </c>
      <c r="F15" s="68"/>
      <c r="G15" s="68"/>
      <c r="H15" s="68"/>
      <c r="J15" s="7">
        <v>7</v>
      </c>
      <c r="K15" s="58" t="s">
        <v>51</v>
      </c>
      <c r="L15" s="59"/>
      <c r="M15" s="59"/>
      <c r="N15" s="59"/>
      <c r="O15" s="59"/>
      <c r="P15" s="60"/>
      <c r="Q15" s="16">
        <v>1404.12</v>
      </c>
    </row>
    <row r="16" spans="1:19" ht="24" customHeight="1" x14ac:dyDescent="0.35">
      <c r="A16" s="55"/>
      <c r="B16" s="56"/>
      <c r="C16" s="57"/>
      <c r="D16" s="13"/>
      <c r="E16" s="122" t="s">
        <v>32</v>
      </c>
      <c r="F16" s="123"/>
      <c r="G16" s="123"/>
      <c r="H16" s="123"/>
      <c r="J16" s="7">
        <v>8</v>
      </c>
      <c r="K16" s="58" t="s">
        <v>75</v>
      </c>
      <c r="L16" s="59"/>
      <c r="M16" s="59"/>
      <c r="N16" s="59"/>
      <c r="O16" s="59"/>
      <c r="P16" s="60"/>
      <c r="Q16" s="16">
        <v>1734.22</v>
      </c>
    </row>
    <row r="17" spans="1:17" ht="24" customHeight="1" x14ac:dyDescent="0.35">
      <c r="A17" s="55"/>
      <c r="B17" s="56"/>
      <c r="C17" s="57"/>
      <c r="D17" s="13"/>
      <c r="E17" s="37"/>
      <c r="J17" s="14">
        <v>9</v>
      </c>
      <c r="K17" s="58"/>
      <c r="L17" s="59"/>
      <c r="M17" s="59"/>
      <c r="N17" s="59"/>
      <c r="O17" s="59"/>
      <c r="P17" s="60"/>
      <c r="Q17" s="17"/>
    </row>
    <row r="18" spans="1:17" ht="24" customHeight="1" x14ac:dyDescent="0.35">
      <c r="A18" s="61" t="s">
        <v>16</v>
      </c>
      <c r="B18" s="62"/>
      <c r="C18" s="63"/>
      <c r="D18" s="13">
        <v>226.47</v>
      </c>
      <c r="J18" s="7">
        <v>10</v>
      </c>
      <c r="K18" s="58"/>
      <c r="L18" s="59"/>
      <c r="M18" s="59"/>
      <c r="N18" s="59"/>
      <c r="O18" s="59"/>
      <c r="P18" s="60"/>
      <c r="Q18" s="19"/>
    </row>
    <row r="19" spans="1:17" ht="24" customHeight="1" x14ac:dyDescent="0.35">
      <c r="A19" s="64" t="s">
        <v>17</v>
      </c>
      <c r="B19" s="65"/>
      <c r="C19" s="66"/>
      <c r="D19" s="48">
        <f>D7+D8+D9+D10+D11+D12+D13+D14+D15+D16+D17+D18+D6</f>
        <v>1076.47</v>
      </c>
      <c r="J19" s="7">
        <v>11</v>
      </c>
      <c r="K19" s="58"/>
      <c r="L19" s="59"/>
      <c r="M19" s="59"/>
      <c r="N19" s="59"/>
      <c r="O19" s="59"/>
      <c r="P19" s="60"/>
      <c r="Q19" s="19"/>
    </row>
    <row r="20" spans="1:17" ht="24" customHeight="1" thickBot="1" x14ac:dyDescent="0.4">
      <c r="A20" s="20" t="s">
        <v>18</v>
      </c>
      <c r="B20" s="21"/>
      <c r="C20" s="22">
        <f>C4-D19</f>
        <v>46447.25</v>
      </c>
      <c r="D20" s="23"/>
      <c r="F20" s="18"/>
      <c r="J20" s="14">
        <v>12</v>
      </c>
      <c r="K20" s="58"/>
      <c r="L20" s="59"/>
      <c r="M20" s="59"/>
      <c r="N20" s="59"/>
      <c r="O20" s="59"/>
      <c r="P20" s="60"/>
      <c r="Q20" s="19"/>
    </row>
    <row r="21" spans="1:17" ht="24" customHeight="1" x14ac:dyDescent="0.35">
      <c r="A21" s="24" t="s">
        <v>19</v>
      </c>
      <c r="B21" s="25"/>
      <c r="C21" s="26"/>
      <c r="J21" s="7">
        <v>13</v>
      </c>
      <c r="K21" s="58"/>
      <c r="L21" s="59"/>
      <c r="M21" s="59"/>
      <c r="N21" s="59"/>
      <c r="O21" s="59"/>
      <c r="P21" s="60"/>
      <c r="Q21" s="19"/>
    </row>
    <row r="22" spans="1:17" ht="24" customHeight="1" x14ac:dyDescent="0.35">
      <c r="A22" s="27" t="s">
        <v>20</v>
      </c>
      <c r="B22" s="28">
        <v>2.75</v>
      </c>
      <c r="C22" s="26"/>
      <c r="J22" s="29">
        <v>14</v>
      </c>
      <c r="K22" s="58"/>
      <c r="L22" s="59"/>
      <c r="M22" s="59"/>
      <c r="N22" s="59"/>
      <c r="O22" s="59"/>
      <c r="P22" s="60"/>
      <c r="Q22" s="30"/>
    </row>
    <row r="23" spans="1:17" ht="27" thickBot="1" x14ac:dyDescent="0.45">
      <c r="A23" s="31" t="s">
        <v>21</v>
      </c>
      <c r="B23" s="32">
        <f>C20-B21+B22</f>
        <v>46450</v>
      </c>
      <c r="C23" s="38"/>
      <c r="J23" s="120" t="s">
        <v>22</v>
      </c>
      <c r="K23" s="121"/>
      <c r="L23" s="121"/>
      <c r="M23" s="121"/>
      <c r="N23" s="121"/>
      <c r="O23" s="121"/>
      <c r="P23" s="121"/>
      <c r="Q23" s="33"/>
    </row>
    <row r="24" spans="1:17" ht="33.75" x14ac:dyDescent="0.5">
      <c r="A24" s="34"/>
      <c r="B24" s="35"/>
      <c r="C24" s="34"/>
    </row>
    <row r="25" spans="1:17" ht="33.75" x14ac:dyDescent="0.5">
      <c r="A25" s="34"/>
      <c r="B25" s="34"/>
      <c r="C25" s="34"/>
    </row>
  </sheetData>
  <sheetProtection password="CC43" sheet="1" objects="1" scenarios="1"/>
  <mergeCells count="63">
    <mergeCell ref="K22:P22"/>
    <mergeCell ref="J23:P23"/>
    <mergeCell ref="K10:P10"/>
    <mergeCell ref="E14:F14"/>
    <mergeCell ref="G14:H14"/>
    <mergeCell ref="E16:H16"/>
    <mergeCell ref="K20:P20"/>
    <mergeCell ref="K21:P21"/>
    <mergeCell ref="E4:F4"/>
    <mergeCell ref="G4:H4"/>
    <mergeCell ref="K4:Q4"/>
    <mergeCell ref="A5:D5"/>
    <mergeCell ref="E5:F5"/>
    <mergeCell ref="G5:H5"/>
    <mergeCell ref="K5:Q5"/>
    <mergeCell ref="E1:H1"/>
    <mergeCell ref="C2:D2"/>
    <mergeCell ref="E2:H3"/>
    <mergeCell ref="J2:Q2"/>
    <mergeCell ref="K3:Q3"/>
    <mergeCell ref="A1:C1"/>
    <mergeCell ref="J1:Q1"/>
    <mergeCell ref="J7:Q7"/>
    <mergeCell ref="G10:H10"/>
    <mergeCell ref="A11:C11"/>
    <mergeCell ref="G11:H11"/>
    <mergeCell ref="A10:C10"/>
    <mergeCell ref="E10:F10"/>
    <mergeCell ref="K8:P8"/>
    <mergeCell ref="A9:C9"/>
    <mergeCell ref="E9:F9"/>
    <mergeCell ref="G9:H9"/>
    <mergeCell ref="K9:P9"/>
    <mergeCell ref="A7:C7"/>
    <mergeCell ref="A6:C6"/>
    <mergeCell ref="E6:F6"/>
    <mergeCell ref="G6:H6"/>
    <mergeCell ref="A8:C8"/>
    <mergeCell ref="E8:F8"/>
    <mergeCell ref="G8:H8"/>
    <mergeCell ref="E7:F7"/>
    <mergeCell ref="G7:H7"/>
    <mergeCell ref="A13:C13"/>
    <mergeCell ref="E13:F13"/>
    <mergeCell ref="G13:H13"/>
    <mergeCell ref="K13:P13"/>
    <mergeCell ref="A12:C12"/>
    <mergeCell ref="E12:F12"/>
    <mergeCell ref="G12:H12"/>
    <mergeCell ref="K12:P12"/>
    <mergeCell ref="A14:C14"/>
    <mergeCell ref="K14:P14"/>
    <mergeCell ref="A15:C15"/>
    <mergeCell ref="K15:P15"/>
    <mergeCell ref="A16:C16"/>
    <mergeCell ref="K16:P16"/>
    <mergeCell ref="E15:H15"/>
    <mergeCell ref="A17:C17"/>
    <mergeCell ref="K17:P17"/>
    <mergeCell ref="A18:C18"/>
    <mergeCell ref="K18:P18"/>
    <mergeCell ref="K19:P19"/>
    <mergeCell ref="A19:C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S25"/>
  <sheetViews>
    <sheetView zoomScale="70" zoomScaleNormal="70" workbookViewId="0">
      <selection activeCell="K4" sqref="K4:Q4"/>
    </sheetView>
  </sheetViews>
  <sheetFormatPr defaultRowHeight="15" x14ac:dyDescent="0.25"/>
  <cols>
    <col min="1" max="1" width="43.140625" style="2" customWidth="1"/>
    <col min="2" max="2" width="26" style="2" customWidth="1"/>
    <col min="3" max="3" width="18.28515625" style="2" customWidth="1"/>
    <col min="4" max="4" width="20" style="2" customWidth="1"/>
    <col min="5" max="5" width="10.7109375" style="2" customWidth="1"/>
    <col min="6" max="6" width="12" style="2" customWidth="1"/>
    <col min="7" max="7" width="9.140625" style="2"/>
    <col min="8" max="8" width="8.85546875" style="2" customWidth="1"/>
    <col min="9" max="9" width="1.42578125" style="1" hidden="1" customWidth="1"/>
    <col min="10" max="10" width="5.5703125" style="2" customWidth="1"/>
    <col min="11" max="14" width="9.140625" style="2"/>
    <col min="15" max="15" width="14" style="2" customWidth="1"/>
    <col min="16" max="16" width="19.140625" style="2" customWidth="1"/>
    <col min="17" max="17" width="10.42578125" style="2" customWidth="1"/>
    <col min="18" max="16384" width="9.140625" style="2"/>
  </cols>
  <sheetData>
    <row r="1" spans="1:19" ht="24.75" customHeight="1" thickTop="1" thickBot="1" x14ac:dyDescent="0.5">
      <c r="A1" s="110" t="s">
        <v>0</v>
      </c>
      <c r="B1" s="111"/>
      <c r="C1" s="111"/>
      <c r="D1" s="43" t="s">
        <v>31</v>
      </c>
      <c r="E1" s="96" t="s">
        <v>1</v>
      </c>
      <c r="F1" s="97"/>
      <c r="G1" s="97"/>
      <c r="H1" s="98"/>
      <c r="J1" s="112"/>
      <c r="K1" s="112"/>
      <c r="L1" s="112"/>
      <c r="M1" s="112"/>
      <c r="N1" s="112"/>
      <c r="O1" s="112"/>
      <c r="P1" s="112"/>
      <c r="Q1" s="112"/>
    </row>
    <row r="2" spans="1:19" ht="42" customHeight="1" x14ac:dyDescent="0.3">
      <c r="A2" s="3" t="s">
        <v>25</v>
      </c>
      <c r="B2" s="39" t="s">
        <v>2</v>
      </c>
      <c r="C2" s="99" t="s">
        <v>79</v>
      </c>
      <c r="D2" s="100"/>
      <c r="E2" s="101" t="s">
        <v>3</v>
      </c>
      <c r="F2" s="101"/>
      <c r="G2" s="101"/>
      <c r="H2" s="102"/>
      <c r="J2" s="105" t="s">
        <v>4</v>
      </c>
      <c r="K2" s="106"/>
      <c r="L2" s="106"/>
      <c r="M2" s="106"/>
      <c r="N2" s="106"/>
      <c r="O2" s="106"/>
      <c r="P2" s="106"/>
      <c r="Q2" s="107"/>
    </row>
    <row r="3" spans="1:19" ht="24" customHeight="1" thickBot="1" x14ac:dyDescent="0.35">
      <c r="A3" s="4" t="s">
        <v>5</v>
      </c>
      <c r="B3" s="5" t="s">
        <v>6</v>
      </c>
      <c r="C3" s="5" t="s">
        <v>7</v>
      </c>
      <c r="D3" s="6" t="s">
        <v>8</v>
      </c>
      <c r="E3" s="103"/>
      <c r="F3" s="103"/>
      <c r="G3" s="103"/>
      <c r="H3" s="104"/>
      <c r="J3" s="7">
        <v>1</v>
      </c>
      <c r="K3" s="108" t="s">
        <v>80</v>
      </c>
      <c r="L3" s="108"/>
      <c r="M3" s="108"/>
      <c r="N3" s="108"/>
      <c r="O3" s="108"/>
      <c r="P3" s="108"/>
      <c r="Q3" s="109"/>
    </row>
    <row r="4" spans="1:19" ht="24" customHeight="1" thickTop="1" thickBot="1" x14ac:dyDescent="0.35">
      <c r="A4" s="4" t="s">
        <v>9</v>
      </c>
      <c r="B4" s="8">
        <v>168227</v>
      </c>
      <c r="C4" s="44">
        <f>B4-D4</f>
        <v>47424.869999999995</v>
      </c>
      <c r="D4" s="9">
        <f>SUM(G4:H11)</f>
        <v>120802.13</v>
      </c>
      <c r="E4" s="113" t="s">
        <v>29</v>
      </c>
      <c r="F4" s="114"/>
      <c r="G4" s="115">
        <v>120802.13</v>
      </c>
      <c r="H4" s="116"/>
      <c r="J4" s="7">
        <v>2</v>
      </c>
      <c r="K4" s="108" t="s">
        <v>81</v>
      </c>
      <c r="L4" s="108"/>
      <c r="M4" s="108"/>
      <c r="N4" s="108"/>
      <c r="O4" s="108"/>
      <c r="P4" s="108"/>
      <c r="Q4" s="109"/>
    </row>
    <row r="5" spans="1:19" ht="24" customHeight="1" x14ac:dyDescent="0.35">
      <c r="A5" s="117"/>
      <c r="B5" s="118"/>
      <c r="C5" s="118"/>
      <c r="D5" s="119"/>
      <c r="E5" s="82" t="s">
        <v>28</v>
      </c>
      <c r="F5" s="83"/>
      <c r="G5" s="84"/>
      <c r="H5" s="85"/>
      <c r="J5" s="7">
        <v>3</v>
      </c>
      <c r="K5" s="108"/>
      <c r="L5" s="108"/>
      <c r="M5" s="108"/>
      <c r="N5" s="108"/>
      <c r="O5" s="108"/>
      <c r="P5" s="108"/>
      <c r="Q5" s="109"/>
    </row>
    <row r="6" spans="1:19" ht="24" customHeight="1" x14ac:dyDescent="0.25">
      <c r="A6" s="79" t="s">
        <v>36</v>
      </c>
      <c r="B6" s="80"/>
      <c r="C6" s="81"/>
      <c r="D6" s="42">
        <v>850</v>
      </c>
      <c r="E6" s="82" t="s">
        <v>30</v>
      </c>
      <c r="F6" s="83"/>
      <c r="G6" s="84"/>
      <c r="H6" s="85"/>
      <c r="J6" s="52"/>
      <c r="K6" s="53"/>
      <c r="L6" s="53"/>
      <c r="M6" s="53"/>
      <c r="N6" s="53"/>
      <c r="O6" s="53"/>
      <c r="P6" s="53"/>
      <c r="Q6" s="54"/>
    </row>
    <row r="7" spans="1:19" ht="24" customHeight="1" x14ac:dyDescent="0.3">
      <c r="A7" s="79" t="s">
        <v>37</v>
      </c>
      <c r="B7" s="80"/>
      <c r="C7" s="81"/>
      <c r="D7" s="42">
        <v>87.5</v>
      </c>
      <c r="E7" s="82" t="s">
        <v>10</v>
      </c>
      <c r="F7" s="83"/>
      <c r="G7" s="84"/>
      <c r="H7" s="85"/>
      <c r="J7" s="90" t="s">
        <v>11</v>
      </c>
      <c r="K7" s="91"/>
      <c r="L7" s="91"/>
      <c r="M7" s="91"/>
      <c r="N7" s="91"/>
      <c r="O7" s="91"/>
      <c r="P7" s="91"/>
      <c r="Q7" s="92"/>
      <c r="S7" s="2" t="s">
        <v>26</v>
      </c>
    </row>
    <row r="8" spans="1:19" ht="24" customHeight="1" x14ac:dyDescent="0.35">
      <c r="A8" s="86" t="s">
        <v>78</v>
      </c>
      <c r="B8" s="86"/>
      <c r="C8" s="86"/>
      <c r="D8" s="10">
        <v>342.5</v>
      </c>
      <c r="E8" s="87" t="s">
        <v>12</v>
      </c>
      <c r="F8" s="82"/>
      <c r="G8" s="88"/>
      <c r="H8" s="89"/>
      <c r="J8" s="7">
        <v>1</v>
      </c>
      <c r="K8" s="94"/>
      <c r="L8" s="95"/>
      <c r="M8" s="95"/>
      <c r="N8" s="95"/>
      <c r="O8" s="95"/>
      <c r="P8" s="95"/>
      <c r="Q8" s="36"/>
    </row>
    <row r="9" spans="1:19" ht="24" customHeight="1" x14ac:dyDescent="0.35">
      <c r="A9" s="86"/>
      <c r="B9" s="86"/>
      <c r="C9" s="86"/>
      <c r="D9" s="12"/>
      <c r="E9" s="87" t="s">
        <v>23</v>
      </c>
      <c r="F9" s="82"/>
      <c r="G9" s="88"/>
      <c r="H9" s="89"/>
      <c r="J9" s="7">
        <v>2</v>
      </c>
      <c r="K9" s="58"/>
      <c r="L9" s="59"/>
      <c r="M9" s="59"/>
      <c r="N9" s="59"/>
      <c r="O9" s="59"/>
      <c r="P9" s="60"/>
      <c r="Q9" s="36"/>
    </row>
    <row r="10" spans="1:19" ht="24" customHeight="1" x14ac:dyDescent="0.35">
      <c r="A10" s="93"/>
      <c r="B10" s="73"/>
      <c r="C10" s="74"/>
      <c r="D10" s="13"/>
      <c r="E10" s="82" t="s">
        <v>24</v>
      </c>
      <c r="F10" s="83"/>
      <c r="G10" s="84"/>
      <c r="H10" s="85"/>
      <c r="J10" s="14">
        <v>3</v>
      </c>
      <c r="K10" s="58"/>
      <c r="L10" s="59"/>
      <c r="M10" s="59"/>
      <c r="N10" s="59"/>
      <c r="O10" s="59"/>
      <c r="P10" s="60"/>
      <c r="Q10" s="11"/>
    </row>
    <row r="11" spans="1:19" ht="24" customHeight="1" x14ac:dyDescent="0.35">
      <c r="A11" s="72"/>
      <c r="B11" s="73"/>
      <c r="C11" s="74"/>
      <c r="D11" s="13"/>
      <c r="E11" s="40" t="s">
        <v>27</v>
      </c>
      <c r="F11" s="41"/>
      <c r="G11" s="88"/>
      <c r="H11" s="89"/>
      <c r="J11" s="14"/>
      <c r="K11" s="49"/>
      <c r="L11" s="50"/>
      <c r="M11" s="50"/>
      <c r="N11" s="50"/>
      <c r="O11" s="50"/>
      <c r="P11" s="51"/>
      <c r="Q11" s="11"/>
    </row>
    <row r="12" spans="1:19" ht="24" customHeight="1" thickBot="1" x14ac:dyDescent="0.4">
      <c r="A12" s="72"/>
      <c r="B12" s="73"/>
      <c r="C12" s="74"/>
      <c r="D12" s="13"/>
      <c r="E12" s="75" t="s">
        <v>13</v>
      </c>
      <c r="F12" s="76"/>
      <c r="G12" s="77">
        <f>SUM(G4:H11)</f>
        <v>120802.13</v>
      </c>
      <c r="H12" s="78"/>
      <c r="J12" s="7">
        <v>4</v>
      </c>
      <c r="K12" s="58"/>
      <c r="L12" s="59"/>
      <c r="M12" s="59"/>
      <c r="N12" s="59"/>
      <c r="O12" s="59"/>
      <c r="P12" s="60"/>
      <c r="Q12" s="11"/>
    </row>
    <row r="13" spans="1:19" ht="24" customHeight="1" thickTop="1" thickBot="1" x14ac:dyDescent="0.4">
      <c r="A13" s="55"/>
      <c r="B13" s="56"/>
      <c r="C13" s="57"/>
      <c r="D13" s="13"/>
      <c r="E13" s="69" t="s">
        <v>14</v>
      </c>
      <c r="F13" s="70"/>
      <c r="G13" s="71">
        <v>470</v>
      </c>
      <c r="H13" s="71"/>
      <c r="J13" s="7">
        <v>5</v>
      </c>
      <c r="K13" s="58" t="s">
        <v>39</v>
      </c>
      <c r="L13" s="59"/>
      <c r="M13" s="59"/>
      <c r="N13" s="59"/>
      <c r="O13" s="59"/>
      <c r="P13" s="60"/>
      <c r="Q13" s="15">
        <v>946.79</v>
      </c>
    </row>
    <row r="14" spans="1:19" ht="24" customHeight="1" thickTop="1" thickBot="1" x14ac:dyDescent="0.4">
      <c r="A14" s="55"/>
      <c r="B14" s="56"/>
      <c r="C14" s="57"/>
      <c r="D14" s="13"/>
      <c r="E14" s="69" t="s">
        <v>15</v>
      </c>
      <c r="F14" s="70"/>
      <c r="G14" s="71"/>
      <c r="H14" s="71"/>
      <c r="J14" s="14">
        <v>6</v>
      </c>
      <c r="K14" s="58" t="s">
        <v>40</v>
      </c>
      <c r="L14" s="59"/>
      <c r="M14" s="59"/>
      <c r="N14" s="59"/>
      <c r="O14" s="59"/>
      <c r="P14" s="60"/>
      <c r="Q14" s="16">
        <v>1421.66</v>
      </c>
    </row>
    <row r="15" spans="1:19" ht="24" customHeight="1" thickTop="1" x14ac:dyDescent="0.35">
      <c r="A15" s="55"/>
      <c r="B15" s="56"/>
      <c r="C15" s="57"/>
      <c r="D15" s="13"/>
      <c r="E15" s="67" t="s">
        <v>76</v>
      </c>
      <c r="F15" s="68"/>
      <c r="G15" s="68"/>
      <c r="H15" s="68"/>
      <c r="J15" s="7">
        <v>7</v>
      </c>
      <c r="K15" s="58" t="s">
        <v>41</v>
      </c>
      <c r="L15" s="59"/>
      <c r="M15" s="59"/>
      <c r="N15" s="59"/>
      <c r="O15" s="59"/>
      <c r="P15" s="60"/>
      <c r="Q15" s="16"/>
    </row>
    <row r="16" spans="1:19" ht="24" customHeight="1" x14ac:dyDescent="0.35">
      <c r="A16" s="55"/>
      <c r="B16" s="56"/>
      <c r="C16" s="57"/>
      <c r="D16" s="13"/>
      <c r="E16" s="122" t="s">
        <v>77</v>
      </c>
      <c r="F16" s="123"/>
      <c r="G16" s="123"/>
      <c r="H16" s="123"/>
      <c r="J16" s="7">
        <v>8</v>
      </c>
      <c r="K16" s="58" t="s">
        <v>42</v>
      </c>
      <c r="L16" s="59"/>
      <c r="M16" s="59"/>
      <c r="N16" s="59"/>
      <c r="O16" s="59"/>
      <c r="P16" s="60"/>
      <c r="Q16" s="16">
        <v>5234.68</v>
      </c>
    </row>
    <row r="17" spans="1:17" ht="24" customHeight="1" x14ac:dyDescent="0.35">
      <c r="A17" s="55"/>
      <c r="B17" s="56"/>
      <c r="C17" s="57"/>
      <c r="D17" s="13"/>
      <c r="E17" s="37"/>
      <c r="J17" s="14">
        <v>9</v>
      </c>
      <c r="K17" s="58"/>
      <c r="L17" s="59"/>
      <c r="M17" s="59"/>
      <c r="N17" s="59"/>
      <c r="O17" s="59"/>
      <c r="P17" s="60"/>
      <c r="Q17" s="17"/>
    </row>
    <row r="18" spans="1:17" ht="24" customHeight="1" x14ac:dyDescent="0.35">
      <c r="A18" s="61" t="s">
        <v>16</v>
      </c>
      <c r="B18" s="62"/>
      <c r="C18" s="63"/>
      <c r="D18" s="13">
        <v>149.80000000000001</v>
      </c>
      <c r="J18" s="7">
        <v>10</v>
      </c>
      <c r="K18" s="58"/>
      <c r="L18" s="59"/>
      <c r="M18" s="59"/>
      <c r="N18" s="59"/>
      <c r="O18" s="59"/>
      <c r="P18" s="60"/>
      <c r="Q18" s="19"/>
    </row>
    <row r="19" spans="1:17" ht="24" customHeight="1" x14ac:dyDescent="0.35">
      <c r="A19" s="64" t="s">
        <v>17</v>
      </c>
      <c r="B19" s="65"/>
      <c r="C19" s="66"/>
      <c r="D19" s="48">
        <f>D7+D8+D9+D10+D11+D12+D13+D14+D15+D16+D17+D18+D6</f>
        <v>1429.8</v>
      </c>
      <c r="J19" s="7">
        <v>11</v>
      </c>
      <c r="K19" s="58"/>
      <c r="L19" s="59"/>
      <c r="M19" s="59"/>
      <c r="N19" s="59"/>
      <c r="O19" s="59"/>
      <c r="P19" s="60"/>
      <c r="Q19" s="19"/>
    </row>
    <row r="20" spans="1:17" ht="24" customHeight="1" thickBot="1" x14ac:dyDescent="0.4">
      <c r="A20" s="20" t="s">
        <v>18</v>
      </c>
      <c r="B20" s="21"/>
      <c r="C20" s="22">
        <f>C4-D19</f>
        <v>45995.069999999992</v>
      </c>
      <c r="D20" s="23"/>
      <c r="F20" s="18"/>
      <c r="J20" s="14">
        <v>12</v>
      </c>
      <c r="K20" s="58"/>
      <c r="L20" s="59"/>
      <c r="M20" s="59"/>
      <c r="N20" s="59"/>
      <c r="O20" s="59"/>
      <c r="P20" s="60"/>
      <c r="Q20" s="19"/>
    </row>
    <row r="21" spans="1:17" ht="24" customHeight="1" x14ac:dyDescent="0.35">
      <c r="A21" s="24" t="s">
        <v>19</v>
      </c>
      <c r="B21" s="25">
        <v>7.0000000000000007E-2</v>
      </c>
      <c r="C21" s="26"/>
      <c r="J21" s="7">
        <v>13</v>
      </c>
      <c r="K21" s="58"/>
      <c r="L21" s="59"/>
      <c r="M21" s="59"/>
      <c r="N21" s="59"/>
      <c r="O21" s="59"/>
      <c r="P21" s="60"/>
      <c r="Q21" s="19"/>
    </row>
    <row r="22" spans="1:17" ht="24" customHeight="1" x14ac:dyDescent="0.35">
      <c r="A22" s="27" t="s">
        <v>20</v>
      </c>
      <c r="B22" s="28"/>
      <c r="C22" s="26"/>
      <c r="J22" s="29">
        <v>14</v>
      </c>
      <c r="K22" s="58"/>
      <c r="L22" s="59"/>
      <c r="M22" s="59"/>
      <c r="N22" s="59"/>
      <c r="O22" s="59"/>
      <c r="P22" s="60"/>
      <c r="Q22" s="30"/>
    </row>
    <row r="23" spans="1:17" ht="27" thickBot="1" x14ac:dyDescent="0.45">
      <c r="A23" s="31" t="s">
        <v>21</v>
      </c>
      <c r="B23" s="32">
        <f>C20-B21+B22</f>
        <v>45994.999999999993</v>
      </c>
      <c r="C23" s="38"/>
      <c r="J23" s="120" t="s">
        <v>22</v>
      </c>
      <c r="K23" s="121"/>
      <c r="L23" s="121"/>
      <c r="M23" s="121"/>
      <c r="N23" s="121"/>
      <c r="O23" s="121"/>
      <c r="P23" s="121"/>
      <c r="Q23" s="33"/>
    </row>
    <row r="24" spans="1:17" ht="33.75" x14ac:dyDescent="0.5">
      <c r="A24" s="34"/>
      <c r="B24" s="35"/>
      <c r="C24" s="34"/>
    </row>
    <row r="25" spans="1:17" ht="33.75" x14ac:dyDescent="0.5">
      <c r="A25" s="34"/>
      <c r="B25" s="34"/>
      <c r="C25" s="34"/>
    </row>
  </sheetData>
  <sheetProtection password="CC43" sheet="1" objects="1" scenarios="1"/>
  <mergeCells count="63">
    <mergeCell ref="J23:P23"/>
    <mergeCell ref="E14:F14"/>
    <mergeCell ref="G14:H14"/>
    <mergeCell ref="E16:H16"/>
    <mergeCell ref="A19:C19"/>
    <mergeCell ref="K22:P22"/>
    <mergeCell ref="A14:C14"/>
    <mergeCell ref="K14:P14"/>
    <mergeCell ref="A15:C15"/>
    <mergeCell ref="K15:P15"/>
    <mergeCell ref="A16:C16"/>
    <mergeCell ref="K16:P16"/>
    <mergeCell ref="A17:C17"/>
    <mergeCell ref="K17:P17"/>
    <mergeCell ref="K18:P18"/>
    <mergeCell ref="K19:P19"/>
    <mergeCell ref="E1:H1"/>
    <mergeCell ref="C2:D2"/>
    <mergeCell ref="E2:H3"/>
    <mergeCell ref="J2:Q2"/>
    <mergeCell ref="K3:Q3"/>
    <mergeCell ref="A1:C1"/>
    <mergeCell ref="J1:Q1"/>
    <mergeCell ref="E4:F4"/>
    <mergeCell ref="G4:H4"/>
    <mergeCell ref="K4:Q4"/>
    <mergeCell ref="A5:D5"/>
    <mergeCell ref="E5:F5"/>
    <mergeCell ref="G5:H5"/>
    <mergeCell ref="K5:Q5"/>
    <mergeCell ref="A6:C6"/>
    <mergeCell ref="E6:F6"/>
    <mergeCell ref="G6:H6"/>
    <mergeCell ref="A7:C7"/>
    <mergeCell ref="E7:F7"/>
    <mergeCell ref="G7:H7"/>
    <mergeCell ref="J7:Q7"/>
    <mergeCell ref="A8:C8"/>
    <mergeCell ref="E8:F8"/>
    <mergeCell ref="G8:H8"/>
    <mergeCell ref="K8:P8"/>
    <mergeCell ref="A9:C9"/>
    <mergeCell ref="E9:F9"/>
    <mergeCell ref="G9:H9"/>
    <mergeCell ref="K9:P9"/>
    <mergeCell ref="G10:H10"/>
    <mergeCell ref="A11:C11"/>
    <mergeCell ref="G11:H11"/>
    <mergeCell ref="A10:C10"/>
    <mergeCell ref="E10:F10"/>
    <mergeCell ref="K10:P10"/>
    <mergeCell ref="K20:P20"/>
    <mergeCell ref="A18:C18"/>
    <mergeCell ref="K21:P21"/>
    <mergeCell ref="E15:H15"/>
    <mergeCell ref="A12:C12"/>
    <mergeCell ref="E12:F12"/>
    <mergeCell ref="G12:H12"/>
    <mergeCell ref="K12:P12"/>
    <mergeCell ref="A13:C13"/>
    <mergeCell ref="K13:P13"/>
    <mergeCell ref="E13:F13"/>
    <mergeCell ref="G13:H13"/>
  </mergeCells>
  <pageMargins left="0.31496062992125984" right="0.31496062992125984" top="0.35433070866141736" bottom="0.35433070866141736" header="0.31496062992125984" footer="0.31496062992125984"/>
  <pageSetup paperSize="151" scale="60" orientation="landscape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S25"/>
  <sheetViews>
    <sheetView tabSelected="1" zoomScale="70" zoomScaleNormal="70" workbookViewId="0">
      <selection activeCell="B22" sqref="B22"/>
    </sheetView>
  </sheetViews>
  <sheetFormatPr defaultRowHeight="15" x14ac:dyDescent="0.25"/>
  <cols>
    <col min="1" max="1" width="43.140625" style="2" customWidth="1"/>
    <col min="2" max="2" width="26" style="2" customWidth="1"/>
    <col min="3" max="3" width="18.28515625" style="2" customWidth="1"/>
    <col min="4" max="4" width="20" style="2" customWidth="1"/>
    <col min="5" max="5" width="10.7109375" style="2" customWidth="1"/>
    <col min="6" max="6" width="12" style="2" customWidth="1"/>
    <col min="7" max="7" width="9.140625" style="2"/>
    <col min="8" max="8" width="8.85546875" style="2" customWidth="1"/>
    <col min="9" max="9" width="1.42578125" style="1" hidden="1" customWidth="1"/>
    <col min="10" max="10" width="5.5703125" style="2" customWidth="1"/>
    <col min="11" max="14" width="9.140625" style="2"/>
    <col min="15" max="15" width="14" style="2" customWidth="1"/>
    <col min="16" max="16" width="19.140625" style="2" customWidth="1"/>
    <col min="17" max="17" width="10.42578125" style="2" customWidth="1"/>
    <col min="18" max="16384" width="9.140625" style="2"/>
  </cols>
  <sheetData>
    <row r="1" spans="1:19" ht="24.75" customHeight="1" thickTop="1" thickBot="1" x14ac:dyDescent="0.5">
      <c r="A1" s="110" t="s">
        <v>0</v>
      </c>
      <c r="B1" s="111"/>
      <c r="C1" s="111"/>
      <c r="D1" s="43" t="s">
        <v>31</v>
      </c>
      <c r="E1" s="96" t="s">
        <v>1</v>
      </c>
      <c r="F1" s="97"/>
      <c r="G1" s="97"/>
      <c r="H1" s="98"/>
      <c r="J1" s="112"/>
      <c r="K1" s="112"/>
      <c r="L1" s="112"/>
      <c r="M1" s="112"/>
      <c r="N1" s="112"/>
      <c r="O1" s="112"/>
      <c r="P1" s="112"/>
      <c r="Q1" s="112"/>
    </row>
    <row r="2" spans="1:19" ht="42" customHeight="1" x14ac:dyDescent="0.3">
      <c r="A2" s="3" t="s">
        <v>25</v>
      </c>
      <c r="B2" s="39" t="s">
        <v>2</v>
      </c>
      <c r="C2" s="99">
        <v>45763</v>
      </c>
      <c r="D2" s="100"/>
      <c r="E2" s="101" t="s">
        <v>3</v>
      </c>
      <c r="F2" s="101"/>
      <c r="G2" s="101"/>
      <c r="H2" s="102"/>
      <c r="J2" s="105" t="s">
        <v>4</v>
      </c>
      <c r="K2" s="106"/>
      <c r="L2" s="106"/>
      <c r="M2" s="106"/>
      <c r="N2" s="106"/>
      <c r="O2" s="106"/>
      <c r="P2" s="106"/>
      <c r="Q2" s="107"/>
    </row>
    <row r="3" spans="1:19" ht="24" customHeight="1" thickBot="1" x14ac:dyDescent="0.35">
      <c r="A3" s="4" t="s">
        <v>5</v>
      </c>
      <c r="B3" s="5" t="s">
        <v>6</v>
      </c>
      <c r="C3" s="5" t="s">
        <v>7</v>
      </c>
      <c r="D3" s="6" t="s">
        <v>8</v>
      </c>
      <c r="E3" s="103"/>
      <c r="F3" s="103"/>
      <c r="G3" s="103"/>
      <c r="H3" s="104"/>
      <c r="J3" s="7">
        <v>1</v>
      </c>
      <c r="K3" s="108"/>
      <c r="L3" s="108"/>
      <c r="M3" s="108"/>
      <c r="N3" s="108"/>
      <c r="O3" s="108"/>
      <c r="P3" s="108"/>
      <c r="Q3" s="109"/>
    </row>
    <row r="4" spans="1:19" ht="24" customHeight="1" thickTop="1" thickBot="1" x14ac:dyDescent="0.35">
      <c r="A4" s="4" t="s">
        <v>9</v>
      </c>
      <c r="B4" s="8">
        <v>189464.51</v>
      </c>
      <c r="C4" s="44">
        <f>B4-D4</f>
        <v>45576.930000000022</v>
      </c>
      <c r="D4" s="9">
        <f>SUM(G4:H11)</f>
        <v>143887.57999999999</v>
      </c>
      <c r="E4" s="113" t="s">
        <v>29</v>
      </c>
      <c r="F4" s="114"/>
      <c r="G4" s="115">
        <v>143887.57999999999</v>
      </c>
      <c r="H4" s="116"/>
      <c r="J4" s="7">
        <v>2</v>
      </c>
      <c r="K4" s="108"/>
      <c r="L4" s="108"/>
      <c r="M4" s="108"/>
      <c r="N4" s="108"/>
      <c r="O4" s="108"/>
      <c r="P4" s="108"/>
      <c r="Q4" s="109"/>
    </row>
    <row r="5" spans="1:19" ht="24" customHeight="1" x14ac:dyDescent="0.35">
      <c r="A5" s="117"/>
      <c r="B5" s="118"/>
      <c r="C5" s="118"/>
      <c r="D5" s="119"/>
      <c r="E5" s="82" t="s">
        <v>28</v>
      </c>
      <c r="F5" s="83"/>
      <c r="G5" s="84"/>
      <c r="H5" s="85"/>
      <c r="J5" s="7">
        <v>3</v>
      </c>
      <c r="K5" s="108"/>
      <c r="L5" s="108"/>
      <c r="M5" s="108"/>
      <c r="N5" s="108"/>
      <c r="O5" s="108"/>
      <c r="P5" s="108"/>
      <c r="Q5" s="109"/>
    </row>
    <row r="6" spans="1:19" ht="24" customHeight="1" x14ac:dyDescent="0.25">
      <c r="A6" s="79" t="s">
        <v>33</v>
      </c>
      <c r="B6" s="80"/>
      <c r="C6" s="81"/>
      <c r="D6" s="42">
        <v>1000</v>
      </c>
      <c r="E6" s="82" t="s">
        <v>30</v>
      </c>
      <c r="F6" s="83"/>
      <c r="G6" s="84"/>
      <c r="H6" s="85"/>
      <c r="J6" s="52"/>
      <c r="K6" s="53"/>
      <c r="L6" s="53"/>
      <c r="M6" s="53"/>
      <c r="N6" s="53"/>
      <c r="O6" s="53"/>
      <c r="P6" s="53"/>
      <c r="Q6" s="54"/>
    </row>
    <row r="7" spans="1:19" ht="24" customHeight="1" x14ac:dyDescent="0.3">
      <c r="A7" s="79" t="s">
        <v>66</v>
      </c>
      <c r="B7" s="80"/>
      <c r="C7" s="81"/>
      <c r="D7" s="42">
        <v>62.5</v>
      </c>
      <c r="E7" s="82" t="s">
        <v>10</v>
      </c>
      <c r="F7" s="83"/>
      <c r="G7" s="84"/>
      <c r="H7" s="85"/>
      <c r="J7" s="90" t="s">
        <v>11</v>
      </c>
      <c r="K7" s="91"/>
      <c r="L7" s="91"/>
      <c r="M7" s="91"/>
      <c r="N7" s="91"/>
      <c r="O7" s="91"/>
      <c r="P7" s="91"/>
      <c r="Q7" s="92"/>
      <c r="S7" s="2" t="s">
        <v>26</v>
      </c>
    </row>
    <row r="8" spans="1:19" ht="24" customHeight="1" x14ac:dyDescent="0.35">
      <c r="A8" s="86" t="s">
        <v>26</v>
      </c>
      <c r="B8" s="86"/>
      <c r="C8" s="86"/>
      <c r="D8" s="10"/>
      <c r="E8" s="87" t="s">
        <v>12</v>
      </c>
      <c r="F8" s="82"/>
      <c r="G8" s="88"/>
      <c r="H8" s="89"/>
      <c r="J8" s="7">
        <v>1</v>
      </c>
      <c r="K8" s="94" t="s">
        <v>82</v>
      </c>
      <c r="L8" s="95"/>
      <c r="M8" s="95"/>
      <c r="N8" s="95"/>
      <c r="O8" s="95"/>
      <c r="P8" s="95"/>
      <c r="Q8" s="36">
        <v>643.94000000000005</v>
      </c>
    </row>
    <row r="9" spans="1:19" ht="24" customHeight="1" x14ac:dyDescent="0.35">
      <c r="A9" s="86"/>
      <c r="B9" s="86"/>
      <c r="C9" s="86"/>
      <c r="D9" s="12"/>
      <c r="E9" s="87" t="s">
        <v>23</v>
      </c>
      <c r="F9" s="82"/>
      <c r="G9" s="88"/>
      <c r="H9" s="89"/>
      <c r="J9" s="7">
        <v>2</v>
      </c>
      <c r="K9" s="58" t="s">
        <v>83</v>
      </c>
      <c r="L9" s="59"/>
      <c r="M9" s="59"/>
      <c r="N9" s="59"/>
      <c r="O9" s="59"/>
      <c r="P9" s="60"/>
      <c r="Q9" s="36">
        <v>150</v>
      </c>
    </row>
    <row r="10" spans="1:19" ht="24" customHeight="1" x14ac:dyDescent="0.35">
      <c r="A10" s="93"/>
      <c r="B10" s="73"/>
      <c r="C10" s="74"/>
      <c r="D10" s="13"/>
      <c r="E10" s="82" t="s">
        <v>24</v>
      </c>
      <c r="F10" s="83"/>
      <c r="G10" s="84"/>
      <c r="H10" s="85"/>
      <c r="J10" s="14">
        <v>3</v>
      </c>
      <c r="K10" s="58" t="s">
        <v>84</v>
      </c>
      <c r="L10" s="59"/>
      <c r="M10" s="59"/>
      <c r="N10" s="59"/>
      <c r="O10" s="59"/>
      <c r="P10" s="60"/>
      <c r="Q10" s="11">
        <v>339.8</v>
      </c>
    </row>
    <row r="11" spans="1:19" ht="24" customHeight="1" x14ac:dyDescent="0.35">
      <c r="A11" s="72"/>
      <c r="B11" s="73"/>
      <c r="C11" s="74"/>
      <c r="D11" s="13"/>
      <c r="E11" s="40" t="s">
        <v>27</v>
      </c>
      <c r="F11" s="41"/>
      <c r="G11" s="88"/>
      <c r="H11" s="89"/>
      <c r="J11" s="14"/>
      <c r="K11" s="49"/>
      <c r="L11" s="50"/>
      <c r="M11" s="50"/>
      <c r="N11" s="50"/>
      <c r="O11" s="50"/>
      <c r="P11" s="51"/>
      <c r="Q11" s="11"/>
    </row>
    <row r="12" spans="1:19" ht="24" customHeight="1" thickBot="1" x14ac:dyDescent="0.4">
      <c r="A12" s="72"/>
      <c r="B12" s="73"/>
      <c r="C12" s="74"/>
      <c r="D12" s="13"/>
      <c r="E12" s="75" t="s">
        <v>13</v>
      </c>
      <c r="F12" s="76"/>
      <c r="G12" s="77">
        <f>SUM(G4:H11)</f>
        <v>143887.57999999999</v>
      </c>
      <c r="H12" s="78"/>
      <c r="J12" s="7">
        <v>4</v>
      </c>
      <c r="K12" s="58" t="s">
        <v>85</v>
      </c>
      <c r="L12" s="59"/>
      <c r="M12" s="59"/>
      <c r="N12" s="59"/>
      <c r="O12" s="59"/>
      <c r="P12" s="60"/>
      <c r="Q12" s="11">
        <v>1693.54</v>
      </c>
    </row>
    <row r="13" spans="1:19" ht="24" customHeight="1" thickTop="1" thickBot="1" x14ac:dyDescent="0.4">
      <c r="A13" s="55"/>
      <c r="B13" s="56"/>
      <c r="C13" s="57"/>
      <c r="D13" s="13"/>
      <c r="E13" s="69" t="s">
        <v>14</v>
      </c>
      <c r="F13" s="70"/>
      <c r="G13" s="71">
        <v>514</v>
      </c>
      <c r="H13" s="71"/>
      <c r="J13" s="7">
        <v>5</v>
      </c>
      <c r="K13" s="58" t="s">
        <v>86</v>
      </c>
      <c r="L13" s="59"/>
      <c r="M13" s="59"/>
      <c r="N13" s="59"/>
      <c r="O13" s="59"/>
      <c r="P13" s="60"/>
      <c r="Q13" s="15">
        <v>458.31</v>
      </c>
    </row>
    <row r="14" spans="1:19" ht="24" customHeight="1" thickTop="1" thickBot="1" x14ac:dyDescent="0.4">
      <c r="A14" s="55"/>
      <c r="B14" s="56"/>
      <c r="C14" s="57"/>
      <c r="D14" s="13"/>
      <c r="E14" s="69" t="s">
        <v>15</v>
      </c>
      <c r="F14" s="70"/>
      <c r="G14" s="71"/>
      <c r="H14" s="71"/>
      <c r="J14" s="14">
        <v>6</v>
      </c>
      <c r="K14" s="58" t="s">
        <v>87</v>
      </c>
      <c r="L14" s="59"/>
      <c r="M14" s="59"/>
      <c r="N14" s="59"/>
      <c r="O14" s="59"/>
      <c r="P14" s="60"/>
      <c r="Q14" s="16">
        <v>1361.76</v>
      </c>
    </row>
    <row r="15" spans="1:19" ht="24" customHeight="1" thickTop="1" x14ac:dyDescent="0.35">
      <c r="A15" s="55"/>
      <c r="B15" s="56"/>
      <c r="C15" s="57"/>
      <c r="D15" s="13"/>
      <c r="E15" s="67" t="s">
        <v>89</v>
      </c>
      <c r="F15" s="68"/>
      <c r="G15" s="68"/>
      <c r="H15" s="68"/>
      <c r="J15" s="7">
        <v>7</v>
      </c>
      <c r="K15" s="58" t="s">
        <v>88</v>
      </c>
      <c r="L15" s="59"/>
      <c r="M15" s="59"/>
      <c r="N15" s="59"/>
      <c r="O15" s="59"/>
      <c r="P15" s="60"/>
      <c r="Q15" s="16">
        <v>1051.26</v>
      </c>
    </row>
    <row r="16" spans="1:19" ht="24" customHeight="1" x14ac:dyDescent="0.35">
      <c r="A16" s="55"/>
      <c r="B16" s="56"/>
      <c r="C16" s="57"/>
      <c r="D16" s="13"/>
      <c r="E16" s="122" t="s">
        <v>90</v>
      </c>
      <c r="F16" s="123"/>
      <c r="G16" s="123"/>
      <c r="H16" s="123"/>
      <c r="J16" s="7">
        <v>8</v>
      </c>
      <c r="K16" s="58"/>
      <c r="L16" s="59"/>
      <c r="M16" s="59"/>
      <c r="N16" s="59"/>
      <c r="O16" s="59"/>
      <c r="P16" s="60"/>
      <c r="Q16" s="16"/>
    </row>
    <row r="17" spans="1:17" ht="24" customHeight="1" x14ac:dyDescent="0.35">
      <c r="A17" s="55"/>
      <c r="B17" s="56"/>
      <c r="C17" s="57"/>
      <c r="D17" s="13"/>
      <c r="E17" s="37"/>
      <c r="J17" s="14">
        <v>9</v>
      </c>
      <c r="K17" s="58"/>
      <c r="L17" s="59"/>
      <c r="M17" s="59"/>
      <c r="N17" s="59"/>
      <c r="O17" s="59"/>
      <c r="P17" s="60"/>
      <c r="Q17" s="17"/>
    </row>
    <row r="18" spans="1:17" ht="24" customHeight="1" x14ac:dyDescent="0.35">
      <c r="A18" s="61" t="s">
        <v>16</v>
      </c>
      <c r="B18" s="62"/>
      <c r="C18" s="63"/>
      <c r="D18" s="13">
        <v>942.2</v>
      </c>
      <c r="J18" s="7">
        <v>10</v>
      </c>
      <c r="K18" s="58"/>
      <c r="L18" s="59"/>
      <c r="M18" s="59"/>
      <c r="N18" s="59"/>
      <c r="O18" s="59"/>
      <c r="P18" s="60"/>
      <c r="Q18" s="19"/>
    </row>
    <row r="19" spans="1:17" ht="24" customHeight="1" x14ac:dyDescent="0.35">
      <c r="A19" s="64" t="s">
        <v>17</v>
      </c>
      <c r="B19" s="65"/>
      <c r="C19" s="66"/>
      <c r="D19" s="48">
        <f>D7+D8+D9+D10+D11+D12+D13+D14+D15+D16+D17+D18+D6</f>
        <v>2004.7</v>
      </c>
      <c r="J19" s="7">
        <v>11</v>
      </c>
      <c r="K19" s="58"/>
      <c r="L19" s="59"/>
      <c r="M19" s="59"/>
      <c r="N19" s="59"/>
      <c r="O19" s="59"/>
      <c r="P19" s="60"/>
      <c r="Q19" s="19"/>
    </row>
    <row r="20" spans="1:17" ht="24" customHeight="1" thickBot="1" x14ac:dyDescent="0.4">
      <c r="A20" s="20" t="s">
        <v>18</v>
      </c>
      <c r="B20" s="21"/>
      <c r="C20" s="22">
        <f>C4-D19</f>
        <v>43572.230000000025</v>
      </c>
      <c r="D20" s="23"/>
      <c r="F20" s="18"/>
      <c r="J20" s="14">
        <v>12</v>
      </c>
      <c r="K20" s="58"/>
      <c r="L20" s="59"/>
      <c r="M20" s="59"/>
      <c r="N20" s="59"/>
      <c r="O20" s="59"/>
      <c r="P20" s="60"/>
      <c r="Q20" s="19"/>
    </row>
    <row r="21" spans="1:17" ht="24" customHeight="1" x14ac:dyDescent="0.35">
      <c r="A21" s="24" t="s">
        <v>19</v>
      </c>
      <c r="B21" s="25">
        <v>67.23</v>
      </c>
      <c r="C21" s="26"/>
      <c r="J21" s="7">
        <v>13</v>
      </c>
      <c r="K21" s="58"/>
      <c r="L21" s="59"/>
      <c r="M21" s="59"/>
      <c r="N21" s="59"/>
      <c r="O21" s="59"/>
      <c r="P21" s="60"/>
      <c r="Q21" s="19"/>
    </row>
    <row r="22" spans="1:17" ht="24" customHeight="1" x14ac:dyDescent="0.35">
      <c r="A22" s="27" t="s">
        <v>20</v>
      </c>
      <c r="B22" s="28"/>
      <c r="C22" s="26"/>
      <c r="J22" s="29">
        <v>14</v>
      </c>
      <c r="K22" s="58"/>
      <c r="L22" s="59"/>
      <c r="M22" s="59"/>
      <c r="N22" s="59"/>
      <c r="O22" s="59"/>
      <c r="P22" s="60"/>
      <c r="Q22" s="30"/>
    </row>
    <row r="23" spans="1:17" ht="27" thickBot="1" x14ac:dyDescent="0.45">
      <c r="A23" s="31" t="s">
        <v>21</v>
      </c>
      <c r="B23" s="32">
        <f>C20-B21+B22</f>
        <v>43505.000000000022</v>
      </c>
      <c r="C23" s="38"/>
      <c r="J23" s="120" t="s">
        <v>22</v>
      </c>
      <c r="K23" s="121"/>
      <c r="L23" s="121"/>
      <c r="M23" s="121"/>
      <c r="N23" s="121"/>
      <c r="O23" s="121"/>
      <c r="P23" s="121"/>
      <c r="Q23" s="33"/>
    </row>
    <row r="24" spans="1:17" ht="33.75" x14ac:dyDescent="0.5">
      <c r="A24" s="34"/>
      <c r="B24" s="35"/>
      <c r="C24" s="34"/>
    </row>
    <row r="25" spans="1:17" ht="33.75" x14ac:dyDescent="0.5">
      <c r="A25" s="34"/>
      <c r="B25" s="34"/>
      <c r="C25" s="34"/>
    </row>
  </sheetData>
  <sheetProtection password="CC43" sheet="1" objects="1" scenarios="1"/>
  <mergeCells count="63">
    <mergeCell ref="K22:P22"/>
    <mergeCell ref="J23:P23"/>
    <mergeCell ref="E10:F10"/>
    <mergeCell ref="K10:P10"/>
    <mergeCell ref="E14:F14"/>
    <mergeCell ref="G14:H14"/>
    <mergeCell ref="E16:H16"/>
    <mergeCell ref="E12:F12"/>
    <mergeCell ref="G12:H12"/>
    <mergeCell ref="K12:P12"/>
    <mergeCell ref="E13:F13"/>
    <mergeCell ref="G13:H13"/>
    <mergeCell ref="K13:P13"/>
    <mergeCell ref="K19:P19"/>
    <mergeCell ref="K20:P20"/>
    <mergeCell ref="K21:P21"/>
    <mergeCell ref="E1:H1"/>
    <mergeCell ref="C2:D2"/>
    <mergeCell ref="E2:H3"/>
    <mergeCell ref="J2:Q2"/>
    <mergeCell ref="K3:Q3"/>
    <mergeCell ref="A1:C1"/>
    <mergeCell ref="J1:Q1"/>
    <mergeCell ref="E4:F4"/>
    <mergeCell ref="G4:H4"/>
    <mergeCell ref="K4:Q4"/>
    <mergeCell ref="A5:D5"/>
    <mergeCell ref="E5:F5"/>
    <mergeCell ref="G5:H5"/>
    <mergeCell ref="K5:Q5"/>
    <mergeCell ref="A6:C6"/>
    <mergeCell ref="E6:F6"/>
    <mergeCell ref="G6:H6"/>
    <mergeCell ref="A7:C7"/>
    <mergeCell ref="E7:F7"/>
    <mergeCell ref="G7:H7"/>
    <mergeCell ref="J7:Q7"/>
    <mergeCell ref="A8:C8"/>
    <mergeCell ref="E8:F8"/>
    <mergeCell ref="G8:H8"/>
    <mergeCell ref="K8:P8"/>
    <mergeCell ref="A9:C9"/>
    <mergeCell ref="E9:F9"/>
    <mergeCell ref="G9:H9"/>
    <mergeCell ref="K9:P9"/>
    <mergeCell ref="A11:C11"/>
    <mergeCell ref="G11:H11"/>
    <mergeCell ref="A14:C14"/>
    <mergeCell ref="K14:P14"/>
    <mergeCell ref="A10:C10"/>
    <mergeCell ref="E15:H15"/>
    <mergeCell ref="G10:H10"/>
    <mergeCell ref="A15:C15"/>
    <mergeCell ref="K15:P15"/>
    <mergeCell ref="A12:C12"/>
    <mergeCell ref="A13:C13"/>
    <mergeCell ref="A19:C19"/>
    <mergeCell ref="A16:C16"/>
    <mergeCell ref="K16:P16"/>
    <mergeCell ref="A17:C17"/>
    <mergeCell ref="K17:P17"/>
    <mergeCell ref="A18:C18"/>
    <mergeCell ref="K18:P18"/>
  </mergeCells>
  <pageMargins left="0.31496062992125984" right="0.31496062992125984" top="0.35433070866141736" bottom="0.35433070866141736" header="0.31496062992125984" footer="0.31496062992125984"/>
  <pageSetup paperSize="151" scale="60" orientation="landscape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S25"/>
  <sheetViews>
    <sheetView zoomScale="70" zoomScaleNormal="70" workbookViewId="0">
      <selection activeCell="Q19" sqref="Q19"/>
    </sheetView>
  </sheetViews>
  <sheetFormatPr defaultRowHeight="15" x14ac:dyDescent="0.25"/>
  <cols>
    <col min="1" max="1" width="43.140625" style="2" customWidth="1"/>
    <col min="2" max="2" width="26" style="2" customWidth="1"/>
    <col min="3" max="3" width="18.28515625" style="2" customWidth="1"/>
    <col min="4" max="4" width="20" style="2" customWidth="1"/>
    <col min="5" max="5" width="10.7109375" style="2" customWidth="1"/>
    <col min="6" max="6" width="12" style="2" customWidth="1"/>
    <col min="7" max="7" width="9.140625" style="2"/>
    <col min="8" max="8" width="8.85546875" style="2" customWidth="1"/>
    <col min="9" max="9" width="1.42578125" style="1" hidden="1" customWidth="1"/>
    <col min="10" max="10" width="5.5703125" style="2" customWidth="1"/>
    <col min="11" max="14" width="9.140625" style="2"/>
    <col min="15" max="15" width="14" style="2" customWidth="1"/>
    <col min="16" max="16" width="19.140625" style="2" customWidth="1"/>
    <col min="17" max="17" width="10.42578125" style="2" customWidth="1"/>
    <col min="18" max="16384" width="9.140625" style="2"/>
  </cols>
  <sheetData>
    <row r="1" spans="1:19" ht="24.75" customHeight="1" thickTop="1" thickBot="1" x14ac:dyDescent="0.5">
      <c r="A1" s="110" t="s">
        <v>0</v>
      </c>
      <c r="B1" s="111"/>
      <c r="C1" s="111"/>
      <c r="D1" s="43" t="s">
        <v>31</v>
      </c>
      <c r="E1" s="96" t="s">
        <v>1</v>
      </c>
      <c r="F1" s="97"/>
      <c r="G1" s="97"/>
      <c r="H1" s="98"/>
      <c r="J1" s="112"/>
      <c r="K1" s="112"/>
      <c r="L1" s="112"/>
      <c r="M1" s="112"/>
      <c r="N1" s="112"/>
      <c r="O1" s="112"/>
      <c r="P1" s="112"/>
      <c r="Q1" s="112"/>
    </row>
    <row r="2" spans="1:19" ht="42" customHeight="1" x14ac:dyDescent="0.3">
      <c r="A2" s="3" t="s">
        <v>25</v>
      </c>
      <c r="B2" s="39" t="s">
        <v>2</v>
      </c>
      <c r="C2" s="99" t="s">
        <v>43</v>
      </c>
      <c r="D2" s="100"/>
      <c r="E2" s="101" t="s">
        <v>3</v>
      </c>
      <c r="F2" s="101"/>
      <c r="G2" s="101"/>
      <c r="H2" s="102"/>
      <c r="J2" s="105" t="s">
        <v>4</v>
      </c>
      <c r="K2" s="106"/>
      <c r="L2" s="106"/>
      <c r="M2" s="106"/>
      <c r="N2" s="106"/>
      <c r="O2" s="106"/>
      <c r="P2" s="106"/>
      <c r="Q2" s="107"/>
    </row>
    <row r="3" spans="1:19" ht="24" customHeight="1" thickBot="1" x14ac:dyDescent="0.35">
      <c r="A3" s="4" t="s">
        <v>5</v>
      </c>
      <c r="B3" s="5" t="s">
        <v>6</v>
      </c>
      <c r="C3" s="5" t="s">
        <v>7</v>
      </c>
      <c r="D3" s="6" t="s">
        <v>8</v>
      </c>
      <c r="E3" s="103"/>
      <c r="F3" s="103"/>
      <c r="G3" s="103"/>
      <c r="H3" s="104"/>
      <c r="J3" s="7">
        <v>1</v>
      </c>
      <c r="K3" s="108" t="s">
        <v>54</v>
      </c>
      <c r="L3" s="108"/>
      <c r="M3" s="108"/>
      <c r="N3" s="108"/>
      <c r="O3" s="108"/>
      <c r="P3" s="108"/>
      <c r="Q3" s="109"/>
    </row>
    <row r="4" spans="1:19" ht="24" customHeight="1" thickTop="1" thickBot="1" x14ac:dyDescent="0.35">
      <c r="A4" s="4" t="s">
        <v>9</v>
      </c>
      <c r="B4" s="8">
        <v>169881.63</v>
      </c>
      <c r="C4" s="44">
        <f>B4-D4</f>
        <v>38790.640000000014</v>
      </c>
      <c r="D4" s="9">
        <f>SUM(G4:H11)</f>
        <v>131090.99</v>
      </c>
      <c r="E4" s="113" t="s">
        <v>29</v>
      </c>
      <c r="F4" s="114"/>
      <c r="G4" s="115">
        <v>131090.99</v>
      </c>
      <c r="H4" s="116"/>
      <c r="J4" s="7">
        <v>2</v>
      </c>
      <c r="K4" s="108"/>
      <c r="L4" s="108"/>
      <c r="M4" s="108"/>
      <c r="N4" s="108"/>
      <c r="O4" s="108"/>
      <c r="P4" s="108"/>
      <c r="Q4" s="109"/>
    </row>
    <row r="5" spans="1:19" ht="24" customHeight="1" x14ac:dyDescent="0.35">
      <c r="A5" s="117"/>
      <c r="B5" s="118"/>
      <c r="C5" s="118"/>
      <c r="D5" s="119"/>
      <c r="E5" s="82" t="s">
        <v>28</v>
      </c>
      <c r="F5" s="83"/>
      <c r="G5" s="84"/>
      <c r="H5" s="85"/>
      <c r="J5" s="7">
        <v>3</v>
      </c>
      <c r="K5" s="108"/>
      <c r="L5" s="108"/>
      <c r="M5" s="108"/>
      <c r="N5" s="108"/>
      <c r="O5" s="108"/>
      <c r="P5" s="108"/>
      <c r="Q5" s="109"/>
    </row>
    <row r="6" spans="1:19" ht="24" customHeight="1" x14ac:dyDescent="0.25">
      <c r="A6" s="79" t="s">
        <v>33</v>
      </c>
      <c r="B6" s="80"/>
      <c r="C6" s="81"/>
      <c r="D6" s="42">
        <v>1400</v>
      </c>
      <c r="E6" s="82" t="s">
        <v>30</v>
      </c>
      <c r="F6" s="83"/>
      <c r="G6" s="84"/>
      <c r="H6" s="85"/>
      <c r="J6" s="52"/>
      <c r="K6" s="53"/>
      <c r="L6" s="53"/>
      <c r="M6" s="53"/>
      <c r="N6" s="53"/>
      <c r="O6" s="53"/>
      <c r="P6" s="53"/>
      <c r="Q6" s="54"/>
    </row>
    <row r="7" spans="1:19" ht="24" customHeight="1" x14ac:dyDescent="0.35">
      <c r="A7" s="86"/>
      <c r="B7" s="86"/>
      <c r="C7" s="86"/>
      <c r="D7" s="42"/>
      <c r="E7" s="82" t="s">
        <v>10</v>
      </c>
      <c r="F7" s="83"/>
      <c r="G7" s="84"/>
      <c r="H7" s="85"/>
      <c r="J7" s="90" t="s">
        <v>11</v>
      </c>
      <c r="K7" s="91"/>
      <c r="L7" s="91"/>
      <c r="M7" s="91"/>
      <c r="N7" s="91"/>
      <c r="O7" s="91"/>
      <c r="P7" s="91"/>
      <c r="Q7" s="92"/>
      <c r="S7" s="2" t="s">
        <v>26</v>
      </c>
    </row>
    <row r="8" spans="1:19" ht="24" customHeight="1" x14ac:dyDescent="0.35">
      <c r="A8" s="86"/>
      <c r="B8" s="86"/>
      <c r="C8" s="86"/>
      <c r="D8" s="10"/>
      <c r="E8" s="87" t="s">
        <v>12</v>
      </c>
      <c r="F8" s="82"/>
      <c r="G8" s="88"/>
      <c r="H8" s="89"/>
      <c r="J8" s="7">
        <v>1</v>
      </c>
      <c r="K8" s="94" t="s">
        <v>44</v>
      </c>
      <c r="L8" s="95"/>
      <c r="M8" s="95"/>
      <c r="N8" s="95"/>
      <c r="O8" s="95"/>
      <c r="P8" s="95"/>
      <c r="Q8" s="36">
        <v>1660.23</v>
      </c>
    </row>
    <row r="9" spans="1:19" ht="24" customHeight="1" x14ac:dyDescent="0.35">
      <c r="A9" s="86"/>
      <c r="B9" s="86"/>
      <c r="C9" s="86"/>
      <c r="D9" s="12"/>
      <c r="E9" s="87" t="s">
        <v>23</v>
      </c>
      <c r="F9" s="82"/>
      <c r="G9" s="88"/>
      <c r="H9" s="89"/>
      <c r="J9" s="7">
        <v>2</v>
      </c>
      <c r="K9" s="58" t="s">
        <v>45</v>
      </c>
      <c r="L9" s="59"/>
      <c r="M9" s="59"/>
      <c r="N9" s="59"/>
      <c r="O9" s="59"/>
      <c r="P9" s="60"/>
      <c r="Q9" s="36">
        <v>488.95</v>
      </c>
    </row>
    <row r="10" spans="1:19" ht="24" customHeight="1" x14ac:dyDescent="0.35">
      <c r="A10" s="93"/>
      <c r="B10" s="73"/>
      <c r="C10" s="74"/>
      <c r="D10" s="13"/>
      <c r="E10" s="82" t="s">
        <v>24</v>
      </c>
      <c r="F10" s="83"/>
      <c r="G10" s="84"/>
      <c r="H10" s="85"/>
      <c r="J10" s="14">
        <v>3</v>
      </c>
      <c r="K10" s="58" t="s">
        <v>46</v>
      </c>
      <c r="L10" s="59"/>
      <c r="M10" s="59"/>
      <c r="N10" s="59"/>
      <c r="O10" s="59"/>
      <c r="P10" s="60"/>
      <c r="Q10" s="11">
        <v>970.59</v>
      </c>
    </row>
    <row r="11" spans="1:19" ht="24" customHeight="1" x14ac:dyDescent="0.35">
      <c r="A11" s="72"/>
      <c r="B11" s="73"/>
      <c r="C11" s="74"/>
      <c r="D11" s="13"/>
      <c r="E11" s="40" t="s">
        <v>27</v>
      </c>
      <c r="F11" s="41"/>
      <c r="G11" s="88"/>
      <c r="H11" s="89"/>
      <c r="J11" s="14"/>
      <c r="K11" s="49"/>
      <c r="L11" s="50"/>
      <c r="M11" s="50"/>
      <c r="N11" s="50" t="s">
        <v>55</v>
      </c>
      <c r="O11" s="50"/>
      <c r="P11" s="51"/>
      <c r="Q11" s="11">
        <v>225.77</v>
      </c>
    </row>
    <row r="12" spans="1:19" ht="24" customHeight="1" thickBot="1" x14ac:dyDescent="0.4">
      <c r="A12" s="72"/>
      <c r="B12" s="73"/>
      <c r="C12" s="74"/>
      <c r="D12" s="13"/>
      <c r="E12" s="75" t="s">
        <v>13</v>
      </c>
      <c r="F12" s="76"/>
      <c r="G12" s="77">
        <f>SUM(G4:H11)</f>
        <v>131090.99</v>
      </c>
      <c r="H12" s="78"/>
      <c r="J12" s="7">
        <v>4</v>
      </c>
      <c r="K12" s="58" t="s">
        <v>47</v>
      </c>
      <c r="L12" s="59"/>
      <c r="M12" s="59"/>
      <c r="N12" s="59"/>
      <c r="O12" s="59"/>
      <c r="P12" s="60"/>
      <c r="Q12" s="11">
        <v>1214.55</v>
      </c>
    </row>
    <row r="13" spans="1:19" ht="24" customHeight="1" thickTop="1" thickBot="1" x14ac:dyDescent="0.4">
      <c r="A13" s="55"/>
      <c r="B13" s="56"/>
      <c r="C13" s="57"/>
      <c r="D13" s="13"/>
      <c r="E13" s="69" t="s">
        <v>14</v>
      </c>
      <c r="F13" s="70"/>
      <c r="G13" s="71">
        <v>493</v>
      </c>
      <c r="H13" s="71"/>
      <c r="J13" s="7">
        <v>5</v>
      </c>
      <c r="K13" s="58" t="s">
        <v>48</v>
      </c>
      <c r="L13" s="59"/>
      <c r="M13" s="59"/>
      <c r="N13" s="59"/>
      <c r="O13" s="59"/>
      <c r="P13" s="60"/>
      <c r="Q13" s="15">
        <v>139.6</v>
      </c>
    </row>
    <row r="14" spans="1:19" ht="24" customHeight="1" thickTop="1" thickBot="1" x14ac:dyDescent="0.4">
      <c r="A14" s="55"/>
      <c r="B14" s="56"/>
      <c r="C14" s="57"/>
      <c r="D14" s="13"/>
      <c r="E14" s="69" t="s">
        <v>15</v>
      </c>
      <c r="F14" s="70"/>
      <c r="G14" s="71"/>
      <c r="H14" s="71"/>
      <c r="J14" s="14">
        <v>6</v>
      </c>
      <c r="K14" s="58" t="s">
        <v>49</v>
      </c>
      <c r="L14" s="59"/>
      <c r="M14" s="59"/>
      <c r="N14" s="59"/>
      <c r="O14" s="59"/>
      <c r="P14" s="60"/>
      <c r="Q14" s="16">
        <v>519.79999999999995</v>
      </c>
    </row>
    <row r="15" spans="1:19" ht="24" customHeight="1" thickTop="1" x14ac:dyDescent="0.35">
      <c r="A15" s="55"/>
      <c r="B15" s="56"/>
      <c r="C15" s="57"/>
      <c r="D15" s="13"/>
      <c r="E15" s="67" t="s">
        <v>52</v>
      </c>
      <c r="F15" s="68"/>
      <c r="G15" s="68"/>
      <c r="H15" s="68"/>
      <c r="J15" s="7">
        <v>7</v>
      </c>
      <c r="K15" s="58" t="s">
        <v>12</v>
      </c>
      <c r="L15" s="59"/>
      <c r="M15" s="59"/>
      <c r="N15" s="59"/>
      <c r="O15" s="59"/>
      <c r="P15" s="60"/>
      <c r="Q15" s="16">
        <v>3208.9</v>
      </c>
    </row>
    <row r="16" spans="1:19" ht="24" customHeight="1" x14ac:dyDescent="0.35">
      <c r="A16" s="55"/>
      <c r="B16" s="56"/>
      <c r="C16" s="57"/>
      <c r="D16" s="13"/>
      <c r="E16" s="122" t="s">
        <v>53</v>
      </c>
      <c r="F16" s="123"/>
      <c r="G16" s="123"/>
      <c r="H16" s="123"/>
      <c r="J16" s="7">
        <v>8</v>
      </c>
      <c r="K16" s="58" t="s">
        <v>27</v>
      </c>
      <c r="L16" s="59"/>
      <c r="M16" s="59"/>
      <c r="N16" s="59"/>
      <c r="O16" s="59"/>
      <c r="P16" s="60"/>
      <c r="Q16" s="16">
        <v>1086.8599999999999</v>
      </c>
    </row>
    <row r="17" spans="1:17" ht="24" customHeight="1" x14ac:dyDescent="0.35">
      <c r="A17" s="55"/>
      <c r="B17" s="56"/>
      <c r="C17" s="57"/>
      <c r="D17" s="13"/>
      <c r="E17" s="37"/>
      <c r="J17" s="14">
        <v>9</v>
      </c>
      <c r="K17" s="58" t="s">
        <v>50</v>
      </c>
      <c r="L17" s="59"/>
      <c r="M17" s="59"/>
      <c r="N17" s="59"/>
      <c r="O17" s="59"/>
      <c r="P17" s="60"/>
      <c r="Q17" s="17">
        <v>3361.01</v>
      </c>
    </row>
    <row r="18" spans="1:17" ht="24" customHeight="1" x14ac:dyDescent="0.35">
      <c r="A18" s="61" t="s">
        <v>16</v>
      </c>
      <c r="B18" s="62"/>
      <c r="C18" s="63"/>
      <c r="D18" s="13">
        <v>979.26</v>
      </c>
      <c r="J18" s="7">
        <v>10</v>
      </c>
      <c r="K18" s="58" t="s">
        <v>51</v>
      </c>
      <c r="L18" s="59"/>
      <c r="M18" s="59"/>
      <c r="N18" s="59"/>
      <c r="O18" s="59"/>
      <c r="P18" s="60"/>
      <c r="Q18" s="19">
        <v>285.44</v>
      </c>
    </row>
    <row r="19" spans="1:17" ht="24" customHeight="1" x14ac:dyDescent="0.35">
      <c r="A19" s="64" t="s">
        <v>17</v>
      </c>
      <c r="B19" s="65"/>
      <c r="C19" s="66"/>
      <c r="D19" s="48">
        <f>D7+D8+D9+D10+D11+D12+D13+D14+D15+D16+D17+D18+D6</f>
        <v>2379.2600000000002</v>
      </c>
      <c r="J19" s="7">
        <v>11</v>
      </c>
      <c r="K19" s="58" t="s">
        <v>56</v>
      </c>
      <c r="L19" s="59"/>
      <c r="M19" s="59"/>
      <c r="N19" s="59"/>
      <c r="O19" s="59"/>
      <c r="P19" s="60"/>
      <c r="Q19" s="19">
        <v>2775.31</v>
      </c>
    </row>
    <row r="20" spans="1:17" ht="24" customHeight="1" thickBot="1" x14ac:dyDescent="0.4">
      <c r="A20" s="20" t="s">
        <v>18</v>
      </c>
      <c r="B20" s="21"/>
      <c r="C20" s="22">
        <f>C4-D19</f>
        <v>36411.380000000012</v>
      </c>
      <c r="D20" s="23"/>
      <c r="F20" s="18"/>
      <c r="J20" s="14">
        <v>12</v>
      </c>
      <c r="K20" s="58"/>
      <c r="L20" s="59"/>
      <c r="M20" s="59"/>
      <c r="N20" s="59"/>
      <c r="O20" s="59"/>
      <c r="P20" s="60"/>
      <c r="Q20" s="19"/>
    </row>
    <row r="21" spans="1:17" ht="24" customHeight="1" x14ac:dyDescent="0.35">
      <c r="A21" s="24" t="s">
        <v>19</v>
      </c>
      <c r="B21" s="25">
        <v>1.38</v>
      </c>
      <c r="C21" s="26"/>
      <c r="J21" s="7">
        <v>13</v>
      </c>
      <c r="K21" s="58"/>
      <c r="L21" s="59"/>
      <c r="M21" s="59"/>
      <c r="N21" s="59"/>
      <c r="O21" s="59"/>
      <c r="P21" s="60"/>
      <c r="Q21" s="19"/>
    </row>
    <row r="22" spans="1:17" ht="24" customHeight="1" x14ac:dyDescent="0.35">
      <c r="A22" s="27" t="s">
        <v>20</v>
      </c>
      <c r="B22" s="28"/>
      <c r="C22" s="26"/>
      <c r="J22" s="29">
        <v>14</v>
      </c>
      <c r="K22" s="58"/>
      <c r="L22" s="59"/>
      <c r="M22" s="59"/>
      <c r="N22" s="59"/>
      <c r="O22" s="59"/>
      <c r="P22" s="60"/>
      <c r="Q22" s="30"/>
    </row>
    <row r="23" spans="1:17" ht="27" thickBot="1" x14ac:dyDescent="0.45">
      <c r="A23" s="31" t="s">
        <v>21</v>
      </c>
      <c r="B23" s="32">
        <f>C20-B21+B22</f>
        <v>36410.000000000015</v>
      </c>
      <c r="C23" s="38"/>
      <c r="J23" s="120" t="s">
        <v>22</v>
      </c>
      <c r="K23" s="121"/>
      <c r="L23" s="121"/>
      <c r="M23" s="121"/>
      <c r="N23" s="121"/>
      <c r="O23" s="121"/>
      <c r="P23" s="121"/>
      <c r="Q23" s="33"/>
    </row>
    <row r="24" spans="1:17" ht="33.75" x14ac:dyDescent="0.5">
      <c r="A24" s="34"/>
      <c r="B24" s="35"/>
      <c r="C24" s="34"/>
    </row>
    <row r="25" spans="1:17" ht="33.75" x14ac:dyDescent="0.5">
      <c r="A25" s="34"/>
      <c r="B25" s="34"/>
      <c r="C25" s="34"/>
    </row>
  </sheetData>
  <sheetProtection password="CC43" sheet="1" objects="1" scenarios="1"/>
  <mergeCells count="63">
    <mergeCell ref="J23:P23"/>
    <mergeCell ref="E14:F14"/>
    <mergeCell ref="G14:H14"/>
    <mergeCell ref="E16:H16"/>
    <mergeCell ref="A19:C19"/>
    <mergeCell ref="K22:P22"/>
    <mergeCell ref="A14:C14"/>
    <mergeCell ref="K14:P14"/>
    <mergeCell ref="A15:C15"/>
    <mergeCell ref="K15:P15"/>
    <mergeCell ref="A16:C16"/>
    <mergeCell ref="K16:P16"/>
    <mergeCell ref="A17:C17"/>
    <mergeCell ref="K17:P17"/>
    <mergeCell ref="K18:P18"/>
    <mergeCell ref="K19:P19"/>
    <mergeCell ref="E1:H1"/>
    <mergeCell ref="C2:D2"/>
    <mergeCell ref="E2:H3"/>
    <mergeCell ref="J2:Q2"/>
    <mergeCell ref="K3:Q3"/>
    <mergeCell ref="A1:C1"/>
    <mergeCell ref="J1:Q1"/>
    <mergeCell ref="E4:F4"/>
    <mergeCell ref="G4:H4"/>
    <mergeCell ref="K4:Q4"/>
    <mergeCell ref="A5:D5"/>
    <mergeCell ref="E5:F5"/>
    <mergeCell ref="G5:H5"/>
    <mergeCell ref="K5:Q5"/>
    <mergeCell ref="A6:C6"/>
    <mergeCell ref="E6:F6"/>
    <mergeCell ref="G6:H6"/>
    <mergeCell ref="A7:C7"/>
    <mergeCell ref="E7:F7"/>
    <mergeCell ref="G7:H7"/>
    <mergeCell ref="J7:Q7"/>
    <mergeCell ref="A8:C8"/>
    <mergeCell ref="E8:F8"/>
    <mergeCell ref="G8:H8"/>
    <mergeCell ref="K8:P8"/>
    <mergeCell ref="A9:C9"/>
    <mergeCell ref="E9:F9"/>
    <mergeCell ref="G9:H9"/>
    <mergeCell ref="K9:P9"/>
    <mergeCell ref="G10:H10"/>
    <mergeCell ref="A11:C11"/>
    <mergeCell ref="G11:H11"/>
    <mergeCell ref="A10:C10"/>
    <mergeCell ref="E10:F10"/>
    <mergeCell ref="K10:P10"/>
    <mergeCell ref="K20:P20"/>
    <mergeCell ref="A18:C18"/>
    <mergeCell ref="K21:P21"/>
    <mergeCell ref="E15:H15"/>
    <mergeCell ref="A12:C12"/>
    <mergeCell ref="E12:F12"/>
    <mergeCell ref="G12:H12"/>
    <mergeCell ref="K12:P12"/>
    <mergeCell ref="A13:C13"/>
    <mergeCell ref="K13:P13"/>
    <mergeCell ref="E13:F13"/>
    <mergeCell ref="G13:H13"/>
  </mergeCells>
  <pageMargins left="0.31496062992125984" right="0.31496062992125984" top="0.35433070866141736" bottom="0.35433070866141736" header="0.31496062992125984" footer="0.31496062992125984"/>
  <pageSetup paperSize="151" scale="60" orientation="landscape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S25"/>
  <sheetViews>
    <sheetView zoomScale="70" zoomScaleNormal="70" workbookViewId="0">
      <selection activeCell="B24" sqref="B24"/>
    </sheetView>
  </sheetViews>
  <sheetFormatPr defaultRowHeight="15" x14ac:dyDescent="0.25"/>
  <cols>
    <col min="1" max="1" width="43.140625" style="2" customWidth="1"/>
    <col min="2" max="2" width="26" style="2" customWidth="1"/>
    <col min="3" max="3" width="18.28515625" style="2" customWidth="1"/>
    <col min="4" max="4" width="20" style="2" customWidth="1"/>
    <col min="5" max="5" width="10.7109375" style="2" customWidth="1"/>
    <col min="6" max="6" width="12" style="2" customWidth="1"/>
    <col min="7" max="7" width="9.140625" style="2"/>
    <col min="8" max="8" width="8.85546875" style="2" customWidth="1"/>
    <col min="9" max="9" width="1.42578125" style="1" hidden="1" customWidth="1"/>
    <col min="10" max="10" width="5.5703125" style="2" customWidth="1"/>
    <col min="11" max="14" width="9.140625" style="2"/>
    <col min="15" max="15" width="14" style="2" customWidth="1"/>
    <col min="16" max="16" width="19.140625" style="2" customWidth="1"/>
    <col min="17" max="17" width="10.42578125" style="2" customWidth="1"/>
    <col min="18" max="16384" width="9.140625" style="2"/>
  </cols>
  <sheetData>
    <row r="1" spans="1:19" ht="24.75" customHeight="1" thickTop="1" thickBot="1" x14ac:dyDescent="0.5">
      <c r="A1" s="110" t="s">
        <v>0</v>
      </c>
      <c r="B1" s="111"/>
      <c r="C1" s="111"/>
      <c r="D1" s="43" t="s">
        <v>31</v>
      </c>
      <c r="E1" s="96" t="s">
        <v>1</v>
      </c>
      <c r="F1" s="97"/>
      <c r="G1" s="97"/>
      <c r="H1" s="98"/>
      <c r="J1" s="112"/>
      <c r="K1" s="112"/>
      <c r="L1" s="112"/>
      <c r="M1" s="112"/>
      <c r="N1" s="112"/>
      <c r="O1" s="112"/>
      <c r="P1" s="112"/>
      <c r="Q1" s="112"/>
    </row>
    <row r="2" spans="1:19" ht="42" customHeight="1" x14ac:dyDescent="0.3">
      <c r="A2" s="3" t="s">
        <v>25</v>
      </c>
      <c r="B2" s="39" t="s">
        <v>2</v>
      </c>
      <c r="C2" s="99">
        <v>45829</v>
      </c>
      <c r="D2" s="100"/>
      <c r="E2" s="101" t="s">
        <v>3</v>
      </c>
      <c r="F2" s="101"/>
      <c r="G2" s="101"/>
      <c r="H2" s="102"/>
      <c r="J2" s="105" t="s">
        <v>4</v>
      </c>
      <c r="K2" s="106"/>
      <c r="L2" s="106"/>
      <c r="M2" s="106"/>
      <c r="N2" s="106"/>
      <c r="O2" s="106"/>
      <c r="P2" s="106"/>
      <c r="Q2" s="107"/>
    </row>
    <row r="3" spans="1:19" ht="24" customHeight="1" thickBot="1" x14ac:dyDescent="0.35">
      <c r="A3" s="4" t="s">
        <v>5</v>
      </c>
      <c r="B3" s="5" t="s">
        <v>6</v>
      </c>
      <c r="C3" s="5" t="s">
        <v>7</v>
      </c>
      <c r="D3" s="6" t="s">
        <v>8</v>
      </c>
      <c r="E3" s="103"/>
      <c r="F3" s="103"/>
      <c r="G3" s="103"/>
      <c r="H3" s="104"/>
      <c r="J3" s="7">
        <v>1</v>
      </c>
      <c r="K3" s="108" t="s">
        <v>57</v>
      </c>
      <c r="L3" s="108"/>
      <c r="M3" s="108"/>
      <c r="N3" s="108"/>
      <c r="O3" s="108"/>
      <c r="P3" s="108"/>
      <c r="Q3" s="109"/>
    </row>
    <row r="4" spans="1:19" ht="24" customHeight="1" thickTop="1" thickBot="1" x14ac:dyDescent="0.35">
      <c r="A4" s="4" t="s">
        <v>9</v>
      </c>
      <c r="B4" s="8"/>
      <c r="C4" s="44">
        <f>B4-D4</f>
        <v>0</v>
      </c>
      <c r="D4" s="9">
        <f>SUM(G4:H11)</f>
        <v>0</v>
      </c>
      <c r="E4" s="113" t="s">
        <v>29</v>
      </c>
      <c r="F4" s="114"/>
      <c r="G4" s="115"/>
      <c r="H4" s="116"/>
      <c r="J4" s="7">
        <v>2</v>
      </c>
      <c r="K4" s="108"/>
      <c r="L4" s="108"/>
      <c r="M4" s="108"/>
      <c r="N4" s="108"/>
      <c r="O4" s="108"/>
      <c r="P4" s="108"/>
      <c r="Q4" s="109"/>
    </row>
    <row r="5" spans="1:19" ht="24" customHeight="1" x14ac:dyDescent="0.35">
      <c r="A5" s="117"/>
      <c r="B5" s="118"/>
      <c r="C5" s="118"/>
      <c r="D5" s="119"/>
      <c r="E5" s="82" t="s">
        <v>28</v>
      </c>
      <c r="F5" s="83"/>
      <c r="G5" s="84"/>
      <c r="H5" s="85"/>
      <c r="J5" s="7">
        <v>3</v>
      </c>
      <c r="K5" s="108"/>
      <c r="L5" s="108"/>
      <c r="M5" s="108"/>
      <c r="N5" s="108"/>
      <c r="O5" s="108"/>
      <c r="P5" s="108"/>
      <c r="Q5" s="109"/>
    </row>
    <row r="6" spans="1:19" ht="24" customHeight="1" x14ac:dyDescent="0.25">
      <c r="A6" s="79" t="s">
        <v>58</v>
      </c>
      <c r="B6" s="80"/>
      <c r="C6" s="81"/>
      <c r="D6" s="42">
        <v>1050</v>
      </c>
      <c r="E6" s="82" t="s">
        <v>30</v>
      </c>
      <c r="F6" s="83"/>
      <c r="G6" s="84"/>
      <c r="H6" s="85"/>
      <c r="J6" s="52"/>
      <c r="K6" s="53"/>
      <c r="L6" s="53"/>
      <c r="M6" s="53"/>
      <c r="N6" s="53"/>
      <c r="O6" s="53"/>
      <c r="P6" s="53"/>
      <c r="Q6" s="54"/>
    </row>
    <row r="7" spans="1:19" ht="24" customHeight="1" x14ac:dyDescent="0.3">
      <c r="A7" s="79" t="s">
        <v>59</v>
      </c>
      <c r="B7" s="80"/>
      <c r="C7" s="81"/>
      <c r="D7" s="42">
        <v>404.04</v>
      </c>
      <c r="E7" s="82" t="s">
        <v>10</v>
      </c>
      <c r="F7" s="83"/>
      <c r="G7" s="84"/>
      <c r="H7" s="85"/>
      <c r="J7" s="90" t="s">
        <v>11</v>
      </c>
      <c r="K7" s="91"/>
      <c r="L7" s="91"/>
      <c r="M7" s="91"/>
      <c r="N7" s="91"/>
      <c r="O7" s="91"/>
      <c r="P7" s="91"/>
      <c r="Q7" s="92"/>
      <c r="S7" s="2" t="s">
        <v>26</v>
      </c>
    </row>
    <row r="8" spans="1:19" ht="24" customHeight="1" x14ac:dyDescent="0.35">
      <c r="A8" s="86" t="s">
        <v>60</v>
      </c>
      <c r="B8" s="86"/>
      <c r="C8" s="86"/>
      <c r="D8" s="10">
        <v>130</v>
      </c>
      <c r="E8" s="87" t="s">
        <v>12</v>
      </c>
      <c r="F8" s="82"/>
      <c r="G8" s="88"/>
      <c r="H8" s="89"/>
      <c r="J8" s="7">
        <v>1</v>
      </c>
      <c r="K8" s="94"/>
      <c r="L8" s="95"/>
      <c r="M8" s="95"/>
      <c r="N8" s="95"/>
      <c r="O8" s="95"/>
      <c r="P8" s="95"/>
      <c r="Q8" s="36"/>
    </row>
    <row r="9" spans="1:19" ht="24" customHeight="1" x14ac:dyDescent="0.35">
      <c r="A9" s="86" t="s">
        <v>37</v>
      </c>
      <c r="B9" s="86"/>
      <c r="C9" s="86"/>
      <c r="D9" s="12">
        <v>50</v>
      </c>
      <c r="E9" s="87" t="s">
        <v>23</v>
      </c>
      <c r="F9" s="82"/>
      <c r="G9" s="88"/>
      <c r="H9" s="89"/>
      <c r="J9" s="7">
        <v>2</v>
      </c>
      <c r="K9" s="58"/>
      <c r="L9" s="59"/>
      <c r="M9" s="59"/>
      <c r="N9" s="59"/>
      <c r="O9" s="59"/>
      <c r="P9" s="60"/>
      <c r="Q9" s="36"/>
    </row>
    <row r="10" spans="1:19" ht="24" customHeight="1" x14ac:dyDescent="0.35">
      <c r="A10" s="93"/>
      <c r="B10" s="73"/>
      <c r="C10" s="74"/>
      <c r="D10" s="13"/>
      <c r="E10" s="82" t="s">
        <v>24</v>
      </c>
      <c r="F10" s="83"/>
      <c r="G10" s="84"/>
      <c r="H10" s="85"/>
      <c r="J10" s="14">
        <v>3</v>
      </c>
      <c r="K10" s="58"/>
      <c r="L10" s="59"/>
      <c r="M10" s="59"/>
      <c r="N10" s="59"/>
      <c r="O10" s="59"/>
      <c r="P10" s="60"/>
      <c r="Q10" s="11"/>
    </row>
    <row r="11" spans="1:19" ht="24" customHeight="1" x14ac:dyDescent="0.35">
      <c r="A11" s="72"/>
      <c r="B11" s="73"/>
      <c r="C11" s="74"/>
      <c r="D11" s="13"/>
      <c r="E11" s="40" t="s">
        <v>27</v>
      </c>
      <c r="F11" s="41"/>
      <c r="G11" s="88"/>
      <c r="H11" s="89"/>
      <c r="J11" s="14"/>
      <c r="K11" s="49"/>
      <c r="L11" s="50"/>
      <c r="M11" s="50"/>
      <c r="N11" s="50"/>
      <c r="O11" s="50"/>
      <c r="P11" s="51"/>
      <c r="Q11" s="11"/>
    </row>
    <row r="12" spans="1:19" ht="24" customHeight="1" thickBot="1" x14ac:dyDescent="0.4">
      <c r="A12" s="72"/>
      <c r="B12" s="73"/>
      <c r="C12" s="74"/>
      <c r="D12" s="13"/>
      <c r="E12" s="75" t="s">
        <v>13</v>
      </c>
      <c r="F12" s="76"/>
      <c r="G12" s="77">
        <f>SUM(G4:H11)</f>
        <v>0</v>
      </c>
      <c r="H12" s="78"/>
      <c r="J12" s="7">
        <v>4</v>
      </c>
      <c r="K12" s="58"/>
      <c r="L12" s="59"/>
      <c r="M12" s="59"/>
      <c r="N12" s="59"/>
      <c r="O12" s="59"/>
      <c r="P12" s="60"/>
      <c r="Q12" s="11"/>
    </row>
    <row r="13" spans="1:19" ht="24" customHeight="1" thickTop="1" thickBot="1" x14ac:dyDescent="0.4">
      <c r="A13" s="55"/>
      <c r="B13" s="56"/>
      <c r="C13" s="57"/>
      <c r="D13" s="13"/>
      <c r="E13" s="69" t="s">
        <v>14</v>
      </c>
      <c r="F13" s="70"/>
      <c r="G13" s="88"/>
      <c r="H13" s="89"/>
      <c r="J13" s="7">
        <v>5</v>
      </c>
      <c r="K13" s="58"/>
      <c r="L13" s="59"/>
      <c r="M13" s="59"/>
      <c r="N13" s="59"/>
      <c r="O13" s="59"/>
      <c r="P13" s="60"/>
      <c r="Q13" s="15"/>
    </row>
    <row r="14" spans="1:19" ht="24" customHeight="1" thickTop="1" thickBot="1" x14ac:dyDescent="0.4">
      <c r="A14" s="55"/>
      <c r="B14" s="56"/>
      <c r="C14" s="57"/>
      <c r="D14" s="13"/>
      <c r="E14" s="69" t="s">
        <v>15</v>
      </c>
      <c r="F14" s="70"/>
      <c r="G14" s="71"/>
      <c r="H14" s="71"/>
      <c r="J14" s="14">
        <v>6</v>
      </c>
      <c r="K14" s="58"/>
      <c r="L14" s="59"/>
      <c r="M14" s="59"/>
      <c r="N14" s="59"/>
      <c r="O14" s="59"/>
      <c r="P14" s="60"/>
      <c r="Q14" s="16"/>
    </row>
    <row r="15" spans="1:19" ht="24" customHeight="1" thickTop="1" x14ac:dyDescent="0.35">
      <c r="A15" s="55"/>
      <c r="B15" s="56"/>
      <c r="C15" s="57"/>
      <c r="D15" s="13"/>
      <c r="E15" s="67"/>
      <c r="F15" s="68"/>
      <c r="G15" s="68"/>
      <c r="H15" s="68"/>
      <c r="J15" s="7">
        <v>7</v>
      </c>
      <c r="K15" s="58"/>
      <c r="L15" s="59"/>
      <c r="M15" s="59"/>
      <c r="N15" s="59"/>
      <c r="O15" s="59"/>
      <c r="P15" s="60"/>
      <c r="Q15" s="16"/>
    </row>
    <row r="16" spans="1:19" ht="24" customHeight="1" x14ac:dyDescent="0.35">
      <c r="A16" s="55"/>
      <c r="B16" s="56"/>
      <c r="C16" s="57"/>
      <c r="D16" s="13"/>
      <c r="E16" s="122"/>
      <c r="F16" s="123"/>
      <c r="G16" s="123"/>
      <c r="H16" s="123"/>
      <c r="J16" s="7">
        <v>8</v>
      </c>
      <c r="K16" s="58"/>
      <c r="L16" s="59"/>
      <c r="M16" s="59"/>
      <c r="N16" s="59"/>
      <c r="O16" s="59"/>
      <c r="P16" s="60"/>
      <c r="Q16" s="16"/>
    </row>
    <row r="17" spans="1:17" ht="24" customHeight="1" x14ac:dyDescent="0.35">
      <c r="A17" s="55"/>
      <c r="B17" s="56"/>
      <c r="C17" s="57"/>
      <c r="D17" s="13"/>
      <c r="E17" s="37"/>
      <c r="G17" s="2" t="s">
        <v>26</v>
      </c>
      <c r="J17" s="14">
        <v>9</v>
      </c>
      <c r="K17" s="58"/>
      <c r="L17" s="59"/>
      <c r="M17" s="59"/>
      <c r="N17" s="59"/>
      <c r="O17" s="59"/>
      <c r="P17" s="60"/>
      <c r="Q17" s="17"/>
    </row>
    <row r="18" spans="1:17" ht="24" customHeight="1" x14ac:dyDescent="0.35">
      <c r="A18" s="61" t="s">
        <v>16</v>
      </c>
      <c r="B18" s="62"/>
      <c r="C18" s="63"/>
      <c r="D18" s="13"/>
      <c r="J18" s="7">
        <v>10</v>
      </c>
      <c r="K18" s="58"/>
      <c r="L18" s="59"/>
      <c r="M18" s="59"/>
      <c r="N18" s="59"/>
      <c r="O18" s="59"/>
      <c r="P18" s="60"/>
      <c r="Q18" s="19"/>
    </row>
    <row r="19" spans="1:17" ht="24" customHeight="1" x14ac:dyDescent="0.35">
      <c r="A19" s="64" t="s">
        <v>17</v>
      </c>
      <c r="B19" s="65"/>
      <c r="C19" s="66"/>
      <c r="D19" s="48">
        <f>D7+D8+D9+D10+D11+D12+D13+D14+D15+D16+D17+D18+D6</f>
        <v>1634.04</v>
      </c>
      <c r="J19" s="7">
        <v>11</v>
      </c>
      <c r="K19" s="58"/>
      <c r="L19" s="59"/>
      <c r="M19" s="59"/>
      <c r="N19" s="59"/>
      <c r="O19" s="59"/>
      <c r="P19" s="60"/>
      <c r="Q19" s="19"/>
    </row>
    <row r="20" spans="1:17" ht="24" customHeight="1" thickBot="1" x14ac:dyDescent="0.4">
      <c r="A20" s="20" t="s">
        <v>18</v>
      </c>
      <c r="B20" s="21"/>
      <c r="C20" s="22">
        <f>C4-D19</f>
        <v>-1634.04</v>
      </c>
      <c r="D20" s="23"/>
      <c r="F20" s="18"/>
      <c r="J20" s="14">
        <v>12</v>
      </c>
      <c r="K20" s="58"/>
      <c r="L20" s="59"/>
      <c r="M20" s="59"/>
      <c r="N20" s="59"/>
      <c r="O20" s="59"/>
      <c r="P20" s="60"/>
      <c r="Q20" s="19"/>
    </row>
    <row r="21" spans="1:17" ht="24" customHeight="1" x14ac:dyDescent="0.35">
      <c r="A21" s="24" t="s">
        <v>19</v>
      </c>
      <c r="B21" s="25"/>
      <c r="C21" s="26"/>
      <c r="J21" s="7">
        <v>13</v>
      </c>
      <c r="K21" s="58"/>
      <c r="L21" s="59"/>
      <c r="M21" s="59"/>
      <c r="N21" s="59"/>
      <c r="O21" s="59"/>
      <c r="P21" s="60"/>
      <c r="Q21" s="19"/>
    </row>
    <row r="22" spans="1:17" ht="24" customHeight="1" x14ac:dyDescent="0.35">
      <c r="A22" s="27" t="s">
        <v>20</v>
      </c>
      <c r="B22" s="28"/>
      <c r="C22" s="26"/>
      <c r="J22" s="29">
        <v>14</v>
      </c>
      <c r="K22" s="58"/>
      <c r="L22" s="59"/>
      <c r="M22" s="59"/>
      <c r="N22" s="59"/>
      <c r="O22" s="59"/>
      <c r="P22" s="60"/>
      <c r="Q22" s="30"/>
    </row>
    <row r="23" spans="1:17" ht="27" thickBot="1" x14ac:dyDescent="0.45">
      <c r="A23" s="31" t="s">
        <v>21</v>
      </c>
      <c r="B23" s="32">
        <f>C20-B21+B22</f>
        <v>-1634.04</v>
      </c>
      <c r="C23" s="38"/>
      <c r="J23" s="120" t="s">
        <v>22</v>
      </c>
      <c r="K23" s="121"/>
      <c r="L23" s="121"/>
      <c r="M23" s="121"/>
      <c r="N23" s="121"/>
      <c r="O23" s="121"/>
      <c r="P23" s="121"/>
      <c r="Q23" s="33">
        <f>Q8+Q9+Q10+Q11+Q12+Q13+Q14+Q15+Q16+Q17+Q18+Q19+Q20+Q21+Q22</f>
        <v>0</v>
      </c>
    </row>
    <row r="24" spans="1:17" ht="33.75" x14ac:dyDescent="0.5">
      <c r="A24" s="34"/>
      <c r="B24" s="35"/>
      <c r="C24" s="34"/>
    </row>
    <row r="25" spans="1:17" ht="33.75" x14ac:dyDescent="0.5">
      <c r="A25" s="34"/>
      <c r="B25" s="34"/>
      <c r="C25" s="34"/>
    </row>
  </sheetData>
  <sheetProtection password="CC43" sheet="1" objects="1" scenarios="1"/>
  <mergeCells count="63">
    <mergeCell ref="J23:P23"/>
    <mergeCell ref="E14:F14"/>
    <mergeCell ref="G14:H14"/>
    <mergeCell ref="E16:H16"/>
    <mergeCell ref="A19:C19"/>
    <mergeCell ref="K22:P22"/>
    <mergeCell ref="A14:C14"/>
    <mergeCell ref="K14:P14"/>
    <mergeCell ref="A15:C15"/>
    <mergeCell ref="K15:P15"/>
    <mergeCell ref="A16:C16"/>
    <mergeCell ref="K16:P16"/>
    <mergeCell ref="A17:C17"/>
    <mergeCell ref="K17:P17"/>
    <mergeCell ref="K18:P18"/>
    <mergeCell ref="K19:P19"/>
    <mergeCell ref="E1:H1"/>
    <mergeCell ref="C2:D2"/>
    <mergeCell ref="E2:H3"/>
    <mergeCell ref="J2:Q2"/>
    <mergeCell ref="K3:Q3"/>
    <mergeCell ref="A1:C1"/>
    <mergeCell ref="J1:Q1"/>
    <mergeCell ref="E4:F4"/>
    <mergeCell ref="G4:H4"/>
    <mergeCell ref="K4:Q4"/>
    <mergeCell ref="A5:D5"/>
    <mergeCell ref="E5:F5"/>
    <mergeCell ref="G5:H5"/>
    <mergeCell ref="K5:Q5"/>
    <mergeCell ref="A6:C6"/>
    <mergeCell ref="E6:F6"/>
    <mergeCell ref="G6:H6"/>
    <mergeCell ref="A7:C7"/>
    <mergeCell ref="E7:F7"/>
    <mergeCell ref="G7:H7"/>
    <mergeCell ref="J7:Q7"/>
    <mergeCell ref="A8:C8"/>
    <mergeCell ref="E8:F8"/>
    <mergeCell ref="G8:H8"/>
    <mergeCell ref="K8:P8"/>
    <mergeCell ref="A9:C9"/>
    <mergeCell ref="E9:F9"/>
    <mergeCell ref="G9:H9"/>
    <mergeCell ref="K9:P9"/>
    <mergeCell ref="G10:H10"/>
    <mergeCell ref="A11:C11"/>
    <mergeCell ref="G11:H11"/>
    <mergeCell ref="A10:C10"/>
    <mergeCell ref="E10:F10"/>
    <mergeCell ref="K10:P10"/>
    <mergeCell ref="K20:P20"/>
    <mergeCell ref="A18:C18"/>
    <mergeCell ref="K21:P21"/>
    <mergeCell ref="E15:H15"/>
    <mergeCell ref="A12:C12"/>
    <mergeCell ref="E12:F12"/>
    <mergeCell ref="G12:H12"/>
    <mergeCell ref="K12:P12"/>
    <mergeCell ref="A13:C13"/>
    <mergeCell ref="K13:P13"/>
    <mergeCell ref="E13:F13"/>
    <mergeCell ref="G13:H13"/>
  </mergeCells>
  <pageMargins left="0.31496062992125984" right="0.31496062992125984" top="0.35433070866141736" bottom="0.35433070866141736" header="0.31496062992125984" footer="0.31496062992125984"/>
  <pageSetup paperSize="151" scale="60" orientation="landscape" horizontalDpi="203" verticalDpi="20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S25"/>
  <sheetViews>
    <sheetView zoomScale="70" zoomScaleNormal="70" workbookViewId="0">
      <selection activeCell="E16" sqref="E16:H16"/>
    </sheetView>
  </sheetViews>
  <sheetFormatPr defaultRowHeight="15" x14ac:dyDescent="0.25"/>
  <cols>
    <col min="1" max="1" width="43.140625" style="2" customWidth="1"/>
    <col min="2" max="2" width="26" style="2" customWidth="1"/>
    <col min="3" max="3" width="18.28515625" style="2" customWidth="1"/>
    <col min="4" max="4" width="20" style="2" customWidth="1"/>
    <col min="5" max="5" width="10.7109375" style="2" customWidth="1"/>
    <col min="6" max="6" width="12" style="2" customWidth="1"/>
    <col min="7" max="7" width="9.140625" style="2"/>
    <col min="8" max="8" width="8.85546875" style="2" customWidth="1"/>
    <col min="9" max="9" width="1.42578125" style="1" hidden="1" customWidth="1"/>
    <col min="10" max="10" width="5.5703125" style="2" customWidth="1"/>
    <col min="11" max="14" width="9.140625" style="2"/>
    <col min="15" max="15" width="14" style="2" customWidth="1"/>
    <col min="16" max="16" width="19.140625" style="2" customWidth="1"/>
    <col min="17" max="17" width="10.42578125" style="2" customWidth="1"/>
    <col min="18" max="16384" width="9.140625" style="2"/>
  </cols>
  <sheetData>
    <row r="1" spans="1:19" ht="24.75" customHeight="1" thickTop="1" thickBot="1" x14ac:dyDescent="0.5">
      <c r="A1" s="110" t="s">
        <v>0</v>
      </c>
      <c r="B1" s="111"/>
      <c r="C1" s="111"/>
      <c r="D1" s="43" t="s">
        <v>31</v>
      </c>
      <c r="E1" s="96" t="s">
        <v>1</v>
      </c>
      <c r="F1" s="97"/>
      <c r="G1" s="97"/>
      <c r="H1" s="98"/>
      <c r="J1" s="112"/>
      <c r="K1" s="112"/>
      <c r="L1" s="112"/>
      <c r="M1" s="112"/>
      <c r="N1" s="112"/>
      <c r="O1" s="112"/>
      <c r="P1" s="112"/>
      <c r="Q1" s="112"/>
    </row>
    <row r="2" spans="1:19" ht="42" customHeight="1" x14ac:dyDescent="0.3">
      <c r="A2" s="3" t="s">
        <v>25</v>
      </c>
      <c r="B2" s="39" t="s">
        <v>2</v>
      </c>
      <c r="C2" s="99" t="s">
        <v>61</v>
      </c>
      <c r="D2" s="100"/>
      <c r="E2" s="101" t="s">
        <v>3</v>
      </c>
      <c r="F2" s="101"/>
      <c r="G2" s="101"/>
      <c r="H2" s="102"/>
      <c r="J2" s="105" t="s">
        <v>4</v>
      </c>
      <c r="K2" s="106"/>
      <c r="L2" s="106"/>
      <c r="M2" s="106"/>
      <c r="N2" s="106"/>
      <c r="O2" s="106"/>
      <c r="P2" s="106"/>
      <c r="Q2" s="107"/>
    </row>
    <row r="3" spans="1:19" ht="24" customHeight="1" thickBot="1" x14ac:dyDescent="0.35">
      <c r="A3" s="4" t="s">
        <v>5</v>
      </c>
      <c r="B3" s="5" t="s">
        <v>6</v>
      </c>
      <c r="C3" s="5" t="s">
        <v>7</v>
      </c>
      <c r="D3" s="6" t="s">
        <v>8</v>
      </c>
      <c r="E3" s="103"/>
      <c r="F3" s="103"/>
      <c r="G3" s="103"/>
      <c r="H3" s="104"/>
      <c r="J3" s="7">
        <v>1</v>
      </c>
      <c r="K3" s="108"/>
      <c r="L3" s="108"/>
      <c r="M3" s="108"/>
      <c r="N3" s="108"/>
      <c r="O3" s="108"/>
      <c r="P3" s="108"/>
      <c r="Q3" s="109"/>
    </row>
    <row r="4" spans="1:19" ht="24" customHeight="1" thickTop="1" thickBot="1" x14ac:dyDescent="0.35">
      <c r="A4" s="4" t="s">
        <v>9</v>
      </c>
      <c r="B4" s="8">
        <v>225910.93</v>
      </c>
      <c r="C4" s="44">
        <f>B4-D4</f>
        <v>54112.800000000017</v>
      </c>
      <c r="D4" s="9">
        <f>SUM(G4:H11)</f>
        <v>171798.12999999998</v>
      </c>
      <c r="E4" s="113" t="s">
        <v>29</v>
      </c>
      <c r="F4" s="114"/>
      <c r="G4" s="115">
        <v>159798.84</v>
      </c>
      <c r="H4" s="116"/>
      <c r="J4" s="7">
        <v>2</v>
      </c>
      <c r="K4" s="108"/>
      <c r="L4" s="108"/>
      <c r="M4" s="108"/>
      <c r="N4" s="108"/>
      <c r="O4" s="108"/>
      <c r="P4" s="108"/>
      <c r="Q4" s="109"/>
    </row>
    <row r="5" spans="1:19" ht="24" customHeight="1" x14ac:dyDescent="0.35">
      <c r="A5" s="117"/>
      <c r="B5" s="118"/>
      <c r="C5" s="118"/>
      <c r="D5" s="119"/>
      <c r="E5" s="82" t="s">
        <v>28</v>
      </c>
      <c r="F5" s="83"/>
      <c r="G5" s="84"/>
      <c r="H5" s="85"/>
      <c r="J5" s="7">
        <v>3</v>
      </c>
      <c r="K5" s="108"/>
      <c r="L5" s="108"/>
      <c r="M5" s="108"/>
      <c r="N5" s="108"/>
      <c r="O5" s="108"/>
      <c r="P5" s="108"/>
      <c r="Q5" s="109"/>
    </row>
    <row r="6" spans="1:19" ht="24" customHeight="1" x14ac:dyDescent="0.25">
      <c r="A6" s="79" t="s">
        <v>33</v>
      </c>
      <c r="B6" s="80"/>
      <c r="C6" s="81"/>
      <c r="D6" s="42">
        <v>1050</v>
      </c>
      <c r="E6" s="82" t="s">
        <v>30</v>
      </c>
      <c r="F6" s="83"/>
      <c r="G6" s="84"/>
      <c r="H6" s="85"/>
      <c r="J6" s="52"/>
      <c r="K6" s="53"/>
      <c r="L6" s="53"/>
      <c r="M6" s="53"/>
      <c r="N6" s="53"/>
      <c r="O6" s="53"/>
      <c r="P6" s="53"/>
      <c r="Q6" s="54"/>
    </row>
    <row r="7" spans="1:19" ht="24" customHeight="1" x14ac:dyDescent="0.3">
      <c r="A7" s="79" t="s">
        <v>62</v>
      </c>
      <c r="B7" s="80"/>
      <c r="C7" s="81"/>
      <c r="D7" s="42">
        <v>50</v>
      </c>
      <c r="E7" s="82" t="s">
        <v>10</v>
      </c>
      <c r="F7" s="83"/>
      <c r="G7" s="84"/>
      <c r="H7" s="85"/>
      <c r="J7" s="90" t="s">
        <v>11</v>
      </c>
      <c r="K7" s="91"/>
      <c r="L7" s="91"/>
      <c r="M7" s="91"/>
      <c r="N7" s="91"/>
      <c r="O7" s="91"/>
      <c r="P7" s="91"/>
      <c r="Q7" s="92"/>
      <c r="S7" s="2" t="s">
        <v>26</v>
      </c>
    </row>
    <row r="8" spans="1:19" ht="24" customHeight="1" x14ac:dyDescent="0.35">
      <c r="A8" s="86" t="s">
        <v>63</v>
      </c>
      <c r="B8" s="86"/>
      <c r="C8" s="86"/>
      <c r="D8" s="10">
        <v>130</v>
      </c>
      <c r="E8" s="87" t="s">
        <v>12</v>
      </c>
      <c r="F8" s="82"/>
      <c r="G8" s="88">
        <v>3935.18</v>
      </c>
      <c r="H8" s="89"/>
      <c r="J8" s="7">
        <v>1</v>
      </c>
      <c r="K8" s="94"/>
      <c r="L8" s="95"/>
      <c r="M8" s="95"/>
      <c r="N8" s="95"/>
      <c r="O8" s="95"/>
      <c r="P8" s="95"/>
      <c r="Q8" s="36"/>
    </row>
    <row r="9" spans="1:19" ht="24" customHeight="1" x14ac:dyDescent="0.35">
      <c r="A9" s="86" t="s">
        <v>64</v>
      </c>
      <c r="B9" s="86"/>
      <c r="C9" s="86"/>
      <c r="D9" s="12">
        <v>455</v>
      </c>
      <c r="E9" s="87" t="s">
        <v>23</v>
      </c>
      <c r="F9" s="82"/>
      <c r="G9" s="88">
        <v>1811.8</v>
      </c>
      <c r="H9" s="89"/>
      <c r="J9" s="7">
        <v>2</v>
      </c>
      <c r="K9" s="58"/>
      <c r="L9" s="59"/>
      <c r="M9" s="59"/>
      <c r="N9" s="59"/>
      <c r="O9" s="59"/>
      <c r="P9" s="60"/>
      <c r="Q9" s="36"/>
    </row>
    <row r="10" spans="1:19" ht="24" customHeight="1" x14ac:dyDescent="0.35">
      <c r="A10" s="93"/>
      <c r="B10" s="73"/>
      <c r="C10" s="74"/>
      <c r="D10" s="13"/>
      <c r="E10" s="82" t="s">
        <v>24</v>
      </c>
      <c r="F10" s="83"/>
      <c r="G10" s="84">
        <v>61.7</v>
      </c>
      <c r="H10" s="85"/>
      <c r="J10" s="14">
        <v>3</v>
      </c>
      <c r="K10" s="58"/>
      <c r="L10" s="59"/>
      <c r="M10" s="59"/>
      <c r="N10" s="59"/>
      <c r="O10" s="59"/>
      <c r="P10" s="60"/>
      <c r="Q10" s="11"/>
    </row>
    <row r="11" spans="1:19" ht="24" customHeight="1" x14ac:dyDescent="0.35">
      <c r="A11" s="72"/>
      <c r="B11" s="73"/>
      <c r="C11" s="74"/>
      <c r="D11" s="13"/>
      <c r="E11" s="40" t="s">
        <v>27</v>
      </c>
      <c r="F11" s="41"/>
      <c r="G11" s="88">
        <v>6190.61</v>
      </c>
      <c r="H11" s="89"/>
      <c r="J11" s="14"/>
      <c r="K11" s="49"/>
      <c r="L11" s="50"/>
      <c r="M11" s="50"/>
      <c r="N11" s="50"/>
      <c r="O11" s="50"/>
      <c r="P11" s="51"/>
      <c r="Q11" s="11"/>
    </row>
    <row r="12" spans="1:19" ht="24" customHeight="1" thickBot="1" x14ac:dyDescent="0.4">
      <c r="A12" s="72"/>
      <c r="B12" s="73"/>
      <c r="C12" s="74"/>
      <c r="D12" s="13"/>
      <c r="E12" s="75" t="s">
        <v>13</v>
      </c>
      <c r="F12" s="76"/>
      <c r="G12" s="77">
        <f>SUM(G4:H11)</f>
        <v>171798.12999999998</v>
      </c>
      <c r="H12" s="78"/>
      <c r="J12" s="7">
        <v>4</v>
      </c>
      <c r="K12" s="58" t="s">
        <v>38</v>
      </c>
      <c r="L12" s="59"/>
      <c r="M12" s="59"/>
      <c r="N12" s="59"/>
      <c r="O12" s="59"/>
      <c r="P12" s="60"/>
      <c r="Q12" s="11">
        <v>340</v>
      </c>
    </row>
    <row r="13" spans="1:19" ht="24" customHeight="1" thickTop="1" thickBot="1" x14ac:dyDescent="0.4">
      <c r="A13" s="55"/>
      <c r="B13" s="56"/>
      <c r="C13" s="57"/>
      <c r="D13" s="13"/>
      <c r="E13" s="69" t="s">
        <v>14</v>
      </c>
      <c r="F13" s="70"/>
      <c r="G13" s="71">
        <v>595</v>
      </c>
      <c r="H13" s="71"/>
      <c r="J13" s="7">
        <v>5</v>
      </c>
      <c r="K13" s="58"/>
      <c r="L13" s="59"/>
      <c r="M13" s="59"/>
      <c r="N13" s="59"/>
      <c r="O13" s="59"/>
      <c r="P13" s="60"/>
      <c r="Q13" s="15"/>
    </row>
    <row r="14" spans="1:19" ht="24" customHeight="1" thickTop="1" thickBot="1" x14ac:dyDescent="0.4">
      <c r="A14" s="55"/>
      <c r="B14" s="56"/>
      <c r="C14" s="57"/>
      <c r="D14" s="13"/>
      <c r="E14" s="69" t="s">
        <v>15</v>
      </c>
      <c r="F14" s="70"/>
      <c r="G14" s="71"/>
      <c r="H14" s="71"/>
      <c r="J14" s="14">
        <v>6</v>
      </c>
      <c r="K14" s="58"/>
      <c r="L14" s="59"/>
      <c r="M14" s="59"/>
      <c r="N14" s="59"/>
      <c r="O14" s="59"/>
      <c r="P14" s="60"/>
      <c r="Q14" s="16"/>
    </row>
    <row r="15" spans="1:19" ht="24" customHeight="1" thickTop="1" x14ac:dyDescent="0.35">
      <c r="A15" s="55"/>
      <c r="B15" s="56"/>
      <c r="C15" s="57"/>
      <c r="D15" s="13"/>
      <c r="E15" s="67" t="s">
        <v>34</v>
      </c>
      <c r="F15" s="68"/>
      <c r="G15" s="68"/>
      <c r="H15" s="68"/>
      <c r="J15" s="7">
        <v>7</v>
      </c>
      <c r="K15" s="58"/>
      <c r="L15" s="59"/>
      <c r="M15" s="59"/>
      <c r="N15" s="59"/>
      <c r="O15" s="59"/>
      <c r="P15" s="60"/>
      <c r="Q15" s="16"/>
    </row>
    <row r="16" spans="1:19" ht="24" customHeight="1" x14ac:dyDescent="0.35">
      <c r="A16" s="55"/>
      <c r="B16" s="56"/>
      <c r="C16" s="57"/>
      <c r="D16" s="13"/>
      <c r="E16" s="122" t="s">
        <v>53</v>
      </c>
      <c r="F16" s="123"/>
      <c r="G16" s="123"/>
      <c r="H16" s="123"/>
      <c r="J16" s="7">
        <v>8</v>
      </c>
      <c r="K16" s="58"/>
      <c r="L16" s="59"/>
      <c r="M16" s="59"/>
      <c r="N16" s="59"/>
      <c r="O16" s="59"/>
      <c r="P16" s="60"/>
      <c r="Q16" s="16"/>
    </row>
    <row r="17" spans="1:17" ht="24" customHeight="1" x14ac:dyDescent="0.35">
      <c r="A17" s="55"/>
      <c r="B17" s="56"/>
      <c r="C17" s="57"/>
      <c r="D17" s="13"/>
      <c r="E17" s="37"/>
      <c r="J17" s="14">
        <v>9</v>
      </c>
      <c r="K17" s="58"/>
      <c r="L17" s="59"/>
      <c r="M17" s="59"/>
      <c r="N17" s="59"/>
      <c r="O17" s="59"/>
      <c r="P17" s="60"/>
      <c r="Q17" s="17"/>
    </row>
    <row r="18" spans="1:17" ht="24" customHeight="1" x14ac:dyDescent="0.35">
      <c r="A18" s="61" t="s">
        <v>16</v>
      </c>
      <c r="B18" s="62"/>
      <c r="C18" s="63"/>
      <c r="D18" s="13">
        <v>372.57</v>
      </c>
      <c r="J18" s="7">
        <v>10</v>
      </c>
      <c r="K18" s="58"/>
      <c r="L18" s="59"/>
      <c r="M18" s="59"/>
      <c r="N18" s="59"/>
      <c r="O18" s="59"/>
      <c r="P18" s="60"/>
      <c r="Q18" s="19"/>
    </row>
    <row r="19" spans="1:17" ht="24" customHeight="1" x14ac:dyDescent="0.35">
      <c r="A19" s="64" t="s">
        <v>17</v>
      </c>
      <c r="B19" s="65"/>
      <c r="C19" s="66"/>
      <c r="D19" s="48">
        <f>D7+D8+D9+D10+D11+D12+D13+D14+D15+D16+D17+D18+D6</f>
        <v>2057.5699999999997</v>
      </c>
      <c r="J19" s="7">
        <v>11</v>
      </c>
      <c r="K19" s="58"/>
      <c r="L19" s="59"/>
      <c r="M19" s="59"/>
      <c r="N19" s="59"/>
      <c r="O19" s="59"/>
      <c r="P19" s="60"/>
      <c r="Q19" s="19"/>
    </row>
    <row r="20" spans="1:17" ht="24" customHeight="1" thickBot="1" x14ac:dyDescent="0.4">
      <c r="A20" s="20" t="s">
        <v>18</v>
      </c>
      <c r="B20" s="21"/>
      <c r="C20" s="22">
        <f>C4-D19</f>
        <v>52055.230000000018</v>
      </c>
      <c r="D20" s="23"/>
      <c r="F20" s="18"/>
      <c r="J20" s="14">
        <v>12</v>
      </c>
      <c r="K20" s="58"/>
      <c r="L20" s="59"/>
      <c r="M20" s="59"/>
      <c r="N20" s="59"/>
      <c r="O20" s="59"/>
      <c r="P20" s="60"/>
      <c r="Q20" s="19"/>
    </row>
    <row r="21" spans="1:17" ht="24" customHeight="1" x14ac:dyDescent="0.35">
      <c r="A21" s="24" t="s">
        <v>19</v>
      </c>
      <c r="B21" s="25">
        <v>0.23</v>
      </c>
      <c r="C21" s="26"/>
      <c r="J21" s="7">
        <v>13</v>
      </c>
      <c r="K21" s="58"/>
      <c r="L21" s="59"/>
      <c r="M21" s="59"/>
      <c r="N21" s="59"/>
      <c r="O21" s="59"/>
      <c r="P21" s="60"/>
      <c r="Q21" s="19"/>
    </row>
    <row r="22" spans="1:17" ht="24" customHeight="1" x14ac:dyDescent="0.35">
      <c r="A22" s="27" t="s">
        <v>20</v>
      </c>
      <c r="B22" s="28"/>
      <c r="C22" s="26"/>
      <c r="F22" s="2" t="s">
        <v>26</v>
      </c>
      <c r="J22" s="29">
        <v>14</v>
      </c>
      <c r="K22" s="58"/>
      <c r="L22" s="59"/>
      <c r="M22" s="59"/>
      <c r="N22" s="59"/>
      <c r="O22" s="59"/>
      <c r="P22" s="60"/>
      <c r="Q22" s="30"/>
    </row>
    <row r="23" spans="1:17" ht="27" thickBot="1" x14ac:dyDescent="0.45">
      <c r="A23" s="31" t="s">
        <v>21</v>
      </c>
      <c r="B23" s="32">
        <f>C20-B21+B22</f>
        <v>52055.000000000015</v>
      </c>
      <c r="C23" s="38"/>
      <c r="J23" s="120" t="s">
        <v>22</v>
      </c>
      <c r="K23" s="121"/>
      <c r="L23" s="121"/>
      <c r="M23" s="121"/>
      <c r="N23" s="121"/>
      <c r="O23" s="121"/>
      <c r="P23" s="121"/>
      <c r="Q23" s="33">
        <f>Q8+Q9+Q10+Q11+Q12+Q13+Q14+Q15+Q16+Q17+Q18+Q19+Q20+Q21+Q22</f>
        <v>340</v>
      </c>
    </row>
    <row r="24" spans="1:17" ht="33.75" x14ac:dyDescent="0.5">
      <c r="A24" s="34"/>
      <c r="B24" s="35"/>
      <c r="C24" s="34"/>
    </row>
    <row r="25" spans="1:17" ht="33.75" x14ac:dyDescent="0.5">
      <c r="A25" s="34"/>
      <c r="B25" s="34"/>
      <c r="C25" s="34"/>
    </row>
  </sheetData>
  <sheetProtection password="CC43" sheet="1" objects="1" scenarios="1"/>
  <mergeCells count="63">
    <mergeCell ref="J23:P23"/>
    <mergeCell ref="E14:F14"/>
    <mergeCell ref="G14:H14"/>
    <mergeCell ref="E16:H16"/>
    <mergeCell ref="A19:C19"/>
    <mergeCell ref="K22:P22"/>
    <mergeCell ref="A14:C14"/>
    <mergeCell ref="K14:P14"/>
    <mergeCell ref="A15:C15"/>
    <mergeCell ref="K15:P15"/>
    <mergeCell ref="A16:C16"/>
    <mergeCell ref="K16:P16"/>
    <mergeCell ref="A17:C17"/>
    <mergeCell ref="K17:P17"/>
    <mergeCell ref="K18:P18"/>
    <mergeCell ref="K19:P19"/>
    <mergeCell ref="E1:H1"/>
    <mergeCell ref="C2:D2"/>
    <mergeCell ref="E2:H3"/>
    <mergeCell ref="J2:Q2"/>
    <mergeCell ref="K3:Q3"/>
    <mergeCell ref="A1:C1"/>
    <mergeCell ref="J1:Q1"/>
    <mergeCell ref="E4:F4"/>
    <mergeCell ref="G4:H4"/>
    <mergeCell ref="K4:Q4"/>
    <mergeCell ref="A5:D5"/>
    <mergeCell ref="E5:F5"/>
    <mergeCell ref="G5:H5"/>
    <mergeCell ref="K5:Q5"/>
    <mergeCell ref="A6:C6"/>
    <mergeCell ref="E6:F6"/>
    <mergeCell ref="G6:H6"/>
    <mergeCell ref="A7:C7"/>
    <mergeCell ref="E7:F7"/>
    <mergeCell ref="G7:H7"/>
    <mergeCell ref="J7:Q7"/>
    <mergeCell ref="A8:C8"/>
    <mergeCell ref="E8:F8"/>
    <mergeCell ref="G8:H8"/>
    <mergeCell ref="K8:P8"/>
    <mergeCell ref="A9:C9"/>
    <mergeCell ref="E9:F9"/>
    <mergeCell ref="G9:H9"/>
    <mergeCell ref="K9:P9"/>
    <mergeCell ref="G10:H10"/>
    <mergeCell ref="A11:C11"/>
    <mergeCell ref="G11:H11"/>
    <mergeCell ref="A10:C10"/>
    <mergeCell ref="E10:F10"/>
    <mergeCell ref="K10:P10"/>
    <mergeCell ref="K20:P20"/>
    <mergeCell ref="A18:C18"/>
    <mergeCell ref="K21:P21"/>
    <mergeCell ref="E15:H15"/>
    <mergeCell ref="A12:C12"/>
    <mergeCell ref="E12:F12"/>
    <mergeCell ref="G12:H12"/>
    <mergeCell ref="K12:P12"/>
    <mergeCell ref="A13:C13"/>
    <mergeCell ref="K13:P13"/>
    <mergeCell ref="E13:F13"/>
    <mergeCell ref="G13:H13"/>
  </mergeCells>
  <pageMargins left="0.31496062992125984" right="0.31496062992125984" top="0.35433070866141736" bottom="0.35433070866141736" header="0.31496062992125984" footer="0.31496062992125984"/>
  <pageSetup paperSize="151" scale="60" orientation="landscape" horizontalDpi="203" verticalDpi="20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S25"/>
  <sheetViews>
    <sheetView zoomScale="70" zoomScaleNormal="70" workbookViewId="0">
      <selection activeCell="C23" sqref="C23"/>
    </sheetView>
  </sheetViews>
  <sheetFormatPr defaultRowHeight="15" x14ac:dyDescent="0.25"/>
  <cols>
    <col min="1" max="1" width="43.140625" style="2" customWidth="1"/>
    <col min="2" max="2" width="26" style="2" customWidth="1"/>
    <col min="3" max="3" width="18.28515625" style="2" customWidth="1"/>
    <col min="4" max="4" width="20" style="2" customWidth="1"/>
    <col min="5" max="5" width="10.7109375" style="2" customWidth="1"/>
    <col min="6" max="6" width="12" style="2" customWidth="1"/>
    <col min="7" max="7" width="9.140625" style="2"/>
    <col min="8" max="8" width="8.85546875" style="2" customWidth="1"/>
    <col min="9" max="9" width="1.42578125" style="1" hidden="1" customWidth="1"/>
    <col min="10" max="10" width="5.5703125" style="2" customWidth="1"/>
    <col min="11" max="14" width="9.140625" style="2"/>
    <col min="15" max="15" width="14" style="2" customWidth="1"/>
    <col min="16" max="16" width="19.140625" style="2" customWidth="1"/>
    <col min="17" max="17" width="10.42578125" style="2" customWidth="1"/>
    <col min="18" max="16384" width="9.140625" style="2"/>
  </cols>
  <sheetData>
    <row r="1" spans="1:19" ht="24.75" customHeight="1" thickTop="1" thickBot="1" x14ac:dyDescent="0.5">
      <c r="A1" s="110" t="s">
        <v>0</v>
      </c>
      <c r="B1" s="111"/>
      <c r="C1" s="111"/>
      <c r="D1" s="43" t="s">
        <v>31</v>
      </c>
      <c r="E1" s="96" t="s">
        <v>1</v>
      </c>
      <c r="F1" s="97"/>
      <c r="G1" s="97"/>
      <c r="H1" s="98"/>
      <c r="J1" s="112"/>
      <c r="K1" s="112"/>
      <c r="L1" s="112"/>
      <c r="M1" s="112"/>
      <c r="N1" s="112"/>
      <c r="O1" s="112"/>
      <c r="P1" s="112"/>
      <c r="Q1" s="112"/>
    </row>
    <row r="2" spans="1:19" ht="42" customHeight="1" x14ac:dyDescent="0.3">
      <c r="A2" s="3" t="s">
        <v>25</v>
      </c>
      <c r="B2" s="39" t="s">
        <v>2</v>
      </c>
      <c r="C2" s="99" t="s">
        <v>65</v>
      </c>
      <c r="D2" s="100"/>
      <c r="E2" s="101" t="s">
        <v>3</v>
      </c>
      <c r="F2" s="101"/>
      <c r="G2" s="101"/>
      <c r="H2" s="102"/>
      <c r="J2" s="105" t="s">
        <v>4</v>
      </c>
      <c r="K2" s="106"/>
      <c r="L2" s="106"/>
      <c r="M2" s="106"/>
      <c r="N2" s="106"/>
      <c r="O2" s="106"/>
      <c r="P2" s="106"/>
      <c r="Q2" s="107"/>
    </row>
    <row r="3" spans="1:19" ht="24" customHeight="1" thickBot="1" x14ac:dyDescent="0.35">
      <c r="A3" s="4" t="s">
        <v>5</v>
      </c>
      <c r="B3" s="5" t="s">
        <v>6</v>
      </c>
      <c r="C3" s="5" t="s">
        <v>7</v>
      </c>
      <c r="D3" s="6" t="s">
        <v>8</v>
      </c>
      <c r="E3" s="103"/>
      <c r="F3" s="103"/>
      <c r="G3" s="103"/>
      <c r="H3" s="104"/>
      <c r="J3" s="7">
        <v>1</v>
      </c>
      <c r="K3" s="108"/>
      <c r="L3" s="108"/>
      <c r="M3" s="108"/>
      <c r="N3" s="108"/>
      <c r="O3" s="108"/>
      <c r="P3" s="108"/>
      <c r="Q3" s="109"/>
    </row>
    <row r="4" spans="1:19" ht="24" customHeight="1" thickTop="1" thickBot="1" x14ac:dyDescent="0.35">
      <c r="A4" s="4" t="s">
        <v>9</v>
      </c>
      <c r="B4" s="8">
        <v>182118.61</v>
      </c>
      <c r="C4" s="44">
        <f>B4-D4</f>
        <v>35135.839999999997</v>
      </c>
      <c r="D4" s="9">
        <f>SUM(G4:H11)</f>
        <v>146982.76999999999</v>
      </c>
      <c r="E4" s="113" t="s">
        <v>29</v>
      </c>
      <c r="F4" s="114"/>
      <c r="G4" s="115">
        <v>138831.81</v>
      </c>
      <c r="H4" s="116"/>
      <c r="J4" s="7">
        <v>2</v>
      </c>
      <c r="K4" s="108"/>
      <c r="L4" s="108"/>
      <c r="M4" s="108"/>
      <c r="N4" s="108"/>
      <c r="O4" s="108"/>
      <c r="P4" s="108"/>
      <c r="Q4" s="109"/>
    </row>
    <row r="5" spans="1:19" ht="24" customHeight="1" x14ac:dyDescent="0.35">
      <c r="A5" s="117"/>
      <c r="B5" s="118"/>
      <c r="C5" s="118"/>
      <c r="D5" s="119"/>
      <c r="E5" s="82" t="s">
        <v>28</v>
      </c>
      <c r="F5" s="83"/>
      <c r="G5" s="84"/>
      <c r="H5" s="85"/>
      <c r="J5" s="7">
        <v>3</v>
      </c>
      <c r="K5" s="108"/>
      <c r="L5" s="108"/>
      <c r="M5" s="108"/>
      <c r="N5" s="108"/>
      <c r="O5" s="108"/>
      <c r="P5" s="108"/>
      <c r="Q5" s="109"/>
    </row>
    <row r="6" spans="1:19" ht="24" customHeight="1" x14ac:dyDescent="0.25">
      <c r="A6" s="79" t="s">
        <v>33</v>
      </c>
      <c r="B6" s="80"/>
      <c r="C6" s="81"/>
      <c r="D6" s="42">
        <v>1100</v>
      </c>
      <c r="E6" s="82" t="s">
        <v>30</v>
      </c>
      <c r="F6" s="83"/>
      <c r="G6" s="84"/>
      <c r="H6" s="85"/>
      <c r="J6" s="52"/>
      <c r="K6" s="53"/>
      <c r="L6" s="53"/>
      <c r="M6" s="53"/>
      <c r="N6" s="53"/>
      <c r="O6" s="53"/>
      <c r="P6" s="53"/>
      <c r="Q6" s="54"/>
    </row>
    <row r="7" spans="1:19" ht="24" customHeight="1" x14ac:dyDescent="0.3">
      <c r="A7" s="79" t="s">
        <v>66</v>
      </c>
      <c r="B7" s="80"/>
      <c r="C7" s="81"/>
      <c r="D7" s="42">
        <v>50</v>
      </c>
      <c r="E7" s="82" t="s">
        <v>10</v>
      </c>
      <c r="F7" s="83"/>
      <c r="G7" s="84"/>
      <c r="H7" s="85"/>
      <c r="J7" s="90" t="s">
        <v>11</v>
      </c>
      <c r="K7" s="91"/>
      <c r="L7" s="91"/>
      <c r="M7" s="91"/>
      <c r="N7" s="91"/>
      <c r="O7" s="91"/>
      <c r="P7" s="91"/>
      <c r="Q7" s="92"/>
      <c r="S7" s="2" t="s">
        <v>26</v>
      </c>
    </row>
    <row r="8" spans="1:19" ht="24" customHeight="1" x14ac:dyDescent="0.35">
      <c r="A8" s="86"/>
      <c r="B8" s="86"/>
      <c r="C8" s="86"/>
      <c r="D8" s="10"/>
      <c r="E8" s="87" t="s">
        <v>12</v>
      </c>
      <c r="F8" s="82"/>
      <c r="G8" s="88">
        <v>2506.91</v>
      </c>
      <c r="H8" s="89"/>
      <c r="J8" s="7">
        <v>1</v>
      </c>
      <c r="K8" s="94"/>
      <c r="L8" s="95"/>
      <c r="M8" s="95"/>
      <c r="N8" s="95"/>
      <c r="O8" s="95"/>
      <c r="P8" s="95"/>
      <c r="Q8" s="36"/>
    </row>
    <row r="9" spans="1:19" ht="24" customHeight="1" x14ac:dyDescent="0.35">
      <c r="A9" s="86"/>
      <c r="B9" s="86"/>
      <c r="C9" s="86"/>
      <c r="D9" s="12"/>
      <c r="E9" s="87" t="s">
        <v>23</v>
      </c>
      <c r="F9" s="82"/>
      <c r="G9" s="88">
        <v>543.35</v>
      </c>
      <c r="H9" s="89"/>
      <c r="J9" s="7">
        <v>2</v>
      </c>
      <c r="K9" s="58"/>
      <c r="L9" s="59"/>
      <c r="M9" s="59"/>
      <c r="N9" s="59"/>
      <c r="O9" s="59"/>
      <c r="P9" s="60"/>
      <c r="Q9" s="36"/>
    </row>
    <row r="10" spans="1:19" ht="24" customHeight="1" x14ac:dyDescent="0.35">
      <c r="A10" s="93"/>
      <c r="B10" s="73"/>
      <c r="C10" s="74"/>
      <c r="D10" s="13"/>
      <c r="E10" s="82" t="s">
        <v>24</v>
      </c>
      <c r="F10" s="83"/>
      <c r="G10" s="84">
        <v>1404.12</v>
      </c>
      <c r="H10" s="85"/>
      <c r="J10" s="14">
        <v>3</v>
      </c>
      <c r="K10" s="58"/>
      <c r="L10" s="59"/>
      <c r="M10" s="59"/>
      <c r="N10" s="59"/>
      <c r="O10" s="59"/>
      <c r="P10" s="60"/>
      <c r="Q10" s="11"/>
    </row>
    <row r="11" spans="1:19" ht="24" customHeight="1" x14ac:dyDescent="0.35">
      <c r="A11" s="72"/>
      <c r="B11" s="73"/>
      <c r="C11" s="74"/>
      <c r="D11" s="13"/>
      <c r="E11" s="40" t="s">
        <v>27</v>
      </c>
      <c r="F11" s="41"/>
      <c r="G11" s="88">
        <v>3696.58</v>
      </c>
      <c r="H11" s="89"/>
      <c r="J11" s="14"/>
      <c r="K11" s="45"/>
      <c r="L11" s="46"/>
      <c r="M11" s="46"/>
      <c r="N11" s="46"/>
      <c r="O11" s="46"/>
      <c r="P11" s="47"/>
      <c r="Q11" s="11"/>
    </row>
    <row r="12" spans="1:19" ht="24" customHeight="1" thickBot="1" x14ac:dyDescent="0.4">
      <c r="A12" s="72"/>
      <c r="B12" s="73"/>
      <c r="C12" s="74"/>
      <c r="D12" s="13"/>
      <c r="E12" s="75" t="s">
        <v>13</v>
      </c>
      <c r="F12" s="76"/>
      <c r="G12" s="77">
        <f>SUM(G4:H11)</f>
        <v>146982.76999999999</v>
      </c>
      <c r="H12" s="78"/>
      <c r="J12" s="7">
        <v>4</v>
      </c>
      <c r="K12" s="58" t="s">
        <v>67</v>
      </c>
      <c r="L12" s="59"/>
      <c r="M12" s="59"/>
      <c r="N12" s="59"/>
      <c r="O12" s="59"/>
      <c r="P12" s="60"/>
      <c r="Q12" s="11">
        <v>3120.42</v>
      </c>
    </row>
    <row r="13" spans="1:19" ht="24" customHeight="1" thickTop="1" thickBot="1" x14ac:dyDescent="0.4">
      <c r="A13" s="55"/>
      <c r="B13" s="56"/>
      <c r="C13" s="57"/>
      <c r="D13" s="13"/>
      <c r="E13" s="69" t="s">
        <v>14</v>
      </c>
      <c r="F13" s="70"/>
      <c r="G13" s="71">
        <v>494</v>
      </c>
      <c r="H13" s="71"/>
      <c r="J13" s="7">
        <v>5</v>
      </c>
      <c r="K13" s="58" t="s">
        <v>49</v>
      </c>
      <c r="L13" s="59"/>
      <c r="M13" s="59"/>
      <c r="N13" s="59"/>
      <c r="O13" s="59"/>
      <c r="P13" s="60"/>
      <c r="Q13" s="15">
        <v>79.8</v>
      </c>
    </row>
    <row r="14" spans="1:19" ht="24" customHeight="1" thickTop="1" thickBot="1" x14ac:dyDescent="0.4">
      <c r="A14" s="55"/>
      <c r="B14" s="56"/>
      <c r="C14" s="57"/>
      <c r="D14" s="13"/>
      <c r="E14" s="69" t="s">
        <v>15</v>
      </c>
      <c r="F14" s="70"/>
      <c r="G14" s="71"/>
      <c r="H14" s="71"/>
      <c r="J14" s="14">
        <v>6</v>
      </c>
      <c r="K14" s="58"/>
      <c r="L14" s="59"/>
      <c r="M14" s="59"/>
      <c r="N14" s="59"/>
      <c r="O14" s="59"/>
      <c r="P14" s="60"/>
      <c r="Q14" s="16"/>
    </row>
    <row r="15" spans="1:19" ht="24" customHeight="1" thickTop="1" x14ac:dyDescent="0.35">
      <c r="A15" s="55"/>
      <c r="B15" s="56"/>
      <c r="C15" s="57"/>
      <c r="D15" s="13"/>
      <c r="E15" s="67" t="s">
        <v>32</v>
      </c>
      <c r="F15" s="68"/>
      <c r="G15" s="68"/>
      <c r="H15" s="68"/>
      <c r="J15" s="7">
        <v>7</v>
      </c>
      <c r="K15" s="58"/>
      <c r="L15" s="59"/>
      <c r="M15" s="59"/>
      <c r="N15" s="59"/>
      <c r="O15" s="59"/>
      <c r="P15" s="60"/>
      <c r="Q15" s="16"/>
    </row>
    <row r="16" spans="1:19" ht="24" customHeight="1" x14ac:dyDescent="0.35">
      <c r="A16" s="55"/>
      <c r="B16" s="56"/>
      <c r="C16" s="57"/>
      <c r="D16" s="13"/>
      <c r="E16" s="122" t="s">
        <v>35</v>
      </c>
      <c r="F16" s="123"/>
      <c r="G16" s="123"/>
      <c r="H16" s="123"/>
      <c r="J16" s="7">
        <v>8</v>
      </c>
      <c r="K16" s="58"/>
      <c r="L16" s="59"/>
      <c r="M16" s="59"/>
      <c r="N16" s="59"/>
      <c r="O16" s="59"/>
      <c r="P16" s="60"/>
      <c r="Q16" s="16"/>
    </row>
    <row r="17" spans="1:17" ht="24" customHeight="1" x14ac:dyDescent="0.35">
      <c r="A17" s="55"/>
      <c r="B17" s="56"/>
      <c r="C17" s="57"/>
      <c r="D17" s="13"/>
      <c r="E17" s="37"/>
      <c r="J17" s="14">
        <v>9</v>
      </c>
      <c r="K17" s="58"/>
      <c r="L17" s="59"/>
      <c r="M17" s="59"/>
      <c r="N17" s="59"/>
      <c r="O17" s="59"/>
      <c r="P17" s="60"/>
      <c r="Q17" s="17"/>
    </row>
    <row r="18" spans="1:17" ht="24" customHeight="1" x14ac:dyDescent="0.35">
      <c r="A18" s="61" t="s">
        <v>16</v>
      </c>
      <c r="B18" s="62"/>
      <c r="C18" s="63"/>
      <c r="D18" s="13">
        <v>258.62</v>
      </c>
      <c r="J18" s="7">
        <v>10</v>
      </c>
      <c r="K18" s="58"/>
      <c r="L18" s="59"/>
      <c r="M18" s="59"/>
      <c r="N18" s="59"/>
      <c r="O18" s="59"/>
      <c r="P18" s="60"/>
      <c r="Q18" s="19"/>
    </row>
    <row r="19" spans="1:17" ht="24" customHeight="1" x14ac:dyDescent="0.35">
      <c r="A19" s="64" t="s">
        <v>17</v>
      </c>
      <c r="B19" s="65"/>
      <c r="C19" s="66"/>
      <c r="D19" s="48">
        <f>D7+D8+D9+D10+D11+D12+D13+D14+D15+D16+D17+D18+D6</f>
        <v>1408.62</v>
      </c>
      <c r="J19" s="7">
        <v>11</v>
      </c>
      <c r="K19" s="58"/>
      <c r="L19" s="59"/>
      <c r="M19" s="59"/>
      <c r="N19" s="59"/>
      <c r="O19" s="59"/>
      <c r="P19" s="60"/>
      <c r="Q19" s="19"/>
    </row>
    <row r="20" spans="1:17" ht="24" customHeight="1" thickBot="1" x14ac:dyDescent="0.4">
      <c r="A20" s="20" t="s">
        <v>18</v>
      </c>
      <c r="B20" s="21"/>
      <c r="C20" s="22">
        <f>C4-D19</f>
        <v>33727.219999999994</v>
      </c>
      <c r="D20" s="23"/>
      <c r="F20" s="18"/>
      <c r="J20" s="14">
        <v>12</v>
      </c>
      <c r="K20" s="58"/>
      <c r="L20" s="59"/>
      <c r="M20" s="59"/>
      <c r="N20" s="59"/>
      <c r="O20" s="59"/>
      <c r="P20" s="60"/>
      <c r="Q20" s="19"/>
    </row>
    <row r="21" spans="1:17" ht="24" customHeight="1" x14ac:dyDescent="0.35">
      <c r="A21" s="24" t="s">
        <v>19</v>
      </c>
      <c r="B21" s="25"/>
      <c r="C21" s="26"/>
      <c r="J21" s="7">
        <v>13</v>
      </c>
      <c r="K21" s="58"/>
      <c r="L21" s="59"/>
      <c r="M21" s="59"/>
      <c r="N21" s="59"/>
      <c r="O21" s="59"/>
      <c r="P21" s="60"/>
      <c r="Q21" s="19"/>
    </row>
    <row r="22" spans="1:17" ht="24" customHeight="1" x14ac:dyDescent="0.35">
      <c r="A22" s="27" t="s">
        <v>20</v>
      </c>
      <c r="B22" s="28">
        <v>57.78</v>
      </c>
      <c r="C22" s="26"/>
      <c r="J22" s="29">
        <v>14</v>
      </c>
      <c r="K22" s="58"/>
      <c r="L22" s="59"/>
      <c r="M22" s="59"/>
      <c r="N22" s="59"/>
      <c r="O22" s="59"/>
      <c r="P22" s="60"/>
      <c r="Q22" s="30"/>
    </row>
    <row r="23" spans="1:17" ht="27" thickBot="1" x14ac:dyDescent="0.45">
      <c r="A23" s="31" t="s">
        <v>21</v>
      </c>
      <c r="B23" s="32">
        <f>C20-B21+B22</f>
        <v>33784.999999999993</v>
      </c>
      <c r="C23" s="38"/>
      <c r="J23" s="120" t="s">
        <v>22</v>
      </c>
      <c r="K23" s="121"/>
      <c r="L23" s="121"/>
      <c r="M23" s="121"/>
      <c r="N23" s="121"/>
      <c r="O23" s="121"/>
      <c r="P23" s="121"/>
      <c r="Q23" s="33"/>
    </row>
    <row r="24" spans="1:17" ht="33.75" x14ac:dyDescent="0.5">
      <c r="A24" s="34"/>
      <c r="B24" s="35"/>
      <c r="C24" s="34"/>
    </row>
    <row r="25" spans="1:17" ht="33.75" x14ac:dyDescent="0.5">
      <c r="A25" s="34"/>
      <c r="B25" s="34"/>
      <c r="C25" s="34"/>
    </row>
  </sheetData>
  <sheetProtection password="CC43" sheet="1" formatCells="0" formatColumns="0" formatRows="0" insertColumns="0" insertRows="0" insertHyperlinks="0" deleteColumns="0" deleteRows="0" sort="0" autoFilter="0" pivotTables="0"/>
  <mergeCells count="63">
    <mergeCell ref="E1:H1"/>
    <mergeCell ref="C2:D2"/>
    <mergeCell ref="E2:H3"/>
    <mergeCell ref="J2:Q2"/>
    <mergeCell ref="K3:Q3"/>
    <mergeCell ref="A1:C1"/>
    <mergeCell ref="J1:Q1"/>
    <mergeCell ref="E4:F4"/>
    <mergeCell ref="G4:H4"/>
    <mergeCell ref="K4:Q4"/>
    <mergeCell ref="A5:D5"/>
    <mergeCell ref="E5:F5"/>
    <mergeCell ref="G5:H5"/>
    <mergeCell ref="K5:Q5"/>
    <mergeCell ref="A7:C7"/>
    <mergeCell ref="E7:F7"/>
    <mergeCell ref="G7:H7"/>
    <mergeCell ref="J7:Q7"/>
    <mergeCell ref="A8:C8"/>
    <mergeCell ref="E8:F8"/>
    <mergeCell ref="G8:H8"/>
    <mergeCell ref="K8:P8"/>
    <mergeCell ref="A9:C9"/>
    <mergeCell ref="E9:F9"/>
    <mergeCell ref="G9:H9"/>
    <mergeCell ref="K9:P9"/>
    <mergeCell ref="A10:C10"/>
    <mergeCell ref="E10:F10"/>
    <mergeCell ref="G10:H10"/>
    <mergeCell ref="K10:P10"/>
    <mergeCell ref="G11:H11"/>
    <mergeCell ref="A12:C12"/>
    <mergeCell ref="E12:F12"/>
    <mergeCell ref="G12:H12"/>
    <mergeCell ref="K12:P12"/>
    <mergeCell ref="A11:C11"/>
    <mergeCell ref="K22:P22"/>
    <mergeCell ref="E15:H15"/>
    <mergeCell ref="E16:H16"/>
    <mergeCell ref="A13:C13"/>
    <mergeCell ref="E13:F13"/>
    <mergeCell ref="G13:H13"/>
    <mergeCell ref="K13:P13"/>
    <mergeCell ref="A14:C14"/>
    <mergeCell ref="K14:P14"/>
    <mergeCell ref="E14:F14"/>
    <mergeCell ref="G14:H14"/>
    <mergeCell ref="A6:C6"/>
    <mergeCell ref="E6:F6"/>
    <mergeCell ref="G6:H6"/>
    <mergeCell ref="J23:P23"/>
    <mergeCell ref="A15:C15"/>
    <mergeCell ref="K15:P15"/>
    <mergeCell ref="A16:C16"/>
    <mergeCell ref="K16:P16"/>
    <mergeCell ref="A17:C17"/>
    <mergeCell ref="K17:P17"/>
    <mergeCell ref="A18:C18"/>
    <mergeCell ref="K18:P18"/>
    <mergeCell ref="K19:P19"/>
    <mergeCell ref="K20:P20"/>
    <mergeCell ref="K21:P21"/>
    <mergeCell ref="A19:C19"/>
  </mergeCells>
  <pageMargins left="0.31496062992125984" right="0.31496062992125984" top="0.35433070866141736" bottom="0.35433070866141736" header="0.31496062992125984" footer="0.31496062992125984"/>
  <pageSetup paperSize="151" scale="60" orientation="landscape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PAZARTESİ</vt:lpstr>
      <vt:lpstr>SALI </vt:lpstr>
      <vt:lpstr>ÇARŞAMBA</vt:lpstr>
      <vt:lpstr>PERŞEMBE </vt:lpstr>
      <vt:lpstr>CUMA</vt:lpstr>
      <vt:lpstr>CUMARTESİ </vt:lpstr>
      <vt:lpstr>PAZAR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HP</cp:lastModifiedBy>
  <cp:lastPrinted>2022-04-07T06:37:10Z</cp:lastPrinted>
  <dcterms:created xsi:type="dcterms:W3CDTF">2021-06-19T09:49:58Z</dcterms:created>
  <dcterms:modified xsi:type="dcterms:W3CDTF">2025-06-25T18:34:44Z</dcterms:modified>
</cp:coreProperties>
</file>