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MM\MM5\BU_Share\Project\XM\J7\Precheck\Chinese\Excel\"/>
    </mc:Choice>
  </mc:AlternateContent>
  <bookViews>
    <workbookView xWindow="0" yWindow="135" windowWidth="23955" windowHeight="9780" firstSheet="2" activeTab="7"/>
  </bookViews>
  <sheets>
    <sheet name="Project_XX" sheetId="2" r:id="rId1"/>
    <sheet name="FV_Stable_Time" sheetId="8" r:id="rId2"/>
    <sheet name="Laser_Data_Check" sheetId="10" r:id="rId3"/>
    <sheet name="OTP_Check" sheetId="7" r:id="rId4"/>
    <sheet name="FV_Smooth_Check" sheetId="1" r:id="rId5"/>
    <sheet name="Sheet1" sheetId="11" r:id="rId6"/>
    <sheet name="Sheet2" sheetId="12" r:id="rId7"/>
    <sheet name="PD_Calibration_Check" sheetId="13" r:id="rId8"/>
  </sheets>
  <externalReferences>
    <externalReference r:id="rId9"/>
  </externalReferences>
  <definedNames>
    <definedName name="_xlnm._FilterDatabase" localSheetId="7" hidden="1">PD_Calibration_Check!$AD$24:$AD$33</definedName>
  </definedNames>
  <calcPr calcId="152511"/>
</workbook>
</file>

<file path=xl/calcChain.xml><?xml version="1.0" encoding="utf-8"?>
<calcChain xmlns="http://schemas.openxmlformats.org/spreadsheetml/2006/main">
  <c r="AB33" i="13" l="1"/>
  <c r="Z33" i="13"/>
  <c r="AC32" i="13"/>
  <c r="AB32" i="13"/>
  <c r="AA32" i="13"/>
  <c r="Z32" i="13"/>
  <c r="Y32" i="13"/>
  <c r="X32" i="13"/>
  <c r="W32" i="13"/>
  <c r="V32" i="13"/>
  <c r="U32" i="13"/>
  <c r="T32" i="13"/>
  <c r="O32" i="13"/>
  <c r="N32" i="13"/>
  <c r="M32" i="13"/>
  <c r="L32" i="13"/>
  <c r="K32" i="13"/>
  <c r="J32" i="13"/>
  <c r="I32" i="13"/>
  <c r="H32" i="13"/>
  <c r="P32" i="13" s="1"/>
  <c r="G32" i="13"/>
  <c r="F32" i="13"/>
  <c r="AC31" i="13"/>
  <c r="AB31" i="13"/>
  <c r="AA31" i="13"/>
  <c r="Z31" i="13"/>
  <c r="Y31" i="13"/>
  <c r="X31" i="13"/>
  <c r="W31" i="13"/>
  <c r="V31" i="13"/>
  <c r="U31" i="13"/>
  <c r="T31" i="13"/>
  <c r="O31" i="13"/>
  <c r="N31" i="13"/>
  <c r="M31" i="13"/>
  <c r="L31" i="13"/>
  <c r="K31" i="13"/>
  <c r="J31" i="13"/>
  <c r="I31" i="13"/>
  <c r="H31" i="13"/>
  <c r="P31" i="13" s="1"/>
  <c r="G31" i="13"/>
  <c r="F31" i="13"/>
  <c r="AC30" i="13"/>
  <c r="AB30" i="13"/>
  <c r="AA30" i="13"/>
  <c r="Z30" i="13"/>
  <c r="Y30" i="13"/>
  <c r="X30" i="13"/>
  <c r="W30" i="13"/>
  <c r="V30" i="13"/>
  <c r="U30" i="13"/>
  <c r="T30" i="13"/>
  <c r="O30" i="13"/>
  <c r="N30" i="13"/>
  <c r="M30" i="13"/>
  <c r="L30" i="13"/>
  <c r="K30" i="13"/>
  <c r="J30" i="13"/>
  <c r="I30" i="13"/>
  <c r="H30" i="13"/>
  <c r="P30" i="13" s="1"/>
  <c r="G30" i="13"/>
  <c r="F30" i="13"/>
  <c r="AC29" i="13"/>
  <c r="AB29" i="13"/>
  <c r="AA29" i="13"/>
  <c r="Z29" i="13"/>
  <c r="Y29" i="13"/>
  <c r="X29" i="13"/>
  <c r="W29" i="13"/>
  <c r="V29" i="13"/>
  <c r="U29" i="13"/>
  <c r="T29" i="13"/>
  <c r="O29" i="13"/>
  <c r="N29" i="13"/>
  <c r="M29" i="13"/>
  <c r="L29" i="13"/>
  <c r="K29" i="13"/>
  <c r="J29" i="13"/>
  <c r="I29" i="13"/>
  <c r="H29" i="13"/>
  <c r="P29" i="13" s="1"/>
  <c r="G29" i="13"/>
  <c r="F29" i="13"/>
  <c r="AC28" i="13"/>
  <c r="AB28" i="13"/>
  <c r="AA28" i="13"/>
  <c r="Z28" i="13"/>
  <c r="Y28" i="13"/>
  <c r="X28" i="13"/>
  <c r="W28" i="13"/>
  <c r="V28" i="13"/>
  <c r="U28" i="13"/>
  <c r="T28" i="13"/>
  <c r="O28" i="13"/>
  <c r="N28" i="13"/>
  <c r="M28" i="13"/>
  <c r="L28" i="13"/>
  <c r="K28" i="13"/>
  <c r="J28" i="13"/>
  <c r="I28" i="13"/>
  <c r="H28" i="13"/>
  <c r="P28" i="13" s="1"/>
  <c r="G28" i="13"/>
  <c r="F28" i="13"/>
  <c r="AC27" i="13"/>
  <c r="AB27" i="13"/>
  <c r="AA27" i="13"/>
  <c r="Z27" i="13"/>
  <c r="Y27" i="13"/>
  <c r="X27" i="13"/>
  <c r="W27" i="13"/>
  <c r="V27" i="13"/>
  <c r="U27" i="13"/>
  <c r="T27" i="13"/>
  <c r="O27" i="13"/>
  <c r="N27" i="13"/>
  <c r="M27" i="13"/>
  <c r="L27" i="13"/>
  <c r="K27" i="13"/>
  <c r="J27" i="13"/>
  <c r="I27" i="13"/>
  <c r="H27" i="13"/>
  <c r="P27" i="13" s="1"/>
  <c r="G27" i="13"/>
  <c r="F27" i="13"/>
  <c r="AC26" i="13"/>
  <c r="AB26" i="13"/>
  <c r="AA26" i="13"/>
  <c r="Z26" i="13"/>
  <c r="Y26" i="13"/>
  <c r="X26" i="13"/>
  <c r="W26" i="13"/>
  <c r="V26" i="13"/>
  <c r="U26" i="13"/>
  <c r="T26" i="13"/>
  <c r="O26" i="13"/>
  <c r="N26" i="13"/>
  <c r="M26" i="13"/>
  <c r="L26" i="13"/>
  <c r="K26" i="13"/>
  <c r="J26" i="13"/>
  <c r="I26" i="13"/>
  <c r="H26" i="13"/>
  <c r="P26" i="13" s="1"/>
  <c r="G26" i="13"/>
  <c r="F26" i="13"/>
  <c r="AC25" i="13"/>
  <c r="AB25" i="13"/>
  <c r="AA25" i="13"/>
  <c r="Z25" i="13"/>
  <c r="Y25" i="13"/>
  <c r="X25" i="13"/>
  <c r="W25" i="13"/>
  <c r="V25" i="13"/>
  <c r="U25" i="13"/>
  <c r="T25" i="13"/>
  <c r="O25" i="13"/>
  <c r="N25" i="13"/>
  <c r="M25" i="13"/>
  <c r="L25" i="13"/>
  <c r="K25" i="13"/>
  <c r="J25" i="13"/>
  <c r="I25" i="13"/>
  <c r="H25" i="13"/>
  <c r="P25" i="13" s="1"/>
  <c r="G25" i="13"/>
  <c r="F25" i="13"/>
  <c r="AC24" i="13"/>
  <c r="AC33" i="13" s="1"/>
  <c r="AB24" i="13"/>
  <c r="AA24" i="13"/>
  <c r="AA33" i="13" s="1"/>
  <c r="Z24" i="13"/>
  <c r="Y24" i="13"/>
  <c r="Y33" i="13" s="1"/>
  <c r="X24" i="13"/>
  <c r="X33" i="13" s="1"/>
  <c r="W24" i="13"/>
  <c r="W33" i="13" s="1"/>
  <c r="V24" i="13"/>
  <c r="V33" i="13" s="1"/>
  <c r="U24" i="13"/>
  <c r="U33" i="13" s="1"/>
  <c r="T24" i="13"/>
  <c r="T33" i="13" s="1"/>
  <c r="O24" i="13"/>
  <c r="N24" i="13"/>
  <c r="M24" i="13"/>
  <c r="L24" i="13"/>
  <c r="K24" i="13"/>
  <c r="J24" i="13"/>
  <c r="I24" i="13"/>
  <c r="H24" i="13"/>
  <c r="P24" i="13" s="1"/>
  <c r="G24" i="13"/>
  <c r="F24" i="13"/>
  <c r="B13" i="13"/>
  <c r="B14" i="13" s="1"/>
  <c r="B12" i="13"/>
  <c r="P10" i="13"/>
  <c r="B15" i="13" l="1"/>
  <c r="I11" i="13"/>
  <c r="F11" i="13"/>
  <c r="F13" i="7"/>
  <c r="G13" i="7"/>
  <c r="F14" i="7"/>
  <c r="H14" i="7" s="1"/>
  <c r="G14" i="7"/>
  <c r="F15" i="7"/>
  <c r="G15" i="7"/>
  <c r="F16" i="7"/>
  <c r="H16" i="7" s="1"/>
  <c r="G16" i="7"/>
  <c r="G12" i="7"/>
  <c r="F12" i="7"/>
  <c r="H12" i="7" s="1"/>
  <c r="C13" i="10"/>
  <c r="D13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12" i="10"/>
  <c r="B7" i="10"/>
  <c r="A14" i="10"/>
  <c r="C1037" i="1"/>
  <c r="D1037" i="1"/>
  <c r="E1037" i="1"/>
  <c r="F1037" i="1"/>
  <c r="G1037" i="1"/>
  <c r="M173" i="1" s="1"/>
  <c r="M181" i="1"/>
  <c r="M357" i="1"/>
  <c r="M525" i="1"/>
  <c r="M693" i="1"/>
  <c r="M869" i="1"/>
  <c r="M1035" i="1"/>
  <c r="L30" i="1"/>
  <c r="L52" i="1"/>
  <c r="L54" i="1"/>
  <c r="L74" i="1"/>
  <c r="L92" i="1"/>
  <c r="L94" i="1"/>
  <c r="L106" i="1"/>
  <c r="L121" i="1"/>
  <c r="L122" i="1"/>
  <c r="L134" i="1"/>
  <c r="L149" i="1"/>
  <c r="L150" i="1"/>
  <c r="L164" i="1"/>
  <c r="L177" i="1"/>
  <c r="L180" i="1"/>
  <c r="L192" i="1"/>
  <c r="L206" i="1"/>
  <c r="L208" i="1"/>
  <c r="L220" i="1"/>
  <c r="L234" i="1"/>
  <c r="L236" i="1"/>
  <c r="L249" i="1"/>
  <c r="L262" i="1"/>
  <c r="L265" i="1"/>
  <c r="L277" i="1"/>
  <c r="L292" i="1"/>
  <c r="L293" i="1"/>
  <c r="L305" i="1"/>
  <c r="L320" i="1"/>
  <c r="L321" i="1"/>
  <c r="L334" i="1"/>
  <c r="L348" i="1"/>
  <c r="L350" i="1"/>
  <c r="L362" i="1"/>
  <c r="L377" i="1"/>
  <c r="L378" i="1"/>
  <c r="L390" i="1"/>
  <c r="L405" i="1"/>
  <c r="L406" i="1"/>
  <c r="L420" i="1"/>
  <c r="L433" i="1"/>
  <c r="L436" i="1"/>
  <c r="L448" i="1"/>
  <c r="L454" i="1"/>
  <c r="L457" i="1"/>
  <c r="L462" i="1"/>
  <c r="L469" i="1"/>
  <c r="L470" i="1"/>
  <c r="L476" i="1"/>
  <c r="L484" i="1"/>
  <c r="L485" i="1"/>
  <c r="L490" i="1"/>
  <c r="L497" i="1"/>
  <c r="L500" i="1"/>
  <c r="L505" i="1"/>
  <c r="L512" i="1"/>
  <c r="L513" i="1"/>
  <c r="L518" i="1"/>
  <c r="L526" i="1"/>
  <c r="L528" i="1"/>
  <c r="L533" i="1"/>
  <c r="L540" i="1"/>
  <c r="L542" i="1"/>
  <c r="L548" i="1"/>
  <c r="L554" i="1"/>
  <c r="L556" i="1"/>
  <c r="L561" i="1"/>
  <c r="L569" i="1"/>
  <c r="L570" i="1"/>
  <c r="L576" i="1"/>
  <c r="L582" i="1"/>
  <c r="L585" i="1"/>
  <c r="L590" i="1"/>
  <c r="L597" i="1"/>
  <c r="L598" i="1"/>
  <c r="L604" i="1"/>
  <c r="L612" i="1"/>
  <c r="L613" i="1"/>
  <c r="L618" i="1"/>
  <c r="L625" i="1"/>
  <c r="L626" i="1"/>
  <c r="L630" i="1"/>
  <c r="L636" i="1"/>
  <c r="L637" i="1"/>
  <c r="L641" i="1"/>
  <c r="L646" i="1"/>
  <c r="L648" i="1"/>
  <c r="L652" i="1"/>
  <c r="L657" i="1"/>
  <c r="L658" i="1"/>
  <c r="L662" i="1"/>
  <c r="L668" i="1"/>
  <c r="L669" i="1"/>
  <c r="L673" i="1"/>
  <c r="L678" i="1"/>
  <c r="L680" i="1"/>
  <c r="L684" i="1"/>
  <c r="L689" i="1"/>
  <c r="L690" i="1"/>
  <c r="L694" i="1"/>
  <c r="L700" i="1"/>
  <c r="L701" i="1"/>
  <c r="L705" i="1"/>
  <c r="L710" i="1"/>
  <c r="L712" i="1"/>
  <c r="L716" i="1"/>
  <c r="L721" i="1"/>
  <c r="L722" i="1"/>
  <c r="L726" i="1"/>
  <c r="L730" i="1"/>
  <c r="L732" i="1"/>
  <c r="L733" i="1"/>
  <c r="L737" i="1"/>
  <c r="L738" i="1"/>
  <c r="L741" i="1"/>
  <c r="L744" i="1"/>
  <c r="L746" i="1"/>
  <c r="L748" i="1"/>
  <c r="L752" i="1"/>
  <c r="L753" i="1"/>
  <c r="L754" i="1"/>
  <c r="L758" i="1"/>
  <c r="L760" i="1"/>
  <c r="L762" i="1"/>
  <c r="L765" i="1"/>
  <c r="L768" i="1"/>
  <c r="L769" i="1"/>
  <c r="L773" i="1"/>
  <c r="L774" i="1"/>
  <c r="L776" i="1"/>
  <c r="L780" i="1"/>
  <c r="L781" i="1"/>
  <c r="L784" i="1"/>
  <c r="L786" i="1"/>
  <c r="L789" i="1"/>
  <c r="L790" i="1"/>
  <c r="L794" i="1"/>
  <c r="L796" i="1"/>
  <c r="L797" i="1"/>
  <c r="L801" i="1"/>
  <c r="L802" i="1"/>
  <c r="L805" i="1"/>
  <c r="L808" i="1"/>
  <c r="L810" i="1"/>
  <c r="L812" i="1"/>
  <c r="L816" i="1"/>
  <c r="L817" i="1"/>
  <c r="L818" i="1"/>
  <c r="L821" i="1"/>
  <c r="L822" i="1"/>
  <c r="L824" i="1"/>
  <c r="L826" i="1"/>
  <c r="L828" i="1"/>
  <c r="L829" i="1"/>
  <c r="L832" i="1"/>
  <c r="L833" i="1"/>
  <c r="L834" i="1"/>
  <c r="L837" i="1"/>
  <c r="L838" i="1"/>
  <c r="L840" i="1"/>
  <c r="L842" i="1"/>
  <c r="L844" i="1"/>
  <c r="L845" i="1"/>
  <c r="L848" i="1"/>
  <c r="L849" i="1"/>
  <c r="L850" i="1"/>
  <c r="L853" i="1"/>
  <c r="L854" i="1"/>
  <c r="L856" i="1"/>
  <c r="L858" i="1"/>
  <c r="L860" i="1"/>
  <c r="L861" i="1"/>
  <c r="L864" i="1"/>
  <c r="L865" i="1"/>
  <c r="L866" i="1"/>
  <c r="L869" i="1"/>
  <c r="L870" i="1"/>
  <c r="L872" i="1"/>
  <c r="L874" i="1"/>
  <c r="L876" i="1"/>
  <c r="L877" i="1"/>
  <c r="L880" i="1"/>
  <c r="L881" i="1"/>
  <c r="L882" i="1"/>
  <c r="L885" i="1"/>
  <c r="L886" i="1"/>
  <c r="L888" i="1"/>
  <c r="L890" i="1"/>
  <c r="L892" i="1"/>
  <c r="L893" i="1"/>
  <c r="L896" i="1"/>
  <c r="L897" i="1"/>
  <c r="L898" i="1"/>
  <c r="L901" i="1"/>
  <c r="L902" i="1"/>
  <c r="L904" i="1"/>
  <c r="L906" i="1"/>
  <c r="L908" i="1"/>
  <c r="L909" i="1"/>
  <c r="L911" i="1"/>
  <c r="L912" i="1"/>
  <c r="L913" i="1"/>
  <c r="L915" i="1"/>
  <c r="L916" i="1"/>
  <c r="L917" i="1"/>
  <c r="L919" i="1"/>
  <c r="L920" i="1"/>
  <c r="L921" i="1"/>
  <c r="L923" i="1"/>
  <c r="L924" i="1"/>
  <c r="L925" i="1"/>
  <c r="L927" i="1"/>
  <c r="L928" i="1"/>
  <c r="L929" i="1"/>
  <c r="L931" i="1"/>
  <c r="L932" i="1"/>
  <c r="L933" i="1"/>
  <c r="L935" i="1"/>
  <c r="L936" i="1"/>
  <c r="L937" i="1"/>
  <c r="L939" i="1"/>
  <c r="L940" i="1"/>
  <c r="L941" i="1"/>
  <c r="L943" i="1"/>
  <c r="L944" i="1"/>
  <c r="L945" i="1"/>
  <c r="L947" i="1"/>
  <c r="L948" i="1"/>
  <c r="L949" i="1"/>
  <c r="L951" i="1"/>
  <c r="L952" i="1"/>
  <c r="L953" i="1"/>
  <c r="L955" i="1"/>
  <c r="L956" i="1"/>
  <c r="L957" i="1"/>
  <c r="L959" i="1"/>
  <c r="L960" i="1"/>
  <c r="L961" i="1"/>
  <c r="L963" i="1"/>
  <c r="L964" i="1"/>
  <c r="L965" i="1"/>
  <c r="L967" i="1"/>
  <c r="L968" i="1"/>
  <c r="L969" i="1"/>
  <c r="L971" i="1"/>
  <c r="L972" i="1"/>
  <c r="L973" i="1"/>
  <c r="L975" i="1"/>
  <c r="L976" i="1"/>
  <c r="L977" i="1"/>
  <c r="L979" i="1"/>
  <c r="L980" i="1"/>
  <c r="L981" i="1"/>
  <c r="L983" i="1"/>
  <c r="L984" i="1"/>
  <c r="L985" i="1"/>
  <c r="L987" i="1"/>
  <c r="L988" i="1"/>
  <c r="L989" i="1"/>
  <c r="L991" i="1"/>
  <c r="L992" i="1"/>
  <c r="L993" i="1"/>
  <c r="L995" i="1"/>
  <c r="L996" i="1"/>
  <c r="L997" i="1"/>
  <c r="L999" i="1"/>
  <c r="L1000" i="1"/>
  <c r="L1001" i="1"/>
  <c r="L1003" i="1"/>
  <c r="L1004" i="1"/>
  <c r="L1005" i="1"/>
  <c r="L1007" i="1"/>
  <c r="L1008" i="1"/>
  <c r="L1009" i="1"/>
  <c r="L1011" i="1"/>
  <c r="L1012" i="1"/>
  <c r="L1013" i="1"/>
  <c r="L1015" i="1"/>
  <c r="L1016" i="1"/>
  <c r="L1017" i="1"/>
  <c r="L1019" i="1"/>
  <c r="L1020" i="1"/>
  <c r="L1021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3" i="1"/>
  <c r="F23" i="13" l="1"/>
  <c r="T23" i="13"/>
  <c r="G23" i="13"/>
  <c r="U23" i="13"/>
  <c r="B16" i="13"/>
  <c r="L11" i="13"/>
  <c r="M941" i="1"/>
  <c r="M773" i="1"/>
  <c r="M597" i="1"/>
  <c r="M429" i="1"/>
  <c r="M261" i="1"/>
  <c r="M85" i="1"/>
  <c r="M1029" i="1"/>
  <c r="M853" i="1"/>
  <c r="M685" i="1"/>
  <c r="M517" i="1"/>
  <c r="M341" i="1"/>
  <c r="L16" i="1"/>
  <c r="L14" i="1"/>
  <c r="L26" i="1"/>
  <c r="L36" i="1"/>
  <c r="L46" i="1"/>
  <c r="L58" i="1"/>
  <c r="L68" i="1"/>
  <c r="L78" i="1"/>
  <c r="L89" i="1"/>
  <c r="L96" i="1"/>
  <c r="L102" i="1"/>
  <c r="L110" i="1"/>
  <c r="L117" i="1"/>
  <c r="L124" i="1"/>
  <c r="L132" i="1"/>
  <c r="L138" i="1"/>
  <c r="L145" i="1"/>
  <c r="L153" i="1"/>
  <c r="L160" i="1"/>
  <c r="L166" i="1"/>
  <c r="L174" i="1"/>
  <c r="L181" i="1"/>
  <c r="L188" i="1"/>
  <c r="L196" i="1"/>
  <c r="L202" i="1"/>
  <c r="L209" i="1"/>
  <c r="L217" i="1"/>
  <c r="L224" i="1"/>
  <c r="L230" i="1"/>
  <c r="L238" i="1"/>
  <c r="L245" i="1"/>
  <c r="L252" i="1"/>
  <c r="L260" i="1"/>
  <c r="L266" i="1"/>
  <c r="L273" i="1"/>
  <c r="L281" i="1"/>
  <c r="L288" i="1"/>
  <c r="L294" i="1"/>
  <c r="L302" i="1"/>
  <c r="L309" i="1"/>
  <c r="L316" i="1"/>
  <c r="L324" i="1"/>
  <c r="L330" i="1"/>
  <c r="L337" i="1"/>
  <c r="L345" i="1"/>
  <c r="L352" i="1"/>
  <c r="L358" i="1"/>
  <c r="L366" i="1"/>
  <c r="L373" i="1"/>
  <c r="L380" i="1"/>
  <c r="L388" i="1"/>
  <c r="L394" i="1"/>
  <c r="L401" i="1"/>
  <c r="L409" i="1"/>
  <c r="L416" i="1"/>
  <c r="L422" i="1"/>
  <c r="L430" i="1"/>
  <c r="L437" i="1"/>
  <c r="L444" i="1"/>
  <c r="L18" i="1"/>
  <c r="L28" i="1"/>
  <c r="L38" i="1"/>
  <c r="L50" i="1"/>
  <c r="L60" i="1"/>
  <c r="L70" i="1"/>
  <c r="L82" i="1"/>
  <c r="L90" i="1"/>
  <c r="L97" i="1"/>
  <c r="L105" i="1"/>
  <c r="L112" i="1"/>
  <c r="L118" i="1"/>
  <c r="L126" i="1"/>
  <c r="L133" i="1"/>
  <c r="L140" i="1"/>
  <c r="L148" i="1"/>
  <c r="L154" i="1"/>
  <c r="L161" i="1"/>
  <c r="L169" i="1"/>
  <c r="L176" i="1"/>
  <c r="L182" i="1"/>
  <c r="L190" i="1"/>
  <c r="L197" i="1"/>
  <c r="L204" i="1"/>
  <c r="L212" i="1"/>
  <c r="L218" i="1"/>
  <c r="L225" i="1"/>
  <c r="L233" i="1"/>
  <c r="L240" i="1"/>
  <c r="L246" i="1"/>
  <c r="L254" i="1"/>
  <c r="L261" i="1"/>
  <c r="L268" i="1"/>
  <c r="L276" i="1"/>
  <c r="L282" i="1"/>
  <c r="L289" i="1"/>
  <c r="L297" i="1"/>
  <c r="L304" i="1"/>
  <c r="L310" i="1"/>
  <c r="L318" i="1"/>
  <c r="L325" i="1"/>
  <c r="L332" i="1"/>
  <c r="L340" i="1"/>
  <c r="L346" i="1"/>
  <c r="L353" i="1"/>
  <c r="L361" i="1"/>
  <c r="L368" i="1"/>
  <c r="L374" i="1"/>
  <c r="L382" i="1"/>
  <c r="L389" i="1"/>
  <c r="L396" i="1"/>
  <c r="L404" i="1"/>
  <c r="L410" i="1"/>
  <c r="L417" i="1"/>
  <c r="L425" i="1"/>
  <c r="L432" i="1"/>
  <c r="L438" i="1"/>
  <c r="L446" i="1"/>
  <c r="L20" i="1"/>
  <c r="L42" i="1"/>
  <c r="L62" i="1"/>
  <c r="L84" i="1"/>
  <c r="L100" i="1"/>
  <c r="L113" i="1"/>
  <c r="L128" i="1"/>
  <c r="L142" i="1"/>
  <c r="L156" i="1"/>
  <c r="L170" i="1"/>
  <c r="L185" i="1"/>
  <c r="L198" i="1"/>
  <c r="L213" i="1"/>
  <c r="L228" i="1"/>
  <c r="L241" i="1"/>
  <c r="L256" i="1"/>
  <c r="L270" i="1"/>
  <c r="L284" i="1"/>
  <c r="L298" i="1"/>
  <c r="L313" i="1"/>
  <c r="L326" i="1"/>
  <c r="L341" i="1"/>
  <c r="L356" i="1"/>
  <c r="L369" i="1"/>
  <c r="L384" i="1"/>
  <c r="L398" i="1"/>
  <c r="L412" i="1"/>
  <c r="L426" i="1"/>
  <c r="L441" i="1"/>
  <c r="L452" i="1"/>
  <c r="L458" i="1"/>
  <c r="L465" i="1"/>
  <c r="L473" i="1"/>
  <c r="L480" i="1"/>
  <c r="L486" i="1"/>
  <c r="L494" i="1"/>
  <c r="L501" i="1"/>
  <c r="L508" i="1"/>
  <c r="L516" i="1"/>
  <c r="L522" i="1"/>
  <c r="L529" i="1"/>
  <c r="L537" i="1"/>
  <c r="L544" i="1"/>
  <c r="L550" i="1"/>
  <c r="L558" i="1"/>
  <c r="L565" i="1"/>
  <c r="L572" i="1"/>
  <c r="L580" i="1"/>
  <c r="L586" i="1"/>
  <c r="L593" i="1"/>
  <c r="L601" i="1"/>
  <c r="L608" i="1"/>
  <c r="L614" i="1"/>
  <c r="L622" i="1"/>
  <c r="L628" i="1"/>
  <c r="L633" i="1"/>
  <c r="L638" i="1"/>
  <c r="L644" i="1"/>
  <c r="L649" i="1"/>
  <c r="L654" i="1"/>
  <c r="L660" i="1"/>
  <c r="L665" i="1"/>
  <c r="L670" i="1"/>
  <c r="L676" i="1"/>
  <c r="L681" i="1"/>
  <c r="L686" i="1"/>
  <c r="L692" i="1"/>
  <c r="L697" i="1"/>
  <c r="L702" i="1"/>
  <c r="L708" i="1"/>
  <c r="L713" i="1"/>
  <c r="L718" i="1"/>
  <c r="L724" i="1"/>
  <c r="L729" i="1"/>
  <c r="L734" i="1"/>
  <c r="L740" i="1"/>
  <c r="L745" i="1"/>
  <c r="L750" i="1"/>
  <c r="L756" i="1"/>
  <c r="L761" i="1"/>
  <c r="L766" i="1"/>
  <c r="L772" i="1"/>
  <c r="L777" i="1"/>
  <c r="L782" i="1"/>
  <c r="L788" i="1"/>
  <c r="L793" i="1"/>
  <c r="L798" i="1"/>
  <c r="L804" i="1"/>
  <c r="L809" i="1"/>
  <c r="L814" i="1"/>
  <c r="L820" i="1"/>
  <c r="L825" i="1"/>
  <c r="L830" i="1"/>
  <c r="L836" i="1"/>
  <c r="L841" i="1"/>
  <c r="L846" i="1"/>
  <c r="L852" i="1"/>
  <c r="L857" i="1"/>
  <c r="L862" i="1"/>
  <c r="L868" i="1"/>
  <c r="L873" i="1"/>
  <c r="L878" i="1"/>
  <c r="L884" i="1"/>
  <c r="L889" i="1"/>
  <c r="L894" i="1"/>
  <c r="L900" i="1"/>
  <c r="L905" i="1"/>
  <c r="L910" i="1"/>
  <c r="L914" i="1"/>
  <c r="L918" i="1"/>
  <c r="L922" i="1"/>
  <c r="L926" i="1"/>
  <c r="L930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994" i="1"/>
  <c r="L998" i="1"/>
  <c r="L1002" i="1"/>
  <c r="L1006" i="1"/>
  <c r="L1010" i="1"/>
  <c r="L1014" i="1"/>
  <c r="L1018" i="1"/>
  <c r="L1022" i="1"/>
  <c r="L22" i="1"/>
  <c r="L44" i="1"/>
  <c r="L66" i="1"/>
  <c r="L86" i="1"/>
  <c r="L101" i="1"/>
  <c r="L116" i="1"/>
  <c r="L129" i="1"/>
  <c r="L144" i="1"/>
  <c r="L158" i="1"/>
  <c r="L172" i="1"/>
  <c r="L186" i="1"/>
  <c r="L201" i="1"/>
  <c r="L214" i="1"/>
  <c r="L229" i="1"/>
  <c r="L244" i="1"/>
  <c r="L257" i="1"/>
  <c r="L272" i="1"/>
  <c r="L286" i="1"/>
  <c r="L300" i="1"/>
  <c r="L314" i="1"/>
  <c r="L329" i="1"/>
  <c r="L342" i="1"/>
  <c r="L357" i="1"/>
  <c r="L372" i="1"/>
  <c r="L385" i="1"/>
  <c r="L400" i="1"/>
  <c r="L414" i="1"/>
  <c r="L428" i="1"/>
  <c r="L442" i="1"/>
  <c r="L453" i="1"/>
  <c r="L460" i="1"/>
  <c r="L468" i="1"/>
  <c r="L474" i="1"/>
  <c r="L481" i="1"/>
  <c r="L489" i="1"/>
  <c r="L496" i="1"/>
  <c r="L502" i="1"/>
  <c r="L510" i="1"/>
  <c r="L517" i="1"/>
  <c r="L524" i="1"/>
  <c r="L532" i="1"/>
  <c r="L538" i="1"/>
  <c r="L545" i="1"/>
  <c r="L553" i="1"/>
  <c r="L560" i="1"/>
  <c r="L566" i="1"/>
  <c r="L574" i="1"/>
  <c r="L581" i="1"/>
  <c r="L588" i="1"/>
  <c r="L596" i="1"/>
  <c r="L602" i="1"/>
  <c r="L609" i="1"/>
  <c r="L617" i="1"/>
  <c r="L624" i="1"/>
  <c r="L629" i="1"/>
  <c r="L634" i="1"/>
  <c r="L640" i="1"/>
  <c r="L645" i="1"/>
  <c r="L650" i="1"/>
  <c r="L656" i="1"/>
  <c r="L661" i="1"/>
  <c r="L666" i="1"/>
  <c r="L672" i="1"/>
  <c r="L677" i="1"/>
  <c r="L682" i="1"/>
  <c r="L688" i="1"/>
  <c r="L693" i="1"/>
  <c r="L698" i="1"/>
  <c r="L704" i="1"/>
  <c r="L709" i="1"/>
  <c r="L714" i="1"/>
  <c r="L720" i="1"/>
  <c r="L725" i="1"/>
  <c r="A15" i="10"/>
  <c r="C14" i="10"/>
  <c r="D14" i="10" s="1"/>
  <c r="M29" i="1"/>
  <c r="M21" i="1"/>
  <c r="M69" i="1"/>
  <c r="M109" i="1"/>
  <c r="M149" i="1"/>
  <c r="M197" i="1"/>
  <c r="M237" i="1"/>
  <c r="M277" i="1"/>
  <c r="M325" i="1"/>
  <c r="M365" i="1"/>
  <c r="M405" i="1"/>
  <c r="M453" i="1"/>
  <c r="M493" i="1"/>
  <c r="M533" i="1"/>
  <c r="M581" i="1"/>
  <c r="M621" i="1"/>
  <c r="M661" i="1"/>
  <c r="M709" i="1"/>
  <c r="M749" i="1"/>
  <c r="M789" i="1"/>
  <c r="M837" i="1"/>
  <c r="M877" i="1"/>
  <c r="M917" i="1"/>
  <c r="M965" i="1"/>
  <c r="M1005" i="1"/>
  <c r="M37" i="1"/>
  <c r="M77" i="1"/>
  <c r="M117" i="1"/>
  <c r="M165" i="1"/>
  <c r="M205" i="1"/>
  <c r="M245" i="1"/>
  <c r="M293" i="1"/>
  <c r="M333" i="1"/>
  <c r="M373" i="1"/>
  <c r="M421" i="1"/>
  <c r="M461" i="1"/>
  <c r="M501" i="1"/>
  <c r="M549" i="1"/>
  <c r="M589" i="1"/>
  <c r="M629" i="1"/>
  <c r="M677" i="1"/>
  <c r="M717" i="1"/>
  <c r="M757" i="1"/>
  <c r="M805" i="1"/>
  <c r="M845" i="1"/>
  <c r="M885" i="1"/>
  <c r="M933" i="1"/>
  <c r="M973" i="1"/>
  <c r="M1013" i="1"/>
  <c r="M45" i="1"/>
  <c r="M133" i="1"/>
  <c r="M213" i="1"/>
  <c r="M301" i="1"/>
  <c r="M389" i="1"/>
  <c r="M469" i="1"/>
  <c r="M557" i="1"/>
  <c r="M645" i="1"/>
  <c r="M725" i="1"/>
  <c r="M813" i="1"/>
  <c r="M901" i="1"/>
  <c r="M981" i="1"/>
  <c r="M53" i="1"/>
  <c r="M141" i="1"/>
  <c r="M229" i="1"/>
  <c r="M309" i="1"/>
  <c r="M397" i="1"/>
  <c r="M485" i="1"/>
  <c r="M565" i="1"/>
  <c r="M653" i="1"/>
  <c r="M741" i="1"/>
  <c r="M821" i="1"/>
  <c r="M909" i="1"/>
  <c r="M997" i="1"/>
  <c r="L813" i="1"/>
  <c r="L806" i="1"/>
  <c r="L800" i="1"/>
  <c r="L792" i="1"/>
  <c r="L785" i="1"/>
  <c r="L778" i="1"/>
  <c r="L770" i="1"/>
  <c r="L764" i="1"/>
  <c r="L757" i="1"/>
  <c r="L749" i="1"/>
  <c r="L742" i="1"/>
  <c r="L736" i="1"/>
  <c r="L728" i="1"/>
  <c r="L717" i="1"/>
  <c r="L706" i="1"/>
  <c r="L696" i="1"/>
  <c r="L685" i="1"/>
  <c r="L674" i="1"/>
  <c r="L664" i="1"/>
  <c r="L653" i="1"/>
  <c r="L642" i="1"/>
  <c r="L632" i="1"/>
  <c r="L620" i="1"/>
  <c r="L606" i="1"/>
  <c r="L592" i="1"/>
  <c r="L577" i="1"/>
  <c r="L564" i="1"/>
  <c r="L549" i="1"/>
  <c r="L534" i="1"/>
  <c r="L521" i="1"/>
  <c r="L506" i="1"/>
  <c r="L492" i="1"/>
  <c r="L478" i="1"/>
  <c r="L464" i="1"/>
  <c r="L449" i="1"/>
  <c r="L421" i="1"/>
  <c r="L393" i="1"/>
  <c r="L364" i="1"/>
  <c r="L336" i="1"/>
  <c r="L308" i="1"/>
  <c r="L278" i="1"/>
  <c r="L250" i="1"/>
  <c r="L222" i="1"/>
  <c r="L193" i="1"/>
  <c r="L165" i="1"/>
  <c r="L137" i="1"/>
  <c r="L108" i="1"/>
  <c r="L76" i="1"/>
  <c r="L34" i="1"/>
  <c r="M949" i="1"/>
  <c r="M781" i="1"/>
  <c r="M613" i="1"/>
  <c r="M437" i="1"/>
  <c r="M269" i="1"/>
  <c r="M101" i="1"/>
  <c r="D12" i="10"/>
  <c r="H15" i="7"/>
  <c r="H13" i="7"/>
  <c r="L621" i="1"/>
  <c r="L616" i="1"/>
  <c r="L610" i="1"/>
  <c r="L605" i="1"/>
  <c r="L600" i="1"/>
  <c r="L594" i="1"/>
  <c r="L589" i="1"/>
  <c r="L584" i="1"/>
  <c r="L578" i="1"/>
  <c r="L573" i="1"/>
  <c r="L568" i="1"/>
  <c r="L562" i="1"/>
  <c r="L557" i="1"/>
  <c r="L552" i="1"/>
  <c r="L546" i="1"/>
  <c r="L541" i="1"/>
  <c r="L536" i="1"/>
  <c r="L530" i="1"/>
  <c r="L525" i="1"/>
  <c r="L520" i="1"/>
  <c r="L514" i="1"/>
  <c r="L509" i="1"/>
  <c r="L504" i="1"/>
  <c r="L498" i="1"/>
  <c r="L493" i="1"/>
  <c r="L488" i="1"/>
  <c r="L482" i="1"/>
  <c r="L477" i="1"/>
  <c r="L472" i="1"/>
  <c r="L466" i="1"/>
  <c r="L461" i="1"/>
  <c r="L456" i="1"/>
  <c r="L450" i="1"/>
  <c r="L445" i="1"/>
  <c r="L440" i="1"/>
  <c r="L434" i="1"/>
  <c r="L429" i="1"/>
  <c r="L424" i="1"/>
  <c r="L418" i="1"/>
  <c r="L413" i="1"/>
  <c r="L408" i="1"/>
  <c r="L402" i="1"/>
  <c r="L397" i="1"/>
  <c r="L392" i="1"/>
  <c r="L386" i="1"/>
  <c r="L381" i="1"/>
  <c r="L376" i="1"/>
  <c r="L370" i="1"/>
  <c r="L365" i="1"/>
  <c r="L360" i="1"/>
  <c r="L354" i="1"/>
  <c r="L349" i="1"/>
  <c r="L344" i="1"/>
  <c r="L338" i="1"/>
  <c r="L333" i="1"/>
  <c r="L328" i="1"/>
  <c r="L322" i="1"/>
  <c r="L317" i="1"/>
  <c r="L312" i="1"/>
  <c r="L306" i="1"/>
  <c r="L301" i="1"/>
  <c r="L296" i="1"/>
  <c r="L290" i="1"/>
  <c r="L285" i="1"/>
  <c r="L280" i="1"/>
  <c r="L274" i="1"/>
  <c r="L269" i="1"/>
  <c r="L264" i="1"/>
  <c r="L258" i="1"/>
  <c r="L253" i="1"/>
  <c r="L248" i="1"/>
  <c r="L242" i="1"/>
  <c r="L237" i="1"/>
  <c r="L232" i="1"/>
  <c r="L226" i="1"/>
  <c r="L221" i="1"/>
  <c r="L216" i="1"/>
  <c r="L210" i="1"/>
  <c r="L205" i="1"/>
  <c r="L200" i="1"/>
  <c r="L194" i="1"/>
  <c r="L189" i="1"/>
  <c r="L184" i="1"/>
  <c r="L178" i="1"/>
  <c r="L173" i="1"/>
  <c r="L168" i="1"/>
  <c r="L162" i="1"/>
  <c r="L157" i="1"/>
  <c r="L152" i="1"/>
  <c r="L146" i="1"/>
  <c r="L141" i="1"/>
  <c r="L136" i="1"/>
  <c r="L130" i="1"/>
  <c r="L125" i="1"/>
  <c r="L120" i="1"/>
  <c r="L114" i="1"/>
  <c r="L109" i="1"/>
  <c r="L104" i="1"/>
  <c r="L98" i="1"/>
  <c r="L93" i="1"/>
  <c r="L88" i="1"/>
  <c r="L80" i="1"/>
  <c r="L72" i="1"/>
  <c r="L64" i="1"/>
  <c r="L56" i="1"/>
  <c r="L48" i="1"/>
  <c r="L40" i="1"/>
  <c r="L32" i="1"/>
  <c r="L24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L335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559" i="1"/>
  <c r="L563" i="1"/>
  <c r="L567" i="1"/>
  <c r="L571" i="1"/>
  <c r="L575" i="1"/>
  <c r="L579" i="1"/>
  <c r="L583" i="1"/>
  <c r="L587" i="1"/>
  <c r="L591" i="1"/>
  <c r="L595" i="1"/>
  <c r="L599" i="1"/>
  <c r="L603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M1021" i="1"/>
  <c r="M989" i="1"/>
  <c r="M957" i="1"/>
  <c r="M925" i="1"/>
  <c r="M893" i="1"/>
  <c r="M861" i="1"/>
  <c r="M829" i="1"/>
  <c r="M797" i="1"/>
  <c r="M765" i="1"/>
  <c r="M733" i="1"/>
  <c r="M701" i="1"/>
  <c r="M669" i="1"/>
  <c r="M637" i="1"/>
  <c r="M605" i="1"/>
  <c r="M573" i="1"/>
  <c r="M541" i="1"/>
  <c r="M509" i="1"/>
  <c r="M477" i="1"/>
  <c r="M445" i="1"/>
  <c r="M413" i="1"/>
  <c r="M381" i="1"/>
  <c r="M349" i="1"/>
  <c r="M317" i="1"/>
  <c r="M285" i="1"/>
  <c r="M253" i="1"/>
  <c r="M221" i="1"/>
  <c r="M189" i="1"/>
  <c r="M157" i="1"/>
  <c r="M125" i="1"/>
  <c r="M93" i="1"/>
  <c r="M61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2" i="1"/>
  <c r="M296" i="1"/>
  <c r="M300" i="1"/>
  <c r="M304" i="1"/>
  <c r="M308" i="1"/>
  <c r="M312" i="1"/>
  <c r="M316" i="1"/>
  <c r="M320" i="1"/>
  <c r="M324" i="1"/>
  <c r="M328" i="1"/>
  <c r="M332" i="1"/>
  <c r="M336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472" i="1"/>
  <c r="M476" i="1"/>
  <c r="M480" i="1"/>
  <c r="M484" i="1"/>
  <c r="M488" i="1"/>
  <c r="M492" i="1"/>
  <c r="M496" i="1"/>
  <c r="M500" i="1"/>
  <c r="M504" i="1"/>
  <c r="M508" i="1"/>
  <c r="M512" i="1"/>
  <c r="M516" i="1"/>
  <c r="M520" i="1"/>
  <c r="M524" i="1"/>
  <c r="M528" i="1"/>
  <c r="M532" i="1"/>
  <c r="M536" i="1"/>
  <c r="M540" i="1"/>
  <c r="M544" i="1"/>
  <c r="M548" i="1"/>
  <c r="M552" i="1"/>
  <c r="M556" i="1"/>
  <c r="M560" i="1"/>
  <c r="M564" i="1"/>
  <c r="M568" i="1"/>
  <c r="M572" i="1"/>
  <c r="M576" i="1"/>
  <c r="M580" i="1"/>
  <c r="M584" i="1"/>
  <c r="M588" i="1"/>
  <c r="M592" i="1"/>
  <c r="M596" i="1"/>
  <c r="M600" i="1"/>
  <c r="M604" i="1"/>
  <c r="M608" i="1"/>
  <c r="M612" i="1"/>
  <c r="M616" i="1"/>
  <c r="M620" i="1"/>
  <c r="M624" i="1"/>
  <c r="M628" i="1"/>
  <c r="M632" i="1"/>
  <c r="M636" i="1"/>
  <c r="M640" i="1"/>
  <c r="M644" i="1"/>
  <c r="M648" i="1"/>
  <c r="M652" i="1"/>
  <c r="M656" i="1"/>
  <c r="M660" i="1"/>
  <c r="M664" i="1"/>
  <c r="M668" i="1"/>
  <c r="M672" i="1"/>
  <c r="M676" i="1"/>
  <c r="M680" i="1"/>
  <c r="M684" i="1"/>
  <c r="M688" i="1"/>
  <c r="M692" i="1"/>
  <c r="M696" i="1"/>
  <c r="M700" i="1"/>
  <c r="M704" i="1"/>
  <c r="M708" i="1"/>
  <c r="M712" i="1"/>
  <c r="M716" i="1"/>
  <c r="M720" i="1"/>
  <c r="M724" i="1"/>
  <c r="M728" i="1"/>
  <c r="M732" i="1"/>
  <c r="M736" i="1"/>
  <c r="M740" i="1"/>
  <c r="M744" i="1"/>
  <c r="M748" i="1"/>
  <c r="M752" i="1"/>
  <c r="M756" i="1"/>
  <c r="M760" i="1"/>
  <c r="M764" i="1"/>
  <c r="M768" i="1"/>
  <c r="M772" i="1"/>
  <c r="M776" i="1"/>
  <c r="M780" i="1"/>
  <c r="M784" i="1"/>
  <c r="M788" i="1"/>
  <c r="M792" i="1"/>
  <c r="M796" i="1"/>
  <c r="M800" i="1"/>
  <c r="M804" i="1"/>
  <c r="M808" i="1"/>
  <c r="M812" i="1"/>
  <c r="M816" i="1"/>
  <c r="M820" i="1"/>
  <c r="M824" i="1"/>
  <c r="M828" i="1"/>
  <c r="M832" i="1"/>
  <c r="M836" i="1"/>
  <c r="M840" i="1"/>
  <c r="M844" i="1"/>
  <c r="M848" i="1"/>
  <c r="M852" i="1"/>
  <c r="M856" i="1"/>
  <c r="M860" i="1"/>
  <c r="M864" i="1"/>
  <c r="M868" i="1"/>
  <c r="M872" i="1"/>
  <c r="M876" i="1"/>
  <c r="M880" i="1"/>
  <c r="M884" i="1"/>
  <c r="M888" i="1"/>
  <c r="M892" i="1"/>
  <c r="M896" i="1"/>
  <c r="M900" i="1"/>
  <c r="M904" i="1"/>
  <c r="M908" i="1"/>
  <c r="M912" i="1"/>
  <c r="M916" i="1"/>
  <c r="M920" i="1"/>
  <c r="M924" i="1"/>
  <c r="M928" i="1"/>
  <c r="M932" i="1"/>
  <c r="M936" i="1"/>
  <c r="M940" i="1"/>
  <c r="M944" i="1"/>
  <c r="M948" i="1"/>
  <c r="M952" i="1"/>
  <c r="M956" i="1"/>
  <c r="M960" i="1"/>
  <c r="M964" i="1"/>
  <c r="M968" i="1"/>
  <c r="M972" i="1"/>
  <c r="M976" i="1"/>
  <c r="M980" i="1"/>
  <c r="M984" i="1"/>
  <c r="M988" i="1"/>
  <c r="M992" i="1"/>
  <c r="M996" i="1"/>
  <c r="M1000" i="1"/>
  <c r="M1004" i="1"/>
  <c r="M1008" i="1"/>
  <c r="M1012" i="1"/>
  <c r="M1016" i="1"/>
  <c r="M1020" i="1"/>
  <c r="M1024" i="1"/>
  <c r="M1028" i="1"/>
  <c r="M1032" i="1"/>
  <c r="M1036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443" i="1"/>
  <c r="M447" i="1"/>
  <c r="M451" i="1"/>
  <c r="M455" i="1"/>
  <c r="M459" i="1"/>
  <c r="M463" i="1"/>
  <c r="M467" i="1"/>
  <c r="M471" i="1"/>
  <c r="M475" i="1"/>
  <c r="M479" i="1"/>
  <c r="M483" i="1"/>
  <c r="M487" i="1"/>
  <c r="M491" i="1"/>
  <c r="M495" i="1"/>
  <c r="M499" i="1"/>
  <c r="M503" i="1"/>
  <c r="M507" i="1"/>
  <c r="M511" i="1"/>
  <c r="M515" i="1"/>
  <c r="M519" i="1"/>
  <c r="M523" i="1"/>
  <c r="M527" i="1"/>
  <c r="M531" i="1"/>
  <c r="M535" i="1"/>
  <c r="M539" i="1"/>
  <c r="M543" i="1"/>
  <c r="M547" i="1"/>
  <c r="M551" i="1"/>
  <c r="M555" i="1"/>
  <c r="M559" i="1"/>
  <c r="M563" i="1"/>
  <c r="M567" i="1"/>
  <c r="M571" i="1"/>
  <c r="M575" i="1"/>
  <c r="M579" i="1"/>
  <c r="M583" i="1"/>
  <c r="M587" i="1"/>
  <c r="M591" i="1"/>
  <c r="M595" i="1"/>
  <c r="M599" i="1"/>
  <c r="M603" i="1"/>
  <c r="M607" i="1"/>
  <c r="M611" i="1"/>
  <c r="M615" i="1"/>
  <c r="M619" i="1"/>
  <c r="M623" i="1"/>
  <c r="M627" i="1"/>
  <c r="M631" i="1"/>
  <c r="M635" i="1"/>
  <c r="M639" i="1"/>
  <c r="M643" i="1"/>
  <c r="M647" i="1"/>
  <c r="M651" i="1"/>
  <c r="M655" i="1"/>
  <c r="M659" i="1"/>
  <c r="M663" i="1"/>
  <c r="M667" i="1"/>
  <c r="M671" i="1"/>
  <c r="M675" i="1"/>
  <c r="M679" i="1"/>
  <c r="M683" i="1"/>
  <c r="M687" i="1"/>
  <c r="M691" i="1"/>
  <c r="M695" i="1"/>
  <c r="M699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M767" i="1"/>
  <c r="M771" i="1"/>
  <c r="M775" i="1"/>
  <c r="M779" i="1"/>
  <c r="M783" i="1"/>
  <c r="M787" i="1"/>
  <c r="M791" i="1"/>
  <c r="M795" i="1"/>
  <c r="M799" i="1"/>
  <c r="M803" i="1"/>
  <c r="M807" i="1"/>
  <c r="M811" i="1"/>
  <c r="M815" i="1"/>
  <c r="M819" i="1"/>
  <c r="M823" i="1"/>
  <c r="M827" i="1"/>
  <c r="M831" i="1"/>
  <c r="M835" i="1"/>
  <c r="M839" i="1"/>
  <c r="M843" i="1"/>
  <c r="M847" i="1"/>
  <c r="M851" i="1"/>
  <c r="M855" i="1"/>
  <c r="M859" i="1"/>
  <c r="M863" i="1"/>
  <c r="M867" i="1"/>
  <c r="M871" i="1"/>
  <c r="M875" i="1"/>
  <c r="M879" i="1"/>
  <c r="M883" i="1"/>
  <c r="M887" i="1"/>
  <c r="M891" i="1"/>
  <c r="M895" i="1"/>
  <c r="M899" i="1"/>
  <c r="M903" i="1"/>
  <c r="M907" i="1"/>
  <c r="M911" i="1"/>
  <c r="M915" i="1"/>
  <c r="M919" i="1"/>
  <c r="M923" i="1"/>
  <c r="M927" i="1"/>
  <c r="M931" i="1"/>
  <c r="M935" i="1"/>
  <c r="M939" i="1"/>
  <c r="M943" i="1"/>
  <c r="M947" i="1"/>
  <c r="M951" i="1"/>
  <c r="M955" i="1"/>
  <c r="M959" i="1"/>
  <c r="M963" i="1"/>
  <c r="M967" i="1"/>
  <c r="M971" i="1"/>
  <c r="M975" i="1"/>
  <c r="M979" i="1"/>
  <c r="M983" i="1"/>
  <c r="M987" i="1"/>
  <c r="M991" i="1"/>
  <c r="M995" i="1"/>
  <c r="M999" i="1"/>
  <c r="M1003" i="1"/>
  <c r="M1007" i="1"/>
  <c r="M1011" i="1"/>
  <c r="M1015" i="1"/>
  <c r="M1019" i="1"/>
  <c r="M1023" i="1"/>
  <c r="M1027" i="1"/>
  <c r="M1031" i="1"/>
  <c r="M13" i="1"/>
  <c r="M1033" i="1"/>
  <c r="M1025" i="1"/>
  <c r="M1017" i="1"/>
  <c r="M1009" i="1"/>
  <c r="M1001" i="1"/>
  <c r="M993" i="1"/>
  <c r="M985" i="1"/>
  <c r="M977" i="1"/>
  <c r="M969" i="1"/>
  <c r="M961" i="1"/>
  <c r="M953" i="1"/>
  <c r="M945" i="1"/>
  <c r="M937" i="1"/>
  <c r="M929" i="1"/>
  <c r="M921" i="1"/>
  <c r="M913" i="1"/>
  <c r="M905" i="1"/>
  <c r="M897" i="1"/>
  <c r="M889" i="1"/>
  <c r="M881" i="1"/>
  <c r="M873" i="1"/>
  <c r="M865" i="1"/>
  <c r="M857" i="1"/>
  <c r="M849" i="1"/>
  <c r="M841" i="1"/>
  <c r="M833" i="1"/>
  <c r="M825" i="1"/>
  <c r="M817" i="1"/>
  <c r="M809" i="1"/>
  <c r="M801" i="1"/>
  <c r="M793" i="1"/>
  <c r="M785" i="1"/>
  <c r="M777" i="1"/>
  <c r="M769" i="1"/>
  <c r="M761" i="1"/>
  <c r="M753" i="1"/>
  <c r="M745" i="1"/>
  <c r="M737" i="1"/>
  <c r="M729" i="1"/>
  <c r="M721" i="1"/>
  <c r="M713" i="1"/>
  <c r="M705" i="1"/>
  <c r="M697" i="1"/>
  <c r="M689" i="1"/>
  <c r="M681" i="1"/>
  <c r="M673" i="1"/>
  <c r="M665" i="1"/>
  <c r="M657" i="1"/>
  <c r="M649" i="1"/>
  <c r="M641" i="1"/>
  <c r="M633" i="1"/>
  <c r="M625" i="1"/>
  <c r="M617" i="1"/>
  <c r="M609" i="1"/>
  <c r="M601" i="1"/>
  <c r="M593" i="1"/>
  <c r="M585" i="1"/>
  <c r="M577" i="1"/>
  <c r="M569" i="1"/>
  <c r="M561" i="1"/>
  <c r="M553" i="1"/>
  <c r="M545" i="1"/>
  <c r="M537" i="1"/>
  <c r="M529" i="1"/>
  <c r="M521" i="1"/>
  <c r="M513" i="1"/>
  <c r="M505" i="1"/>
  <c r="M497" i="1"/>
  <c r="M489" i="1"/>
  <c r="M481" i="1"/>
  <c r="M473" i="1"/>
  <c r="M465" i="1"/>
  <c r="M457" i="1"/>
  <c r="M449" i="1"/>
  <c r="M441" i="1"/>
  <c r="M433" i="1"/>
  <c r="M425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1037" i="1"/>
  <c r="M1030" i="1"/>
  <c r="M1022" i="1"/>
  <c r="M1014" i="1"/>
  <c r="M1006" i="1"/>
  <c r="M998" i="1"/>
  <c r="M990" i="1"/>
  <c r="M982" i="1"/>
  <c r="M974" i="1"/>
  <c r="M966" i="1"/>
  <c r="M958" i="1"/>
  <c r="M950" i="1"/>
  <c r="M942" i="1"/>
  <c r="M934" i="1"/>
  <c r="M926" i="1"/>
  <c r="M918" i="1"/>
  <c r="M910" i="1"/>
  <c r="M902" i="1"/>
  <c r="M894" i="1"/>
  <c r="M886" i="1"/>
  <c r="M878" i="1"/>
  <c r="M870" i="1"/>
  <c r="M862" i="1"/>
  <c r="M854" i="1"/>
  <c r="M846" i="1"/>
  <c r="M838" i="1"/>
  <c r="M830" i="1"/>
  <c r="M822" i="1"/>
  <c r="M814" i="1"/>
  <c r="M806" i="1"/>
  <c r="M798" i="1"/>
  <c r="M790" i="1"/>
  <c r="M782" i="1"/>
  <c r="M774" i="1"/>
  <c r="M766" i="1"/>
  <c r="M758" i="1"/>
  <c r="M750" i="1"/>
  <c r="M742" i="1"/>
  <c r="M734" i="1"/>
  <c r="M726" i="1"/>
  <c r="M718" i="1"/>
  <c r="M710" i="1"/>
  <c r="M702" i="1"/>
  <c r="M694" i="1"/>
  <c r="M686" i="1"/>
  <c r="M678" i="1"/>
  <c r="M670" i="1"/>
  <c r="M662" i="1"/>
  <c r="M654" i="1"/>
  <c r="M646" i="1"/>
  <c r="M638" i="1"/>
  <c r="M630" i="1"/>
  <c r="M622" i="1"/>
  <c r="M614" i="1"/>
  <c r="M606" i="1"/>
  <c r="M598" i="1"/>
  <c r="M590" i="1"/>
  <c r="M582" i="1"/>
  <c r="M574" i="1"/>
  <c r="M566" i="1"/>
  <c r="M558" i="1"/>
  <c r="M550" i="1"/>
  <c r="M542" i="1"/>
  <c r="M534" i="1"/>
  <c r="M526" i="1"/>
  <c r="M518" i="1"/>
  <c r="M510" i="1"/>
  <c r="M502" i="1"/>
  <c r="M494" i="1"/>
  <c r="M486" i="1"/>
  <c r="M478" i="1"/>
  <c r="M470" i="1"/>
  <c r="M462" i="1"/>
  <c r="M454" i="1"/>
  <c r="M446" i="1"/>
  <c r="M438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1034" i="1"/>
  <c r="M1026" i="1"/>
  <c r="M1018" i="1"/>
  <c r="M1010" i="1"/>
  <c r="M1002" i="1"/>
  <c r="M994" i="1"/>
  <c r="M986" i="1"/>
  <c r="M978" i="1"/>
  <c r="M970" i="1"/>
  <c r="M962" i="1"/>
  <c r="M954" i="1"/>
  <c r="M946" i="1"/>
  <c r="M938" i="1"/>
  <c r="M930" i="1"/>
  <c r="M922" i="1"/>
  <c r="M914" i="1"/>
  <c r="M906" i="1"/>
  <c r="M898" i="1"/>
  <c r="M890" i="1"/>
  <c r="M882" i="1"/>
  <c r="M874" i="1"/>
  <c r="M866" i="1"/>
  <c r="M858" i="1"/>
  <c r="M850" i="1"/>
  <c r="M842" i="1"/>
  <c r="M834" i="1"/>
  <c r="M826" i="1"/>
  <c r="M818" i="1"/>
  <c r="M810" i="1"/>
  <c r="M802" i="1"/>
  <c r="M794" i="1"/>
  <c r="M786" i="1"/>
  <c r="M778" i="1"/>
  <c r="M770" i="1"/>
  <c r="M762" i="1"/>
  <c r="M754" i="1"/>
  <c r="M746" i="1"/>
  <c r="M738" i="1"/>
  <c r="M730" i="1"/>
  <c r="M722" i="1"/>
  <c r="M714" i="1"/>
  <c r="M706" i="1"/>
  <c r="M698" i="1"/>
  <c r="M690" i="1"/>
  <c r="M682" i="1"/>
  <c r="M674" i="1"/>
  <c r="M666" i="1"/>
  <c r="M658" i="1"/>
  <c r="M650" i="1"/>
  <c r="M642" i="1"/>
  <c r="M634" i="1"/>
  <c r="M626" i="1"/>
  <c r="M618" i="1"/>
  <c r="M610" i="1"/>
  <c r="M602" i="1"/>
  <c r="M594" i="1"/>
  <c r="M586" i="1"/>
  <c r="M578" i="1"/>
  <c r="M570" i="1"/>
  <c r="M562" i="1"/>
  <c r="M554" i="1"/>
  <c r="M546" i="1"/>
  <c r="M538" i="1"/>
  <c r="M530" i="1"/>
  <c r="M522" i="1"/>
  <c r="M514" i="1"/>
  <c r="M506" i="1"/>
  <c r="M498" i="1"/>
  <c r="M490" i="1"/>
  <c r="M482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V23" i="13" l="1"/>
  <c r="H23" i="13"/>
  <c r="B17" i="13"/>
  <c r="O11" i="13"/>
  <c r="B3" i="7"/>
  <c r="C15" i="10"/>
  <c r="D15" i="10" s="1"/>
  <c r="A16" i="10"/>
  <c r="W23" i="13" l="1"/>
  <c r="I23" i="13"/>
  <c r="B18" i="13"/>
  <c r="R11" i="13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C16" i="10"/>
  <c r="D16" i="10" s="1"/>
  <c r="B3" i="10" s="1"/>
  <c r="B19" i="13" l="1"/>
  <c r="U11" i="13"/>
  <c r="J23" i="13"/>
  <c r="X23" i="13"/>
  <c r="K23" i="13" l="1"/>
  <c r="Y23" i="13"/>
  <c r="B20" i="13"/>
  <c r="X11" i="13"/>
  <c r="Z23" i="13" l="1"/>
  <c r="L23" i="13"/>
  <c r="B21" i="13"/>
  <c r="AA11" i="13"/>
  <c r="AA23" i="13" l="1"/>
  <c r="M23" i="13"/>
  <c r="B22" i="13"/>
  <c r="AG11" i="13" s="1"/>
  <c r="AD11" i="13"/>
  <c r="O23" i="13" l="1"/>
  <c r="AC23" i="13"/>
  <c r="N23" i="13"/>
  <c r="AB23" i="13"/>
  <c r="AE24" i="13"/>
  <c r="AE28" i="13"/>
  <c r="AD24" i="13"/>
  <c r="AE32" i="13"/>
  <c r="AD27" i="13"/>
  <c r="AD30" i="13"/>
  <c r="AE25" i="13"/>
  <c r="AE29" i="13"/>
  <c r="AE26" i="13"/>
  <c r="AE27" i="13"/>
  <c r="AD29" i="13"/>
  <c r="AD32" i="13"/>
  <c r="AD33" i="13"/>
  <c r="AD25" i="13"/>
  <c r="AD28" i="13"/>
  <c r="AD31" i="13"/>
  <c r="AE30" i="13"/>
  <c r="AD26" i="13"/>
  <c r="AE31" i="13"/>
  <c r="AG25" i="13" l="1"/>
  <c r="AF25" i="13"/>
  <c r="AG31" i="13"/>
  <c r="AF31" i="13"/>
  <c r="AG27" i="13"/>
  <c r="AF27" i="13"/>
  <c r="AG28" i="13"/>
  <c r="AF28" i="13"/>
  <c r="AG30" i="13"/>
  <c r="AF30" i="13"/>
  <c r="AG26" i="13"/>
  <c r="AF26" i="13"/>
  <c r="AG24" i="13"/>
  <c r="AF24" i="13"/>
  <c r="AG29" i="13"/>
  <c r="AF29" i="13"/>
  <c r="AG32" i="13"/>
  <c r="AF32" i="13"/>
  <c r="J5" i="13"/>
  <c r="G36" i="13" l="1"/>
  <c r="G37" i="13" s="1"/>
  <c r="G38" i="13" s="1"/>
  <c r="G39" i="13" s="1"/>
  <c r="G40" i="13" s="1"/>
  <c r="G41" i="13" s="1"/>
  <c r="G42" i="13" s="1"/>
  <c r="G43" i="13" s="1"/>
  <c r="G44" i="13" s="1"/>
  <c r="F36" i="13"/>
  <c r="H36" i="13"/>
  <c r="H37" i="13" s="1"/>
  <c r="H38" i="13" s="1"/>
  <c r="H39" i="13" s="1"/>
  <c r="H40" i="13" s="1"/>
  <c r="H41" i="13" s="1"/>
  <c r="H42" i="13" s="1"/>
  <c r="H43" i="13" s="1"/>
  <c r="H44" i="13" s="1"/>
  <c r="I36" i="13"/>
  <c r="I37" i="13" s="1"/>
  <c r="I38" i="13" s="1"/>
  <c r="I39" i="13" s="1"/>
  <c r="I40" i="13" s="1"/>
  <c r="I41" i="13" s="1"/>
  <c r="I42" i="13" s="1"/>
  <c r="I43" i="13" s="1"/>
  <c r="I44" i="13" s="1"/>
  <c r="J36" i="13"/>
  <c r="J37" i="13" s="1"/>
  <c r="J38" i="13" s="1"/>
  <c r="J39" i="13" s="1"/>
  <c r="J40" i="13" s="1"/>
  <c r="J41" i="13" s="1"/>
  <c r="J42" i="13" s="1"/>
  <c r="J43" i="13" s="1"/>
  <c r="J44" i="13" s="1"/>
  <c r="K36" i="13"/>
  <c r="K37" i="13" s="1"/>
  <c r="K38" i="13" s="1"/>
  <c r="K39" i="13" s="1"/>
  <c r="K40" i="13" s="1"/>
  <c r="K41" i="13" s="1"/>
  <c r="K42" i="13" s="1"/>
  <c r="K43" i="13" s="1"/>
  <c r="K44" i="13" s="1"/>
  <c r="L36" i="13"/>
  <c r="L37" i="13" s="1"/>
  <c r="L38" i="13" s="1"/>
  <c r="L39" i="13" s="1"/>
  <c r="L40" i="13" s="1"/>
  <c r="L41" i="13" s="1"/>
  <c r="L42" i="13" s="1"/>
  <c r="L43" i="13" s="1"/>
  <c r="L44" i="13" s="1"/>
  <c r="M36" i="13"/>
  <c r="M37" i="13" s="1"/>
  <c r="M38" i="13" s="1"/>
  <c r="M39" i="13" s="1"/>
  <c r="M40" i="13" s="1"/>
  <c r="M41" i="13" s="1"/>
  <c r="M42" i="13" s="1"/>
  <c r="M43" i="13" s="1"/>
  <c r="M44" i="13" s="1"/>
  <c r="N36" i="13"/>
  <c r="N37" i="13" s="1"/>
  <c r="N38" i="13" s="1"/>
  <c r="N39" i="13" s="1"/>
  <c r="N40" i="13" s="1"/>
  <c r="N41" i="13" s="1"/>
  <c r="N42" i="13" s="1"/>
  <c r="N43" i="13" s="1"/>
  <c r="N44" i="13" s="1"/>
  <c r="O36" i="13"/>
  <c r="O37" i="13" s="1"/>
  <c r="O38" i="13" s="1"/>
  <c r="O39" i="13" s="1"/>
  <c r="O40" i="13" s="1"/>
  <c r="O41" i="13" s="1"/>
  <c r="O42" i="13" s="1"/>
  <c r="O43" i="13" s="1"/>
  <c r="O44" i="13" s="1"/>
  <c r="E44" i="8"/>
  <c r="E45" i="8"/>
  <c r="E34" i="8"/>
  <c r="E33" i="8"/>
  <c r="F14" i="8"/>
  <c r="F37" i="13" l="1"/>
  <c r="Q24" i="13"/>
  <c r="AK111" i="8"/>
  <c r="AF111" i="8"/>
  <c r="AA111" i="8"/>
  <c r="V111" i="8"/>
  <c r="Q111" i="8"/>
  <c r="L111" i="8"/>
  <c r="AK110" i="8"/>
  <c r="AF110" i="8"/>
  <c r="AA110" i="8"/>
  <c r="V110" i="8"/>
  <c r="Q110" i="8"/>
  <c r="L110" i="8"/>
  <c r="AK109" i="8"/>
  <c r="AF109" i="8"/>
  <c r="AA109" i="8"/>
  <c r="V109" i="8"/>
  <c r="Q109" i="8"/>
  <c r="L109" i="8"/>
  <c r="AK108" i="8"/>
  <c r="AF108" i="8"/>
  <c r="AA108" i="8"/>
  <c r="V108" i="8"/>
  <c r="Q108" i="8"/>
  <c r="L108" i="8"/>
  <c r="AK107" i="8"/>
  <c r="AF107" i="8"/>
  <c r="AA107" i="8"/>
  <c r="V107" i="8"/>
  <c r="Q107" i="8"/>
  <c r="L107" i="8"/>
  <c r="AK106" i="8"/>
  <c r="AF106" i="8"/>
  <c r="AA106" i="8"/>
  <c r="V106" i="8"/>
  <c r="Q106" i="8"/>
  <c r="L106" i="8"/>
  <c r="AK105" i="8"/>
  <c r="AF105" i="8"/>
  <c r="AA105" i="8"/>
  <c r="V105" i="8"/>
  <c r="Q105" i="8"/>
  <c r="L105" i="8"/>
  <c r="AK104" i="8"/>
  <c r="AF104" i="8"/>
  <c r="AA104" i="8"/>
  <c r="V104" i="8"/>
  <c r="Q104" i="8"/>
  <c r="L104" i="8"/>
  <c r="AK103" i="8"/>
  <c r="AF103" i="8"/>
  <c r="AA103" i="8"/>
  <c r="V103" i="8"/>
  <c r="Q103" i="8"/>
  <c r="L103" i="8"/>
  <c r="AK102" i="8"/>
  <c r="AF102" i="8"/>
  <c r="AA102" i="8"/>
  <c r="V102" i="8"/>
  <c r="Q102" i="8"/>
  <c r="L102" i="8"/>
  <c r="AK101" i="8"/>
  <c r="AF101" i="8"/>
  <c r="AA101" i="8"/>
  <c r="V101" i="8"/>
  <c r="Q101" i="8"/>
  <c r="L101" i="8"/>
  <c r="AK100" i="8"/>
  <c r="AF100" i="8"/>
  <c r="AA100" i="8"/>
  <c r="V100" i="8"/>
  <c r="Q100" i="8"/>
  <c r="L100" i="8"/>
  <c r="AK99" i="8"/>
  <c r="AF99" i="8"/>
  <c r="AA99" i="8"/>
  <c r="V99" i="8"/>
  <c r="Q99" i="8"/>
  <c r="L99" i="8"/>
  <c r="AK98" i="8"/>
  <c r="AF98" i="8"/>
  <c r="AA98" i="8"/>
  <c r="V98" i="8"/>
  <c r="Q98" i="8"/>
  <c r="L98" i="8"/>
  <c r="AK97" i="8"/>
  <c r="AF97" i="8"/>
  <c r="AA97" i="8"/>
  <c r="V97" i="8"/>
  <c r="Q97" i="8"/>
  <c r="L97" i="8"/>
  <c r="AK96" i="8"/>
  <c r="AF96" i="8"/>
  <c r="AA96" i="8"/>
  <c r="V96" i="8"/>
  <c r="Q96" i="8"/>
  <c r="L96" i="8"/>
  <c r="AK95" i="8"/>
  <c r="AF95" i="8"/>
  <c r="AA95" i="8"/>
  <c r="V95" i="8"/>
  <c r="Q95" i="8"/>
  <c r="L95" i="8"/>
  <c r="AK94" i="8"/>
  <c r="AF94" i="8"/>
  <c r="AA94" i="8"/>
  <c r="V94" i="8"/>
  <c r="Q94" i="8"/>
  <c r="L94" i="8"/>
  <c r="AK93" i="8"/>
  <c r="AF93" i="8"/>
  <c r="AA93" i="8"/>
  <c r="V93" i="8"/>
  <c r="Q93" i="8"/>
  <c r="L93" i="8"/>
  <c r="AK92" i="8"/>
  <c r="AF92" i="8"/>
  <c r="AA92" i="8"/>
  <c r="V92" i="8"/>
  <c r="Q92" i="8"/>
  <c r="L92" i="8"/>
  <c r="AK91" i="8"/>
  <c r="AF91" i="8"/>
  <c r="AA91" i="8"/>
  <c r="V91" i="8"/>
  <c r="Q91" i="8"/>
  <c r="L91" i="8"/>
  <c r="AK90" i="8"/>
  <c r="AF90" i="8"/>
  <c r="AA90" i="8"/>
  <c r="V90" i="8"/>
  <c r="Q90" i="8"/>
  <c r="L90" i="8"/>
  <c r="AK89" i="8"/>
  <c r="AF89" i="8"/>
  <c r="AA89" i="8"/>
  <c r="V89" i="8"/>
  <c r="Q89" i="8"/>
  <c r="L89" i="8"/>
  <c r="AK88" i="8"/>
  <c r="AF88" i="8"/>
  <c r="AA88" i="8"/>
  <c r="V88" i="8"/>
  <c r="Q88" i="8"/>
  <c r="L88" i="8"/>
  <c r="AK87" i="8"/>
  <c r="AF87" i="8"/>
  <c r="AA87" i="8"/>
  <c r="V87" i="8"/>
  <c r="Q87" i="8"/>
  <c r="L87" i="8"/>
  <c r="AK86" i="8"/>
  <c r="AF86" i="8"/>
  <c r="AA86" i="8"/>
  <c r="V86" i="8"/>
  <c r="Q86" i="8"/>
  <c r="L86" i="8"/>
  <c r="AK85" i="8"/>
  <c r="AF85" i="8"/>
  <c r="AA85" i="8"/>
  <c r="V85" i="8"/>
  <c r="Q85" i="8"/>
  <c r="L85" i="8"/>
  <c r="AK84" i="8"/>
  <c r="AF84" i="8"/>
  <c r="AA84" i="8"/>
  <c r="V84" i="8"/>
  <c r="Q84" i="8"/>
  <c r="L84" i="8"/>
  <c r="AK83" i="8"/>
  <c r="AF83" i="8"/>
  <c r="AA83" i="8"/>
  <c r="V83" i="8"/>
  <c r="Q83" i="8"/>
  <c r="L83" i="8"/>
  <c r="AK82" i="8"/>
  <c r="AF82" i="8"/>
  <c r="AA82" i="8"/>
  <c r="V82" i="8"/>
  <c r="Q82" i="8"/>
  <c r="L82" i="8"/>
  <c r="AK81" i="8"/>
  <c r="AF81" i="8"/>
  <c r="AA81" i="8"/>
  <c r="V81" i="8"/>
  <c r="Q81" i="8"/>
  <c r="L81" i="8"/>
  <c r="AK80" i="8"/>
  <c r="AF80" i="8"/>
  <c r="AA80" i="8"/>
  <c r="V80" i="8"/>
  <c r="Q80" i="8"/>
  <c r="L80" i="8"/>
  <c r="AK79" i="8"/>
  <c r="AF79" i="8"/>
  <c r="AA79" i="8"/>
  <c r="V79" i="8"/>
  <c r="Q79" i="8"/>
  <c r="L79" i="8"/>
  <c r="AK78" i="8"/>
  <c r="AF78" i="8"/>
  <c r="AA78" i="8"/>
  <c r="V78" i="8"/>
  <c r="Q78" i="8"/>
  <c r="L78" i="8"/>
  <c r="AK77" i="8"/>
  <c r="AF77" i="8"/>
  <c r="AA77" i="8"/>
  <c r="V77" i="8"/>
  <c r="Q77" i="8"/>
  <c r="L77" i="8"/>
  <c r="AK76" i="8"/>
  <c r="AF76" i="8"/>
  <c r="AA76" i="8"/>
  <c r="V76" i="8"/>
  <c r="Q76" i="8"/>
  <c r="L76" i="8"/>
  <c r="AK75" i="8"/>
  <c r="AF75" i="8"/>
  <c r="AA75" i="8"/>
  <c r="V75" i="8"/>
  <c r="Q75" i="8"/>
  <c r="L75" i="8"/>
  <c r="AK74" i="8"/>
  <c r="AF74" i="8"/>
  <c r="AA74" i="8"/>
  <c r="V74" i="8"/>
  <c r="Q74" i="8"/>
  <c r="L74" i="8"/>
  <c r="AK73" i="8"/>
  <c r="AF73" i="8"/>
  <c r="AA73" i="8"/>
  <c r="V73" i="8"/>
  <c r="Q73" i="8"/>
  <c r="L73" i="8"/>
  <c r="AK72" i="8"/>
  <c r="AF72" i="8"/>
  <c r="AA72" i="8"/>
  <c r="V72" i="8"/>
  <c r="Q72" i="8"/>
  <c r="L72" i="8"/>
  <c r="AK71" i="8"/>
  <c r="AF71" i="8"/>
  <c r="AA71" i="8"/>
  <c r="V71" i="8"/>
  <c r="Q71" i="8"/>
  <c r="L71" i="8"/>
  <c r="AK70" i="8"/>
  <c r="AF70" i="8"/>
  <c r="AA70" i="8"/>
  <c r="V70" i="8"/>
  <c r="Q70" i="8"/>
  <c r="L70" i="8"/>
  <c r="AK69" i="8"/>
  <c r="AF69" i="8"/>
  <c r="AA69" i="8"/>
  <c r="V69" i="8"/>
  <c r="Q69" i="8"/>
  <c r="L69" i="8"/>
  <c r="AK68" i="8"/>
  <c r="AF68" i="8"/>
  <c r="AA68" i="8"/>
  <c r="V68" i="8"/>
  <c r="Q68" i="8"/>
  <c r="L68" i="8"/>
  <c r="AK67" i="8"/>
  <c r="AF67" i="8"/>
  <c r="AA67" i="8"/>
  <c r="V67" i="8"/>
  <c r="Q67" i="8"/>
  <c r="L67" i="8"/>
  <c r="AK66" i="8"/>
  <c r="AF66" i="8"/>
  <c r="AA66" i="8"/>
  <c r="V66" i="8"/>
  <c r="Q66" i="8"/>
  <c r="L66" i="8"/>
  <c r="AK65" i="8"/>
  <c r="AF65" i="8"/>
  <c r="AA65" i="8"/>
  <c r="V65" i="8"/>
  <c r="Q65" i="8"/>
  <c r="L65" i="8"/>
  <c r="AK64" i="8"/>
  <c r="AF64" i="8"/>
  <c r="AA64" i="8"/>
  <c r="V64" i="8"/>
  <c r="Q64" i="8"/>
  <c r="L64" i="8"/>
  <c r="AK63" i="8"/>
  <c r="AF63" i="8"/>
  <c r="AA63" i="8"/>
  <c r="V63" i="8"/>
  <c r="Q63" i="8"/>
  <c r="L63" i="8"/>
  <c r="AK62" i="8"/>
  <c r="AF62" i="8"/>
  <c r="AA62" i="8"/>
  <c r="V62" i="8"/>
  <c r="Q62" i="8"/>
  <c r="L62" i="8"/>
  <c r="AK61" i="8"/>
  <c r="AF61" i="8"/>
  <c r="AA61" i="8"/>
  <c r="V61" i="8"/>
  <c r="Q61" i="8"/>
  <c r="L61" i="8"/>
  <c r="AK60" i="8"/>
  <c r="AF60" i="8"/>
  <c r="AA60" i="8"/>
  <c r="V60" i="8"/>
  <c r="Q60" i="8"/>
  <c r="L60" i="8"/>
  <c r="AK59" i="8"/>
  <c r="AF59" i="8"/>
  <c r="AA59" i="8"/>
  <c r="V59" i="8"/>
  <c r="Q59" i="8"/>
  <c r="L59" i="8"/>
  <c r="AK58" i="8"/>
  <c r="AF58" i="8"/>
  <c r="AA58" i="8"/>
  <c r="V58" i="8"/>
  <c r="Q58" i="8"/>
  <c r="L58" i="8"/>
  <c r="AK57" i="8"/>
  <c r="AF57" i="8"/>
  <c r="AA57" i="8"/>
  <c r="V57" i="8"/>
  <c r="Q57" i="8"/>
  <c r="L57" i="8"/>
  <c r="AK56" i="8"/>
  <c r="AF56" i="8"/>
  <c r="AA56" i="8"/>
  <c r="V56" i="8"/>
  <c r="Q56" i="8"/>
  <c r="L56" i="8"/>
  <c r="AK55" i="8"/>
  <c r="AF55" i="8"/>
  <c r="AA55" i="8"/>
  <c r="V55" i="8"/>
  <c r="Q55" i="8"/>
  <c r="L55" i="8"/>
  <c r="AK54" i="8"/>
  <c r="AF54" i="8"/>
  <c r="AA54" i="8"/>
  <c r="V54" i="8"/>
  <c r="Q54" i="8"/>
  <c r="L54" i="8"/>
  <c r="AK53" i="8"/>
  <c r="AF53" i="8"/>
  <c r="AA53" i="8"/>
  <c r="V53" i="8"/>
  <c r="Q53" i="8"/>
  <c r="L53" i="8"/>
  <c r="AK52" i="8"/>
  <c r="AF52" i="8"/>
  <c r="AA52" i="8"/>
  <c r="V52" i="8"/>
  <c r="Q52" i="8"/>
  <c r="L52" i="8"/>
  <c r="AK51" i="8"/>
  <c r="AF51" i="8"/>
  <c r="AA51" i="8"/>
  <c r="V51" i="8"/>
  <c r="Q51" i="8"/>
  <c r="L51" i="8"/>
  <c r="AK50" i="8"/>
  <c r="AF50" i="8"/>
  <c r="AA50" i="8"/>
  <c r="V50" i="8"/>
  <c r="Q50" i="8"/>
  <c r="L50" i="8"/>
  <c r="AK49" i="8"/>
  <c r="AF49" i="8"/>
  <c r="AA49" i="8"/>
  <c r="V49" i="8"/>
  <c r="Q49" i="8"/>
  <c r="L49" i="8"/>
  <c r="AK48" i="8"/>
  <c r="AF48" i="8"/>
  <c r="AA48" i="8"/>
  <c r="V48" i="8"/>
  <c r="Q48" i="8"/>
  <c r="L48" i="8"/>
  <c r="AK47" i="8"/>
  <c r="AF47" i="8"/>
  <c r="AA47" i="8"/>
  <c r="V47" i="8"/>
  <c r="Q47" i="8"/>
  <c r="L47" i="8"/>
  <c r="AK46" i="8"/>
  <c r="AF46" i="8"/>
  <c r="AA46" i="8"/>
  <c r="V46" i="8"/>
  <c r="Q46" i="8"/>
  <c r="L46" i="8"/>
  <c r="AK45" i="8"/>
  <c r="AF45" i="8"/>
  <c r="AA45" i="8"/>
  <c r="V45" i="8"/>
  <c r="Q45" i="8"/>
  <c r="L45" i="8"/>
  <c r="C45" i="8"/>
  <c r="E37" i="8" s="1"/>
  <c r="AK44" i="8"/>
  <c r="AF44" i="8"/>
  <c r="AA44" i="8"/>
  <c r="V44" i="8"/>
  <c r="Q44" i="8"/>
  <c r="L44" i="8"/>
  <c r="C44" i="8"/>
  <c r="C47" i="8" s="1"/>
  <c r="AK43" i="8"/>
  <c r="AF43" i="8"/>
  <c r="AA43" i="8"/>
  <c r="V43" i="8"/>
  <c r="Q43" i="8"/>
  <c r="L43" i="8"/>
  <c r="AK42" i="8"/>
  <c r="AF42" i="8"/>
  <c r="AA42" i="8"/>
  <c r="V42" i="8"/>
  <c r="Q42" i="8"/>
  <c r="L42" i="8"/>
  <c r="AK41" i="8"/>
  <c r="AF41" i="8"/>
  <c r="AA41" i="8"/>
  <c r="V41" i="8"/>
  <c r="Q41" i="8"/>
  <c r="L41" i="8"/>
  <c r="AK40" i="8"/>
  <c r="AF40" i="8"/>
  <c r="AA40" i="8"/>
  <c r="V40" i="8"/>
  <c r="Q40" i="8"/>
  <c r="L40" i="8"/>
  <c r="AK39" i="8"/>
  <c r="AF39" i="8"/>
  <c r="AA39" i="8"/>
  <c r="V39" i="8"/>
  <c r="Q39" i="8"/>
  <c r="L39" i="8"/>
  <c r="AK38" i="8"/>
  <c r="AF38" i="8"/>
  <c r="AA38" i="8"/>
  <c r="V38" i="8"/>
  <c r="Q38" i="8"/>
  <c r="L38" i="8"/>
  <c r="AK37" i="8"/>
  <c r="AF37" i="8"/>
  <c r="AA37" i="8"/>
  <c r="V37" i="8"/>
  <c r="Q37" i="8"/>
  <c r="L37" i="8"/>
  <c r="C37" i="8"/>
  <c r="E26" i="8" s="1"/>
  <c r="AK36" i="8"/>
  <c r="AF36" i="8"/>
  <c r="AA36" i="8"/>
  <c r="V36" i="8"/>
  <c r="Q36" i="8"/>
  <c r="L36" i="8"/>
  <c r="C36" i="8"/>
  <c r="C39" i="8" s="1"/>
  <c r="AK35" i="8"/>
  <c r="AF35" i="8"/>
  <c r="AA35" i="8"/>
  <c r="V35" i="8"/>
  <c r="Q35" i="8"/>
  <c r="L35" i="8"/>
  <c r="AK34" i="8"/>
  <c r="AF34" i="8"/>
  <c r="AA34" i="8"/>
  <c r="V34" i="8"/>
  <c r="Q34" i="8"/>
  <c r="L34" i="8"/>
  <c r="AK33" i="8"/>
  <c r="AF33" i="8"/>
  <c r="AA33" i="8"/>
  <c r="V33" i="8"/>
  <c r="Q33" i="8"/>
  <c r="L33" i="8"/>
  <c r="AK32" i="8"/>
  <c r="AF32" i="8"/>
  <c r="AA32" i="8"/>
  <c r="V32" i="8"/>
  <c r="Q32" i="8"/>
  <c r="L32" i="8"/>
  <c r="AK31" i="8"/>
  <c r="AF31" i="8"/>
  <c r="AA31" i="8"/>
  <c r="V31" i="8"/>
  <c r="Q31" i="8"/>
  <c r="L31" i="8"/>
  <c r="AK30" i="8"/>
  <c r="AF30" i="8"/>
  <c r="AA30" i="8"/>
  <c r="V30" i="8"/>
  <c r="Q30" i="8"/>
  <c r="L30" i="8"/>
  <c r="AK29" i="8"/>
  <c r="AF29" i="8"/>
  <c r="AA29" i="8"/>
  <c r="V29" i="8"/>
  <c r="Q29" i="8"/>
  <c r="L29" i="8"/>
  <c r="AK28" i="8"/>
  <c r="AF28" i="8"/>
  <c r="AA28" i="8"/>
  <c r="V28" i="8"/>
  <c r="Q28" i="8"/>
  <c r="L28" i="8"/>
  <c r="AK27" i="8"/>
  <c r="AF27" i="8"/>
  <c r="AA27" i="8"/>
  <c r="V27" i="8"/>
  <c r="Q27" i="8"/>
  <c r="L27" i="8"/>
  <c r="AK26" i="8"/>
  <c r="AF26" i="8"/>
  <c r="AA26" i="8"/>
  <c r="V26" i="8"/>
  <c r="Q26" i="8"/>
  <c r="L26" i="8"/>
  <c r="AK25" i="8"/>
  <c r="AF25" i="8"/>
  <c r="AA25" i="8"/>
  <c r="V25" i="8"/>
  <c r="Q25" i="8"/>
  <c r="L25" i="8"/>
  <c r="AK24" i="8"/>
  <c r="AF24" i="8"/>
  <c r="AA24" i="8"/>
  <c r="V24" i="8"/>
  <c r="Q24" i="8"/>
  <c r="L24" i="8"/>
  <c r="AK23" i="8"/>
  <c r="AF23" i="8"/>
  <c r="AA23" i="8"/>
  <c r="V23" i="8"/>
  <c r="Q23" i="8"/>
  <c r="L23" i="8"/>
  <c r="AK22" i="8"/>
  <c r="AF22" i="8"/>
  <c r="AA22" i="8"/>
  <c r="V22" i="8"/>
  <c r="Q22" i="8"/>
  <c r="L22" i="8"/>
  <c r="AK21" i="8"/>
  <c r="AF21" i="8"/>
  <c r="AA21" i="8"/>
  <c r="V21" i="8"/>
  <c r="Q21" i="8"/>
  <c r="L21" i="8"/>
  <c r="AK20" i="8"/>
  <c r="AF20" i="8"/>
  <c r="AA20" i="8"/>
  <c r="V20" i="8"/>
  <c r="Q20" i="8"/>
  <c r="L20" i="8"/>
  <c r="AK19" i="8"/>
  <c r="AF19" i="8"/>
  <c r="AA19" i="8"/>
  <c r="V19" i="8"/>
  <c r="Q19" i="8"/>
  <c r="L19" i="8"/>
  <c r="AK18" i="8"/>
  <c r="AF18" i="8"/>
  <c r="AA18" i="8"/>
  <c r="V18" i="8"/>
  <c r="Q18" i="8"/>
  <c r="L18" i="8"/>
  <c r="AK17" i="8"/>
  <c r="AF17" i="8"/>
  <c r="AA17" i="8"/>
  <c r="V17" i="8"/>
  <c r="Q17" i="8"/>
  <c r="L17" i="8"/>
  <c r="AK16" i="8"/>
  <c r="AF16" i="8"/>
  <c r="AA16" i="8"/>
  <c r="V16" i="8"/>
  <c r="Q16" i="8"/>
  <c r="L16" i="8"/>
  <c r="AK15" i="8"/>
  <c r="AF15" i="8"/>
  <c r="AA15" i="8"/>
  <c r="V15" i="8"/>
  <c r="Q15" i="8"/>
  <c r="L15" i="8"/>
  <c r="AK14" i="8"/>
  <c r="AF14" i="8"/>
  <c r="AA14" i="8"/>
  <c r="V14" i="8"/>
  <c r="Q14" i="8"/>
  <c r="L14" i="8"/>
  <c r="C14" i="8"/>
  <c r="E15" i="8" s="1"/>
  <c r="AK13" i="8"/>
  <c r="AF13" i="8"/>
  <c r="AA13" i="8"/>
  <c r="V13" i="8"/>
  <c r="Q13" i="8"/>
  <c r="L13" i="8"/>
  <c r="C13" i="8"/>
  <c r="C16" i="8" s="1"/>
  <c r="D3" i="8"/>
  <c r="K14" i="1"/>
  <c r="K157" i="1"/>
  <c r="I67" i="1"/>
  <c r="J68" i="1"/>
  <c r="K61" i="1"/>
  <c r="B1037" i="1"/>
  <c r="H41" i="1" s="1"/>
  <c r="F38" i="13" l="1"/>
  <c r="Q25" i="13"/>
  <c r="C48" i="8"/>
  <c r="C49" i="8" s="1"/>
  <c r="E39" i="8"/>
  <c r="J596" i="1"/>
  <c r="J84" i="1"/>
  <c r="J852" i="1"/>
  <c r="J340" i="1"/>
  <c r="K669" i="1"/>
  <c r="J532" i="1"/>
  <c r="J20" i="1"/>
  <c r="J788" i="1"/>
  <c r="J276" i="1"/>
  <c r="K541" i="1"/>
  <c r="H1035" i="1"/>
  <c r="H1019" i="1"/>
  <c r="H1003" i="1"/>
  <c r="H987" i="1"/>
  <c r="H971" i="1"/>
  <c r="H955" i="1"/>
  <c r="H939" i="1"/>
  <c r="H923" i="1"/>
  <c r="H907" i="1"/>
  <c r="H891" i="1"/>
  <c r="H875" i="1"/>
  <c r="H859" i="1"/>
  <c r="H843" i="1"/>
  <c r="H827" i="1"/>
  <c r="H811" i="1"/>
  <c r="H795" i="1"/>
  <c r="H779" i="1"/>
  <c r="H763" i="1"/>
  <c r="H747" i="1"/>
  <c r="H731" i="1"/>
  <c r="H715" i="1"/>
  <c r="H699" i="1"/>
  <c r="H683" i="1"/>
  <c r="H667" i="1"/>
  <c r="H651" i="1"/>
  <c r="H635" i="1"/>
  <c r="H619" i="1"/>
  <c r="H603" i="1"/>
  <c r="H587" i="1"/>
  <c r="H571" i="1"/>
  <c r="H555" i="1"/>
  <c r="H539" i="1"/>
  <c r="H523" i="1"/>
  <c r="H489" i="1"/>
  <c r="H445" i="1"/>
  <c r="H402" i="1"/>
  <c r="H361" i="1"/>
  <c r="H317" i="1"/>
  <c r="H274" i="1"/>
  <c r="H233" i="1"/>
  <c r="H189" i="1"/>
  <c r="H146" i="1"/>
  <c r="H105" i="1"/>
  <c r="H61" i="1"/>
  <c r="H18" i="1"/>
  <c r="H1023" i="1"/>
  <c r="H991" i="1"/>
  <c r="H975" i="1"/>
  <c r="H943" i="1"/>
  <c r="H895" i="1"/>
  <c r="H863" i="1"/>
  <c r="H831" i="1"/>
  <c r="H799" i="1"/>
  <c r="H767" i="1"/>
  <c r="H735" i="1"/>
  <c r="H703" i="1"/>
  <c r="H655" i="1"/>
  <c r="H623" i="1"/>
  <c r="H591" i="1"/>
  <c r="H559" i="1"/>
  <c r="H527" i="1"/>
  <c r="H457" i="1"/>
  <c r="H370" i="1"/>
  <c r="H285" i="1"/>
  <c r="H201" i="1"/>
  <c r="H114" i="1"/>
  <c r="H29" i="1"/>
  <c r="H1031" i="1"/>
  <c r="H1015" i="1"/>
  <c r="H999" i="1"/>
  <c r="H983" i="1"/>
  <c r="H967" i="1"/>
  <c r="H951" i="1"/>
  <c r="H935" i="1"/>
  <c r="H919" i="1"/>
  <c r="H903" i="1"/>
  <c r="H887" i="1"/>
  <c r="H871" i="1"/>
  <c r="H855" i="1"/>
  <c r="H839" i="1"/>
  <c r="H823" i="1"/>
  <c r="H807" i="1"/>
  <c r="H791" i="1"/>
  <c r="H775" i="1"/>
  <c r="H759" i="1"/>
  <c r="H743" i="1"/>
  <c r="H727" i="1"/>
  <c r="H711" i="1"/>
  <c r="H695" i="1"/>
  <c r="H679" i="1"/>
  <c r="H663" i="1"/>
  <c r="H647" i="1"/>
  <c r="H631" i="1"/>
  <c r="H615" i="1"/>
  <c r="H599" i="1"/>
  <c r="H583" i="1"/>
  <c r="H567" i="1"/>
  <c r="H551" i="1"/>
  <c r="H535" i="1"/>
  <c r="H519" i="1"/>
  <c r="H477" i="1"/>
  <c r="H434" i="1"/>
  <c r="H393" i="1"/>
  <c r="H349" i="1"/>
  <c r="H306" i="1"/>
  <c r="H265" i="1"/>
  <c r="H221" i="1"/>
  <c r="H178" i="1"/>
  <c r="H137" i="1"/>
  <c r="H93" i="1"/>
  <c r="H50" i="1"/>
  <c r="J980" i="1"/>
  <c r="J724" i="1"/>
  <c r="J468" i="1"/>
  <c r="J212" i="1"/>
  <c r="K925" i="1"/>
  <c r="K413" i="1"/>
  <c r="H1007" i="1"/>
  <c r="H959" i="1"/>
  <c r="H927" i="1"/>
  <c r="H911" i="1"/>
  <c r="H879" i="1"/>
  <c r="H847" i="1"/>
  <c r="H815" i="1"/>
  <c r="H783" i="1"/>
  <c r="H751" i="1"/>
  <c r="H719" i="1"/>
  <c r="H687" i="1"/>
  <c r="H671" i="1"/>
  <c r="H639" i="1"/>
  <c r="H607" i="1"/>
  <c r="H575" i="1"/>
  <c r="H543" i="1"/>
  <c r="H498" i="1"/>
  <c r="H413" i="1"/>
  <c r="H329" i="1"/>
  <c r="H242" i="1"/>
  <c r="H157" i="1"/>
  <c r="H73" i="1"/>
  <c r="H1027" i="1"/>
  <c r="H1011" i="1"/>
  <c r="H995" i="1"/>
  <c r="H979" i="1"/>
  <c r="H963" i="1"/>
  <c r="H947" i="1"/>
  <c r="H931" i="1"/>
  <c r="H915" i="1"/>
  <c r="H899" i="1"/>
  <c r="H883" i="1"/>
  <c r="H867" i="1"/>
  <c r="H851" i="1"/>
  <c r="H835" i="1"/>
  <c r="H819" i="1"/>
  <c r="H803" i="1"/>
  <c r="H787" i="1"/>
  <c r="H771" i="1"/>
  <c r="H755" i="1"/>
  <c r="H739" i="1"/>
  <c r="H723" i="1"/>
  <c r="H707" i="1"/>
  <c r="H691" i="1"/>
  <c r="H675" i="1"/>
  <c r="H659" i="1"/>
  <c r="H643" i="1"/>
  <c r="H627" i="1"/>
  <c r="H611" i="1"/>
  <c r="H595" i="1"/>
  <c r="H579" i="1"/>
  <c r="H563" i="1"/>
  <c r="H547" i="1"/>
  <c r="H531" i="1"/>
  <c r="H509" i="1"/>
  <c r="H466" i="1"/>
  <c r="H425" i="1"/>
  <c r="H381" i="1"/>
  <c r="H338" i="1"/>
  <c r="H297" i="1"/>
  <c r="H253" i="1"/>
  <c r="H210" i="1"/>
  <c r="H169" i="1"/>
  <c r="H125" i="1"/>
  <c r="H82" i="1"/>
  <c r="J916" i="1"/>
  <c r="J660" i="1"/>
  <c r="J404" i="1"/>
  <c r="J148" i="1"/>
  <c r="K797" i="1"/>
  <c r="K285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I1022" i="1"/>
  <c r="I1002" i="1"/>
  <c r="I979" i="1"/>
  <c r="I958" i="1"/>
  <c r="I938" i="1"/>
  <c r="I915" i="1"/>
  <c r="I894" i="1"/>
  <c r="I874" i="1"/>
  <c r="I851" i="1"/>
  <c r="I830" i="1"/>
  <c r="I810" i="1"/>
  <c r="I787" i="1"/>
  <c r="I766" i="1"/>
  <c r="I746" i="1"/>
  <c r="I723" i="1"/>
  <c r="I702" i="1"/>
  <c r="I682" i="1"/>
  <c r="I659" i="1"/>
  <c r="I638" i="1"/>
  <c r="I618" i="1"/>
  <c r="I595" i="1"/>
  <c r="I574" i="1"/>
  <c r="I554" i="1"/>
  <c r="I531" i="1"/>
  <c r="I467" i="1"/>
  <c r="I339" i="1"/>
  <c r="I211" i="1"/>
  <c r="I83" i="1"/>
  <c r="H13" i="1"/>
  <c r="H1034" i="1"/>
  <c r="H1030" i="1"/>
  <c r="H1026" i="1"/>
  <c r="H1022" i="1"/>
  <c r="H1018" i="1"/>
  <c r="H1014" i="1"/>
  <c r="H1010" i="1"/>
  <c r="H1006" i="1"/>
  <c r="H1002" i="1"/>
  <c r="H998" i="1"/>
  <c r="H994" i="1"/>
  <c r="H990" i="1"/>
  <c r="H986" i="1"/>
  <c r="H982" i="1"/>
  <c r="H978" i="1"/>
  <c r="H974" i="1"/>
  <c r="H970" i="1"/>
  <c r="H966" i="1"/>
  <c r="H962" i="1"/>
  <c r="H958" i="1"/>
  <c r="H954" i="1"/>
  <c r="H950" i="1"/>
  <c r="H946" i="1"/>
  <c r="H942" i="1"/>
  <c r="H938" i="1"/>
  <c r="H934" i="1"/>
  <c r="H930" i="1"/>
  <c r="H926" i="1"/>
  <c r="H922" i="1"/>
  <c r="H918" i="1"/>
  <c r="H914" i="1"/>
  <c r="H910" i="1"/>
  <c r="H906" i="1"/>
  <c r="H902" i="1"/>
  <c r="H898" i="1"/>
  <c r="H894" i="1"/>
  <c r="H890" i="1"/>
  <c r="H886" i="1"/>
  <c r="H882" i="1"/>
  <c r="H878" i="1"/>
  <c r="H874" i="1"/>
  <c r="H870" i="1"/>
  <c r="H866" i="1"/>
  <c r="H862" i="1"/>
  <c r="H858" i="1"/>
  <c r="H854" i="1"/>
  <c r="H850" i="1"/>
  <c r="H846" i="1"/>
  <c r="H842" i="1"/>
  <c r="H838" i="1"/>
  <c r="H834" i="1"/>
  <c r="H830" i="1"/>
  <c r="H826" i="1"/>
  <c r="H822" i="1"/>
  <c r="H818" i="1"/>
  <c r="H814" i="1"/>
  <c r="H810" i="1"/>
  <c r="H806" i="1"/>
  <c r="H802" i="1"/>
  <c r="H798" i="1"/>
  <c r="H794" i="1"/>
  <c r="H790" i="1"/>
  <c r="H786" i="1"/>
  <c r="H782" i="1"/>
  <c r="H778" i="1"/>
  <c r="H774" i="1"/>
  <c r="H770" i="1"/>
  <c r="H766" i="1"/>
  <c r="H762" i="1"/>
  <c r="H758" i="1"/>
  <c r="H754" i="1"/>
  <c r="H750" i="1"/>
  <c r="H746" i="1"/>
  <c r="H742" i="1"/>
  <c r="H738" i="1"/>
  <c r="H734" i="1"/>
  <c r="H730" i="1"/>
  <c r="H726" i="1"/>
  <c r="H722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630" i="1"/>
  <c r="H626" i="1"/>
  <c r="H622" i="1"/>
  <c r="H618" i="1"/>
  <c r="H614" i="1"/>
  <c r="H610" i="1"/>
  <c r="H606" i="1"/>
  <c r="H602" i="1"/>
  <c r="H598" i="1"/>
  <c r="H594" i="1"/>
  <c r="H590" i="1"/>
  <c r="H586" i="1"/>
  <c r="H582" i="1"/>
  <c r="H578" i="1"/>
  <c r="H574" i="1"/>
  <c r="H570" i="1"/>
  <c r="H566" i="1"/>
  <c r="H562" i="1"/>
  <c r="H558" i="1"/>
  <c r="H554" i="1"/>
  <c r="H550" i="1"/>
  <c r="H546" i="1"/>
  <c r="H542" i="1"/>
  <c r="H538" i="1"/>
  <c r="H534" i="1"/>
  <c r="H530" i="1"/>
  <c r="H526" i="1"/>
  <c r="H522" i="1"/>
  <c r="H517" i="1"/>
  <c r="H506" i="1"/>
  <c r="H497" i="1"/>
  <c r="H485" i="1"/>
  <c r="H474" i="1"/>
  <c r="H465" i="1"/>
  <c r="H453" i="1"/>
  <c r="H442" i="1"/>
  <c r="H433" i="1"/>
  <c r="H421" i="1"/>
  <c r="H410" i="1"/>
  <c r="H401" i="1"/>
  <c r="H389" i="1"/>
  <c r="H378" i="1"/>
  <c r="H369" i="1"/>
  <c r="H357" i="1"/>
  <c r="H346" i="1"/>
  <c r="H337" i="1"/>
  <c r="H325" i="1"/>
  <c r="H314" i="1"/>
  <c r="H305" i="1"/>
  <c r="H293" i="1"/>
  <c r="H282" i="1"/>
  <c r="H273" i="1"/>
  <c r="H261" i="1"/>
  <c r="H250" i="1"/>
  <c r="H241" i="1"/>
  <c r="H229" i="1"/>
  <c r="H218" i="1"/>
  <c r="H209" i="1"/>
  <c r="H197" i="1"/>
  <c r="H186" i="1"/>
  <c r="H177" i="1"/>
  <c r="H165" i="1"/>
  <c r="H154" i="1"/>
  <c r="H145" i="1"/>
  <c r="H133" i="1"/>
  <c r="H122" i="1"/>
  <c r="H113" i="1"/>
  <c r="H101" i="1"/>
  <c r="H90" i="1"/>
  <c r="H81" i="1"/>
  <c r="H69" i="1"/>
  <c r="H58" i="1"/>
  <c r="H49" i="1"/>
  <c r="H37" i="1"/>
  <c r="H26" i="1"/>
  <c r="H17" i="1"/>
  <c r="I1030" i="1"/>
  <c r="I1019" i="1"/>
  <c r="I1010" i="1"/>
  <c r="I998" i="1"/>
  <c r="I987" i="1"/>
  <c r="I978" i="1"/>
  <c r="I966" i="1"/>
  <c r="I955" i="1"/>
  <c r="I946" i="1"/>
  <c r="I934" i="1"/>
  <c r="I923" i="1"/>
  <c r="I914" i="1"/>
  <c r="I902" i="1"/>
  <c r="I891" i="1"/>
  <c r="I882" i="1"/>
  <c r="I870" i="1"/>
  <c r="I859" i="1"/>
  <c r="I850" i="1"/>
  <c r="I838" i="1"/>
  <c r="I827" i="1"/>
  <c r="I818" i="1"/>
  <c r="I806" i="1"/>
  <c r="I795" i="1"/>
  <c r="I786" i="1"/>
  <c r="I774" i="1"/>
  <c r="I763" i="1"/>
  <c r="I754" i="1"/>
  <c r="I742" i="1"/>
  <c r="I731" i="1"/>
  <c r="I722" i="1"/>
  <c r="I710" i="1"/>
  <c r="I699" i="1"/>
  <c r="I690" i="1"/>
  <c r="I678" i="1"/>
  <c r="I667" i="1"/>
  <c r="I658" i="1"/>
  <c r="I646" i="1"/>
  <c r="I635" i="1"/>
  <c r="I626" i="1"/>
  <c r="I614" i="1"/>
  <c r="I603" i="1"/>
  <c r="I594" i="1"/>
  <c r="I582" i="1"/>
  <c r="I571" i="1"/>
  <c r="I562" i="1"/>
  <c r="I550" i="1"/>
  <c r="I539" i="1"/>
  <c r="I530" i="1"/>
  <c r="I511" i="1"/>
  <c r="I451" i="1"/>
  <c r="I387" i="1"/>
  <c r="I323" i="1"/>
  <c r="I259" i="1"/>
  <c r="I195" i="1"/>
  <c r="I131" i="1"/>
  <c r="J1028" i="1"/>
  <c r="J964" i="1"/>
  <c r="J900" i="1"/>
  <c r="J836" i="1"/>
  <c r="J772" i="1"/>
  <c r="J708" i="1"/>
  <c r="J644" i="1"/>
  <c r="J580" i="1"/>
  <c r="J516" i="1"/>
  <c r="J452" i="1"/>
  <c r="J388" i="1"/>
  <c r="J324" i="1"/>
  <c r="J260" i="1"/>
  <c r="J196" i="1"/>
  <c r="J132" i="1"/>
  <c r="K1021" i="1"/>
  <c r="K893" i="1"/>
  <c r="K765" i="1"/>
  <c r="K637" i="1"/>
  <c r="K509" i="1"/>
  <c r="K381" i="1"/>
  <c r="K253" i="1"/>
  <c r="K125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09" i="1"/>
  <c r="I515" i="1"/>
  <c r="I520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657" i="1"/>
  <c r="I661" i="1"/>
  <c r="I665" i="1"/>
  <c r="I669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1" i="1"/>
  <c r="I825" i="1"/>
  <c r="I829" i="1"/>
  <c r="I833" i="1"/>
  <c r="I837" i="1"/>
  <c r="I841" i="1"/>
  <c r="I845" i="1"/>
  <c r="I849" i="1"/>
  <c r="I853" i="1"/>
  <c r="I857" i="1"/>
  <c r="I861" i="1"/>
  <c r="I865" i="1"/>
  <c r="I869" i="1"/>
  <c r="I873" i="1"/>
  <c r="I877" i="1"/>
  <c r="I881" i="1"/>
  <c r="I885" i="1"/>
  <c r="I889" i="1"/>
  <c r="I893" i="1"/>
  <c r="I897" i="1"/>
  <c r="I901" i="1"/>
  <c r="I905" i="1"/>
  <c r="I909" i="1"/>
  <c r="I913" i="1"/>
  <c r="I917" i="1"/>
  <c r="I921" i="1"/>
  <c r="I925" i="1"/>
  <c r="I929" i="1"/>
  <c r="I933" i="1"/>
  <c r="I937" i="1"/>
  <c r="I941" i="1"/>
  <c r="I945" i="1"/>
  <c r="I949" i="1"/>
  <c r="I953" i="1"/>
  <c r="I957" i="1"/>
  <c r="I961" i="1"/>
  <c r="I965" i="1"/>
  <c r="I969" i="1"/>
  <c r="I973" i="1"/>
  <c r="I977" i="1"/>
  <c r="I981" i="1"/>
  <c r="I985" i="1"/>
  <c r="I989" i="1"/>
  <c r="I993" i="1"/>
  <c r="I997" i="1"/>
  <c r="I1001" i="1"/>
  <c r="I1005" i="1"/>
  <c r="I1009" i="1"/>
  <c r="I1013" i="1"/>
  <c r="I1017" i="1"/>
  <c r="I1021" i="1"/>
  <c r="I1025" i="1"/>
  <c r="I1029" i="1"/>
  <c r="I1033" i="1"/>
  <c r="I103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08" i="1"/>
  <c r="I513" i="1"/>
  <c r="I519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848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4" i="1"/>
  <c r="I908" i="1"/>
  <c r="I912" i="1"/>
  <c r="I916" i="1"/>
  <c r="I920" i="1"/>
  <c r="I924" i="1"/>
  <c r="I928" i="1"/>
  <c r="I932" i="1"/>
  <c r="I936" i="1"/>
  <c r="I940" i="1"/>
  <c r="I944" i="1"/>
  <c r="I948" i="1"/>
  <c r="I952" i="1"/>
  <c r="I956" i="1"/>
  <c r="I960" i="1"/>
  <c r="I964" i="1"/>
  <c r="I968" i="1"/>
  <c r="I972" i="1"/>
  <c r="I976" i="1"/>
  <c r="I980" i="1"/>
  <c r="I984" i="1"/>
  <c r="I988" i="1"/>
  <c r="I992" i="1"/>
  <c r="I996" i="1"/>
  <c r="I1000" i="1"/>
  <c r="I1004" i="1"/>
  <c r="I1008" i="1"/>
  <c r="I1012" i="1"/>
  <c r="I1016" i="1"/>
  <c r="I1020" i="1"/>
  <c r="I1024" i="1"/>
  <c r="I1028" i="1"/>
  <c r="I1032" i="1"/>
  <c r="I1036" i="1"/>
  <c r="I27" i="1"/>
  <c r="I43" i="1"/>
  <c r="I59" i="1"/>
  <c r="I75" i="1"/>
  <c r="I91" i="1"/>
  <c r="I107" i="1"/>
  <c r="I123" i="1"/>
  <c r="I139" i="1"/>
  <c r="I155" i="1"/>
  <c r="I171" i="1"/>
  <c r="I187" i="1"/>
  <c r="I203" i="1"/>
  <c r="I219" i="1"/>
  <c r="I235" i="1"/>
  <c r="I251" i="1"/>
  <c r="I267" i="1"/>
  <c r="I283" i="1"/>
  <c r="I299" i="1"/>
  <c r="I315" i="1"/>
  <c r="I331" i="1"/>
  <c r="I347" i="1"/>
  <c r="I363" i="1"/>
  <c r="I379" i="1"/>
  <c r="I395" i="1"/>
  <c r="I411" i="1"/>
  <c r="I427" i="1"/>
  <c r="I443" i="1"/>
  <c r="I459" i="1"/>
  <c r="I475" i="1"/>
  <c r="I491" i="1"/>
  <c r="I505" i="1"/>
  <c r="I516" i="1"/>
  <c r="I20" i="1"/>
  <c r="I36" i="1"/>
  <c r="I52" i="1"/>
  <c r="I68" i="1"/>
  <c r="I84" i="1"/>
  <c r="I100" i="1"/>
  <c r="I116" i="1"/>
  <c r="I132" i="1"/>
  <c r="I148" i="1"/>
  <c r="I164" i="1"/>
  <c r="I180" i="1"/>
  <c r="I196" i="1"/>
  <c r="I212" i="1"/>
  <c r="I228" i="1"/>
  <c r="I244" i="1"/>
  <c r="I260" i="1"/>
  <c r="I276" i="1"/>
  <c r="I292" i="1"/>
  <c r="I308" i="1"/>
  <c r="I324" i="1"/>
  <c r="I340" i="1"/>
  <c r="I356" i="1"/>
  <c r="I372" i="1"/>
  <c r="I388" i="1"/>
  <c r="I404" i="1"/>
  <c r="I420" i="1"/>
  <c r="I436" i="1"/>
  <c r="I452" i="1"/>
  <c r="I468" i="1"/>
  <c r="I484" i="1"/>
  <c r="I500" i="1"/>
  <c r="I512" i="1"/>
  <c r="I28" i="1"/>
  <c r="I44" i="1"/>
  <c r="I60" i="1"/>
  <c r="I76" i="1"/>
  <c r="I92" i="1"/>
  <c r="I108" i="1"/>
  <c r="I124" i="1"/>
  <c r="I140" i="1"/>
  <c r="I156" i="1"/>
  <c r="I172" i="1"/>
  <c r="I188" i="1"/>
  <c r="I204" i="1"/>
  <c r="I220" i="1"/>
  <c r="I236" i="1"/>
  <c r="I252" i="1"/>
  <c r="I268" i="1"/>
  <c r="I284" i="1"/>
  <c r="I300" i="1"/>
  <c r="I316" i="1"/>
  <c r="I332" i="1"/>
  <c r="I348" i="1"/>
  <c r="I364" i="1"/>
  <c r="I380" i="1"/>
  <c r="I396" i="1"/>
  <c r="I412" i="1"/>
  <c r="I428" i="1"/>
  <c r="I444" i="1"/>
  <c r="I460" i="1"/>
  <c r="I476" i="1"/>
  <c r="I492" i="1"/>
  <c r="I507" i="1"/>
  <c r="I517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J671" i="1"/>
  <c r="J675" i="1"/>
  <c r="J679" i="1"/>
  <c r="J683" i="1"/>
  <c r="J687" i="1"/>
  <c r="J691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J827" i="1"/>
  <c r="J831" i="1"/>
  <c r="J835" i="1"/>
  <c r="J839" i="1"/>
  <c r="J843" i="1"/>
  <c r="J847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3" i="1"/>
  <c r="J947" i="1"/>
  <c r="J951" i="1"/>
  <c r="J955" i="1"/>
  <c r="J959" i="1"/>
  <c r="J963" i="1"/>
  <c r="J967" i="1"/>
  <c r="J971" i="1"/>
  <c r="J975" i="1"/>
  <c r="J979" i="1"/>
  <c r="J983" i="1"/>
  <c r="J987" i="1"/>
  <c r="J991" i="1"/>
  <c r="J995" i="1"/>
  <c r="J999" i="1"/>
  <c r="J1003" i="1"/>
  <c r="J1007" i="1"/>
  <c r="J1011" i="1"/>
  <c r="J1015" i="1"/>
  <c r="J1019" i="1"/>
  <c r="J1023" i="1"/>
  <c r="J1027" i="1"/>
  <c r="J1031" i="1"/>
  <c r="J1035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6" i="1"/>
  <c r="J810" i="1"/>
  <c r="J814" i="1"/>
  <c r="J818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998" i="1"/>
  <c r="J1002" i="1"/>
  <c r="J1006" i="1"/>
  <c r="J1010" i="1"/>
  <c r="J1014" i="1"/>
  <c r="J1018" i="1"/>
  <c r="J1022" i="1"/>
  <c r="J1026" i="1"/>
  <c r="J1030" i="1"/>
  <c r="J1034" i="1"/>
  <c r="J13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712" i="1"/>
  <c r="J720" i="1"/>
  <c r="J728" i="1"/>
  <c r="J736" i="1"/>
  <c r="J744" i="1"/>
  <c r="J752" i="1"/>
  <c r="J760" i="1"/>
  <c r="J768" i="1"/>
  <c r="J776" i="1"/>
  <c r="J784" i="1"/>
  <c r="J79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28" i="1"/>
  <c r="J44" i="1"/>
  <c r="J60" i="1"/>
  <c r="J76" i="1"/>
  <c r="J92" i="1"/>
  <c r="J108" i="1"/>
  <c r="J124" i="1"/>
  <c r="J140" i="1"/>
  <c r="J156" i="1"/>
  <c r="J172" i="1"/>
  <c r="J188" i="1"/>
  <c r="J204" i="1"/>
  <c r="J220" i="1"/>
  <c r="J236" i="1"/>
  <c r="J252" i="1"/>
  <c r="J268" i="1"/>
  <c r="J284" i="1"/>
  <c r="J300" i="1"/>
  <c r="J316" i="1"/>
  <c r="J332" i="1"/>
  <c r="J348" i="1"/>
  <c r="J364" i="1"/>
  <c r="J380" i="1"/>
  <c r="J396" i="1"/>
  <c r="J412" i="1"/>
  <c r="J428" i="1"/>
  <c r="J444" i="1"/>
  <c r="J460" i="1"/>
  <c r="J476" i="1"/>
  <c r="J492" i="1"/>
  <c r="J508" i="1"/>
  <c r="J524" i="1"/>
  <c r="J540" i="1"/>
  <c r="J556" i="1"/>
  <c r="J572" i="1"/>
  <c r="J588" i="1"/>
  <c r="J604" i="1"/>
  <c r="J620" i="1"/>
  <c r="J636" i="1"/>
  <c r="J652" i="1"/>
  <c r="J668" i="1"/>
  <c r="J684" i="1"/>
  <c r="J700" i="1"/>
  <c r="J716" i="1"/>
  <c r="J732" i="1"/>
  <c r="J748" i="1"/>
  <c r="J764" i="1"/>
  <c r="J780" i="1"/>
  <c r="J796" i="1"/>
  <c r="J812" i="1"/>
  <c r="J828" i="1"/>
  <c r="J844" i="1"/>
  <c r="J860" i="1"/>
  <c r="J876" i="1"/>
  <c r="J892" i="1"/>
  <c r="J908" i="1"/>
  <c r="J924" i="1"/>
  <c r="J940" i="1"/>
  <c r="J956" i="1"/>
  <c r="J972" i="1"/>
  <c r="J988" i="1"/>
  <c r="J1004" i="1"/>
  <c r="J1020" i="1"/>
  <c r="J1036" i="1"/>
  <c r="J21" i="1"/>
  <c r="J37" i="1"/>
  <c r="J53" i="1"/>
  <c r="J69" i="1"/>
  <c r="J85" i="1"/>
  <c r="J101" i="1"/>
  <c r="J117" i="1"/>
  <c r="J133" i="1"/>
  <c r="J149" i="1"/>
  <c r="J165" i="1"/>
  <c r="J181" i="1"/>
  <c r="J197" i="1"/>
  <c r="J213" i="1"/>
  <c r="J229" i="1"/>
  <c r="J245" i="1"/>
  <c r="J261" i="1"/>
  <c r="J277" i="1"/>
  <c r="J293" i="1"/>
  <c r="J309" i="1"/>
  <c r="J325" i="1"/>
  <c r="J341" i="1"/>
  <c r="J357" i="1"/>
  <c r="J373" i="1"/>
  <c r="J389" i="1"/>
  <c r="J405" i="1"/>
  <c r="J421" i="1"/>
  <c r="J437" i="1"/>
  <c r="J453" i="1"/>
  <c r="J469" i="1"/>
  <c r="J485" i="1"/>
  <c r="J501" i="1"/>
  <c r="J517" i="1"/>
  <c r="J533" i="1"/>
  <c r="J549" i="1"/>
  <c r="J565" i="1"/>
  <c r="J581" i="1"/>
  <c r="J597" i="1"/>
  <c r="J613" i="1"/>
  <c r="J629" i="1"/>
  <c r="J645" i="1"/>
  <c r="J661" i="1"/>
  <c r="J677" i="1"/>
  <c r="J693" i="1"/>
  <c r="J709" i="1"/>
  <c r="J725" i="1"/>
  <c r="J741" i="1"/>
  <c r="J757" i="1"/>
  <c r="J773" i="1"/>
  <c r="J789" i="1"/>
  <c r="J805" i="1"/>
  <c r="J821" i="1"/>
  <c r="J837" i="1"/>
  <c r="J853" i="1"/>
  <c r="J869" i="1"/>
  <c r="J885" i="1"/>
  <c r="J901" i="1"/>
  <c r="J917" i="1"/>
  <c r="J933" i="1"/>
  <c r="J949" i="1"/>
  <c r="J965" i="1"/>
  <c r="J981" i="1"/>
  <c r="J997" i="1"/>
  <c r="J1013" i="1"/>
  <c r="J1029" i="1"/>
  <c r="J29" i="1"/>
  <c r="J45" i="1"/>
  <c r="J61" i="1"/>
  <c r="J77" i="1"/>
  <c r="J93" i="1"/>
  <c r="J109" i="1"/>
  <c r="J125" i="1"/>
  <c r="J141" i="1"/>
  <c r="J157" i="1"/>
  <c r="J173" i="1"/>
  <c r="J189" i="1"/>
  <c r="J205" i="1"/>
  <c r="J221" i="1"/>
  <c r="J237" i="1"/>
  <c r="J253" i="1"/>
  <c r="J269" i="1"/>
  <c r="J285" i="1"/>
  <c r="J301" i="1"/>
  <c r="J317" i="1"/>
  <c r="J333" i="1"/>
  <c r="J349" i="1"/>
  <c r="J365" i="1"/>
  <c r="J381" i="1"/>
  <c r="J397" i="1"/>
  <c r="J413" i="1"/>
  <c r="J429" i="1"/>
  <c r="J445" i="1"/>
  <c r="J461" i="1"/>
  <c r="J477" i="1"/>
  <c r="J493" i="1"/>
  <c r="J509" i="1"/>
  <c r="J525" i="1"/>
  <c r="J541" i="1"/>
  <c r="J557" i="1"/>
  <c r="J573" i="1"/>
  <c r="J589" i="1"/>
  <c r="J605" i="1"/>
  <c r="J621" i="1"/>
  <c r="J637" i="1"/>
  <c r="J653" i="1"/>
  <c r="J669" i="1"/>
  <c r="J685" i="1"/>
  <c r="J701" i="1"/>
  <c r="J717" i="1"/>
  <c r="J733" i="1"/>
  <c r="J749" i="1"/>
  <c r="J765" i="1"/>
  <c r="J781" i="1"/>
  <c r="J797" i="1"/>
  <c r="J813" i="1"/>
  <c r="J829" i="1"/>
  <c r="J845" i="1"/>
  <c r="J861" i="1"/>
  <c r="J877" i="1"/>
  <c r="J893" i="1"/>
  <c r="J909" i="1"/>
  <c r="J925" i="1"/>
  <c r="J941" i="1"/>
  <c r="J957" i="1"/>
  <c r="J973" i="1"/>
  <c r="J989" i="1"/>
  <c r="J1005" i="1"/>
  <c r="J1021" i="1"/>
  <c r="J1037" i="1"/>
  <c r="I1034" i="1"/>
  <c r="I1011" i="1"/>
  <c r="I990" i="1"/>
  <c r="I970" i="1"/>
  <c r="I947" i="1"/>
  <c r="I926" i="1"/>
  <c r="I906" i="1"/>
  <c r="I883" i="1"/>
  <c r="I862" i="1"/>
  <c r="I842" i="1"/>
  <c r="I819" i="1"/>
  <c r="I798" i="1"/>
  <c r="I778" i="1"/>
  <c r="I755" i="1"/>
  <c r="I734" i="1"/>
  <c r="I714" i="1"/>
  <c r="I691" i="1"/>
  <c r="I670" i="1"/>
  <c r="I650" i="1"/>
  <c r="I627" i="1"/>
  <c r="I606" i="1"/>
  <c r="I586" i="1"/>
  <c r="I563" i="1"/>
  <c r="I542" i="1"/>
  <c r="I521" i="1"/>
  <c r="I403" i="1"/>
  <c r="I275" i="1"/>
  <c r="I147" i="1"/>
  <c r="I19" i="1"/>
  <c r="H1036" i="1"/>
  <c r="H1032" i="1"/>
  <c r="H1028" i="1"/>
  <c r="H1024" i="1"/>
  <c r="H1020" i="1"/>
  <c r="H1016" i="1"/>
  <c r="H1012" i="1"/>
  <c r="H1008" i="1"/>
  <c r="H1004" i="1"/>
  <c r="H1000" i="1"/>
  <c r="H996" i="1"/>
  <c r="H992" i="1"/>
  <c r="H988" i="1"/>
  <c r="H984" i="1"/>
  <c r="H980" i="1"/>
  <c r="H976" i="1"/>
  <c r="H972" i="1"/>
  <c r="H968" i="1"/>
  <c r="H964" i="1"/>
  <c r="H960" i="1"/>
  <c r="H956" i="1"/>
  <c r="H952" i="1"/>
  <c r="H948" i="1"/>
  <c r="H944" i="1"/>
  <c r="H940" i="1"/>
  <c r="H936" i="1"/>
  <c r="H932" i="1"/>
  <c r="H928" i="1"/>
  <c r="H924" i="1"/>
  <c r="H920" i="1"/>
  <c r="H916" i="1"/>
  <c r="H912" i="1"/>
  <c r="H908" i="1"/>
  <c r="H904" i="1"/>
  <c r="H900" i="1"/>
  <c r="H896" i="1"/>
  <c r="H892" i="1"/>
  <c r="H888" i="1"/>
  <c r="H884" i="1"/>
  <c r="H880" i="1"/>
  <c r="H876" i="1"/>
  <c r="H872" i="1"/>
  <c r="H868" i="1"/>
  <c r="H864" i="1"/>
  <c r="H860" i="1"/>
  <c r="H856" i="1"/>
  <c r="H852" i="1"/>
  <c r="H848" i="1"/>
  <c r="H844" i="1"/>
  <c r="H840" i="1"/>
  <c r="H836" i="1"/>
  <c r="H832" i="1"/>
  <c r="H828" i="1"/>
  <c r="H824" i="1"/>
  <c r="H820" i="1"/>
  <c r="H816" i="1"/>
  <c r="H812" i="1"/>
  <c r="H808" i="1"/>
  <c r="H804" i="1"/>
  <c r="H800" i="1"/>
  <c r="H796" i="1"/>
  <c r="H792" i="1"/>
  <c r="H788" i="1"/>
  <c r="H784" i="1"/>
  <c r="H780" i="1"/>
  <c r="H776" i="1"/>
  <c r="H772" i="1"/>
  <c r="H768" i="1"/>
  <c r="H764" i="1"/>
  <c r="H760" i="1"/>
  <c r="H756" i="1"/>
  <c r="H752" i="1"/>
  <c r="H748" i="1"/>
  <c r="H744" i="1"/>
  <c r="H740" i="1"/>
  <c r="H736" i="1"/>
  <c r="H732" i="1"/>
  <c r="H728" i="1"/>
  <c r="H724" i="1"/>
  <c r="H720" i="1"/>
  <c r="H716" i="1"/>
  <c r="H712" i="1"/>
  <c r="H708" i="1"/>
  <c r="H704" i="1"/>
  <c r="H700" i="1"/>
  <c r="H696" i="1"/>
  <c r="H692" i="1"/>
  <c r="H688" i="1"/>
  <c r="H684" i="1"/>
  <c r="H680" i="1"/>
  <c r="H676" i="1"/>
  <c r="H672" i="1"/>
  <c r="H668" i="1"/>
  <c r="H664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H604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4" i="1"/>
  <c r="H540" i="1"/>
  <c r="H536" i="1"/>
  <c r="H532" i="1"/>
  <c r="H528" i="1"/>
  <c r="H524" i="1"/>
  <c r="H520" i="1"/>
  <c r="H513" i="1"/>
  <c r="H501" i="1"/>
  <c r="H490" i="1"/>
  <c r="H481" i="1"/>
  <c r="H469" i="1"/>
  <c r="H458" i="1"/>
  <c r="H449" i="1"/>
  <c r="H437" i="1"/>
  <c r="H426" i="1"/>
  <c r="H417" i="1"/>
  <c r="H405" i="1"/>
  <c r="H394" i="1"/>
  <c r="H385" i="1"/>
  <c r="H373" i="1"/>
  <c r="H362" i="1"/>
  <c r="H353" i="1"/>
  <c r="H341" i="1"/>
  <c r="H330" i="1"/>
  <c r="H321" i="1"/>
  <c r="H309" i="1"/>
  <c r="H298" i="1"/>
  <c r="H289" i="1"/>
  <c r="H277" i="1"/>
  <c r="H266" i="1"/>
  <c r="H257" i="1"/>
  <c r="H245" i="1"/>
  <c r="H234" i="1"/>
  <c r="H225" i="1"/>
  <c r="H213" i="1"/>
  <c r="H202" i="1"/>
  <c r="H193" i="1"/>
  <c r="H181" i="1"/>
  <c r="H170" i="1"/>
  <c r="H161" i="1"/>
  <c r="H149" i="1"/>
  <c r="H138" i="1"/>
  <c r="H129" i="1"/>
  <c r="H117" i="1"/>
  <c r="H106" i="1"/>
  <c r="H97" i="1"/>
  <c r="H85" i="1"/>
  <c r="H74" i="1"/>
  <c r="H65" i="1"/>
  <c r="H53" i="1"/>
  <c r="H42" i="1"/>
  <c r="H33" i="1"/>
  <c r="H21" i="1"/>
  <c r="I1035" i="1"/>
  <c r="I1026" i="1"/>
  <c r="I1014" i="1"/>
  <c r="I1003" i="1"/>
  <c r="I994" i="1"/>
  <c r="I982" i="1"/>
  <c r="I971" i="1"/>
  <c r="I962" i="1"/>
  <c r="I950" i="1"/>
  <c r="I939" i="1"/>
  <c r="I930" i="1"/>
  <c r="I918" i="1"/>
  <c r="I907" i="1"/>
  <c r="I898" i="1"/>
  <c r="I886" i="1"/>
  <c r="I875" i="1"/>
  <c r="I866" i="1"/>
  <c r="I854" i="1"/>
  <c r="I843" i="1"/>
  <c r="I834" i="1"/>
  <c r="I822" i="1"/>
  <c r="I811" i="1"/>
  <c r="I802" i="1"/>
  <c r="I790" i="1"/>
  <c r="I779" i="1"/>
  <c r="I770" i="1"/>
  <c r="I758" i="1"/>
  <c r="I747" i="1"/>
  <c r="I738" i="1"/>
  <c r="I726" i="1"/>
  <c r="I715" i="1"/>
  <c r="I706" i="1"/>
  <c r="I694" i="1"/>
  <c r="I683" i="1"/>
  <c r="I674" i="1"/>
  <c r="I662" i="1"/>
  <c r="I651" i="1"/>
  <c r="I642" i="1"/>
  <c r="I630" i="1"/>
  <c r="I619" i="1"/>
  <c r="I610" i="1"/>
  <c r="I598" i="1"/>
  <c r="I587" i="1"/>
  <c r="I578" i="1"/>
  <c r="I566" i="1"/>
  <c r="I555" i="1"/>
  <c r="I546" i="1"/>
  <c r="I534" i="1"/>
  <c r="I523" i="1"/>
  <c r="I483" i="1"/>
  <c r="I419" i="1"/>
  <c r="I355" i="1"/>
  <c r="I291" i="1"/>
  <c r="I227" i="1"/>
  <c r="I163" i="1"/>
  <c r="I99" i="1"/>
  <c r="I35" i="1"/>
  <c r="J996" i="1"/>
  <c r="J932" i="1"/>
  <c r="J868" i="1"/>
  <c r="J804" i="1"/>
  <c r="J740" i="1"/>
  <c r="J676" i="1"/>
  <c r="J612" i="1"/>
  <c r="J548" i="1"/>
  <c r="J484" i="1"/>
  <c r="J420" i="1"/>
  <c r="J356" i="1"/>
  <c r="J292" i="1"/>
  <c r="J228" i="1"/>
  <c r="J164" i="1"/>
  <c r="J100" i="1"/>
  <c r="J36" i="1"/>
  <c r="K957" i="1"/>
  <c r="K829" i="1"/>
  <c r="K701" i="1"/>
  <c r="K573" i="1"/>
  <c r="K445" i="1"/>
  <c r="K317" i="1"/>
  <c r="K189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884" i="1"/>
  <c r="K888" i="1"/>
  <c r="K892" i="1"/>
  <c r="K896" i="1"/>
  <c r="K900" i="1"/>
  <c r="K904" i="1"/>
  <c r="K908" i="1"/>
  <c r="K912" i="1"/>
  <c r="K916" i="1"/>
  <c r="K920" i="1"/>
  <c r="K924" i="1"/>
  <c r="K928" i="1"/>
  <c r="K932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992" i="1"/>
  <c r="K996" i="1"/>
  <c r="K1000" i="1"/>
  <c r="K1004" i="1"/>
  <c r="K1008" i="1"/>
  <c r="K1012" i="1"/>
  <c r="K1016" i="1"/>
  <c r="K1020" i="1"/>
  <c r="K1024" i="1"/>
  <c r="K1028" i="1"/>
  <c r="K1032" i="1"/>
  <c r="K1036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7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87" i="1"/>
  <c r="K991" i="1"/>
  <c r="K995" i="1"/>
  <c r="K999" i="1"/>
  <c r="K1003" i="1"/>
  <c r="K1007" i="1"/>
  <c r="K1011" i="1"/>
  <c r="K1015" i="1"/>
  <c r="K1019" i="1"/>
  <c r="K1023" i="1"/>
  <c r="K1027" i="1"/>
  <c r="K1031" i="1"/>
  <c r="K1035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22" i="1"/>
  <c r="K38" i="1"/>
  <c r="K54" i="1"/>
  <c r="K70" i="1"/>
  <c r="K86" i="1"/>
  <c r="K102" i="1"/>
  <c r="K118" i="1"/>
  <c r="K134" i="1"/>
  <c r="K150" i="1"/>
  <c r="K166" i="1"/>
  <c r="K182" i="1"/>
  <c r="K198" i="1"/>
  <c r="K214" i="1"/>
  <c r="K230" i="1"/>
  <c r="K246" i="1"/>
  <c r="K262" i="1"/>
  <c r="K278" i="1"/>
  <c r="K294" i="1"/>
  <c r="K310" i="1"/>
  <c r="K326" i="1"/>
  <c r="K342" i="1"/>
  <c r="K358" i="1"/>
  <c r="K374" i="1"/>
  <c r="K390" i="1"/>
  <c r="K406" i="1"/>
  <c r="K422" i="1"/>
  <c r="K438" i="1"/>
  <c r="K454" i="1"/>
  <c r="K470" i="1"/>
  <c r="K486" i="1"/>
  <c r="K502" i="1"/>
  <c r="K518" i="1"/>
  <c r="K534" i="1"/>
  <c r="K550" i="1"/>
  <c r="K566" i="1"/>
  <c r="K582" i="1"/>
  <c r="K598" i="1"/>
  <c r="K614" i="1"/>
  <c r="K630" i="1"/>
  <c r="K646" i="1"/>
  <c r="K662" i="1"/>
  <c r="K678" i="1"/>
  <c r="K694" i="1"/>
  <c r="K710" i="1"/>
  <c r="K726" i="1"/>
  <c r="K742" i="1"/>
  <c r="K758" i="1"/>
  <c r="K774" i="1"/>
  <c r="K790" i="1"/>
  <c r="K806" i="1"/>
  <c r="K822" i="1"/>
  <c r="K838" i="1"/>
  <c r="K854" i="1"/>
  <c r="K870" i="1"/>
  <c r="K886" i="1"/>
  <c r="K902" i="1"/>
  <c r="K918" i="1"/>
  <c r="K934" i="1"/>
  <c r="K950" i="1"/>
  <c r="K966" i="1"/>
  <c r="K982" i="1"/>
  <c r="K998" i="1"/>
  <c r="K1014" i="1"/>
  <c r="K1030" i="1"/>
  <c r="K21" i="1"/>
  <c r="K37" i="1"/>
  <c r="K53" i="1"/>
  <c r="K69" i="1"/>
  <c r="K85" i="1"/>
  <c r="K101" i="1"/>
  <c r="K117" i="1"/>
  <c r="K133" i="1"/>
  <c r="K149" i="1"/>
  <c r="K165" i="1"/>
  <c r="K181" i="1"/>
  <c r="K197" i="1"/>
  <c r="K213" i="1"/>
  <c r="K229" i="1"/>
  <c r="K245" i="1"/>
  <c r="K261" i="1"/>
  <c r="K277" i="1"/>
  <c r="K293" i="1"/>
  <c r="K309" i="1"/>
  <c r="K325" i="1"/>
  <c r="K341" i="1"/>
  <c r="K357" i="1"/>
  <c r="K373" i="1"/>
  <c r="K389" i="1"/>
  <c r="K405" i="1"/>
  <c r="K421" i="1"/>
  <c r="K437" i="1"/>
  <c r="K453" i="1"/>
  <c r="K469" i="1"/>
  <c r="K485" i="1"/>
  <c r="K501" i="1"/>
  <c r="K517" i="1"/>
  <c r="K533" i="1"/>
  <c r="K549" i="1"/>
  <c r="K565" i="1"/>
  <c r="K581" i="1"/>
  <c r="K597" i="1"/>
  <c r="K613" i="1"/>
  <c r="K629" i="1"/>
  <c r="K645" i="1"/>
  <c r="K661" i="1"/>
  <c r="K677" i="1"/>
  <c r="K693" i="1"/>
  <c r="K709" i="1"/>
  <c r="K725" i="1"/>
  <c r="K741" i="1"/>
  <c r="K757" i="1"/>
  <c r="K773" i="1"/>
  <c r="K789" i="1"/>
  <c r="K805" i="1"/>
  <c r="K821" i="1"/>
  <c r="K837" i="1"/>
  <c r="K853" i="1"/>
  <c r="K869" i="1"/>
  <c r="K885" i="1"/>
  <c r="K901" i="1"/>
  <c r="K917" i="1"/>
  <c r="K933" i="1"/>
  <c r="K949" i="1"/>
  <c r="K965" i="1"/>
  <c r="K981" i="1"/>
  <c r="K997" i="1"/>
  <c r="K1013" i="1"/>
  <c r="K1029" i="1"/>
  <c r="K29" i="1"/>
  <c r="K45" i="1"/>
  <c r="K77" i="1"/>
  <c r="K109" i="1"/>
  <c r="K141" i="1"/>
  <c r="K173" i="1"/>
  <c r="K205" i="1"/>
  <c r="K237" i="1"/>
  <c r="K269" i="1"/>
  <c r="K301" i="1"/>
  <c r="K333" i="1"/>
  <c r="K365" i="1"/>
  <c r="K397" i="1"/>
  <c r="K429" i="1"/>
  <c r="K461" i="1"/>
  <c r="K493" i="1"/>
  <c r="K525" i="1"/>
  <c r="K557" i="1"/>
  <c r="K589" i="1"/>
  <c r="K621" i="1"/>
  <c r="K653" i="1"/>
  <c r="K685" i="1"/>
  <c r="K717" i="1"/>
  <c r="K749" i="1"/>
  <c r="K781" i="1"/>
  <c r="K813" i="1"/>
  <c r="K845" i="1"/>
  <c r="K877" i="1"/>
  <c r="K909" i="1"/>
  <c r="K941" i="1"/>
  <c r="K973" i="1"/>
  <c r="K1005" i="1"/>
  <c r="K1037" i="1"/>
  <c r="K30" i="1"/>
  <c r="K62" i="1"/>
  <c r="K94" i="1"/>
  <c r="K126" i="1"/>
  <c r="K158" i="1"/>
  <c r="K190" i="1"/>
  <c r="K222" i="1"/>
  <c r="K254" i="1"/>
  <c r="K286" i="1"/>
  <c r="K318" i="1"/>
  <c r="K350" i="1"/>
  <c r="K382" i="1"/>
  <c r="K414" i="1"/>
  <c r="K446" i="1"/>
  <c r="K478" i="1"/>
  <c r="K510" i="1"/>
  <c r="K542" i="1"/>
  <c r="K574" i="1"/>
  <c r="K606" i="1"/>
  <c r="K638" i="1"/>
  <c r="K670" i="1"/>
  <c r="K702" i="1"/>
  <c r="K734" i="1"/>
  <c r="K766" i="1"/>
  <c r="K798" i="1"/>
  <c r="K830" i="1"/>
  <c r="K862" i="1"/>
  <c r="K894" i="1"/>
  <c r="K926" i="1"/>
  <c r="K958" i="1"/>
  <c r="K990" i="1"/>
  <c r="K1022" i="1"/>
  <c r="K46" i="1"/>
  <c r="K78" i="1"/>
  <c r="K110" i="1"/>
  <c r="K142" i="1"/>
  <c r="K174" i="1"/>
  <c r="K206" i="1"/>
  <c r="K238" i="1"/>
  <c r="K270" i="1"/>
  <c r="K302" i="1"/>
  <c r="K334" i="1"/>
  <c r="K366" i="1"/>
  <c r="K398" i="1"/>
  <c r="K430" i="1"/>
  <c r="K462" i="1"/>
  <c r="K494" i="1"/>
  <c r="K526" i="1"/>
  <c r="K558" i="1"/>
  <c r="K590" i="1"/>
  <c r="K622" i="1"/>
  <c r="K654" i="1"/>
  <c r="K686" i="1"/>
  <c r="K718" i="1"/>
  <c r="K750" i="1"/>
  <c r="K782" i="1"/>
  <c r="K814" i="1"/>
  <c r="K846" i="1"/>
  <c r="K878" i="1"/>
  <c r="K910" i="1"/>
  <c r="K942" i="1"/>
  <c r="K974" i="1"/>
  <c r="K1006" i="1"/>
  <c r="K13" i="1"/>
  <c r="H1037" i="1"/>
  <c r="H1033" i="1"/>
  <c r="H1029" i="1"/>
  <c r="H1025" i="1"/>
  <c r="H1021" i="1"/>
  <c r="H1017" i="1"/>
  <c r="H1013" i="1"/>
  <c r="H1009" i="1"/>
  <c r="H1005" i="1"/>
  <c r="H1001" i="1"/>
  <c r="H997" i="1"/>
  <c r="H993" i="1"/>
  <c r="H989" i="1"/>
  <c r="H985" i="1"/>
  <c r="H981" i="1"/>
  <c r="H977" i="1"/>
  <c r="H973" i="1"/>
  <c r="H969" i="1"/>
  <c r="H965" i="1"/>
  <c r="H961" i="1"/>
  <c r="H957" i="1"/>
  <c r="H953" i="1"/>
  <c r="H949" i="1"/>
  <c r="H945" i="1"/>
  <c r="H941" i="1"/>
  <c r="H937" i="1"/>
  <c r="H933" i="1"/>
  <c r="H929" i="1"/>
  <c r="H925" i="1"/>
  <c r="H921" i="1"/>
  <c r="H917" i="1"/>
  <c r="H913" i="1"/>
  <c r="H909" i="1"/>
  <c r="H905" i="1"/>
  <c r="H901" i="1"/>
  <c r="H897" i="1"/>
  <c r="H893" i="1"/>
  <c r="H889" i="1"/>
  <c r="H885" i="1"/>
  <c r="H881" i="1"/>
  <c r="H877" i="1"/>
  <c r="H873" i="1"/>
  <c r="H869" i="1"/>
  <c r="H865" i="1"/>
  <c r="H861" i="1"/>
  <c r="H857" i="1"/>
  <c r="H853" i="1"/>
  <c r="H849" i="1"/>
  <c r="H845" i="1"/>
  <c r="H841" i="1"/>
  <c r="H837" i="1"/>
  <c r="H833" i="1"/>
  <c r="H829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7" i="1"/>
  <c r="H773" i="1"/>
  <c r="H769" i="1"/>
  <c r="H765" i="1"/>
  <c r="H761" i="1"/>
  <c r="H757" i="1"/>
  <c r="H753" i="1"/>
  <c r="H749" i="1"/>
  <c r="H745" i="1"/>
  <c r="H741" i="1"/>
  <c r="H737" i="1"/>
  <c r="H733" i="1"/>
  <c r="H729" i="1"/>
  <c r="H725" i="1"/>
  <c r="H721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4" i="1"/>
  <c r="H505" i="1"/>
  <c r="H493" i="1"/>
  <c r="H482" i="1"/>
  <c r="H473" i="1"/>
  <c r="H461" i="1"/>
  <c r="H450" i="1"/>
  <c r="H441" i="1"/>
  <c r="H429" i="1"/>
  <c r="H418" i="1"/>
  <c r="H409" i="1"/>
  <c r="H397" i="1"/>
  <c r="H386" i="1"/>
  <c r="H377" i="1"/>
  <c r="H365" i="1"/>
  <c r="H354" i="1"/>
  <c r="H345" i="1"/>
  <c r="H333" i="1"/>
  <c r="H322" i="1"/>
  <c r="H313" i="1"/>
  <c r="H301" i="1"/>
  <c r="H290" i="1"/>
  <c r="H281" i="1"/>
  <c r="H269" i="1"/>
  <c r="H258" i="1"/>
  <c r="H249" i="1"/>
  <c r="H237" i="1"/>
  <c r="H226" i="1"/>
  <c r="H217" i="1"/>
  <c r="H205" i="1"/>
  <c r="H194" i="1"/>
  <c r="H185" i="1"/>
  <c r="H173" i="1"/>
  <c r="H162" i="1"/>
  <c r="H153" i="1"/>
  <c r="H141" i="1"/>
  <c r="H130" i="1"/>
  <c r="H121" i="1"/>
  <c r="H109" i="1"/>
  <c r="H98" i="1"/>
  <c r="H89" i="1"/>
  <c r="H77" i="1"/>
  <c r="H66" i="1"/>
  <c r="H57" i="1"/>
  <c r="H45" i="1"/>
  <c r="H34" i="1"/>
  <c r="H25" i="1"/>
  <c r="I13" i="1"/>
  <c r="I1027" i="1"/>
  <c r="I1018" i="1"/>
  <c r="I1006" i="1"/>
  <c r="I995" i="1"/>
  <c r="I986" i="1"/>
  <c r="I974" i="1"/>
  <c r="I963" i="1"/>
  <c r="I954" i="1"/>
  <c r="I942" i="1"/>
  <c r="I931" i="1"/>
  <c r="I922" i="1"/>
  <c r="I910" i="1"/>
  <c r="I899" i="1"/>
  <c r="I890" i="1"/>
  <c r="I878" i="1"/>
  <c r="I867" i="1"/>
  <c r="I858" i="1"/>
  <c r="I846" i="1"/>
  <c r="I835" i="1"/>
  <c r="I826" i="1"/>
  <c r="I814" i="1"/>
  <c r="I803" i="1"/>
  <c r="I794" i="1"/>
  <c r="I782" i="1"/>
  <c r="I771" i="1"/>
  <c r="I762" i="1"/>
  <c r="I750" i="1"/>
  <c r="I739" i="1"/>
  <c r="I730" i="1"/>
  <c r="I718" i="1"/>
  <c r="I707" i="1"/>
  <c r="I698" i="1"/>
  <c r="I686" i="1"/>
  <c r="I675" i="1"/>
  <c r="I666" i="1"/>
  <c r="I654" i="1"/>
  <c r="I643" i="1"/>
  <c r="I634" i="1"/>
  <c r="I622" i="1"/>
  <c r="I611" i="1"/>
  <c r="I602" i="1"/>
  <c r="I590" i="1"/>
  <c r="I579" i="1"/>
  <c r="I570" i="1"/>
  <c r="I558" i="1"/>
  <c r="I547" i="1"/>
  <c r="I538" i="1"/>
  <c r="I526" i="1"/>
  <c r="I499" i="1"/>
  <c r="I435" i="1"/>
  <c r="I371" i="1"/>
  <c r="I307" i="1"/>
  <c r="I243" i="1"/>
  <c r="I179" i="1"/>
  <c r="I115" i="1"/>
  <c r="I51" i="1"/>
  <c r="J1012" i="1"/>
  <c r="J948" i="1"/>
  <c r="J884" i="1"/>
  <c r="J820" i="1"/>
  <c r="J756" i="1"/>
  <c r="J692" i="1"/>
  <c r="J628" i="1"/>
  <c r="J564" i="1"/>
  <c r="J500" i="1"/>
  <c r="J436" i="1"/>
  <c r="J372" i="1"/>
  <c r="J308" i="1"/>
  <c r="J244" i="1"/>
  <c r="J180" i="1"/>
  <c r="J116" i="1"/>
  <c r="J52" i="1"/>
  <c r="K989" i="1"/>
  <c r="K861" i="1"/>
  <c r="K733" i="1"/>
  <c r="K605" i="1"/>
  <c r="K477" i="1"/>
  <c r="K349" i="1"/>
  <c r="K221" i="1"/>
  <c r="K93" i="1"/>
  <c r="C17" i="8"/>
  <c r="C18" i="8" s="1"/>
  <c r="C19" i="8" s="1"/>
  <c r="C20" i="8" s="1"/>
  <c r="C21" i="8" s="1"/>
  <c r="C22" i="8" s="1"/>
  <c r="C23" i="8" s="1"/>
  <c r="C24" i="8" s="1"/>
  <c r="C25" i="8" s="1"/>
  <c r="E21" i="8"/>
  <c r="C40" i="8"/>
  <c r="C41" i="8" s="1"/>
  <c r="C42" i="8" s="1"/>
  <c r="C43" i="8" s="1"/>
  <c r="E32" i="8"/>
  <c r="D5" i="8"/>
  <c r="D7" i="8"/>
  <c r="D4" i="8"/>
  <c r="D6" i="8"/>
  <c r="D8" i="8"/>
  <c r="F39" i="13" l="1"/>
  <c r="Q26" i="13"/>
  <c r="E28" i="8"/>
  <c r="E38" i="8"/>
  <c r="E27" i="8"/>
  <c r="E43" i="8"/>
  <c r="C26" i="8"/>
  <c r="F40" i="13" l="1"/>
  <c r="Q27" i="13"/>
  <c r="C27" i="8"/>
  <c r="C28" i="8" s="1"/>
  <c r="C29" i="8" s="1"/>
  <c r="C30" i="8" s="1"/>
  <c r="C31" i="8" s="1"/>
  <c r="C32" i="8" s="1"/>
  <c r="C33" i="8" s="1"/>
  <c r="C34" i="8" s="1"/>
  <c r="C35" i="8" s="1"/>
  <c r="E23" i="8" s="1"/>
  <c r="F41" i="13" l="1"/>
  <c r="Q28" i="13"/>
  <c r="E17" i="8"/>
  <c r="E22" i="8"/>
  <c r="E16" i="8"/>
  <c r="F42" i="13" l="1"/>
  <c r="Q29" i="13"/>
  <c r="F43" i="13" l="1"/>
  <c r="Q30" i="13"/>
  <c r="F44" i="13" l="1"/>
  <c r="Q32" i="13" s="1"/>
  <c r="Q31" i="13"/>
</calcChain>
</file>

<file path=xl/sharedStrings.xml><?xml version="1.0" encoding="utf-8"?>
<sst xmlns="http://schemas.openxmlformats.org/spreadsheetml/2006/main" count="201" uniqueCount="97">
  <si>
    <t>3l8</t>
  </si>
  <si>
    <t>VCM:</t>
  </si>
  <si>
    <t>1M</t>
  </si>
  <si>
    <t>10 cm</t>
  </si>
  <si>
    <t>Dis.</t>
  </si>
  <si>
    <t>DW9714AF</t>
  </si>
  <si>
    <t>Lens Position</t>
  </si>
  <si>
    <t>frame index</t>
  </si>
  <si>
    <t>FV</t>
  </si>
  <si>
    <t>OTP Infinity</t>
  </si>
  <si>
    <t>OTP Macro</t>
  </si>
  <si>
    <t>←Input</t>
  </si>
  <si>
    <t>Calibri</t>
  </si>
  <si>
    <t>Step =</t>
  </si>
  <si>
    <t>i4Offset =</t>
  </si>
  <si>
    <t>300 cm</t>
  </si>
  <si>
    <t>Diff.</t>
  </si>
  <si>
    <t>Input</t>
  </si>
  <si>
    <t>Max Value</t>
  </si>
  <si>
    <t>Module 1</t>
  </si>
  <si>
    <t>Module 2</t>
  </si>
  <si>
    <t>Module 3</t>
  </si>
  <si>
    <t>Module 4</t>
  </si>
  <si>
    <t>Module 5</t>
  </si>
  <si>
    <t>OTP</t>
  </si>
  <si>
    <t>Phone Place</t>
  </si>
  <si>
    <t>Down</t>
  </si>
  <si>
    <t>Horizontal</t>
  </si>
  <si>
    <t>Normalize</t>
  </si>
  <si>
    <t>Step Ratio</t>
  </si>
  <si>
    <t xml:space="preserve">Test </t>
  </si>
  <si>
    <t>Result</t>
  </si>
  <si>
    <t>Output</t>
  </si>
  <si>
    <t>10 cm to 3M</t>
  </si>
  <si>
    <t>3M to 10 cm</t>
  </si>
  <si>
    <t>Infinity</t>
  </si>
  <si>
    <t>↓Input</t>
  </si>
  <si>
    <t>Macro</t>
  </si>
  <si>
    <t>10 cm to 3 M + Table 1</t>
  </si>
  <si>
    <t>3M to 10 cm + Table 1</t>
  </si>
  <si>
    <t>10 cm to 3 M + Table 2</t>
  </si>
  <si>
    <t>3M to 10 cm + Table 2</t>
  </si>
  <si>
    <t>10 cm to 3 M + Table 3</t>
  </si>
  <si>
    <t>3M to 10 cm + Table 3</t>
  </si>
  <si>
    <t>Table 1
Step Ratio = 5%</t>
  </si>
  <si>
    <t>Table 2
Step Ratio = 20%</t>
  </si>
  <si>
    <t>Table 3
Step Ratio = 40%</t>
  </si>
  <si>
    <t>Table 1</t>
  </si>
  <si>
    <t>{</t>
  </si>
  <si>
    <t>0,   // i4InfIdxOffset</t>
  </si>
  <si>
    <t xml:space="preserve">0,   // i4MacroIdxOffset      </t>
  </si>
  <si>
    <t>}</t>
  </si>
  <si>
    <t>Table 2</t>
  </si>
  <si>
    <t>Table 3</t>
  </si>
  <si>
    <t>PD01 version =</t>
  </si>
  <si>
    <t>PD02 version =</t>
  </si>
  <si>
    <t>PD03 version =</t>
  </si>
  <si>
    <t>Full Scan Peak =</t>
  </si>
  <si>
    <t>Win</t>
  </si>
  <si>
    <t>Target Pos.</t>
  </si>
  <si>
    <t>PD value</t>
  </si>
  <si>
    <t>PD confd.</t>
  </si>
  <si>
    <t>DAC Diff</t>
  </si>
  <si>
    <t>Max</t>
  </si>
  <si>
    <t>Avg.</t>
  </si>
  <si>
    <t>PD</t>
  </si>
  <si>
    <t>RSQ</t>
  </si>
  <si>
    <t>Slope</t>
  </si>
  <si>
    <t>Spec.</t>
  </si>
  <si>
    <t>Up</t>
  </si>
  <si>
    <t>Distance
Unit: cm</t>
  </si>
  <si>
    <t>Laser detection
distance (Unit: mm)</t>
  </si>
  <si>
    <t>Diff. (Unit: cm)</t>
  </si>
  <si>
    <t>OTP Macro Dist.
(Unit: cm)</t>
  </si>
  <si>
    <t>Laser Effective
Dist. (Unit: cm)</t>
  </si>
  <si>
    <t>Spec. 
(Unit: cm)</t>
  </si>
  <si>
    <t xml:space="preserve">OTP </t>
  </si>
  <si>
    <t>Peak pos</t>
  </si>
  <si>
    <t>Macro (&lt;)</t>
  </si>
  <si>
    <t>Infinity (&lt;)</t>
  </si>
  <si>
    <t>OB Stable</t>
    <phoneticPr fontId="9" type="noConversion"/>
  </si>
  <si>
    <t xml:space="preserve">Module: </t>
  </si>
  <si>
    <t>Number:</t>
  </si>
  <si>
    <t>DAC range</t>
  </si>
  <si>
    <t>win 0</t>
  </si>
  <si>
    <t>win 1</t>
  </si>
  <si>
    <t>win 2</t>
  </si>
  <si>
    <t>win 3</t>
  </si>
  <si>
    <t>win 4</t>
  </si>
  <si>
    <t>win 5</t>
  </si>
  <si>
    <t>win 6</t>
  </si>
  <si>
    <t>win 7</t>
  </si>
  <si>
    <t>win 8</t>
  </si>
  <si>
    <t>Average</t>
  </si>
  <si>
    <t>Spec.Warning</t>
  </si>
  <si>
    <t>Spec. FAIL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</si>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</sst>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>
    <font>
      <sz val="11"/>
      <color theme="1"/>
      <name val="Calibri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indexed="8"/>
      <name val="新細明體"/>
      <family val="2"/>
      <charset val="136"/>
    </font>
    <font>
      <sz val="12"/>
      <name val="宋体"/>
      <charset val="134"/>
    </font>
    <font>
      <sz val="12"/>
      <color rgb="FF353630"/>
      <name val="Calibri"/>
      <family val="2"/>
      <scheme val="minor"/>
    </font>
    <font>
      <sz val="11"/>
      <name val="Calibri"/>
      <family val="2"/>
      <charset val="136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>
      <alignment vertical="center"/>
    </xf>
  </cellStyleXfs>
  <cellXfs count="1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2" borderId="0" xfId="0" applyFont="1" applyFill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0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0" fontId="0" fillId="0" borderId="0" xfId="0" applyNumberFormat="1"/>
    <xf numFmtId="0" fontId="0" fillId="3" borderId="0" xfId="0" applyFill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2" xfId="0" applyBorder="1"/>
    <xf numFmtId="1" fontId="0" fillId="0" borderId="12" xfId="0" applyNumberFormat="1" applyFill="1" applyBorder="1"/>
    <xf numFmtId="0" fontId="3" fillId="0" borderId="13" xfId="0" applyFont="1" applyBorder="1"/>
    <xf numFmtId="0" fontId="3" fillId="0" borderId="0" xfId="0" applyFont="1" applyBorder="1"/>
    <xf numFmtId="0" fontId="3" fillId="0" borderId="11" xfId="0" applyFont="1" applyBorder="1"/>
    <xf numFmtId="1" fontId="0" fillId="0" borderId="17" xfId="0" applyNumberFormat="1" applyFill="1" applyBorder="1"/>
    <xf numFmtId="0" fontId="3" fillId="0" borderId="18" xfId="0" applyFont="1" applyBorder="1"/>
    <xf numFmtId="0" fontId="0" fillId="0" borderId="14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10" fontId="0" fillId="0" borderId="0" xfId="0" applyNumberFormat="1" applyBorder="1"/>
    <xf numFmtId="1" fontId="0" fillId="0" borderId="15" xfId="0" applyNumberFormat="1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left" readingOrder="1"/>
    </xf>
    <xf numFmtId="0" fontId="0" fillId="4" borderId="0" xfId="0" applyFill="1"/>
    <xf numFmtId="0" fontId="0" fillId="2" borderId="1" xfId="0" applyFill="1" applyBorder="1" applyAlignment="1"/>
    <xf numFmtId="0" fontId="0" fillId="2" borderId="10" xfId="0" applyFill="1" applyBorder="1" applyAlignment="1"/>
    <xf numFmtId="0" fontId="0" fillId="0" borderId="8" xfId="0" applyBorder="1" applyAlignment="1">
      <alignment horizontal="center"/>
    </xf>
    <xf numFmtId="0" fontId="7" fillId="0" borderId="1" xfId="0" applyFont="1" applyBorder="1"/>
    <xf numFmtId="164" fontId="0" fillId="0" borderId="1" xfId="0" applyNumberFormat="1" applyBorder="1"/>
    <xf numFmtId="0" fontId="0" fillId="0" borderId="1" xfId="0" applyFill="1" applyBorder="1"/>
    <xf numFmtId="0" fontId="2" fillId="2" borderId="11" xfId="0" applyFont="1" applyFill="1" applyBorder="1"/>
    <xf numFmtId="0" fontId="1" fillId="2" borderId="23" xfId="0" applyFont="1" applyFill="1" applyBorder="1"/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/>
    <xf numFmtId="0" fontId="2" fillId="2" borderId="15" xfId="0" applyFont="1" applyFill="1" applyBorder="1"/>
    <xf numFmtId="0" fontId="2" fillId="2" borderId="28" xfId="0" applyFont="1" applyFill="1" applyBorder="1"/>
    <xf numFmtId="0" fontId="2" fillId="0" borderId="29" xfId="0" applyFont="1" applyBorder="1"/>
    <xf numFmtId="0" fontId="2" fillId="0" borderId="30" xfId="0" applyFont="1" applyBorder="1"/>
    <xf numFmtId="0" fontId="2" fillId="0" borderId="17" xfId="0" applyFont="1" applyBorder="1"/>
    <xf numFmtId="0" fontId="2" fillId="2" borderId="29" xfId="0" applyFont="1" applyFill="1" applyBorder="1"/>
    <xf numFmtId="0" fontId="2" fillId="2" borderId="30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0" fillId="0" borderId="1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31" xfId="0" applyBorder="1" applyAlignment="1">
      <alignment wrapText="1"/>
    </xf>
    <xf numFmtId="0" fontId="3" fillId="0" borderId="0" xfId="0" applyFont="1" applyBorder="1" applyAlignment="1">
      <alignment horizontal="right"/>
    </xf>
    <xf numFmtId="0" fontId="0" fillId="0" borderId="18" xfId="0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 applyAlignment="1">
      <alignment horizontal="right"/>
    </xf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8" xfId="0" applyFont="1" applyBorder="1"/>
    <xf numFmtId="0" fontId="2" fillId="0" borderId="1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8" fillId="0" borderId="0" xfId="0" applyFont="1"/>
    <xf numFmtId="0" fontId="0" fillId="0" borderId="36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quotePrefix="1"/>
    <xf numFmtId="0" fontId="7" fillId="0" borderId="0" xfId="0" applyFont="1"/>
  </cellXfs>
  <cellStyles count="3">
    <cellStyle name="Normal 2" xfId="2"/>
    <cellStyle name="常规" xfId="0" builtinId="0"/>
    <cellStyle name="一般 2" xfId="1"/>
  </cellStyles>
  <dxfs count="35">
    <dxf>
      <font>
        <color theme="5" tint="-0.24994659260841701"/>
      </font>
      <fill>
        <patternFill>
          <bgColor theme="5" tint="0.59996337778862885"/>
        </patternFill>
      </fill>
    </dxf>
    <dxf>
      <font>
        <color auto="1"/>
      </font>
      <fill>
        <patternFill>
          <fgColor auto="1"/>
          <bgColor theme="9" tint="0.39994506668294322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FV_Stable_Time!$I$11</c:f>
          <c:strCache>
            <c:ptCount val="1"/>
            <c:pt idx="0">
              <c:v>10 cm to 3 M + Table 1</c:v>
            </c:pt>
          </c:strCache>
        </c:strRef>
      </c:tx>
      <c:layout>
        <c:manualLayout>
          <c:xMode val="edge"/>
          <c:yMode val="edge"/>
          <c:x val="0.44015378700499802"/>
          <c:y val="8.4210526315789767E-3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FV_Stable_Time!$I$11</c:f>
              <c:strCache>
                <c:ptCount val="1"/>
                <c:pt idx="0">
                  <c:v>10 cm to 3 M + Table 1</c:v>
                </c:pt>
              </c:strCache>
            </c:strRef>
          </c:tx>
          <c:marker>
            <c:symbol val="circle"/>
            <c:size val="7"/>
          </c:marker>
          <c:yVal>
            <c:numRef>
              <c:f>FV_Stable_Time!$K$13:$K$111</c:f>
              <c:numCache>
                <c:formatCode>General</c:formatCode>
                <c:ptCount val="99"/>
                <c:pt idx="0">
                  <c:v>178575</c:v>
                </c:pt>
                <c:pt idx="1">
                  <c:v>191949</c:v>
                </c:pt>
                <c:pt idx="2">
                  <c:v>186660</c:v>
                </c:pt>
                <c:pt idx="3">
                  <c:v>190332</c:v>
                </c:pt>
                <c:pt idx="4">
                  <c:v>190185</c:v>
                </c:pt>
                <c:pt idx="5">
                  <c:v>190227</c:v>
                </c:pt>
                <c:pt idx="6">
                  <c:v>189228</c:v>
                </c:pt>
                <c:pt idx="7">
                  <c:v>184440</c:v>
                </c:pt>
                <c:pt idx="8">
                  <c:v>189894</c:v>
                </c:pt>
                <c:pt idx="9">
                  <c:v>187722</c:v>
                </c:pt>
                <c:pt idx="10">
                  <c:v>189918</c:v>
                </c:pt>
                <c:pt idx="11">
                  <c:v>211578</c:v>
                </c:pt>
                <c:pt idx="12">
                  <c:v>223635</c:v>
                </c:pt>
                <c:pt idx="13">
                  <c:v>225678</c:v>
                </c:pt>
                <c:pt idx="14">
                  <c:v>219714</c:v>
                </c:pt>
                <c:pt idx="15">
                  <c:v>219201</c:v>
                </c:pt>
                <c:pt idx="16">
                  <c:v>219807</c:v>
                </c:pt>
                <c:pt idx="17">
                  <c:v>223143</c:v>
                </c:pt>
                <c:pt idx="18">
                  <c:v>218430</c:v>
                </c:pt>
                <c:pt idx="19">
                  <c:v>222519</c:v>
                </c:pt>
                <c:pt idx="20">
                  <c:v>223905</c:v>
                </c:pt>
                <c:pt idx="21">
                  <c:v>222987</c:v>
                </c:pt>
                <c:pt idx="22">
                  <c:v>255948</c:v>
                </c:pt>
                <c:pt idx="23">
                  <c:v>273168</c:v>
                </c:pt>
                <c:pt idx="24">
                  <c:v>270894</c:v>
                </c:pt>
                <c:pt idx="25">
                  <c:v>267882</c:v>
                </c:pt>
                <c:pt idx="26">
                  <c:v>274434</c:v>
                </c:pt>
                <c:pt idx="27">
                  <c:v>273423</c:v>
                </c:pt>
                <c:pt idx="28">
                  <c:v>272307</c:v>
                </c:pt>
                <c:pt idx="29">
                  <c:v>270663</c:v>
                </c:pt>
                <c:pt idx="30">
                  <c:v>273921</c:v>
                </c:pt>
                <c:pt idx="31">
                  <c:v>275925</c:v>
                </c:pt>
                <c:pt idx="32">
                  <c:v>263091</c:v>
                </c:pt>
                <c:pt idx="33">
                  <c:v>314085</c:v>
                </c:pt>
                <c:pt idx="34">
                  <c:v>331995</c:v>
                </c:pt>
                <c:pt idx="35">
                  <c:v>337206</c:v>
                </c:pt>
                <c:pt idx="36">
                  <c:v>333945</c:v>
                </c:pt>
                <c:pt idx="37">
                  <c:v>330981</c:v>
                </c:pt>
                <c:pt idx="38">
                  <c:v>329058</c:v>
                </c:pt>
                <c:pt idx="39">
                  <c:v>333285</c:v>
                </c:pt>
                <c:pt idx="40">
                  <c:v>331935</c:v>
                </c:pt>
                <c:pt idx="41">
                  <c:v>335763</c:v>
                </c:pt>
                <c:pt idx="42">
                  <c:v>334614</c:v>
                </c:pt>
                <c:pt idx="43">
                  <c:v>335403</c:v>
                </c:pt>
                <c:pt idx="44">
                  <c:v>384141</c:v>
                </c:pt>
                <c:pt idx="45">
                  <c:v>406545</c:v>
                </c:pt>
                <c:pt idx="46">
                  <c:v>413046</c:v>
                </c:pt>
                <c:pt idx="47">
                  <c:v>418386</c:v>
                </c:pt>
                <c:pt idx="48">
                  <c:v>409638</c:v>
                </c:pt>
                <c:pt idx="49">
                  <c:v>407520</c:v>
                </c:pt>
                <c:pt idx="50">
                  <c:v>412350</c:v>
                </c:pt>
                <c:pt idx="51">
                  <c:v>405936</c:v>
                </c:pt>
                <c:pt idx="52">
                  <c:v>403317</c:v>
                </c:pt>
                <c:pt idx="53">
                  <c:v>408924</c:v>
                </c:pt>
                <c:pt idx="54">
                  <c:v>410142</c:v>
                </c:pt>
                <c:pt idx="55">
                  <c:v>451779</c:v>
                </c:pt>
                <c:pt idx="56">
                  <c:v>458442</c:v>
                </c:pt>
                <c:pt idx="57">
                  <c:v>467667</c:v>
                </c:pt>
                <c:pt idx="58">
                  <c:v>458073</c:v>
                </c:pt>
                <c:pt idx="59">
                  <c:v>468120</c:v>
                </c:pt>
                <c:pt idx="60">
                  <c:v>463554</c:v>
                </c:pt>
                <c:pt idx="61">
                  <c:v>476472</c:v>
                </c:pt>
                <c:pt idx="62">
                  <c:v>460554</c:v>
                </c:pt>
                <c:pt idx="63">
                  <c:v>468159</c:v>
                </c:pt>
                <c:pt idx="64">
                  <c:v>469338</c:v>
                </c:pt>
                <c:pt idx="65">
                  <c:v>464115</c:v>
                </c:pt>
                <c:pt idx="66">
                  <c:v>486972</c:v>
                </c:pt>
                <c:pt idx="67">
                  <c:v>496488</c:v>
                </c:pt>
                <c:pt idx="68">
                  <c:v>490281</c:v>
                </c:pt>
                <c:pt idx="69">
                  <c:v>498303</c:v>
                </c:pt>
                <c:pt idx="70">
                  <c:v>491298</c:v>
                </c:pt>
                <c:pt idx="71">
                  <c:v>500313</c:v>
                </c:pt>
                <c:pt idx="72">
                  <c:v>493821</c:v>
                </c:pt>
                <c:pt idx="73">
                  <c:v>504627</c:v>
                </c:pt>
                <c:pt idx="74">
                  <c:v>502509</c:v>
                </c:pt>
                <c:pt idx="75">
                  <c:v>493458</c:v>
                </c:pt>
                <c:pt idx="76">
                  <c:v>495624</c:v>
                </c:pt>
                <c:pt idx="77">
                  <c:v>488067</c:v>
                </c:pt>
                <c:pt idx="78">
                  <c:v>492561</c:v>
                </c:pt>
                <c:pt idx="79">
                  <c:v>487596</c:v>
                </c:pt>
                <c:pt idx="80">
                  <c:v>492747</c:v>
                </c:pt>
                <c:pt idx="81">
                  <c:v>498660</c:v>
                </c:pt>
                <c:pt idx="82">
                  <c:v>508476</c:v>
                </c:pt>
                <c:pt idx="83">
                  <c:v>493128</c:v>
                </c:pt>
                <c:pt idx="84">
                  <c:v>500856</c:v>
                </c:pt>
                <c:pt idx="85">
                  <c:v>498474</c:v>
                </c:pt>
                <c:pt idx="86">
                  <c:v>498021</c:v>
                </c:pt>
                <c:pt idx="87">
                  <c:v>495468</c:v>
                </c:pt>
                <c:pt idx="88">
                  <c:v>454179</c:v>
                </c:pt>
                <c:pt idx="89">
                  <c:v>424914</c:v>
                </c:pt>
                <c:pt idx="90">
                  <c:v>435846</c:v>
                </c:pt>
                <c:pt idx="91">
                  <c:v>436491</c:v>
                </c:pt>
                <c:pt idx="92">
                  <c:v>438714</c:v>
                </c:pt>
                <c:pt idx="93">
                  <c:v>439053</c:v>
                </c:pt>
                <c:pt idx="94">
                  <c:v>436635</c:v>
                </c:pt>
                <c:pt idx="95">
                  <c:v>427629</c:v>
                </c:pt>
                <c:pt idx="96">
                  <c:v>436119</c:v>
                </c:pt>
                <c:pt idx="97">
                  <c:v>434796</c:v>
                </c:pt>
                <c:pt idx="98">
                  <c:v>439614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8072"/>
        <c:axId val="430778856"/>
      </c:scatterChart>
      <c:valAx>
        <c:axId val="43077807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430778856"/>
        <c:crosses val="autoZero"/>
        <c:crossBetween val="midCat"/>
        <c:majorUnit val="11"/>
      </c:valAx>
      <c:valAx>
        <c:axId val="430778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0778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Block 3 ~ Block 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block_3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PD_Calibration_Check!$T$27:$AC$27</c:f>
              <c:numCache>
                <c:formatCode>General</c:formatCode>
                <c:ptCount val="10"/>
                <c:pt idx="0">
                  <c:v>-9847</c:v>
                </c:pt>
                <c:pt idx="1">
                  <c:v>-7279</c:v>
                </c:pt>
                <c:pt idx="2">
                  <c:v>-4870</c:v>
                </c:pt>
                <c:pt idx="3">
                  <c:v>-2300</c:v>
                </c:pt>
                <c:pt idx="4">
                  <c:v>104</c:v>
                </c:pt>
                <c:pt idx="5">
                  <c:v>2422</c:v>
                </c:pt>
                <c:pt idx="6">
                  <c:v>4935</c:v>
                </c:pt>
                <c:pt idx="7">
                  <c:v>7512</c:v>
                </c:pt>
                <c:pt idx="8">
                  <c:v>9971</c:v>
                </c:pt>
                <c:pt idx="9">
                  <c:v>12337</c:v>
                </c:pt>
              </c:numCache>
            </c:numRef>
          </c:yVal>
          <c:smooth val="0"/>
        </c:ser>
        <c:ser>
          <c:idx val="1"/>
          <c:order val="1"/>
          <c:tx>
            <c:v>block_4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PD_Calibration_Check!$T$28:$AC$28</c:f>
              <c:numCache>
                <c:formatCode>General</c:formatCode>
                <c:ptCount val="10"/>
                <c:pt idx="0">
                  <c:v>-9375</c:v>
                </c:pt>
                <c:pt idx="1">
                  <c:v>-7212</c:v>
                </c:pt>
                <c:pt idx="2">
                  <c:v>-4904</c:v>
                </c:pt>
                <c:pt idx="3">
                  <c:v>-2601</c:v>
                </c:pt>
                <c:pt idx="4">
                  <c:v>-435</c:v>
                </c:pt>
                <c:pt idx="5">
                  <c:v>1700</c:v>
                </c:pt>
                <c:pt idx="6">
                  <c:v>4026</c:v>
                </c:pt>
                <c:pt idx="7">
                  <c:v>6268</c:v>
                </c:pt>
                <c:pt idx="8">
                  <c:v>8505</c:v>
                </c:pt>
                <c:pt idx="9">
                  <c:v>10731</c:v>
                </c:pt>
              </c:numCache>
            </c:numRef>
          </c:yVal>
          <c:smooth val="0"/>
        </c:ser>
        <c:ser>
          <c:idx val="2"/>
          <c:order val="2"/>
          <c:tx>
            <c:v>block_5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PD_Calibration_Check!$T$29:$AC$29</c:f>
              <c:numCache>
                <c:formatCode>General</c:formatCode>
                <c:ptCount val="10"/>
                <c:pt idx="0">
                  <c:v>-10230</c:v>
                </c:pt>
                <c:pt idx="1">
                  <c:v>-7791</c:v>
                </c:pt>
                <c:pt idx="2">
                  <c:v>-5369</c:v>
                </c:pt>
                <c:pt idx="3">
                  <c:v>-2889</c:v>
                </c:pt>
                <c:pt idx="4">
                  <c:v>-643</c:v>
                </c:pt>
                <c:pt idx="5">
                  <c:v>1611</c:v>
                </c:pt>
                <c:pt idx="6">
                  <c:v>4036</c:v>
                </c:pt>
                <c:pt idx="7">
                  <c:v>6483</c:v>
                </c:pt>
                <c:pt idx="8">
                  <c:v>8831</c:v>
                </c:pt>
                <c:pt idx="9">
                  <c:v>11181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41920"/>
        <c:axId val="563642312"/>
      </c:scatterChart>
      <c:valAx>
        <c:axId val="56364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3642312"/>
        <c:crosses val="autoZero"/>
        <c:crossBetween val="midCat"/>
      </c:valAx>
      <c:valAx>
        <c:axId val="563642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364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Block 6 ~ Block 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block_6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PD_Calibration_Check!$T$30:$AC$30</c:f>
              <c:numCache>
                <c:formatCode>General</c:formatCode>
                <c:ptCount val="10"/>
                <c:pt idx="0">
                  <c:v>-10031</c:v>
                </c:pt>
                <c:pt idx="1">
                  <c:v>-7394</c:v>
                </c:pt>
                <c:pt idx="2">
                  <c:v>-4880</c:v>
                </c:pt>
                <c:pt idx="3">
                  <c:v>-2254</c:v>
                </c:pt>
                <c:pt idx="4">
                  <c:v>133</c:v>
                </c:pt>
                <c:pt idx="5">
                  <c:v>2548</c:v>
                </c:pt>
                <c:pt idx="6">
                  <c:v>5182</c:v>
                </c:pt>
                <c:pt idx="7">
                  <c:v>7731</c:v>
                </c:pt>
                <c:pt idx="8">
                  <c:v>10251</c:v>
                </c:pt>
                <c:pt idx="9">
                  <c:v>12760</c:v>
                </c:pt>
              </c:numCache>
            </c:numRef>
          </c:yVal>
          <c:smooth val="0"/>
        </c:ser>
        <c:ser>
          <c:idx val="1"/>
          <c:order val="1"/>
          <c:tx>
            <c:v>block_7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PD_Calibration_Check!$T$31:$AC$31</c:f>
              <c:numCache>
                <c:formatCode>General</c:formatCode>
                <c:ptCount val="10"/>
                <c:pt idx="0">
                  <c:v>-9564</c:v>
                </c:pt>
                <c:pt idx="1">
                  <c:v>-7290</c:v>
                </c:pt>
                <c:pt idx="2">
                  <c:v>-4873</c:v>
                </c:pt>
                <c:pt idx="3">
                  <c:v>-2492</c:v>
                </c:pt>
                <c:pt idx="4">
                  <c:v>-327</c:v>
                </c:pt>
                <c:pt idx="5">
                  <c:v>1918</c:v>
                </c:pt>
                <c:pt idx="6">
                  <c:v>4251</c:v>
                </c:pt>
                <c:pt idx="7">
                  <c:v>6623</c:v>
                </c:pt>
                <c:pt idx="8">
                  <c:v>8932</c:v>
                </c:pt>
                <c:pt idx="9">
                  <c:v>11151</c:v>
                </c:pt>
              </c:numCache>
            </c:numRef>
          </c:yVal>
          <c:smooth val="0"/>
        </c:ser>
        <c:ser>
          <c:idx val="2"/>
          <c:order val="2"/>
          <c:tx>
            <c:v>block_8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PD_Calibration_Check!$T$32:$AC$32</c:f>
              <c:numCache>
                <c:formatCode>General</c:formatCode>
                <c:ptCount val="10"/>
                <c:pt idx="0">
                  <c:v>-10117</c:v>
                </c:pt>
                <c:pt idx="1">
                  <c:v>-7713</c:v>
                </c:pt>
                <c:pt idx="2">
                  <c:v>-5326</c:v>
                </c:pt>
                <c:pt idx="3">
                  <c:v>-2794</c:v>
                </c:pt>
                <c:pt idx="4">
                  <c:v>-435</c:v>
                </c:pt>
                <c:pt idx="5">
                  <c:v>1834</c:v>
                </c:pt>
                <c:pt idx="6">
                  <c:v>4334</c:v>
                </c:pt>
                <c:pt idx="7">
                  <c:v>6766</c:v>
                </c:pt>
                <c:pt idx="8">
                  <c:v>9120</c:v>
                </c:pt>
                <c:pt idx="9">
                  <c:v>11587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43096"/>
        <c:axId val="563643488"/>
      </c:scatterChart>
      <c:valAx>
        <c:axId val="56364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3643488"/>
        <c:crosses val="autoZero"/>
        <c:crossBetween val="midCat"/>
      </c:valAx>
      <c:valAx>
        <c:axId val="56364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3643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Block 0 ~ Block 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block_0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PD_Calibration_Check!$T$24:$AC$24</c:f>
              <c:numCache>
                <c:formatCode>General</c:formatCode>
                <c:ptCount val="10"/>
                <c:pt idx="0">
                  <c:v>-10082</c:v>
                </c:pt>
                <c:pt idx="1">
                  <c:v>-7433</c:v>
                </c:pt>
                <c:pt idx="2">
                  <c:v>-4953</c:v>
                </c:pt>
                <c:pt idx="3">
                  <c:v>-2424</c:v>
                </c:pt>
                <c:pt idx="4">
                  <c:v>44</c:v>
                </c:pt>
                <c:pt idx="5">
                  <c:v>2483</c:v>
                </c:pt>
                <c:pt idx="6">
                  <c:v>4987</c:v>
                </c:pt>
                <c:pt idx="7">
                  <c:v>7602</c:v>
                </c:pt>
                <c:pt idx="8">
                  <c:v>10225</c:v>
                </c:pt>
                <c:pt idx="9">
                  <c:v>12608</c:v>
                </c:pt>
              </c:numCache>
            </c:numRef>
          </c:yVal>
          <c:smooth val="0"/>
        </c:ser>
        <c:ser>
          <c:idx val="1"/>
          <c:order val="1"/>
          <c:tx>
            <c:v>block_1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PD_Calibration_Check!$T$25:$AC$25</c:f>
              <c:numCache>
                <c:formatCode>General</c:formatCode>
                <c:ptCount val="10"/>
                <c:pt idx="0">
                  <c:v>-9611</c:v>
                </c:pt>
                <c:pt idx="1">
                  <c:v>-7324</c:v>
                </c:pt>
                <c:pt idx="2">
                  <c:v>-4947</c:v>
                </c:pt>
                <c:pt idx="3">
                  <c:v>-2692</c:v>
                </c:pt>
                <c:pt idx="4">
                  <c:v>-392</c:v>
                </c:pt>
                <c:pt idx="5">
                  <c:v>1762</c:v>
                </c:pt>
                <c:pt idx="6">
                  <c:v>4192</c:v>
                </c:pt>
                <c:pt idx="7">
                  <c:v>6623</c:v>
                </c:pt>
                <c:pt idx="8">
                  <c:v>8817</c:v>
                </c:pt>
                <c:pt idx="9">
                  <c:v>11137</c:v>
                </c:pt>
              </c:numCache>
            </c:numRef>
          </c:yVal>
          <c:smooth val="0"/>
        </c:ser>
        <c:ser>
          <c:idx val="2"/>
          <c:order val="2"/>
          <c:tx>
            <c:v>block_2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PD_Calibration_Check!$T$26:$AC$26</c:f>
              <c:numCache>
                <c:formatCode>General</c:formatCode>
                <c:ptCount val="10"/>
                <c:pt idx="0">
                  <c:v>-10344</c:v>
                </c:pt>
                <c:pt idx="1">
                  <c:v>-7936</c:v>
                </c:pt>
                <c:pt idx="2">
                  <c:v>-5412</c:v>
                </c:pt>
                <c:pt idx="3">
                  <c:v>-2993</c:v>
                </c:pt>
                <c:pt idx="4">
                  <c:v>-584</c:v>
                </c:pt>
                <c:pt idx="5">
                  <c:v>1679</c:v>
                </c:pt>
                <c:pt idx="6">
                  <c:v>4191</c:v>
                </c:pt>
                <c:pt idx="7">
                  <c:v>6596</c:v>
                </c:pt>
                <c:pt idx="8">
                  <c:v>9154</c:v>
                </c:pt>
                <c:pt idx="9">
                  <c:v>11399</c:v>
                </c:pt>
              </c:numCache>
            </c:numRef>
          </c:yVal>
          <c:smooth val="0"/>
        </c:ser>
        <c:ser>
          <c:idx val="3"/>
          <c:order val="3"/>
          <c:tx>
            <c:v>block_3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0070C0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PD_Calibration_Check!$T$27:$AC$27</c:f>
              <c:numCache>
                <c:formatCode>General</c:formatCode>
                <c:ptCount val="10"/>
                <c:pt idx="0">
                  <c:v>-9847</c:v>
                </c:pt>
                <c:pt idx="1">
                  <c:v>-7279</c:v>
                </c:pt>
                <c:pt idx="2">
                  <c:v>-4870</c:v>
                </c:pt>
                <c:pt idx="3">
                  <c:v>-2300</c:v>
                </c:pt>
                <c:pt idx="4">
                  <c:v>104</c:v>
                </c:pt>
                <c:pt idx="5">
                  <c:v>2422</c:v>
                </c:pt>
                <c:pt idx="6">
                  <c:v>4935</c:v>
                </c:pt>
                <c:pt idx="7">
                  <c:v>7512</c:v>
                </c:pt>
                <c:pt idx="8">
                  <c:v>9971</c:v>
                </c:pt>
                <c:pt idx="9">
                  <c:v>12337</c:v>
                </c:pt>
              </c:numCache>
            </c:numRef>
          </c:yVal>
          <c:smooth val="0"/>
        </c:ser>
        <c:ser>
          <c:idx val="4"/>
          <c:order val="4"/>
          <c:tx>
            <c:v>block_4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PD_Calibration_Check!$T$28:$AC$28</c:f>
              <c:numCache>
                <c:formatCode>General</c:formatCode>
                <c:ptCount val="10"/>
                <c:pt idx="0">
                  <c:v>-9375</c:v>
                </c:pt>
                <c:pt idx="1">
                  <c:v>-7212</c:v>
                </c:pt>
                <c:pt idx="2">
                  <c:v>-4904</c:v>
                </c:pt>
                <c:pt idx="3">
                  <c:v>-2601</c:v>
                </c:pt>
                <c:pt idx="4">
                  <c:v>-435</c:v>
                </c:pt>
                <c:pt idx="5">
                  <c:v>1700</c:v>
                </c:pt>
                <c:pt idx="6">
                  <c:v>4026</c:v>
                </c:pt>
                <c:pt idx="7">
                  <c:v>6268</c:v>
                </c:pt>
                <c:pt idx="8">
                  <c:v>8505</c:v>
                </c:pt>
                <c:pt idx="9">
                  <c:v>10731</c:v>
                </c:pt>
              </c:numCache>
            </c:numRef>
          </c:yVal>
          <c:smooth val="0"/>
        </c:ser>
        <c:ser>
          <c:idx val="5"/>
          <c:order val="5"/>
          <c:tx>
            <c:v>block_5</c:v>
          </c:tx>
          <c:spPr>
            <a:ln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PD_Calibration_Check!$T$29:$AC$29</c:f>
              <c:numCache>
                <c:formatCode>General</c:formatCode>
                <c:ptCount val="10"/>
                <c:pt idx="0">
                  <c:v>-10230</c:v>
                </c:pt>
                <c:pt idx="1">
                  <c:v>-7791</c:v>
                </c:pt>
                <c:pt idx="2">
                  <c:v>-5369</c:v>
                </c:pt>
                <c:pt idx="3">
                  <c:v>-2889</c:v>
                </c:pt>
                <c:pt idx="4">
                  <c:v>-643</c:v>
                </c:pt>
                <c:pt idx="5">
                  <c:v>1611</c:v>
                </c:pt>
                <c:pt idx="6">
                  <c:v>4036</c:v>
                </c:pt>
                <c:pt idx="7">
                  <c:v>6483</c:v>
                </c:pt>
                <c:pt idx="8">
                  <c:v>8831</c:v>
                </c:pt>
                <c:pt idx="9">
                  <c:v>11181</c:v>
                </c:pt>
              </c:numCache>
            </c:numRef>
          </c:yVal>
          <c:smooth val="0"/>
        </c:ser>
        <c:ser>
          <c:idx val="6"/>
          <c:order val="6"/>
          <c:tx>
            <c:v>block_6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PD_Calibration_Check!$T$30:$AC$30</c:f>
              <c:numCache>
                <c:formatCode>General</c:formatCode>
                <c:ptCount val="10"/>
                <c:pt idx="0">
                  <c:v>-10031</c:v>
                </c:pt>
                <c:pt idx="1">
                  <c:v>-7394</c:v>
                </c:pt>
                <c:pt idx="2">
                  <c:v>-4880</c:v>
                </c:pt>
                <c:pt idx="3">
                  <c:v>-2254</c:v>
                </c:pt>
                <c:pt idx="4">
                  <c:v>133</c:v>
                </c:pt>
                <c:pt idx="5">
                  <c:v>2548</c:v>
                </c:pt>
                <c:pt idx="6">
                  <c:v>5182</c:v>
                </c:pt>
                <c:pt idx="7">
                  <c:v>7731</c:v>
                </c:pt>
                <c:pt idx="8">
                  <c:v>10251</c:v>
                </c:pt>
                <c:pt idx="9">
                  <c:v>12760</c:v>
                </c:pt>
              </c:numCache>
            </c:numRef>
          </c:yVal>
          <c:smooth val="0"/>
        </c:ser>
        <c:ser>
          <c:idx val="7"/>
          <c:order val="7"/>
          <c:tx>
            <c:v>block_7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PD_Calibration_Check!$T$31:$AC$31</c:f>
              <c:numCache>
                <c:formatCode>General</c:formatCode>
                <c:ptCount val="10"/>
                <c:pt idx="0">
                  <c:v>-9564</c:v>
                </c:pt>
                <c:pt idx="1">
                  <c:v>-7290</c:v>
                </c:pt>
                <c:pt idx="2">
                  <c:v>-4873</c:v>
                </c:pt>
                <c:pt idx="3">
                  <c:v>-2492</c:v>
                </c:pt>
                <c:pt idx="4">
                  <c:v>-327</c:v>
                </c:pt>
                <c:pt idx="5">
                  <c:v>1918</c:v>
                </c:pt>
                <c:pt idx="6">
                  <c:v>4251</c:v>
                </c:pt>
                <c:pt idx="7">
                  <c:v>6623</c:v>
                </c:pt>
                <c:pt idx="8">
                  <c:v>8932</c:v>
                </c:pt>
                <c:pt idx="9">
                  <c:v>11151</c:v>
                </c:pt>
              </c:numCache>
            </c:numRef>
          </c:yVal>
          <c:smooth val="0"/>
        </c:ser>
        <c:ser>
          <c:idx val="8"/>
          <c:order val="8"/>
          <c:tx>
            <c:v>block_8</c:v>
          </c:tx>
          <c:spPr>
            <a:ln>
              <a:solidFill>
                <a:schemeClr val="accent3">
                  <a:lumMod val="75000"/>
                </a:schemeClr>
              </a:solidFill>
              <a:prstDash val="lgDash"/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PD_Calibration_Check!$T$32:$AC$32</c:f>
              <c:numCache>
                <c:formatCode>General</c:formatCode>
                <c:ptCount val="10"/>
                <c:pt idx="0">
                  <c:v>-10117</c:v>
                </c:pt>
                <c:pt idx="1">
                  <c:v>-7713</c:v>
                </c:pt>
                <c:pt idx="2">
                  <c:v>-5326</c:v>
                </c:pt>
                <c:pt idx="3">
                  <c:v>-2794</c:v>
                </c:pt>
                <c:pt idx="4">
                  <c:v>-435</c:v>
                </c:pt>
                <c:pt idx="5">
                  <c:v>1834</c:v>
                </c:pt>
                <c:pt idx="6">
                  <c:v>4334</c:v>
                </c:pt>
                <c:pt idx="7">
                  <c:v>6766</c:v>
                </c:pt>
                <c:pt idx="8">
                  <c:v>9120</c:v>
                </c:pt>
                <c:pt idx="9">
                  <c:v>11587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44272"/>
        <c:axId val="563644664"/>
      </c:scatterChart>
      <c:valAx>
        <c:axId val="56364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3644664"/>
        <c:crosses val="autoZero"/>
        <c:crossBetween val="midCat"/>
      </c:valAx>
      <c:valAx>
        <c:axId val="563644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364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FV_Stable_Time!$N$11</c:f>
          <c:strCache>
            <c:ptCount val="1"/>
            <c:pt idx="0">
              <c:v>3M to 10 cm + Table 1</c:v>
            </c:pt>
          </c:strCache>
        </c:strRef>
      </c:tx>
      <c:layout>
        <c:manualLayout>
          <c:xMode val="edge"/>
          <c:yMode val="edge"/>
          <c:x val="0.44015378700499802"/>
          <c:y val="8.4210526315789767E-3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FV_Stable_Time!$N$11</c:f>
              <c:strCache>
                <c:ptCount val="1"/>
                <c:pt idx="0">
                  <c:v>3M to 10 cm + Table 1</c:v>
                </c:pt>
              </c:strCache>
            </c:strRef>
          </c:tx>
          <c:marker>
            <c:symbol val="circle"/>
            <c:size val="7"/>
          </c:marker>
          <c:yVal>
            <c:numRef>
              <c:f>FV_Stable_Time!$P$13:$P$111</c:f>
              <c:numCache>
                <c:formatCode>General</c:formatCode>
                <c:ptCount val="99"/>
                <c:pt idx="0">
                  <c:v>178575</c:v>
                </c:pt>
                <c:pt idx="1">
                  <c:v>191949</c:v>
                </c:pt>
                <c:pt idx="2">
                  <c:v>186660</c:v>
                </c:pt>
                <c:pt idx="3">
                  <c:v>190332</c:v>
                </c:pt>
                <c:pt idx="4">
                  <c:v>190185</c:v>
                </c:pt>
                <c:pt idx="5">
                  <c:v>190227</c:v>
                </c:pt>
                <c:pt idx="6">
                  <c:v>189228</c:v>
                </c:pt>
                <c:pt idx="7">
                  <c:v>184440</c:v>
                </c:pt>
                <c:pt idx="8">
                  <c:v>189894</c:v>
                </c:pt>
                <c:pt idx="9">
                  <c:v>187722</c:v>
                </c:pt>
                <c:pt idx="10">
                  <c:v>189918</c:v>
                </c:pt>
                <c:pt idx="11">
                  <c:v>211578</c:v>
                </c:pt>
                <c:pt idx="12">
                  <c:v>223635</c:v>
                </c:pt>
                <c:pt idx="13">
                  <c:v>225678</c:v>
                </c:pt>
                <c:pt idx="14">
                  <c:v>219714</c:v>
                </c:pt>
                <c:pt idx="15">
                  <c:v>219201</c:v>
                </c:pt>
                <c:pt idx="16">
                  <c:v>219807</c:v>
                </c:pt>
                <c:pt idx="17">
                  <c:v>223143</c:v>
                </c:pt>
                <c:pt idx="18">
                  <c:v>218430</c:v>
                </c:pt>
                <c:pt idx="19">
                  <c:v>222519</c:v>
                </c:pt>
                <c:pt idx="20">
                  <c:v>223905</c:v>
                </c:pt>
                <c:pt idx="21">
                  <c:v>222987</c:v>
                </c:pt>
                <c:pt idx="22">
                  <c:v>255948</c:v>
                </c:pt>
                <c:pt idx="23">
                  <c:v>273168</c:v>
                </c:pt>
                <c:pt idx="24">
                  <c:v>270894</c:v>
                </c:pt>
                <c:pt idx="25">
                  <c:v>267882</c:v>
                </c:pt>
                <c:pt idx="26">
                  <c:v>274434</c:v>
                </c:pt>
                <c:pt idx="27">
                  <c:v>273423</c:v>
                </c:pt>
                <c:pt idx="28">
                  <c:v>272307</c:v>
                </c:pt>
                <c:pt idx="29">
                  <c:v>270663</c:v>
                </c:pt>
                <c:pt idx="30">
                  <c:v>273921</c:v>
                </c:pt>
                <c:pt idx="31">
                  <c:v>275925</c:v>
                </c:pt>
                <c:pt idx="32">
                  <c:v>263091</c:v>
                </c:pt>
                <c:pt idx="33">
                  <c:v>314085</c:v>
                </c:pt>
                <c:pt idx="34">
                  <c:v>331995</c:v>
                </c:pt>
                <c:pt idx="35">
                  <c:v>337206</c:v>
                </c:pt>
                <c:pt idx="36">
                  <c:v>333945</c:v>
                </c:pt>
                <c:pt idx="37">
                  <c:v>330981</c:v>
                </c:pt>
                <c:pt idx="38">
                  <c:v>329058</c:v>
                </c:pt>
                <c:pt idx="39">
                  <c:v>333285</c:v>
                </c:pt>
                <c:pt idx="40">
                  <c:v>331935</c:v>
                </c:pt>
                <c:pt idx="41">
                  <c:v>335763</c:v>
                </c:pt>
                <c:pt idx="42">
                  <c:v>334614</c:v>
                </c:pt>
                <c:pt idx="43">
                  <c:v>335403</c:v>
                </c:pt>
                <c:pt idx="44">
                  <c:v>384141</c:v>
                </c:pt>
                <c:pt idx="45">
                  <c:v>406545</c:v>
                </c:pt>
                <c:pt idx="46">
                  <c:v>413046</c:v>
                </c:pt>
                <c:pt idx="47">
                  <c:v>418386</c:v>
                </c:pt>
                <c:pt idx="48">
                  <c:v>409638</c:v>
                </c:pt>
                <c:pt idx="49">
                  <c:v>407520</c:v>
                </c:pt>
                <c:pt idx="50">
                  <c:v>412350</c:v>
                </c:pt>
                <c:pt idx="51">
                  <c:v>405936</c:v>
                </c:pt>
                <c:pt idx="52">
                  <c:v>403317</c:v>
                </c:pt>
                <c:pt idx="53">
                  <c:v>408924</c:v>
                </c:pt>
                <c:pt idx="54">
                  <c:v>410142</c:v>
                </c:pt>
                <c:pt idx="55">
                  <c:v>451779</c:v>
                </c:pt>
                <c:pt idx="56">
                  <c:v>458442</c:v>
                </c:pt>
                <c:pt idx="57">
                  <c:v>467667</c:v>
                </c:pt>
                <c:pt idx="58">
                  <c:v>458073</c:v>
                </c:pt>
                <c:pt idx="59">
                  <c:v>468120</c:v>
                </c:pt>
                <c:pt idx="60">
                  <c:v>463554</c:v>
                </c:pt>
                <c:pt idx="61">
                  <c:v>476472</c:v>
                </c:pt>
                <c:pt idx="62">
                  <c:v>460554</c:v>
                </c:pt>
                <c:pt idx="63">
                  <c:v>468159</c:v>
                </c:pt>
                <c:pt idx="64">
                  <c:v>469338</c:v>
                </c:pt>
                <c:pt idx="65">
                  <c:v>464115</c:v>
                </c:pt>
                <c:pt idx="66">
                  <c:v>486972</c:v>
                </c:pt>
                <c:pt idx="67">
                  <c:v>496488</c:v>
                </c:pt>
                <c:pt idx="68">
                  <c:v>490281</c:v>
                </c:pt>
                <c:pt idx="69">
                  <c:v>498303</c:v>
                </c:pt>
                <c:pt idx="70">
                  <c:v>491298</c:v>
                </c:pt>
                <c:pt idx="71">
                  <c:v>500313</c:v>
                </c:pt>
                <c:pt idx="72">
                  <c:v>493821</c:v>
                </c:pt>
                <c:pt idx="73">
                  <c:v>504627</c:v>
                </c:pt>
                <c:pt idx="74">
                  <c:v>502509</c:v>
                </c:pt>
                <c:pt idx="75">
                  <c:v>493458</c:v>
                </c:pt>
                <c:pt idx="76">
                  <c:v>495624</c:v>
                </c:pt>
                <c:pt idx="77">
                  <c:v>488067</c:v>
                </c:pt>
                <c:pt idx="78">
                  <c:v>492561</c:v>
                </c:pt>
                <c:pt idx="79">
                  <c:v>487596</c:v>
                </c:pt>
                <c:pt idx="80">
                  <c:v>492747</c:v>
                </c:pt>
                <c:pt idx="81">
                  <c:v>498660</c:v>
                </c:pt>
                <c:pt idx="82">
                  <c:v>508476</c:v>
                </c:pt>
                <c:pt idx="83">
                  <c:v>493128</c:v>
                </c:pt>
                <c:pt idx="84">
                  <c:v>500856</c:v>
                </c:pt>
                <c:pt idx="85">
                  <c:v>498474</c:v>
                </c:pt>
                <c:pt idx="86">
                  <c:v>498021</c:v>
                </c:pt>
                <c:pt idx="87">
                  <c:v>495468</c:v>
                </c:pt>
                <c:pt idx="88">
                  <c:v>454179</c:v>
                </c:pt>
                <c:pt idx="89">
                  <c:v>424914</c:v>
                </c:pt>
                <c:pt idx="90">
                  <c:v>435846</c:v>
                </c:pt>
                <c:pt idx="91">
                  <c:v>436491</c:v>
                </c:pt>
                <c:pt idx="92">
                  <c:v>438714</c:v>
                </c:pt>
                <c:pt idx="93">
                  <c:v>439053</c:v>
                </c:pt>
                <c:pt idx="94">
                  <c:v>436635</c:v>
                </c:pt>
                <c:pt idx="95">
                  <c:v>427629</c:v>
                </c:pt>
                <c:pt idx="96">
                  <c:v>436119</c:v>
                </c:pt>
                <c:pt idx="97">
                  <c:v>434796</c:v>
                </c:pt>
                <c:pt idx="98">
                  <c:v>439614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16520"/>
        <c:axId val="423816912"/>
      </c:scatterChart>
      <c:valAx>
        <c:axId val="42381652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423816912"/>
        <c:crosses val="autoZero"/>
        <c:crossBetween val="midCat"/>
        <c:majorUnit val="11"/>
      </c:valAx>
      <c:valAx>
        <c:axId val="42381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23816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FV_Stable_Time!$S$11</c:f>
          <c:strCache>
            <c:ptCount val="1"/>
            <c:pt idx="0">
              <c:v>10 cm to 3 M + Table 2</c:v>
            </c:pt>
          </c:strCache>
        </c:strRef>
      </c:tx>
      <c:layout>
        <c:manualLayout>
          <c:xMode val="edge"/>
          <c:yMode val="edge"/>
          <c:x val="0.44015378700499802"/>
          <c:y val="8.4210526315789767E-3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FV_Stable_Time!$S$11</c:f>
              <c:strCache>
                <c:ptCount val="1"/>
                <c:pt idx="0">
                  <c:v>10 cm to 3 M + Table 2</c:v>
                </c:pt>
              </c:strCache>
            </c:strRef>
          </c:tx>
          <c:marker>
            <c:symbol val="circle"/>
            <c:size val="7"/>
          </c:marker>
          <c:yVal>
            <c:numRef>
              <c:f>FV_Stable_Time!$U$13:$U$111</c:f>
              <c:numCache>
                <c:formatCode>General</c:formatCode>
                <c:ptCount val="99"/>
                <c:pt idx="0">
                  <c:v>172622667</c:v>
                </c:pt>
                <c:pt idx="1">
                  <c:v>171159292</c:v>
                </c:pt>
                <c:pt idx="2">
                  <c:v>172225296</c:v>
                </c:pt>
                <c:pt idx="3">
                  <c:v>174033797</c:v>
                </c:pt>
                <c:pt idx="4">
                  <c:v>173576082</c:v>
                </c:pt>
                <c:pt idx="5">
                  <c:v>171724062</c:v>
                </c:pt>
                <c:pt idx="6">
                  <c:v>171886898</c:v>
                </c:pt>
                <c:pt idx="7">
                  <c:v>172725693</c:v>
                </c:pt>
                <c:pt idx="8">
                  <c:v>172892461</c:v>
                </c:pt>
                <c:pt idx="9">
                  <c:v>171509920</c:v>
                </c:pt>
                <c:pt idx="10">
                  <c:v>170899073</c:v>
                </c:pt>
                <c:pt idx="11">
                  <c:v>38091370</c:v>
                </c:pt>
                <c:pt idx="12">
                  <c:v>13034068</c:v>
                </c:pt>
                <c:pt idx="13">
                  <c:v>13111667</c:v>
                </c:pt>
                <c:pt idx="14">
                  <c:v>13136038</c:v>
                </c:pt>
                <c:pt idx="15">
                  <c:v>13207577</c:v>
                </c:pt>
                <c:pt idx="16">
                  <c:v>13031394</c:v>
                </c:pt>
                <c:pt idx="17">
                  <c:v>13244364</c:v>
                </c:pt>
                <c:pt idx="18">
                  <c:v>13393100</c:v>
                </c:pt>
                <c:pt idx="19">
                  <c:v>13233829</c:v>
                </c:pt>
                <c:pt idx="20">
                  <c:v>13205414</c:v>
                </c:pt>
                <c:pt idx="21">
                  <c:v>13365246</c:v>
                </c:pt>
                <c:pt idx="22">
                  <c:v>10345092</c:v>
                </c:pt>
                <c:pt idx="23">
                  <c:v>1324860</c:v>
                </c:pt>
                <c:pt idx="24">
                  <c:v>1313734</c:v>
                </c:pt>
                <c:pt idx="25">
                  <c:v>1320777</c:v>
                </c:pt>
                <c:pt idx="26">
                  <c:v>1324519</c:v>
                </c:pt>
                <c:pt idx="27">
                  <c:v>1302519</c:v>
                </c:pt>
                <c:pt idx="28">
                  <c:v>1305204</c:v>
                </c:pt>
                <c:pt idx="29">
                  <c:v>1310088</c:v>
                </c:pt>
                <c:pt idx="30">
                  <c:v>1304360</c:v>
                </c:pt>
                <c:pt idx="31">
                  <c:v>1318657</c:v>
                </c:pt>
                <c:pt idx="32">
                  <c:v>1320903</c:v>
                </c:pt>
                <c:pt idx="33">
                  <c:v>292787</c:v>
                </c:pt>
                <c:pt idx="34">
                  <c:v>1266056</c:v>
                </c:pt>
                <c:pt idx="35">
                  <c:v>1265944</c:v>
                </c:pt>
                <c:pt idx="36">
                  <c:v>1272032</c:v>
                </c:pt>
                <c:pt idx="37">
                  <c:v>1258853</c:v>
                </c:pt>
                <c:pt idx="38">
                  <c:v>1266638</c:v>
                </c:pt>
                <c:pt idx="39">
                  <c:v>1256746</c:v>
                </c:pt>
                <c:pt idx="40">
                  <c:v>1267989</c:v>
                </c:pt>
                <c:pt idx="41">
                  <c:v>1258194</c:v>
                </c:pt>
                <c:pt idx="42">
                  <c:v>1271794</c:v>
                </c:pt>
                <c:pt idx="43">
                  <c:v>1264258</c:v>
                </c:pt>
                <c:pt idx="44">
                  <c:v>8460153</c:v>
                </c:pt>
                <c:pt idx="45">
                  <c:v>59221107</c:v>
                </c:pt>
                <c:pt idx="46">
                  <c:v>60167223</c:v>
                </c:pt>
                <c:pt idx="47">
                  <c:v>60338355</c:v>
                </c:pt>
                <c:pt idx="48">
                  <c:v>60198726</c:v>
                </c:pt>
                <c:pt idx="49">
                  <c:v>60240547</c:v>
                </c:pt>
                <c:pt idx="50">
                  <c:v>59838238</c:v>
                </c:pt>
                <c:pt idx="51">
                  <c:v>60776600</c:v>
                </c:pt>
                <c:pt idx="52">
                  <c:v>61089745</c:v>
                </c:pt>
                <c:pt idx="53">
                  <c:v>61567730</c:v>
                </c:pt>
                <c:pt idx="54">
                  <c:v>61561809</c:v>
                </c:pt>
                <c:pt idx="55">
                  <c:v>11128529</c:v>
                </c:pt>
                <c:pt idx="56">
                  <c:v>59304809</c:v>
                </c:pt>
                <c:pt idx="57">
                  <c:v>58772252</c:v>
                </c:pt>
                <c:pt idx="58">
                  <c:v>59269818</c:v>
                </c:pt>
                <c:pt idx="59">
                  <c:v>59524592</c:v>
                </c:pt>
                <c:pt idx="60">
                  <c:v>59535853</c:v>
                </c:pt>
                <c:pt idx="61">
                  <c:v>58910755</c:v>
                </c:pt>
                <c:pt idx="62">
                  <c:v>59453391</c:v>
                </c:pt>
                <c:pt idx="63">
                  <c:v>59616124</c:v>
                </c:pt>
                <c:pt idx="64">
                  <c:v>60009838</c:v>
                </c:pt>
                <c:pt idx="65">
                  <c:v>59667310</c:v>
                </c:pt>
                <c:pt idx="66">
                  <c:v>63089351</c:v>
                </c:pt>
                <c:pt idx="67">
                  <c:v>152958714</c:v>
                </c:pt>
                <c:pt idx="68">
                  <c:v>155026281</c:v>
                </c:pt>
                <c:pt idx="69">
                  <c:v>154885613</c:v>
                </c:pt>
                <c:pt idx="70">
                  <c:v>156647564</c:v>
                </c:pt>
                <c:pt idx="71">
                  <c:v>155614447</c:v>
                </c:pt>
                <c:pt idx="72">
                  <c:v>157610259</c:v>
                </c:pt>
                <c:pt idx="73">
                  <c:v>155941507</c:v>
                </c:pt>
                <c:pt idx="74">
                  <c:v>156451090</c:v>
                </c:pt>
                <c:pt idx="75">
                  <c:v>158191565</c:v>
                </c:pt>
                <c:pt idx="76">
                  <c:v>158886467</c:v>
                </c:pt>
                <c:pt idx="77">
                  <c:v>65731752</c:v>
                </c:pt>
                <c:pt idx="78">
                  <c:v>12104291</c:v>
                </c:pt>
                <c:pt idx="79">
                  <c:v>12286613</c:v>
                </c:pt>
                <c:pt idx="80">
                  <c:v>12325488</c:v>
                </c:pt>
                <c:pt idx="81">
                  <c:v>12304402</c:v>
                </c:pt>
                <c:pt idx="82">
                  <c:v>12596451</c:v>
                </c:pt>
                <c:pt idx="83">
                  <c:v>12561895</c:v>
                </c:pt>
                <c:pt idx="84">
                  <c:v>12465491</c:v>
                </c:pt>
                <c:pt idx="85">
                  <c:v>12663840</c:v>
                </c:pt>
                <c:pt idx="86">
                  <c:v>12610824</c:v>
                </c:pt>
                <c:pt idx="87">
                  <c:v>12615415</c:v>
                </c:pt>
                <c:pt idx="88">
                  <c:v>45518815</c:v>
                </c:pt>
                <c:pt idx="89">
                  <c:v>221140011</c:v>
                </c:pt>
                <c:pt idx="90">
                  <c:v>220917339</c:v>
                </c:pt>
                <c:pt idx="91">
                  <c:v>221198300</c:v>
                </c:pt>
                <c:pt idx="92">
                  <c:v>217283772</c:v>
                </c:pt>
                <c:pt idx="93">
                  <c:v>215108992</c:v>
                </c:pt>
                <c:pt idx="94">
                  <c:v>216010620</c:v>
                </c:pt>
                <c:pt idx="95">
                  <c:v>214986120</c:v>
                </c:pt>
                <c:pt idx="96">
                  <c:v>218061217</c:v>
                </c:pt>
                <c:pt idx="97">
                  <c:v>221363200</c:v>
                </c:pt>
                <c:pt idx="98">
                  <c:v>220657129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17696"/>
        <c:axId val="423818088"/>
      </c:scatterChart>
      <c:valAx>
        <c:axId val="42381769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423818088"/>
        <c:crosses val="autoZero"/>
        <c:crossBetween val="midCat"/>
        <c:majorUnit val="11"/>
      </c:valAx>
      <c:valAx>
        <c:axId val="423818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23817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FV_Stable_Time!$X$11</c:f>
          <c:strCache>
            <c:ptCount val="1"/>
            <c:pt idx="0">
              <c:v>3M to 10 cm + Table 2</c:v>
            </c:pt>
          </c:strCache>
        </c:strRef>
      </c:tx>
      <c:layout>
        <c:manualLayout>
          <c:xMode val="edge"/>
          <c:yMode val="edge"/>
          <c:x val="0.44015378700499802"/>
          <c:y val="8.4210526315789767E-3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FV_Stable_Time!$X$11</c:f>
              <c:strCache>
                <c:ptCount val="1"/>
                <c:pt idx="0">
                  <c:v>3M to 10 cm + Table 2</c:v>
                </c:pt>
              </c:strCache>
            </c:strRef>
          </c:tx>
          <c:marker>
            <c:symbol val="circle"/>
            <c:size val="7"/>
          </c:marker>
          <c:yVal>
            <c:numRef>
              <c:f>FV_Stable_Time!$Z$13:$Z$111</c:f>
              <c:numCache>
                <c:formatCode>General</c:formatCode>
                <c:ptCount val="99"/>
                <c:pt idx="0">
                  <c:v>3139573</c:v>
                </c:pt>
                <c:pt idx="1">
                  <c:v>51079514</c:v>
                </c:pt>
                <c:pt idx="2">
                  <c:v>50609896</c:v>
                </c:pt>
                <c:pt idx="3">
                  <c:v>51891473</c:v>
                </c:pt>
                <c:pt idx="4">
                  <c:v>51718021</c:v>
                </c:pt>
                <c:pt idx="5">
                  <c:v>52173513</c:v>
                </c:pt>
                <c:pt idx="6">
                  <c:v>52428543</c:v>
                </c:pt>
                <c:pt idx="7">
                  <c:v>51673267</c:v>
                </c:pt>
                <c:pt idx="8">
                  <c:v>52198989</c:v>
                </c:pt>
                <c:pt idx="9">
                  <c:v>51810453</c:v>
                </c:pt>
                <c:pt idx="10">
                  <c:v>52634287</c:v>
                </c:pt>
                <c:pt idx="11">
                  <c:v>271964626</c:v>
                </c:pt>
                <c:pt idx="12">
                  <c:v>270812627</c:v>
                </c:pt>
                <c:pt idx="13">
                  <c:v>272263358</c:v>
                </c:pt>
                <c:pt idx="14">
                  <c:v>270363036</c:v>
                </c:pt>
                <c:pt idx="15">
                  <c:v>269962307</c:v>
                </c:pt>
                <c:pt idx="16">
                  <c:v>268943964</c:v>
                </c:pt>
                <c:pt idx="17">
                  <c:v>270272563</c:v>
                </c:pt>
                <c:pt idx="18">
                  <c:v>268498696</c:v>
                </c:pt>
                <c:pt idx="19">
                  <c:v>271193156</c:v>
                </c:pt>
                <c:pt idx="20">
                  <c:v>272845771</c:v>
                </c:pt>
                <c:pt idx="21">
                  <c:v>271013913</c:v>
                </c:pt>
                <c:pt idx="22">
                  <c:v>164082395</c:v>
                </c:pt>
                <c:pt idx="23">
                  <c:v>96034856</c:v>
                </c:pt>
                <c:pt idx="24">
                  <c:v>97114961</c:v>
                </c:pt>
                <c:pt idx="25">
                  <c:v>95703062</c:v>
                </c:pt>
                <c:pt idx="26">
                  <c:v>98756777</c:v>
                </c:pt>
                <c:pt idx="27">
                  <c:v>98541321</c:v>
                </c:pt>
                <c:pt idx="28">
                  <c:v>98496771</c:v>
                </c:pt>
                <c:pt idx="29">
                  <c:v>99162665</c:v>
                </c:pt>
                <c:pt idx="30">
                  <c:v>98253940</c:v>
                </c:pt>
                <c:pt idx="31">
                  <c:v>98418041</c:v>
                </c:pt>
                <c:pt idx="32">
                  <c:v>97703227</c:v>
                </c:pt>
                <c:pt idx="33">
                  <c:v>44497757</c:v>
                </c:pt>
                <c:pt idx="34">
                  <c:v>21110649</c:v>
                </c:pt>
                <c:pt idx="35">
                  <c:v>21188484</c:v>
                </c:pt>
                <c:pt idx="36">
                  <c:v>21261016</c:v>
                </c:pt>
                <c:pt idx="37">
                  <c:v>21517212</c:v>
                </c:pt>
                <c:pt idx="38">
                  <c:v>21404854</c:v>
                </c:pt>
                <c:pt idx="39">
                  <c:v>21340204</c:v>
                </c:pt>
                <c:pt idx="40">
                  <c:v>21486648</c:v>
                </c:pt>
                <c:pt idx="41">
                  <c:v>21684273</c:v>
                </c:pt>
                <c:pt idx="42">
                  <c:v>21595484</c:v>
                </c:pt>
                <c:pt idx="43">
                  <c:v>21692594</c:v>
                </c:pt>
                <c:pt idx="44">
                  <c:v>7383587</c:v>
                </c:pt>
                <c:pt idx="45">
                  <c:v>21028435</c:v>
                </c:pt>
                <c:pt idx="46">
                  <c:v>20970420</c:v>
                </c:pt>
                <c:pt idx="47">
                  <c:v>20971794</c:v>
                </c:pt>
                <c:pt idx="48">
                  <c:v>20843851</c:v>
                </c:pt>
                <c:pt idx="49">
                  <c:v>21011817</c:v>
                </c:pt>
                <c:pt idx="50">
                  <c:v>21008574</c:v>
                </c:pt>
                <c:pt idx="51">
                  <c:v>21174765</c:v>
                </c:pt>
                <c:pt idx="52">
                  <c:v>21232920</c:v>
                </c:pt>
                <c:pt idx="53">
                  <c:v>21259547</c:v>
                </c:pt>
                <c:pt idx="54">
                  <c:v>20908103</c:v>
                </c:pt>
                <c:pt idx="55">
                  <c:v>30891660</c:v>
                </c:pt>
                <c:pt idx="56">
                  <c:v>52698642</c:v>
                </c:pt>
                <c:pt idx="57">
                  <c:v>53012111</c:v>
                </c:pt>
                <c:pt idx="58">
                  <c:v>52849334</c:v>
                </c:pt>
                <c:pt idx="59">
                  <c:v>53176848</c:v>
                </c:pt>
                <c:pt idx="60">
                  <c:v>53947807</c:v>
                </c:pt>
                <c:pt idx="61">
                  <c:v>53261181</c:v>
                </c:pt>
                <c:pt idx="62">
                  <c:v>54332022</c:v>
                </c:pt>
                <c:pt idx="63">
                  <c:v>55085265</c:v>
                </c:pt>
                <c:pt idx="64">
                  <c:v>55086586</c:v>
                </c:pt>
                <c:pt idx="65">
                  <c:v>54338601</c:v>
                </c:pt>
                <c:pt idx="66">
                  <c:v>22646177</c:v>
                </c:pt>
                <c:pt idx="67">
                  <c:v>53974859</c:v>
                </c:pt>
                <c:pt idx="68">
                  <c:v>53893360</c:v>
                </c:pt>
                <c:pt idx="69">
                  <c:v>53404193</c:v>
                </c:pt>
                <c:pt idx="70">
                  <c:v>54134635</c:v>
                </c:pt>
                <c:pt idx="71">
                  <c:v>54090704</c:v>
                </c:pt>
                <c:pt idx="72">
                  <c:v>54360772</c:v>
                </c:pt>
                <c:pt idx="73">
                  <c:v>53852710</c:v>
                </c:pt>
                <c:pt idx="74">
                  <c:v>54284581</c:v>
                </c:pt>
                <c:pt idx="75">
                  <c:v>53732761</c:v>
                </c:pt>
                <c:pt idx="76">
                  <c:v>54220893</c:v>
                </c:pt>
                <c:pt idx="77">
                  <c:v>78780702</c:v>
                </c:pt>
                <c:pt idx="78">
                  <c:v>282774737</c:v>
                </c:pt>
                <c:pt idx="79">
                  <c:v>278243725</c:v>
                </c:pt>
                <c:pt idx="80">
                  <c:v>281674614</c:v>
                </c:pt>
                <c:pt idx="81">
                  <c:v>280200888</c:v>
                </c:pt>
                <c:pt idx="82">
                  <c:v>278283544</c:v>
                </c:pt>
                <c:pt idx="83">
                  <c:v>279013610</c:v>
                </c:pt>
                <c:pt idx="84">
                  <c:v>275496487</c:v>
                </c:pt>
                <c:pt idx="85">
                  <c:v>276808107</c:v>
                </c:pt>
                <c:pt idx="86">
                  <c:v>274927420</c:v>
                </c:pt>
                <c:pt idx="87">
                  <c:v>276652338</c:v>
                </c:pt>
                <c:pt idx="88">
                  <c:v>167020040</c:v>
                </c:pt>
                <c:pt idx="89">
                  <c:v>94785177</c:v>
                </c:pt>
                <c:pt idx="90">
                  <c:v>94436364</c:v>
                </c:pt>
                <c:pt idx="91">
                  <c:v>95897633</c:v>
                </c:pt>
                <c:pt idx="92">
                  <c:v>94615568</c:v>
                </c:pt>
                <c:pt idx="93">
                  <c:v>94596463</c:v>
                </c:pt>
                <c:pt idx="94">
                  <c:v>94936015</c:v>
                </c:pt>
                <c:pt idx="95">
                  <c:v>96098194</c:v>
                </c:pt>
                <c:pt idx="96">
                  <c:v>95400481</c:v>
                </c:pt>
                <c:pt idx="97">
                  <c:v>94669532</c:v>
                </c:pt>
                <c:pt idx="98">
                  <c:v>95493859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18872"/>
        <c:axId val="423819264"/>
      </c:scatterChart>
      <c:valAx>
        <c:axId val="42381887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423819264"/>
        <c:crosses val="autoZero"/>
        <c:crossBetween val="midCat"/>
        <c:majorUnit val="11"/>
      </c:valAx>
      <c:valAx>
        <c:axId val="42381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2381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FV_Stable_Time!$AC$11</c:f>
          <c:strCache>
            <c:ptCount val="1"/>
            <c:pt idx="0">
              <c:v>10 cm to 3 M + Table 3</c:v>
            </c:pt>
          </c:strCache>
        </c:strRef>
      </c:tx>
      <c:layout>
        <c:manualLayout>
          <c:xMode val="edge"/>
          <c:yMode val="edge"/>
          <c:x val="0.44015378700499802"/>
          <c:y val="8.4210526315789767E-3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FV_Stable_Time!$AC$11</c:f>
              <c:strCache>
                <c:ptCount val="1"/>
                <c:pt idx="0">
                  <c:v>10 cm to 3 M + Table 3</c:v>
                </c:pt>
              </c:strCache>
            </c:strRef>
          </c:tx>
          <c:marker>
            <c:symbol val="circle"/>
            <c:size val="7"/>
          </c:marker>
          <c:yVal>
            <c:numRef>
              <c:f>FV_Stable_Time!$AE$13:$AE$111</c:f>
              <c:numCache>
                <c:formatCode>General</c:formatCode>
                <c:ptCount val="99"/>
                <c:pt idx="0">
                  <c:v>70523730</c:v>
                </c:pt>
                <c:pt idx="1">
                  <c:v>77293231</c:v>
                </c:pt>
                <c:pt idx="2">
                  <c:v>77361482</c:v>
                </c:pt>
                <c:pt idx="3">
                  <c:v>77062916</c:v>
                </c:pt>
                <c:pt idx="4">
                  <c:v>77199032</c:v>
                </c:pt>
                <c:pt idx="5">
                  <c:v>77073155</c:v>
                </c:pt>
                <c:pt idx="6">
                  <c:v>76941365</c:v>
                </c:pt>
                <c:pt idx="7">
                  <c:v>77014758</c:v>
                </c:pt>
                <c:pt idx="8">
                  <c:v>77125746</c:v>
                </c:pt>
                <c:pt idx="9">
                  <c:v>77341384</c:v>
                </c:pt>
                <c:pt idx="10">
                  <c:v>77092775</c:v>
                </c:pt>
                <c:pt idx="11">
                  <c:v>91233406</c:v>
                </c:pt>
                <c:pt idx="12">
                  <c:v>98533402</c:v>
                </c:pt>
                <c:pt idx="13">
                  <c:v>98310429</c:v>
                </c:pt>
                <c:pt idx="14">
                  <c:v>98374111</c:v>
                </c:pt>
                <c:pt idx="15">
                  <c:v>98338733</c:v>
                </c:pt>
                <c:pt idx="16">
                  <c:v>98301770</c:v>
                </c:pt>
                <c:pt idx="17">
                  <c:v>98145555</c:v>
                </c:pt>
                <c:pt idx="18">
                  <c:v>98382375</c:v>
                </c:pt>
                <c:pt idx="19">
                  <c:v>98441810</c:v>
                </c:pt>
                <c:pt idx="20">
                  <c:v>98303239</c:v>
                </c:pt>
                <c:pt idx="21">
                  <c:v>98219163</c:v>
                </c:pt>
                <c:pt idx="22">
                  <c:v>104587589</c:v>
                </c:pt>
                <c:pt idx="23">
                  <c:v>108771608</c:v>
                </c:pt>
                <c:pt idx="24">
                  <c:v>109217828</c:v>
                </c:pt>
                <c:pt idx="25">
                  <c:v>108768624</c:v>
                </c:pt>
                <c:pt idx="26">
                  <c:v>108981854</c:v>
                </c:pt>
                <c:pt idx="27">
                  <c:v>109189305</c:v>
                </c:pt>
                <c:pt idx="28">
                  <c:v>109473570</c:v>
                </c:pt>
                <c:pt idx="29">
                  <c:v>109476753</c:v>
                </c:pt>
                <c:pt idx="30">
                  <c:v>109375658</c:v>
                </c:pt>
                <c:pt idx="31">
                  <c:v>109576770</c:v>
                </c:pt>
                <c:pt idx="32">
                  <c:v>109637522</c:v>
                </c:pt>
                <c:pt idx="33">
                  <c:v>106810255</c:v>
                </c:pt>
                <c:pt idx="34">
                  <c:v>107193449</c:v>
                </c:pt>
                <c:pt idx="35">
                  <c:v>106945779</c:v>
                </c:pt>
                <c:pt idx="36">
                  <c:v>107111702</c:v>
                </c:pt>
                <c:pt idx="37">
                  <c:v>107206010</c:v>
                </c:pt>
                <c:pt idx="38">
                  <c:v>107267126</c:v>
                </c:pt>
                <c:pt idx="39">
                  <c:v>107257218</c:v>
                </c:pt>
                <c:pt idx="40">
                  <c:v>107184062</c:v>
                </c:pt>
                <c:pt idx="41">
                  <c:v>107076940</c:v>
                </c:pt>
                <c:pt idx="42">
                  <c:v>107367549</c:v>
                </c:pt>
                <c:pt idx="43">
                  <c:v>107208616</c:v>
                </c:pt>
                <c:pt idx="44">
                  <c:v>98774477</c:v>
                </c:pt>
                <c:pt idx="45">
                  <c:v>96333212</c:v>
                </c:pt>
                <c:pt idx="46">
                  <c:v>96237041</c:v>
                </c:pt>
                <c:pt idx="47">
                  <c:v>96168672</c:v>
                </c:pt>
                <c:pt idx="48">
                  <c:v>96418798</c:v>
                </c:pt>
                <c:pt idx="49">
                  <c:v>96391598</c:v>
                </c:pt>
                <c:pt idx="50">
                  <c:v>96530655</c:v>
                </c:pt>
                <c:pt idx="51">
                  <c:v>96594679</c:v>
                </c:pt>
                <c:pt idx="52">
                  <c:v>96391371</c:v>
                </c:pt>
                <c:pt idx="53">
                  <c:v>96695086</c:v>
                </c:pt>
                <c:pt idx="54">
                  <c:v>96578960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20048"/>
        <c:axId val="438595272"/>
      </c:scatterChart>
      <c:valAx>
        <c:axId val="42382004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438595272"/>
        <c:crosses val="autoZero"/>
        <c:crossBetween val="midCat"/>
        <c:majorUnit val="11"/>
      </c:valAx>
      <c:valAx>
        <c:axId val="438595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23820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FV_Stable_Time!$AH$11</c:f>
          <c:strCache>
            <c:ptCount val="1"/>
            <c:pt idx="0">
              <c:v>3M to 10 cm + Table 3</c:v>
            </c:pt>
          </c:strCache>
        </c:strRef>
      </c:tx>
      <c:layout>
        <c:manualLayout>
          <c:xMode val="edge"/>
          <c:yMode val="edge"/>
          <c:x val="0.44015378700499802"/>
          <c:y val="8.4210526315789767E-3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FV_Stable_Time!$AH$11</c:f>
              <c:strCache>
                <c:ptCount val="1"/>
                <c:pt idx="0">
                  <c:v>3M to 10 cm + Table 3</c:v>
                </c:pt>
              </c:strCache>
            </c:strRef>
          </c:tx>
          <c:marker>
            <c:symbol val="circle"/>
            <c:size val="7"/>
          </c:marker>
          <c:yVal>
            <c:numRef>
              <c:f>FV_Stable_Time!$AJ$13:$AJ$111</c:f>
              <c:numCache>
                <c:formatCode>General</c:formatCode>
                <c:ptCount val="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96056"/>
        <c:axId val="438596448"/>
      </c:scatterChart>
      <c:valAx>
        <c:axId val="43859605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438596448"/>
        <c:crosses val="autoZero"/>
        <c:crossBetween val="midCat"/>
        <c:majorUnit val="11"/>
      </c:valAx>
      <c:valAx>
        <c:axId val="43859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85960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1M FV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FV_Smooth_Check!$B$11:$C$11</c:f>
              <c:strCache>
                <c:ptCount val="1"/>
                <c:pt idx="0">
                  <c:v>Horizontal</c:v>
                </c:pt>
              </c:strCache>
            </c:strRef>
          </c:tx>
          <c:marker>
            <c:symbol val="none"/>
          </c:marker>
          <c:xVal>
            <c:strRef>
              <c:f>FV_Smooth_Check!$A$13:$A$1037</c:f>
              <c:strCach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Max Value</c:v>
                </c:pt>
              </c:strCache>
            </c:strRef>
          </c:xVal>
          <c:yVal>
            <c:numRef>
              <c:f>FV_Smooth_Check!$H$13:$H$1037</c:f>
              <c:numCache>
                <c:formatCode>General</c:formatCode>
                <c:ptCount val="1025"/>
                <c:pt idx="0">
                  <c:v>27988</c:v>
                </c:pt>
                <c:pt idx="1">
                  <c:v>28073</c:v>
                </c:pt>
                <c:pt idx="2">
                  <c:v>28172</c:v>
                </c:pt>
                <c:pt idx="3">
                  <c:v>28175</c:v>
                </c:pt>
                <c:pt idx="4">
                  <c:v>28155</c:v>
                </c:pt>
                <c:pt idx="5">
                  <c:v>28175</c:v>
                </c:pt>
                <c:pt idx="6">
                  <c:v>28208</c:v>
                </c:pt>
                <c:pt idx="7">
                  <c:v>28173</c:v>
                </c:pt>
                <c:pt idx="8">
                  <c:v>28221</c:v>
                </c:pt>
                <c:pt idx="9">
                  <c:v>28310</c:v>
                </c:pt>
                <c:pt idx="10">
                  <c:v>28295</c:v>
                </c:pt>
                <c:pt idx="11">
                  <c:v>28380</c:v>
                </c:pt>
                <c:pt idx="12">
                  <c:v>28332</c:v>
                </c:pt>
                <c:pt idx="13">
                  <c:v>28409</c:v>
                </c:pt>
                <c:pt idx="14">
                  <c:v>28432</c:v>
                </c:pt>
                <c:pt idx="15">
                  <c:v>28428</c:v>
                </c:pt>
                <c:pt idx="16">
                  <c:v>28475</c:v>
                </c:pt>
                <c:pt idx="17">
                  <c:v>28484</c:v>
                </c:pt>
                <c:pt idx="18">
                  <c:v>28492</c:v>
                </c:pt>
                <c:pt idx="19">
                  <c:v>28499</c:v>
                </c:pt>
                <c:pt idx="20">
                  <c:v>28582</c:v>
                </c:pt>
                <c:pt idx="21">
                  <c:v>28595</c:v>
                </c:pt>
                <c:pt idx="22">
                  <c:v>28582</c:v>
                </c:pt>
                <c:pt idx="23">
                  <c:v>28605</c:v>
                </c:pt>
                <c:pt idx="24">
                  <c:v>28562</c:v>
                </c:pt>
                <c:pt idx="25">
                  <c:v>28582</c:v>
                </c:pt>
                <c:pt idx="26">
                  <c:v>28599</c:v>
                </c:pt>
                <c:pt idx="27">
                  <c:v>28645</c:v>
                </c:pt>
                <c:pt idx="28">
                  <c:v>28622</c:v>
                </c:pt>
                <c:pt idx="29">
                  <c:v>28703</c:v>
                </c:pt>
                <c:pt idx="30">
                  <c:v>28722</c:v>
                </c:pt>
                <c:pt idx="31">
                  <c:v>28714</c:v>
                </c:pt>
                <c:pt idx="32">
                  <c:v>28720</c:v>
                </c:pt>
                <c:pt idx="33">
                  <c:v>28715</c:v>
                </c:pt>
                <c:pt idx="34">
                  <c:v>28699</c:v>
                </c:pt>
                <c:pt idx="35">
                  <c:v>28732</c:v>
                </c:pt>
                <c:pt idx="36">
                  <c:v>28749</c:v>
                </c:pt>
                <c:pt idx="37">
                  <c:v>28757</c:v>
                </c:pt>
                <c:pt idx="38">
                  <c:v>28801</c:v>
                </c:pt>
                <c:pt idx="39">
                  <c:v>28795</c:v>
                </c:pt>
                <c:pt idx="40">
                  <c:v>28836</c:v>
                </c:pt>
                <c:pt idx="41">
                  <c:v>28819</c:v>
                </c:pt>
                <c:pt idx="42">
                  <c:v>28850</c:v>
                </c:pt>
                <c:pt idx="43">
                  <c:v>28856</c:v>
                </c:pt>
                <c:pt idx="44">
                  <c:v>28881</c:v>
                </c:pt>
                <c:pt idx="45">
                  <c:v>28925</c:v>
                </c:pt>
                <c:pt idx="46">
                  <c:v>28877</c:v>
                </c:pt>
                <c:pt idx="47">
                  <c:v>28873</c:v>
                </c:pt>
                <c:pt idx="48">
                  <c:v>28939</c:v>
                </c:pt>
                <c:pt idx="49">
                  <c:v>28969</c:v>
                </c:pt>
                <c:pt idx="50">
                  <c:v>28979</c:v>
                </c:pt>
                <c:pt idx="51">
                  <c:v>28984</c:v>
                </c:pt>
                <c:pt idx="52">
                  <c:v>28958</c:v>
                </c:pt>
                <c:pt idx="53">
                  <c:v>28946</c:v>
                </c:pt>
                <c:pt idx="54">
                  <c:v>28955</c:v>
                </c:pt>
                <c:pt idx="55">
                  <c:v>29001</c:v>
                </c:pt>
                <c:pt idx="56">
                  <c:v>29022</c:v>
                </c:pt>
                <c:pt idx="57">
                  <c:v>29074</c:v>
                </c:pt>
                <c:pt idx="58">
                  <c:v>29056</c:v>
                </c:pt>
                <c:pt idx="59">
                  <c:v>29013</c:v>
                </c:pt>
                <c:pt idx="60">
                  <c:v>29026</c:v>
                </c:pt>
                <c:pt idx="61">
                  <c:v>29052</c:v>
                </c:pt>
                <c:pt idx="62">
                  <c:v>29060</c:v>
                </c:pt>
                <c:pt idx="63">
                  <c:v>29115</c:v>
                </c:pt>
                <c:pt idx="64">
                  <c:v>29107</c:v>
                </c:pt>
                <c:pt idx="65">
                  <c:v>29090</c:v>
                </c:pt>
                <c:pt idx="66">
                  <c:v>29055</c:v>
                </c:pt>
                <c:pt idx="67">
                  <c:v>29061</c:v>
                </c:pt>
                <c:pt idx="68">
                  <c:v>29127</c:v>
                </c:pt>
                <c:pt idx="69">
                  <c:v>29173</c:v>
                </c:pt>
                <c:pt idx="70">
                  <c:v>29206</c:v>
                </c:pt>
                <c:pt idx="71">
                  <c:v>29187</c:v>
                </c:pt>
                <c:pt idx="72">
                  <c:v>29160</c:v>
                </c:pt>
                <c:pt idx="73">
                  <c:v>29137</c:v>
                </c:pt>
                <c:pt idx="74">
                  <c:v>29126</c:v>
                </c:pt>
                <c:pt idx="75">
                  <c:v>29174</c:v>
                </c:pt>
                <c:pt idx="76">
                  <c:v>29192</c:v>
                </c:pt>
                <c:pt idx="77">
                  <c:v>29210</c:v>
                </c:pt>
                <c:pt idx="78">
                  <c:v>29238</c:v>
                </c:pt>
                <c:pt idx="79">
                  <c:v>29225</c:v>
                </c:pt>
                <c:pt idx="80">
                  <c:v>29237</c:v>
                </c:pt>
                <c:pt idx="81">
                  <c:v>29208</c:v>
                </c:pt>
                <c:pt idx="82">
                  <c:v>29204</c:v>
                </c:pt>
                <c:pt idx="83">
                  <c:v>29244</c:v>
                </c:pt>
                <c:pt idx="84">
                  <c:v>29213</c:v>
                </c:pt>
                <c:pt idx="85">
                  <c:v>29164</c:v>
                </c:pt>
                <c:pt idx="86">
                  <c:v>29230</c:v>
                </c:pt>
                <c:pt idx="87">
                  <c:v>29194</c:v>
                </c:pt>
                <c:pt idx="88">
                  <c:v>29197</c:v>
                </c:pt>
                <c:pt idx="89">
                  <c:v>29229</c:v>
                </c:pt>
                <c:pt idx="90">
                  <c:v>29270</c:v>
                </c:pt>
                <c:pt idx="91">
                  <c:v>29260</c:v>
                </c:pt>
                <c:pt idx="92">
                  <c:v>29233</c:v>
                </c:pt>
                <c:pt idx="93">
                  <c:v>29254</c:v>
                </c:pt>
                <c:pt idx="94">
                  <c:v>29263</c:v>
                </c:pt>
                <c:pt idx="95">
                  <c:v>29218</c:v>
                </c:pt>
                <c:pt idx="96">
                  <c:v>29247</c:v>
                </c:pt>
                <c:pt idx="97">
                  <c:v>29184</c:v>
                </c:pt>
                <c:pt idx="98">
                  <c:v>29207</c:v>
                </c:pt>
                <c:pt idx="99">
                  <c:v>29192</c:v>
                </c:pt>
                <c:pt idx="100">
                  <c:v>29239</c:v>
                </c:pt>
                <c:pt idx="101">
                  <c:v>29254</c:v>
                </c:pt>
                <c:pt idx="102">
                  <c:v>29276</c:v>
                </c:pt>
                <c:pt idx="103">
                  <c:v>29287</c:v>
                </c:pt>
                <c:pt idx="104">
                  <c:v>29291</c:v>
                </c:pt>
                <c:pt idx="105">
                  <c:v>29248</c:v>
                </c:pt>
                <c:pt idx="106">
                  <c:v>29228</c:v>
                </c:pt>
                <c:pt idx="107">
                  <c:v>29233</c:v>
                </c:pt>
                <c:pt idx="108">
                  <c:v>29176</c:v>
                </c:pt>
                <c:pt idx="109">
                  <c:v>29218</c:v>
                </c:pt>
                <c:pt idx="110">
                  <c:v>29257</c:v>
                </c:pt>
                <c:pt idx="111">
                  <c:v>29228</c:v>
                </c:pt>
                <c:pt idx="112">
                  <c:v>29241</c:v>
                </c:pt>
                <c:pt idx="113">
                  <c:v>29241</c:v>
                </c:pt>
                <c:pt idx="114">
                  <c:v>29287</c:v>
                </c:pt>
                <c:pt idx="115">
                  <c:v>29229</c:v>
                </c:pt>
                <c:pt idx="116">
                  <c:v>29182</c:v>
                </c:pt>
                <c:pt idx="117">
                  <c:v>29185</c:v>
                </c:pt>
                <c:pt idx="118">
                  <c:v>29101</c:v>
                </c:pt>
                <c:pt idx="119">
                  <c:v>29163</c:v>
                </c:pt>
                <c:pt idx="120">
                  <c:v>29180</c:v>
                </c:pt>
                <c:pt idx="121">
                  <c:v>29229</c:v>
                </c:pt>
                <c:pt idx="122">
                  <c:v>29165</c:v>
                </c:pt>
                <c:pt idx="123">
                  <c:v>29145</c:v>
                </c:pt>
                <c:pt idx="124">
                  <c:v>29167</c:v>
                </c:pt>
                <c:pt idx="125">
                  <c:v>29214</c:v>
                </c:pt>
                <c:pt idx="126">
                  <c:v>29201</c:v>
                </c:pt>
                <c:pt idx="127">
                  <c:v>29197</c:v>
                </c:pt>
                <c:pt idx="128">
                  <c:v>29153</c:v>
                </c:pt>
                <c:pt idx="129">
                  <c:v>29136</c:v>
                </c:pt>
                <c:pt idx="130">
                  <c:v>29081</c:v>
                </c:pt>
                <c:pt idx="131">
                  <c:v>29100</c:v>
                </c:pt>
                <c:pt idx="132">
                  <c:v>29069</c:v>
                </c:pt>
                <c:pt idx="133">
                  <c:v>29109</c:v>
                </c:pt>
                <c:pt idx="134">
                  <c:v>29034</c:v>
                </c:pt>
                <c:pt idx="135">
                  <c:v>29093</c:v>
                </c:pt>
                <c:pt idx="136">
                  <c:v>29094</c:v>
                </c:pt>
                <c:pt idx="137">
                  <c:v>29107</c:v>
                </c:pt>
                <c:pt idx="138">
                  <c:v>29114</c:v>
                </c:pt>
                <c:pt idx="139">
                  <c:v>29073</c:v>
                </c:pt>
                <c:pt idx="140">
                  <c:v>29120</c:v>
                </c:pt>
                <c:pt idx="141">
                  <c:v>29031</c:v>
                </c:pt>
                <c:pt idx="142">
                  <c:v>28986</c:v>
                </c:pt>
                <c:pt idx="143">
                  <c:v>28973</c:v>
                </c:pt>
                <c:pt idx="144">
                  <c:v>28986</c:v>
                </c:pt>
                <c:pt idx="145">
                  <c:v>28987</c:v>
                </c:pt>
                <c:pt idx="146">
                  <c:v>28956</c:v>
                </c:pt>
                <c:pt idx="147">
                  <c:v>28963</c:v>
                </c:pt>
                <c:pt idx="148">
                  <c:v>28961</c:v>
                </c:pt>
                <c:pt idx="149">
                  <c:v>28996</c:v>
                </c:pt>
                <c:pt idx="150">
                  <c:v>28947</c:v>
                </c:pt>
                <c:pt idx="151">
                  <c:v>28953</c:v>
                </c:pt>
                <c:pt idx="152">
                  <c:v>28904</c:v>
                </c:pt>
                <c:pt idx="153">
                  <c:v>28865</c:v>
                </c:pt>
                <c:pt idx="154">
                  <c:v>28845</c:v>
                </c:pt>
                <c:pt idx="155">
                  <c:v>28890</c:v>
                </c:pt>
                <c:pt idx="156">
                  <c:v>28883</c:v>
                </c:pt>
                <c:pt idx="157">
                  <c:v>28879</c:v>
                </c:pt>
                <c:pt idx="158">
                  <c:v>28823</c:v>
                </c:pt>
                <c:pt idx="159">
                  <c:v>28853</c:v>
                </c:pt>
                <c:pt idx="160">
                  <c:v>28830</c:v>
                </c:pt>
                <c:pt idx="161">
                  <c:v>28816</c:v>
                </c:pt>
                <c:pt idx="162">
                  <c:v>28839</c:v>
                </c:pt>
                <c:pt idx="163">
                  <c:v>28848</c:v>
                </c:pt>
                <c:pt idx="164">
                  <c:v>28791</c:v>
                </c:pt>
                <c:pt idx="165">
                  <c:v>28766</c:v>
                </c:pt>
                <c:pt idx="166">
                  <c:v>28837</c:v>
                </c:pt>
                <c:pt idx="167">
                  <c:v>28867</c:v>
                </c:pt>
                <c:pt idx="168">
                  <c:v>28917</c:v>
                </c:pt>
                <c:pt idx="169">
                  <c:v>28992</c:v>
                </c:pt>
                <c:pt idx="170">
                  <c:v>29023</c:v>
                </c:pt>
                <c:pt idx="171">
                  <c:v>29019</c:v>
                </c:pt>
                <c:pt idx="172">
                  <c:v>29092</c:v>
                </c:pt>
                <c:pt idx="173">
                  <c:v>29098</c:v>
                </c:pt>
                <c:pt idx="174">
                  <c:v>29088</c:v>
                </c:pt>
                <c:pt idx="175">
                  <c:v>29174</c:v>
                </c:pt>
                <c:pt idx="176">
                  <c:v>29258</c:v>
                </c:pt>
                <c:pt idx="177">
                  <c:v>29307</c:v>
                </c:pt>
                <c:pt idx="178">
                  <c:v>29302</c:v>
                </c:pt>
                <c:pt idx="179">
                  <c:v>29319</c:v>
                </c:pt>
                <c:pt idx="180">
                  <c:v>29412</c:v>
                </c:pt>
                <c:pt idx="181">
                  <c:v>29485</c:v>
                </c:pt>
                <c:pt idx="182">
                  <c:v>29524</c:v>
                </c:pt>
                <c:pt idx="183">
                  <c:v>29529</c:v>
                </c:pt>
                <c:pt idx="184">
                  <c:v>29528</c:v>
                </c:pt>
                <c:pt idx="185">
                  <c:v>29581</c:v>
                </c:pt>
                <c:pt idx="186">
                  <c:v>29609</c:v>
                </c:pt>
                <c:pt idx="187">
                  <c:v>29710</c:v>
                </c:pt>
                <c:pt idx="188">
                  <c:v>29755</c:v>
                </c:pt>
                <c:pt idx="189">
                  <c:v>29820</c:v>
                </c:pt>
                <c:pt idx="190">
                  <c:v>29889</c:v>
                </c:pt>
                <c:pt idx="191">
                  <c:v>29894</c:v>
                </c:pt>
                <c:pt idx="192">
                  <c:v>29931</c:v>
                </c:pt>
                <c:pt idx="193">
                  <c:v>29962</c:v>
                </c:pt>
                <c:pt idx="194">
                  <c:v>29987</c:v>
                </c:pt>
                <c:pt idx="195">
                  <c:v>30018</c:v>
                </c:pt>
                <c:pt idx="196">
                  <c:v>30034</c:v>
                </c:pt>
                <c:pt idx="197">
                  <c:v>30078</c:v>
                </c:pt>
                <c:pt idx="198">
                  <c:v>30148</c:v>
                </c:pt>
                <c:pt idx="199">
                  <c:v>30195</c:v>
                </c:pt>
                <c:pt idx="200">
                  <c:v>30278</c:v>
                </c:pt>
                <c:pt idx="201">
                  <c:v>30354</c:v>
                </c:pt>
                <c:pt idx="202">
                  <c:v>30310</c:v>
                </c:pt>
                <c:pt idx="203">
                  <c:v>30373</c:v>
                </c:pt>
                <c:pt idx="204">
                  <c:v>30401</c:v>
                </c:pt>
                <c:pt idx="205">
                  <c:v>30463</c:v>
                </c:pt>
                <c:pt idx="206">
                  <c:v>30455</c:v>
                </c:pt>
                <c:pt idx="207">
                  <c:v>30527</c:v>
                </c:pt>
                <c:pt idx="208">
                  <c:v>30584</c:v>
                </c:pt>
                <c:pt idx="209">
                  <c:v>30694</c:v>
                </c:pt>
                <c:pt idx="210">
                  <c:v>30779</c:v>
                </c:pt>
                <c:pt idx="211">
                  <c:v>30870</c:v>
                </c:pt>
                <c:pt idx="212">
                  <c:v>31006</c:v>
                </c:pt>
                <c:pt idx="213">
                  <c:v>31072</c:v>
                </c:pt>
                <c:pt idx="214">
                  <c:v>31145</c:v>
                </c:pt>
                <c:pt idx="215">
                  <c:v>31237</c:v>
                </c:pt>
                <c:pt idx="216">
                  <c:v>31318</c:v>
                </c:pt>
                <c:pt idx="217">
                  <c:v>31359</c:v>
                </c:pt>
                <c:pt idx="218">
                  <c:v>31490</c:v>
                </c:pt>
                <c:pt idx="219">
                  <c:v>31621</c:v>
                </c:pt>
                <c:pt idx="220">
                  <c:v>31997</c:v>
                </c:pt>
                <c:pt idx="221">
                  <c:v>32294</c:v>
                </c:pt>
                <c:pt idx="222">
                  <c:v>32584</c:v>
                </c:pt>
                <c:pt idx="223">
                  <c:v>32878</c:v>
                </c:pt>
                <c:pt idx="224">
                  <c:v>33204</c:v>
                </c:pt>
                <c:pt idx="225">
                  <c:v>33543</c:v>
                </c:pt>
                <c:pt idx="226">
                  <c:v>33878</c:v>
                </c:pt>
                <c:pt idx="227">
                  <c:v>34180</c:v>
                </c:pt>
                <c:pt idx="228">
                  <c:v>34488</c:v>
                </c:pt>
                <c:pt idx="229">
                  <c:v>34795</c:v>
                </c:pt>
                <c:pt idx="230">
                  <c:v>35198</c:v>
                </c:pt>
                <c:pt idx="231">
                  <c:v>35532</c:v>
                </c:pt>
                <c:pt idx="232">
                  <c:v>35965</c:v>
                </c:pt>
                <c:pt idx="233">
                  <c:v>36206</c:v>
                </c:pt>
                <c:pt idx="234">
                  <c:v>36658</c:v>
                </c:pt>
                <c:pt idx="235">
                  <c:v>36940</c:v>
                </c:pt>
                <c:pt idx="236">
                  <c:v>37253</c:v>
                </c:pt>
                <c:pt idx="237">
                  <c:v>37709</c:v>
                </c:pt>
                <c:pt idx="238">
                  <c:v>38150</c:v>
                </c:pt>
                <c:pt idx="239">
                  <c:v>38601</c:v>
                </c:pt>
                <c:pt idx="240">
                  <c:v>38933</c:v>
                </c:pt>
                <c:pt idx="241">
                  <c:v>39281</c:v>
                </c:pt>
                <c:pt idx="242">
                  <c:v>39638</c:v>
                </c:pt>
                <c:pt idx="243">
                  <c:v>40043</c:v>
                </c:pt>
                <c:pt idx="244">
                  <c:v>40530</c:v>
                </c:pt>
                <c:pt idx="245">
                  <c:v>40926</c:v>
                </c:pt>
                <c:pt idx="246">
                  <c:v>41300</c:v>
                </c:pt>
                <c:pt idx="247">
                  <c:v>41751</c:v>
                </c:pt>
                <c:pt idx="248">
                  <c:v>42165</c:v>
                </c:pt>
                <c:pt idx="249">
                  <c:v>42605</c:v>
                </c:pt>
                <c:pt idx="250">
                  <c:v>43124</c:v>
                </c:pt>
                <c:pt idx="251">
                  <c:v>43561</c:v>
                </c:pt>
                <c:pt idx="252">
                  <c:v>44007</c:v>
                </c:pt>
                <c:pt idx="253">
                  <c:v>44419</c:v>
                </c:pt>
                <c:pt idx="254">
                  <c:v>44868</c:v>
                </c:pt>
                <c:pt idx="255">
                  <c:v>45224</c:v>
                </c:pt>
                <c:pt idx="256">
                  <c:v>45778</c:v>
                </c:pt>
                <c:pt idx="257">
                  <c:v>46245</c:v>
                </c:pt>
                <c:pt idx="258">
                  <c:v>46715</c:v>
                </c:pt>
                <c:pt idx="259">
                  <c:v>47204</c:v>
                </c:pt>
                <c:pt idx="260">
                  <c:v>47769</c:v>
                </c:pt>
                <c:pt idx="261">
                  <c:v>48288</c:v>
                </c:pt>
                <c:pt idx="262">
                  <c:v>48777</c:v>
                </c:pt>
                <c:pt idx="263">
                  <c:v>49245</c:v>
                </c:pt>
                <c:pt idx="264">
                  <c:v>49687</c:v>
                </c:pt>
                <c:pt idx="265">
                  <c:v>50270</c:v>
                </c:pt>
                <c:pt idx="266">
                  <c:v>50791</c:v>
                </c:pt>
                <c:pt idx="267">
                  <c:v>51255</c:v>
                </c:pt>
                <c:pt idx="268">
                  <c:v>51812</c:v>
                </c:pt>
                <c:pt idx="269">
                  <c:v>52367</c:v>
                </c:pt>
                <c:pt idx="270">
                  <c:v>52850</c:v>
                </c:pt>
                <c:pt idx="271">
                  <c:v>53475</c:v>
                </c:pt>
                <c:pt idx="272">
                  <c:v>54109</c:v>
                </c:pt>
                <c:pt idx="273">
                  <c:v>54694</c:v>
                </c:pt>
                <c:pt idx="274">
                  <c:v>55223</c:v>
                </c:pt>
                <c:pt idx="275">
                  <c:v>55754</c:v>
                </c:pt>
                <c:pt idx="276">
                  <c:v>56367</c:v>
                </c:pt>
                <c:pt idx="277">
                  <c:v>56967</c:v>
                </c:pt>
                <c:pt idx="278">
                  <c:v>57594</c:v>
                </c:pt>
                <c:pt idx="279">
                  <c:v>58301</c:v>
                </c:pt>
                <c:pt idx="280">
                  <c:v>58772</c:v>
                </c:pt>
                <c:pt idx="281">
                  <c:v>59376</c:v>
                </c:pt>
                <c:pt idx="282">
                  <c:v>59986</c:v>
                </c:pt>
                <c:pt idx="283">
                  <c:v>60649</c:v>
                </c:pt>
                <c:pt idx="284">
                  <c:v>61310</c:v>
                </c:pt>
                <c:pt idx="285">
                  <c:v>62076</c:v>
                </c:pt>
                <c:pt idx="286">
                  <c:v>62772</c:v>
                </c:pt>
                <c:pt idx="287">
                  <c:v>63315</c:v>
                </c:pt>
                <c:pt idx="288">
                  <c:v>63959</c:v>
                </c:pt>
                <c:pt idx="289">
                  <c:v>64599</c:v>
                </c:pt>
                <c:pt idx="290">
                  <c:v>65264</c:v>
                </c:pt>
                <c:pt idx="291">
                  <c:v>65849</c:v>
                </c:pt>
                <c:pt idx="292">
                  <c:v>66641</c:v>
                </c:pt>
                <c:pt idx="293">
                  <c:v>67389</c:v>
                </c:pt>
                <c:pt idx="294">
                  <c:v>67942</c:v>
                </c:pt>
                <c:pt idx="295">
                  <c:v>68641</c:v>
                </c:pt>
                <c:pt idx="296">
                  <c:v>69272</c:v>
                </c:pt>
                <c:pt idx="297">
                  <c:v>70077</c:v>
                </c:pt>
                <c:pt idx="298">
                  <c:v>70846</c:v>
                </c:pt>
                <c:pt idx="299">
                  <c:v>71458</c:v>
                </c:pt>
                <c:pt idx="300">
                  <c:v>71982</c:v>
                </c:pt>
                <c:pt idx="301">
                  <c:v>72607</c:v>
                </c:pt>
                <c:pt idx="302">
                  <c:v>73335</c:v>
                </c:pt>
                <c:pt idx="303">
                  <c:v>74118</c:v>
                </c:pt>
                <c:pt idx="304">
                  <c:v>74926</c:v>
                </c:pt>
                <c:pt idx="305">
                  <c:v>75500</c:v>
                </c:pt>
                <c:pt idx="306">
                  <c:v>76342</c:v>
                </c:pt>
                <c:pt idx="307">
                  <c:v>77031</c:v>
                </c:pt>
                <c:pt idx="308">
                  <c:v>77687</c:v>
                </c:pt>
                <c:pt idx="309">
                  <c:v>78490</c:v>
                </c:pt>
                <c:pt idx="310">
                  <c:v>79101</c:v>
                </c:pt>
                <c:pt idx="311">
                  <c:v>79727</c:v>
                </c:pt>
                <c:pt idx="312">
                  <c:v>80483</c:v>
                </c:pt>
                <c:pt idx="313">
                  <c:v>81164</c:v>
                </c:pt>
                <c:pt idx="314">
                  <c:v>81873</c:v>
                </c:pt>
                <c:pt idx="315">
                  <c:v>82576</c:v>
                </c:pt>
                <c:pt idx="316">
                  <c:v>83312</c:v>
                </c:pt>
                <c:pt idx="317">
                  <c:v>84080</c:v>
                </c:pt>
                <c:pt idx="318">
                  <c:v>84686</c:v>
                </c:pt>
                <c:pt idx="319">
                  <c:v>85373</c:v>
                </c:pt>
                <c:pt idx="320">
                  <c:v>86005</c:v>
                </c:pt>
                <c:pt idx="321">
                  <c:v>86677</c:v>
                </c:pt>
                <c:pt idx="322">
                  <c:v>87451</c:v>
                </c:pt>
                <c:pt idx="323">
                  <c:v>88077</c:v>
                </c:pt>
                <c:pt idx="324">
                  <c:v>88665</c:v>
                </c:pt>
                <c:pt idx="325">
                  <c:v>89352</c:v>
                </c:pt>
                <c:pt idx="326">
                  <c:v>90010</c:v>
                </c:pt>
                <c:pt idx="327">
                  <c:v>90315</c:v>
                </c:pt>
                <c:pt idx="328">
                  <c:v>91054</c:v>
                </c:pt>
                <c:pt idx="329">
                  <c:v>91663</c:v>
                </c:pt>
                <c:pt idx="330">
                  <c:v>92082</c:v>
                </c:pt>
                <c:pt idx="331">
                  <c:v>92521</c:v>
                </c:pt>
                <c:pt idx="332">
                  <c:v>92960</c:v>
                </c:pt>
                <c:pt idx="333">
                  <c:v>93648</c:v>
                </c:pt>
                <c:pt idx="334">
                  <c:v>94260</c:v>
                </c:pt>
                <c:pt idx="335">
                  <c:v>94881</c:v>
                </c:pt>
                <c:pt idx="336">
                  <c:v>95218</c:v>
                </c:pt>
                <c:pt idx="337">
                  <c:v>95644</c:v>
                </c:pt>
                <c:pt idx="338">
                  <c:v>96126</c:v>
                </c:pt>
                <c:pt idx="339">
                  <c:v>96516</c:v>
                </c:pt>
                <c:pt idx="340">
                  <c:v>96979</c:v>
                </c:pt>
                <c:pt idx="341">
                  <c:v>97479</c:v>
                </c:pt>
                <c:pt idx="342">
                  <c:v>97856</c:v>
                </c:pt>
                <c:pt idx="343">
                  <c:v>98011</c:v>
                </c:pt>
                <c:pt idx="344">
                  <c:v>98319</c:v>
                </c:pt>
                <c:pt idx="345">
                  <c:v>98613</c:v>
                </c:pt>
                <c:pt idx="346">
                  <c:v>99081</c:v>
                </c:pt>
                <c:pt idx="347">
                  <c:v>99286</c:v>
                </c:pt>
                <c:pt idx="348">
                  <c:v>99625</c:v>
                </c:pt>
                <c:pt idx="349">
                  <c:v>99679</c:v>
                </c:pt>
                <c:pt idx="350">
                  <c:v>99794</c:v>
                </c:pt>
                <c:pt idx="351">
                  <c:v>99788</c:v>
                </c:pt>
                <c:pt idx="352">
                  <c:v>99799</c:v>
                </c:pt>
                <c:pt idx="353">
                  <c:v>100000</c:v>
                </c:pt>
                <c:pt idx="354">
                  <c:v>99941</c:v>
                </c:pt>
                <c:pt idx="355">
                  <c:v>99959</c:v>
                </c:pt>
                <c:pt idx="356">
                  <c:v>99763</c:v>
                </c:pt>
                <c:pt idx="357">
                  <c:v>99656</c:v>
                </c:pt>
                <c:pt idx="358">
                  <c:v>99457</c:v>
                </c:pt>
                <c:pt idx="359">
                  <c:v>99155</c:v>
                </c:pt>
                <c:pt idx="360">
                  <c:v>99067</c:v>
                </c:pt>
                <c:pt idx="361">
                  <c:v>98638</c:v>
                </c:pt>
                <c:pt idx="362">
                  <c:v>98459</c:v>
                </c:pt>
                <c:pt idx="363">
                  <c:v>98004</c:v>
                </c:pt>
                <c:pt idx="364">
                  <c:v>97628</c:v>
                </c:pt>
                <c:pt idx="365">
                  <c:v>96993</c:v>
                </c:pt>
                <c:pt idx="366">
                  <c:v>96700</c:v>
                </c:pt>
                <c:pt idx="367">
                  <c:v>96334</c:v>
                </c:pt>
                <c:pt idx="368">
                  <c:v>95705</c:v>
                </c:pt>
                <c:pt idx="369">
                  <c:v>95188</c:v>
                </c:pt>
                <c:pt idx="370">
                  <c:v>94619</c:v>
                </c:pt>
                <c:pt idx="371">
                  <c:v>93907</c:v>
                </c:pt>
                <c:pt idx="372">
                  <c:v>93192</c:v>
                </c:pt>
                <c:pt idx="373">
                  <c:v>92651</c:v>
                </c:pt>
                <c:pt idx="374">
                  <c:v>91932</c:v>
                </c:pt>
                <c:pt idx="375">
                  <c:v>91171</c:v>
                </c:pt>
                <c:pt idx="376">
                  <c:v>90581</c:v>
                </c:pt>
                <c:pt idx="377">
                  <c:v>89933</c:v>
                </c:pt>
                <c:pt idx="378">
                  <c:v>89233</c:v>
                </c:pt>
                <c:pt idx="379">
                  <c:v>88394</c:v>
                </c:pt>
                <c:pt idx="380">
                  <c:v>87548</c:v>
                </c:pt>
                <c:pt idx="381">
                  <c:v>86857</c:v>
                </c:pt>
                <c:pt idx="382">
                  <c:v>85837</c:v>
                </c:pt>
                <c:pt idx="383">
                  <c:v>85141</c:v>
                </c:pt>
                <c:pt idx="384">
                  <c:v>84339</c:v>
                </c:pt>
                <c:pt idx="385">
                  <c:v>83538</c:v>
                </c:pt>
                <c:pt idx="386">
                  <c:v>82640</c:v>
                </c:pt>
                <c:pt idx="387">
                  <c:v>81808</c:v>
                </c:pt>
                <c:pt idx="388">
                  <c:v>80855</c:v>
                </c:pt>
                <c:pt idx="389">
                  <c:v>79886</c:v>
                </c:pt>
                <c:pt idx="390">
                  <c:v>78963</c:v>
                </c:pt>
                <c:pt idx="391">
                  <c:v>78029</c:v>
                </c:pt>
                <c:pt idx="392">
                  <c:v>76957</c:v>
                </c:pt>
                <c:pt idx="393">
                  <c:v>76023</c:v>
                </c:pt>
                <c:pt idx="394">
                  <c:v>75166</c:v>
                </c:pt>
                <c:pt idx="395">
                  <c:v>74008</c:v>
                </c:pt>
                <c:pt idx="396">
                  <c:v>73138</c:v>
                </c:pt>
                <c:pt idx="397">
                  <c:v>72306</c:v>
                </c:pt>
                <c:pt idx="398">
                  <c:v>71489</c:v>
                </c:pt>
                <c:pt idx="399">
                  <c:v>70673</c:v>
                </c:pt>
                <c:pt idx="400">
                  <c:v>69769</c:v>
                </c:pt>
                <c:pt idx="401">
                  <c:v>68799</c:v>
                </c:pt>
                <c:pt idx="402">
                  <c:v>67863</c:v>
                </c:pt>
                <c:pt idx="403">
                  <c:v>67059</c:v>
                </c:pt>
                <c:pt idx="404">
                  <c:v>66169</c:v>
                </c:pt>
                <c:pt idx="405">
                  <c:v>65499</c:v>
                </c:pt>
                <c:pt idx="406">
                  <c:v>64448</c:v>
                </c:pt>
                <c:pt idx="407">
                  <c:v>63712</c:v>
                </c:pt>
                <c:pt idx="408">
                  <c:v>62875</c:v>
                </c:pt>
                <c:pt idx="409">
                  <c:v>61954</c:v>
                </c:pt>
                <c:pt idx="410">
                  <c:v>61263</c:v>
                </c:pt>
                <c:pt idx="411">
                  <c:v>60441</c:v>
                </c:pt>
                <c:pt idx="412">
                  <c:v>59417</c:v>
                </c:pt>
                <c:pt idx="413">
                  <c:v>58722</c:v>
                </c:pt>
                <c:pt idx="414">
                  <c:v>57922</c:v>
                </c:pt>
                <c:pt idx="415">
                  <c:v>57098</c:v>
                </c:pt>
                <c:pt idx="416">
                  <c:v>56396</c:v>
                </c:pt>
                <c:pt idx="417">
                  <c:v>55640</c:v>
                </c:pt>
                <c:pt idx="418">
                  <c:v>54793</c:v>
                </c:pt>
                <c:pt idx="419">
                  <c:v>54016</c:v>
                </c:pt>
                <c:pt idx="420">
                  <c:v>53253</c:v>
                </c:pt>
                <c:pt idx="421">
                  <c:v>52462</c:v>
                </c:pt>
                <c:pt idx="422">
                  <c:v>51842</c:v>
                </c:pt>
                <c:pt idx="423">
                  <c:v>51122</c:v>
                </c:pt>
                <c:pt idx="424">
                  <c:v>50329</c:v>
                </c:pt>
                <c:pt idx="425">
                  <c:v>49615</c:v>
                </c:pt>
                <c:pt idx="426">
                  <c:v>48920</c:v>
                </c:pt>
                <c:pt idx="427">
                  <c:v>48236</c:v>
                </c:pt>
                <c:pt idx="428">
                  <c:v>47483</c:v>
                </c:pt>
                <c:pt idx="429">
                  <c:v>46830</c:v>
                </c:pt>
                <c:pt idx="430">
                  <c:v>46096</c:v>
                </c:pt>
                <c:pt idx="431">
                  <c:v>45542</c:v>
                </c:pt>
                <c:pt idx="432">
                  <c:v>44835</c:v>
                </c:pt>
                <c:pt idx="433">
                  <c:v>44244</c:v>
                </c:pt>
                <c:pt idx="434">
                  <c:v>43663</c:v>
                </c:pt>
                <c:pt idx="435">
                  <c:v>42906</c:v>
                </c:pt>
                <c:pt idx="436">
                  <c:v>42325</c:v>
                </c:pt>
                <c:pt idx="437">
                  <c:v>41732</c:v>
                </c:pt>
                <c:pt idx="438">
                  <c:v>41138</c:v>
                </c:pt>
                <c:pt idx="439">
                  <c:v>40570</c:v>
                </c:pt>
                <c:pt idx="440">
                  <c:v>39983</c:v>
                </c:pt>
                <c:pt idx="441">
                  <c:v>39429</c:v>
                </c:pt>
                <c:pt idx="442">
                  <c:v>38885</c:v>
                </c:pt>
                <c:pt idx="443">
                  <c:v>38349</c:v>
                </c:pt>
                <c:pt idx="444">
                  <c:v>37726</c:v>
                </c:pt>
                <c:pt idx="445">
                  <c:v>37283</c:v>
                </c:pt>
                <c:pt idx="446">
                  <c:v>36790</c:v>
                </c:pt>
                <c:pt idx="447">
                  <c:v>36247</c:v>
                </c:pt>
                <c:pt idx="448">
                  <c:v>35653</c:v>
                </c:pt>
                <c:pt idx="449">
                  <c:v>35122</c:v>
                </c:pt>
                <c:pt idx="450">
                  <c:v>34629</c:v>
                </c:pt>
                <c:pt idx="451">
                  <c:v>34196</c:v>
                </c:pt>
                <c:pt idx="452">
                  <c:v>33685</c:v>
                </c:pt>
                <c:pt idx="453">
                  <c:v>33275</c:v>
                </c:pt>
                <c:pt idx="454">
                  <c:v>32763</c:v>
                </c:pt>
                <c:pt idx="455">
                  <c:v>32327</c:v>
                </c:pt>
                <c:pt idx="456">
                  <c:v>31788</c:v>
                </c:pt>
                <c:pt idx="457">
                  <c:v>31315</c:v>
                </c:pt>
                <c:pt idx="458">
                  <c:v>30931</c:v>
                </c:pt>
                <c:pt idx="459">
                  <c:v>30521</c:v>
                </c:pt>
                <c:pt idx="460">
                  <c:v>30100</c:v>
                </c:pt>
                <c:pt idx="461">
                  <c:v>29663</c:v>
                </c:pt>
                <c:pt idx="462">
                  <c:v>29206</c:v>
                </c:pt>
                <c:pt idx="463">
                  <c:v>28775</c:v>
                </c:pt>
                <c:pt idx="464">
                  <c:v>28342</c:v>
                </c:pt>
                <c:pt idx="465">
                  <c:v>27933</c:v>
                </c:pt>
                <c:pt idx="466">
                  <c:v>27484</c:v>
                </c:pt>
                <c:pt idx="467">
                  <c:v>27185</c:v>
                </c:pt>
                <c:pt idx="468">
                  <c:v>26782</c:v>
                </c:pt>
                <c:pt idx="469">
                  <c:v>26432</c:v>
                </c:pt>
                <c:pt idx="470">
                  <c:v>26054</c:v>
                </c:pt>
                <c:pt idx="471">
                  <c:v>25698</c:v>
                </c:pt>
                <c:pt idx="472">
                  <c:v>25376</c:v>
                </c:pt>
                <c:pt idx="473">
                  <c:v>25006</c:v>
                </c:pt>
                <c:pt idx="474">
                  <c:v>24636</c:v>
                </c:pt>
                <c:pt idx="475">
                  <c:v>24284</c:v>
                </c:pt>
                <c:pt idx="476">
                  <c:v>23962</c:v>
                </c:pt>
                <c:pt idx="477">
                  <c:v>23623</c:v>
                </c:pt>
                <c:pt idx="478">
                  <c:v>23295</c:v>
                </c:pt>
                <c:pt idx="479">
                  <c:v>22993</c:v>
                </c:pt>
                <c:pt idx="480">
                  <c:v>22718</c:v>
                </c:pt>
                <c:pt idx="481">
                  <c:v>22381</c:v>
                </c:pt>
                <c:pt idx="482">
                  <c:v>22046</c:v>
                </c:pt>
                <c:pt idx="483">
                  <c:v>21752</c:v>
                </c:pt>
                <c:pt idx="484">
                  <c:v>21447</c:v>
                </c:pt>
                <c:pt idx="485">
                  <c:v>21163</c:v>
                </c:pt>
                <c:pt idx="486">
                  <c:v>20910</c:v>
                </c:pt>
                <c:pt idx="487">
                  <c:v>20636</c:v>
                </c:pt>
                <c:pt idx="488">
                  <c:v>20367</c:v>
                </c:pt>
                <c:pt idx="489">
                  <c:v>20043</c:v>
                </c:pt>
                <c:pt idx="490">
                  <c:v>19800</c:v>
                </c:pt>
                <c:pt idx="491">
                  <c:v>19508</c:v>
                </c:pt>
                <c:pt idx="492">
                  <c:v>19263</c:v>
                </c:pt>
                <c:pt idx="493">
                  <c:v>18979</c:v>
                </c:pt>
                <c:pt idx="494">
                  <c:v>18762</c:v>
                </c:pt>
                <c:pt idx="495">
                  <c:v>18521</c:v>
                </c:pt>
                <c:pt idx="496">
                  <c:v>18274</c:v>
                </c:pt>
                <c:pt idx="497">
                  <c:v>18035</c:v>
                </c:pt>
                <c:pt idx="498">
                  <c:v>17824</c:v>
                </c:pt>
                <c:pt idx="499">
                  <c:v>17598</c:v>
                </c:pt>
                <c:pt idx="500">
                  <c:v>17302</c:v>
                </c:pt>
                <c:pt idx="501">
                  <c:v>17110</c:v>
                </c:pt>
                <c:pt idx="502">
                  <c:v>16889</c:v>
                </c:pt>
                <c:pt idx="503">
                  <c:v>16692</c:v>
                </c:pt>
                <c:pt idx="504">
                  <c:v>16446</c:v>
                </c:pt>
                <c:pt idx="505">
                  <c:v>16258</c:v>
                </c:pt>
                <c:pt idx="506">
                  <c:v>16066</c:v>
                </c:pt>
                <c:pt idx="507">
                  <c:v>15885</c:v>
                </c:pt>
                <c:pt idx="508">
                  <c:v>15692</c:v>
                </c:pt>
                <c:pt idx="509">
                  <c:v>15491</c:v>
                </c:pt>
                <c:pt idx="510">
                  <c:v>15314</c:v>
                </c:pt>
                <c:pt idx="511">
                  <c:v>15136</c:v>
                </c:pt>
                <c:pt idx="512">
                  <c:v>14974</c:v>
                </c:pt>
                <c:pt idx="513">
                  <c:v>14832</c:v>
                </c:pt>
                <c:pt idx="514">
                  <c:v>14656</c:v>
                </c:pt>
                <c:pt idx="515">
                  <c:v>14472</c:v>
                </c:pt>
                <c:pt idx="516">
                  <c:v>14342</c:v>
                </c:pt>
                <c:pt idx="517">
                  <c:v>14149</c:v>
                </c:pt>
                <c:pt idx="518">
                  <c:v>13989</c:v>
                </c:pt>
                <c:pt idx="519">
                  <c:v>13792</c:v>
                </c:pt>
                <c:pt idx="520">
                  <c:v>13625</c:v>
                </c:pt>
                <c:pt idx="521">
                  <c:v>13465</c:v>
                </c:pt>
                <c:pt idx="522">
                  <c:v>13306</c:v>
                </c:pt>
                <c:pt idx="523">
                  <c:v>13145</c:v>
                </c:pt>
                <c:pt idx="524">
                  <c:v>12989</c:v>
                </c:pt>
                <c:pt idx="525">
                  <c:v>12793</c:v>
                </c:pt>
                <c:pt idx="526">
                  <c:v>12672</c:v>
                </c:pt>
                <c:pt idx="527">
                  <c:v>12524</c:v>
                </c:pt>
                <c:pt idx="528">
                  <c:v>12358</c:v>
                </c:pt>
                <c:pt idx="529">
                  <c:v>12207</c:v>
                </c:pt>
                <c:pt idx="530">
                  <c:v>12066</c:v>
                </c:pt>
                <c:pt idx="531">
                  <c:v>11924</c:v>
                </c:pt>
                <c:pt idx="532">
                  <c:v>11776</c:v>
                </c:pt>
                <c:pt idx="533">
                  <c:v>11643</c:v>
                </c:pt>
                <c:pt idx="534">
                  <c:v>11514</c:v>
                </c:pt>
                <c:pt idx="535">
                  <c:v>11388</c:v>
                </c:pt>
                <c:pt idx="536">
                  <c:v>11273</c:v>
                </c:pt>
                <c:pt idx="537">
                  <c:v>11108</c:v>
                </c:pt>
                <c:pt idx="538">
                  <c:v>10978</c:v>
                </c:pt>
                <c:pt idx="539">
                  <c:v>10856</c:v>
                </c:pt>
                <c:pt idx="540">
                  <c:v>10716</c:v>
                </c:pt>
                <c:pt idx="541">
                  <c:v>10604</c:v>
                </c:pt>
                <c:pt idx="542">
                  <c:v>10502</c:v>
                </c:pt>
                <c:pt idx="543">
                  <c:v>10361</c:v>
                </c:pt>
                <c:pt idx="544">
                  <c:v>10250</c:v>
                </c:pt>
                <c:pt idx="545">
                  <c:v>10145</c:v>
                </c:pt>
                <c:pt idx="546">
                  <c:v>10015</c:v>
                </c:pt>
                <c:pt idx="547">
                  <c:v>9920</c:v>
                </c:pt>
                <c:pt idx="548">
                  <c:v>9792</c:v>
                </c:pt>
                <c:pt idx="549">
                  <c:v>9662</c:v>
                </c:pt>
                <c:pt idx="550">
                  <c:v>9558</c:v>
                </c:pt>
                <c:pt idx="551">
                  <c:v>9459</c:v>
                </c:pt>
                <c:pt idx="552">
                  <c:v>9341</c:v>
                </c:pt>
                <c:pt idx="553">
                  <c:v>9221</c:v>
                </c:pt>
                <c:pt idx="554">
                  <c:v>9140</c:v>
                </c:pt>
                <c:pt idx="555">
                  <c:v>9030</c:v>
                </c:pt>
                <c:pt idx="556">
                  <c:v>8942</c:v>
                </c:pt>
                <c:pt idx="557">
                  <c:v>8839</c:v>
                </c:pt>
                <c:pt idx="558">
                  <c:v>8727</c:v>
                </c:pt>
                <c:pt idx="559">
                  <c:v>8625</c:v>
                </c:pt>
                <c:pt idx="560">
                  <c:v>8533</c:v>
                </c:pt>
                <c:pt idx="561">
                  <c:v>8435</c:v>
                </c:pt>
                <c:pt idx="562">
                  <c:v>8351</c:v>
                </c:pt>
                <c:pt idx="563">
                  <c:v>8248</c:v>
                </c:pt>
                <c:pt idx="564">
                  <c:v>8167</c:v>
                </c:pt>
                <c:pt idx="565">
                  <c:v>8077</c:v>
                </c:pt>
                <c:pt idx="566">
                  <c:v>7989</c:v>
                </c:pt>
                <c:pt idx="567">
                  <c:v>7891</c:v>
                </c:pt>
                <c:pt idx="568">
                  <c:v>7801</c:v>
                </c:pt>
                <c:pt idx="569">
                  <c:v>7731</c:v>
                </c:pt>
                <c:pt idx="570">
                  <c:v>7664</c:v>
                </c:pt>
                <c:pt idx="571">
                  <c:v>7583</c:v>
                </c:pt>
                <c:pt idx="572">
                  <c:v>7479</c:v>
                </c:pt>
                <c:pt idx="573">
                  <c:v>7386</c:v>
                </c:pt>
                <c:pt idx="574">
                  <c:v>7312</c:v>
                </c:pt>
                <c:pt idx="575">
                  <c:v>7242</c:v>
                </c:pt>
                <c:pt idx="576">
                  <c:v>7173</c:v>
                </c:pt>
                <c:pt idx="577">
                  <c:v>7099</c:v>
                </c:pt>
                <c:pt idx="578">
                  <c:v>7010</c:v>
                </c:pt>
                <c:pt idx="579">
                  <c:v>6907</c:v>
                </c:pt>
                <c:pt idx="580">
                  <c:v>6832</c:v>
                </c:pt>
                <c:pt idx="581">
                  <c:v>6779</c:v>
                </c:pt>
                <c:pt idx="582">
                  <c:v>6713</c:v>
                </c:pt>
                <c:pt idx="583">
                  <c:v>6634</c:v>
                </c:pt>
                <c:pt idx="584">
                  <c:v>6555</c:v>
                </c:pt>
                <c:pt idx="585">
                  <c:v>6487</c:v>
                </c:pt>
                <c:pt idx="586">
                  <c:v>6413</c:v>
                </c:pt>
                <c:pt idx="587">
                  <c:v>6348</c:v>
                </c:pt>
                <c:pt idx="588">
                  <c:v>6282</c:v>
                </c:pt>
                <c:pt idx="589">
                  <c:v>6215</c:v>
                </c:pt>
                <c:pt idx="590">
                  <c:v>6150</c:v>
                </c:pt>
                <c:pt idx="591">
                  <c:v>6078</c:v>
                </c:pt>
                <c:pt idx="592">
                  <c:v>6019</c:v>
                </c:pt>
                <c:pt idx="593">
                  <c:v>5943</c:v>
                </c:pt>
                <c:pt idx="594">
                  <c:v>5888</c:v>
                </c:pt>
                <c:pt idx="595">
                  <c:v>5832</c:v>
                </c:pt>
                <c:pt idx="596">
                  <c:v>5769</c:v>
                </c:pt>
                <c:pt idx="597">
                  <c:v>5711</c:v>
                </c:pt>
                <c:pt idx="598">
                  <c:v>5657</c:v>
                </c:pt>
                <c:pt idx="599">
                  <c:v>5581</c:v>
                </c:pt>
                <c:pt idx="600">
                  <c:v>5529</c:v>
                </c:pt>
                <c:pt idx="601">
                  <c:v>5467</c:v>
                </c:pt>
                <c:pt idx="602">
                  <c:v>5417</c:v>
                </c:pt>
                <c:pt idx="603">
                  <c:v>5363</c:v>
                </c:pt>
                <c:pt idx="604">
                  <c:v>5308</c:v>
                </c:pt>
                <c:pt idx="605">
                  <c:v>5250</c:v>
                </c:pt>
                <c:pt idx="606">
                  <c:v>5196</c:v>
                </c:pt>
                <c:pt idx="607">
                  <c:v>5131</c:v>
                </c:pt>
                <c:pt idx="608">
                  <c:v>5066</c:v>
                </c:pt>
                <c:pt idx="609">
                  <c:v>5007</c:v>
                </c:pt>
                <c:pt idx="610">
                  <c:v>4956</c:v>
                </c:pt>
                <c:pt idx="611">
                  <c:v>4914</c:v>
                </c:pt>
                <c:pt idx="612">
                  <c:v>4861</c:v>
                </c:pt>
                <c:pt idx="613">
                  <c:v>4813</c:v>
                </c:pt>
                <c:pt idx="614">
                  <c:v>4759</c:v>
                </c:pt>
                <c:pt idx="615">
                  <c:v>4707</c:v>
                </c:pt>
                <c:pt idx="616">
                  <c:v>4657</c:v>
                </c:pt>
                <c:pt idx="617">
                  <c:v>4615</c:v>
                </c:pt>
                <c:pt idx="618">
                  <c:v>4568</c:v>
                </c:pt>
                <c:pt idx="619">
                  <c:v>4510</c:v>
                </c:pt>
                <c:pt idx="620">
                  <c:v>4463</c:v>
                </c:pt>
                <c:pt idx="621">
                  <c:v>4407</c:v>
                </c:pt>
                <c:pt idx="622">
                  <c:v>4362</c:v>
                </c:pt>
                <c:pt idx="623">
                  <c:v>4325</c:v>
                </c:pt>
                <c:pt idx="624">
                  <c:v>4295</c:v>
                </c:pt>
                <c:pt idx="625">
                  <c:v>4236</c:v>
                </c:pt>
                <c:pt idx="626">
                  <c:v>4182</c:v>
                </c:pt>
                <c:pt idx="627">
                  <c:v>4141</c:v>
                </c:pt>
                <c:pt idx="628">
                  <c:v>4105</c:v>
                </c:pt>
                <c:pt idx="629">
                  <c:v>4074</c:v>
                </c:pt>
                <c:pt idx="630">
                  <c:v>4035</c:v>
                </c:pt>
                <c:pt idx="631">
                  <c:v>3991</c:v>
                </c:pt>
                <c:pt idx="632">
                  <c:v>3944</c:v>
                </c:pt>
                <c:pt idx="633">
                  <c:v>3902</c:v>
                </c:pt>
                <c:pt idx="634">
                  <c:v>3868</c:v>
                </c:pt>
                <c:pt idx="635">
                  <c:v>3823</c:v>
                </c:pt>
                <c:pt idx="636">
                  <c:v>3782</c:v>
                </c:pt>
                <c:pt idx="637">
                  <c:v>3746</c:v>
                </c:pt>
                <c:pt idx="638">
                  <c:v>3705</c:v>
                </c:pt>
                <c:pt idx="639">
                  <c:v>3667</c:v>
                </c:pt>
                <c:pt idx="640">
                  <c:v>3625</c:v>
                </c:pt>
                <c:pt idx="641">
                  <c:v>3600</c:v>
                </c:pt>
                <c:pt idx="642">
                  <c:v>3561</c:v>
                </c:pt>
                <c:pt idx="643">
                  <c:v>3517</c:v>
                </c:pt>
                <c:pt idx="644">
                  <c:v>3486</c:v>
                </c:pt>
                <c:pt idx="645">
                  <c:v>3439</c:v>
                </c:pt>
                <c:pt idx="646">
                  <c:v>3410</c:v>
                </c:pt>
                <c:pt idx="647">
                  <c:v>3369</c:v>
                </c:pt>
                <c:pt idx="648">
                  <c:v>3341</c:v>
                </c:pt>
                <c:pt idx="649">
                  <c:v>3310</c:v>
                </c:pt>
                <c:pt idx="650">
                  <c:v>3268</c:v>
                </c:pt>
                <c:pt idx="651">
                  <c:v>3249</c:v>
                </c:pt>
                <c:pt idx="652">
                  <c:v>3200</c:v>
                </c:pt>
                <c:pt idx="653">
                  <c:v>3176</c:v>
                </c:pt>
                <c:pt idx="654">
                  <c:v>3138</c:v>
                </c:pt>
                <c:pt idx="655">
                  <c:v>3112</c:v>
                </c:pt>
                <c:pt idx="656">
                  <c:v>3084</c:v>
                </c:pt>
                <c:pt idx="657">
                  <c:v>3049</c:v>
                </c:pt>
                <c:pt idx="658">
                  <c:v>3014</c:v>
                </c:pt>
                <c:pt idx="659">
                  <c:v>2985</c:v>
                </c:pt>
                <c:pt idx="660">
                  <c:v>2955</c:v>
                </c:pt>
                <c:pt idx="661">
                  <c:v>2939</c:v>
                </c:pt>
                <c:pt idx="662">
                  <c:v>2903</c:v>
                </c:pt>
                <c:pt idx="663">
                  <c:v>2874</c:v>
                </c:pt>
                <c:pt idx="664">
                  <c:v>2847</c:v>
                </c:pt>
                <c:pt idx="665">
                  <c:v>2817</c:v>
                </c:pt>
                <c:pt idx="666">
                  <c:v>2787</c:v>
                </c:pt>
                <c:pt idx="667">
                  <c:v>2758</c:v>
                </c:pt>
                <c:pt idx="668">
                  <c:v>2721</c:v>
                </c:pt>
                <c:pt idx="669">
                  <c:v>2705</c:v>
                </c:pt>
                <c:pt idx="670">
                  <c:v>2676</c:v>
                </c:pt>
                <c:pt idx="671">
                  <c:v>2648</c:v>
                </c:pt>
                <c:pt idx="672">
                  <c:v>2624</c:v>
                </c:pt>
                <c:pt idx="673">
                  <c:v>2604</c:v>
                </c:pt>
                <c:pt idx="674">
                  <c:v>2571</c:v>
                </c:pt>
                <c:pt idx="675">
                  <c:v>2547</c:v>
                </c:pt>
                <c:pt idx="676">
                  <c:v>2521</c:v>
                </c:pt>
                <c:pt idx="677">
                  <c:v>2493</c:v>
                </c:pt>
                <c:pt idx="678">
                  <c:v>2475</c:v>
                </c:pt>
                <c:pt idx="679">
                  <c:v>2437</c:v>
                </c:pt>
                <c:pt idx="680">
                  <c:v>2420</c:v>
                </c:pt>
                <c:pt idx="681">
                  <c:v>2392</c:v>
                </c:pt>
                <c:pt idx="682">
                  <c:v>2372</c:v>
                </c:pt>
                <c:pt idx="683">
                  <c:v>2343</c:v>
                </c:pt>
                <c:pt idx="684">
                  <c:v>2321</c:v>
                </c:pt>
                <c:pt idx="685">
                  <c:v>2308</c:v>
                </c:pt>
                <c:pt idx="686">
                  <c:v>2290</c:v>
                </c:pt>
                <c:pt idx="687">
                  <c:v>2268</c:v>
                </c:pt>
                <c:pt idx="688">
                  <c:v>2255</c:v>
                </c:pt>
                <c:pt idx="689">
                  <c:v>2237</c:v>
                </c:pt>
                <c:pt idx="690">
                  <c:v>2210</c:v>
                </c:pt>
                <c:pt idx="691">
                  <c:v>2191</c:v>
                </c:pt>
                <c:pt idx="692">
                  <c:v>2165</c:v>
                </c:pt>
                <c:pt idx="693">
                  <c:v>2153</c:v>
                </c:pt>
                <c:pt idx="694">
                  <c:v>2136</c:v>
                </c:pt>
                <c:pt idx="695">
                  <c:v>2120</c:v>
                </c:pt>
                <c:pt idx="696">
                  <c:v>2093</c:v>
                </c:pt>
                <c:pt idx="697">
                  <c:v>2070</c:v>
                </c:pt>
                <c:pt idx="698">
                  <c:v>2047</c:v>
                </c:pt>
                <c:pt idx="699">
                  <c:v>2041</c:v>
                </c:pt>
                <c:pt idx="700">
                  <c:v>2030</c:v>
                </c:pt>
                <c:pt idx="701">
                  <c:v>2009</c:v>
                </c:pt>
                <c:pt idx="702">
                  <c:v>1989</c:v>
                </c:pt>
                <c:pt idx="703">
                  <c:v>1976</c:v>
                </c:pt>
                <c:pt idx="704">
                  <c:v>1961</c:v>
                </c:pt>
                <c:pt idx="705">
                  <c:v>1948</c:v>
                </c:pt>
                <c:pt idx="706">
                  <c:v>1935</c:v>
                </c:pt>
                <c:pt idx="707">
                  <c:v>1923</c:v>
                </c:pt>
                <c:pt idx="708">
                  <c:v>1901</c:v>
                </c:pt>
                <c:pt idx="709">
                  <c:v>1887</c:v>
                </c:pt>
                <c:pt idx="710">
                  <c:v>1873</c:v>
                </c:pt>
                <c:pt idx="711">
                  <c:v>1854</c:v>
                </c:pt>
                <c:pt idx="712">
                  <c:v>1843</c:v>
                </c:pt>
                <c:pt idx="713">
                  <c:v>1823</c:v>
                </c:pt>
                <c:pt idx="714">
                  <c:v>1820</c:v>
                </c:pt>
                <c:pt idx="715">
                  <c:v>1796</c:v>
                </c:pt>
                <c:pt idx="716">
                  <c:v>1789</c:v>
                </c:pt>
                <c:pt idx="717">
                  <c:v>1772</c:v>
                </c:pt>
                <c:pt idx="718">
                  <c:v>1765</c:v>
                </c:pt>
                <c:pt idx="719">
                  <c:v>1747</c:v>
                </c:pt>
                <c:pt idx="720">
                  <c:v>1727</c:v>
                </c:pt>
                <c:pt idx="721">
                  <c:v>1719</c:v>
                </c:pt>
                <c:pt idx="722">
                  <c:v>1704</c:v>
                </c:pt>
                <c:pt idx="723">
                  <c:v>1694</c:v>
                </c:pt>
                <c:pt idx="724">
                  <c:v>1682</c:v>
                </c:pt>
                <c:pt idx="725">
                  <c:v>1668</c:v>
                </c:pt>
                <c:pt idx="726">
                  <c:v>1645</c:v>
                </c:pt>
                <c:pt idx="727">
                  <c:v>1637</c:v>
                </c:pt>
                <c:pt idx="728">
                  <c:v>1624</c:v>
                </c:pt>
                <c:pt idx="729">
                  <c:v>1618</c:v>
                </c:pt>
                <c:pt idx="730">
                  <c:v>1601</c:v>
                </c:pt>
                <c:pt idx="731">
                  <c:v>1581</c:v>
                </c:pt>
                <c:pt idx="732">
                  <c:v>1571</c:v>
                </c:pt>
                <c:pt idx="733">
                  <c:v>1557</c:v>
                </c:pt>
                <c:pt idx="734">
                  <c:v>1549</c:v>
                </c:pt>
                <c:pt idx="735">
                  <c:v>1540</c:v>
                </c:pt>
                <c:pt idx="736">
                  <c:v>1537</c:v>
                </c:pt>
                <c:pt idx="737">
                  <c:v>1515</c:v>
                </c:pt>
                <c:pt idx="738">
                  <c:v>1507</c:v>
                </c:pt>
                <c:pt idx="739">
                  <c:v>1493</c:v>
                </c:pt>
                <c:pt idx="740">
                  <c:v>1480</c:v>
                </c:pt>
                <c:pt idx="741">
                  <c:v>1477</c:v>
                </c:pt>
                <c:pt idx="742">
                  <c:v>1467</c:v>
                </c:pt>
                <c:pt idx="743">
                  <c:v>1451</c:v>
                </c:pt>
                <c:pt idx="744">
                  <c:v>1442</c:v>
                </c:pt>
                <c:pt idx="745">
                  <c:v>1434</c:v>
                </c:pt>
                <c:pt idx="746">
                  <c:v>1420</c:v>
                </c:pt>
                <c:pt idx="747">
                  <c:v>1411</c:v>
                </c:pt>
                <c:pt idx="748">
                  <c:v>1404</c:v>
                </c:pt>
                <c:pt idx="749">
                  <c:v>1395</c:v>
                </c:pt>
                <c:pt idx="750">
                  <c:v>1379</c:v>
                </c:pt>
                <c:pt idx="751">
                  <c:v>1376</c:v>
                </c:pt>
                <c:pt idx="752">
                  <c:v>1363</c:v>
                </c:pt>
                <c:pt idx="753">
                  <c:v>1357</c:v>
                </c:pt>
                <c:pt idx="754">
                  <c:v>1349</c:v>
                </c:pt>
                <c:pt idx="755">
                  <c:v>1336</c:v>
                </c:pt>
                <c:pt idx="756">
                  <c:v>1331</c:v>
                </c:pt>
                <c:pt idx="757">
                  <c:v>1331</c:v>
                </c:pt>
                <c:pt idx="758">
                  <c:v>1306</c:v>
                </c:pt>
                <c:pt idx="759">
                  <c:v>1306</c:v>
                </c:pt>
                <c:pt idx="760">
                  <c:v>1298</c:v>
                </c:pt>
                <c:pt idx="761">
                  <c:v>1289</c:v>
                </c:pt>
                <c:pt idx="762">
                  <c:v>1281</c:v>
                </c:pt>
                <c:pt idx="763">
                  <c:v>1271</c:v>
                </c:pt>
                <c:pt idx="764">
                  <c:v>1265</c:v>
                </c:pt>
                <c:pt idx="765">
                  <c:v>1251</c:v>
                </c:pt>
                <c:pt idx="766">
                  <c:v>1250</c:v>
                </c:pt>
                <c:pt idx="767">
                  <c:v>1240</c:v>
                </c:pt>
                <c:pt idx="768">
                  <c:v>1232</c:v>
                </c:pt>
                <c:pt idx="769">
                  <c:v>1230</c:v>
                </c:pt>
                <c:pt idx="770">
                  <c:v>1221</c:v>
                </c:pt>
                <c:pt idx="771">
                  <c:v>1213</c:v>
                </c:pt>
                <c:pt idx="772">
                  <c:v>1207</c:v>
                </c:pt>
                <c:pt idx="773">
                  <c:v>1204</c:v>
                </c:pt>
                <c:pt idx="774">
                  <c:v>1195</c:v>
                </c:pt>
                <c:pt idx="775">
                  <c:v>1190</c:v>
                </c:pt>
                <c:pt idx="776">
                  <c:v>1183</c:v>
                </c:pt>
                <c:pt idx="777">
                  <c:v>1173</c:v>
                </c:pt>
                <c:pt idx="778">
                  <c:v>1168</c:v>
                </c:pt>
                <c:pt idx="779">
                  <c:v>1158</c:v>
                </c:pt>
                <c:pt idx="780">
                  <c:v>1153</c:v>
                </c:pt>
                <c:pt idx="781">
                  <c:v>1147</c:v>
                </c:pt>
                <c:pt idx="782">
                  <c:v>1141</c:v>
                </c:pt>
                <c:pt idx="783">
                  <c:v>1141</c:v>
                </c:pt>
                <c:pt idx="784">
                  <c:v>1134</c:v>
                </c:pt>
                <c:pt idx="785">
                  <c:v>1126</c:v>
                </c:pt>
                <c:pt idx="786">
                  <c:v>1117</c:v>
                </c:pt>
                <c:pt idx="787">
                  <c:v>1107</c:v>
                </c:pt>
                <c:pt idx="788">
                  <c:v>1101</c:v>
                </c:pt>
                <c:pt idx="789">
                  <c:v>1096</c:v>
                </c:pt>
                <c:pt idx="790">
                  <c:v>1094</c:v>
                </c:pt>
                <c:pt idx="791">
                  <c:v>1082</c:v>
                </c:pt>
                <c:pt idx="792">
                  <c:v>1079</c:v>
                </c:pt>
                <c:pt idx="793">
                  <c:v>1073</c:v>
                </c:pt>
                <c:pt idx="794">
                  <c:v>1071</c:v>
                </c:pt>
                <c:pt idx="795">
                  <c:v>1065</c:v>
                </c:pt>
                <c:pt idx="796">
                  <c:v>1060</c:v>
                </c:pt>
                <c:pt idx="797">
                  <c:v>1050</c:v>
                </c:pt>
                <c:pt idx="798">
                  <c:v>1049</c:v>
                </c:pt>
                <c:pt idx="799">
                  <c:v>1037</c:v>
                </c:pt>
                <c:pt idx="800">
                  <c:v>1027</c:v>
                </c:pt>
                <c:pt idx="801">
                  <c:v>1029</c:v>
                </c:pt>
                <c:pt idx="802">
                  <c:v>1027</c:v>
                </c:pt>
                <c:pt idx="803">
                  <c:v>1019</c:v>
                </c:pt>
                <c:pt idx="804">
                  <c:v>1011</c:v>
                </c:pt>
                <c:pt idx="805">
                  <c:v>1005</c:v>
                </c:pt>
                <c:pt idx="806">
                  <c:v>1006</c:v>
                </c:pt>
                <c:pt idx="807">
                  <c:v>996</c:v>
                </c:pt>
                <c:pt idx="808">
                  <c:v>990</c:v>
                </c:pt>
                <c:pt idx="809">
                  <c:v>990</c:v>
                </c:pt>
                <c:pt idx="810">
                  <c:v>987</c:v>
                </c:pt>
                <c:pt idx="811">
                  <c:v>976</c:v>
                </c:pt>
                <c:pt idx="812">
                  <c:v>974</c:v>
                </c:pt>
                <c:pt idx="813">
                  <c:v>967</c:v>
                </c:pt>
                <c:pt idx="814">
                  <c:v>967</c:v>
                </c:pt>
                <c:pt idx="815">
                  <c:v>963</c:v>
                </c:pt>
                <c:pt idx="816">
                  <c:v>957</c:v>
                </c:pt>
                <c:pt idx="817">
                  <c:v>954</c:v>
                </c:pt>
                <c:pt idx="818">
                  <c:v>951</c:v>
                </c:pt>
                <c:pt idx="819">
                  <c:v>942</c:v>
                </c:pt>
                <c:pt idx="820">
                  <c:v>938</c:v>
                </c:pt>
                <c:pt idx="821">
                  <c:v>931</c:v>
                </c:pt>
                <c:pt idx="822">
                  <c:v>927</c:v>
                </c:pt>
                <c:pt idx="823">
                  <c:v>919</c:v>
                </c:pt>
                <c:pt idx="824">
                  <c:v>921</c:v>
                </c:pt>
                <c:pt idx="825">
                  <c:v>914</c:v>
                </c:pt>
                <c:pt idx="826">
                  <c:v>906</c:v>
                </c:pt>
                <c:pt idx="827">
                  <c:v>901</c:v>
                </c:pt>
                <c:pt idx="828">
                  <c:v>899</c:v>
                </c:pt>
                <c:pt idx="829">
                  <c:v>894</c:v>
                </c:pt>
                <c:pt idx="830">
                  <c:v>892</c:v>
                </c:pt>
                <c:pt idx="831">
                  <c:v>886</c:v>
                </c:pt>
                <c:pt idx="832">
                  <c:v>880</c:v>
                </c:pt>
                <c:pt idx="833">
                  <c:v>878</c:v>
                </c:pt>
                <c:pt idx="834">
                  <c:v>876</c:v>
                </c:pt>
                <c:pt idx="835">
                  <c:v>865</c:v>
                </c:pt>
                <c:pt idx="836">
                  <c:v>870</c:v>
                </c:pt>
                <c:pt idx="837">
                  <c:v>867</c:v>
                </c:pt>
                <c:pt idx="838">
                  <c:v>863</c:v>
                </c:pt>
                <c:pt idx="839">
                  <c:v>857</c:v>
                </c:pt>
                <c:pt idx="840">
                  <c:v>852</c:v>
                </c:pt>
                <c:pt idx="841">
                  <c:v>850</c:v>
                </c:pt>
                <c:pt idx="842">
                  <c:v>848</c:v>
                </c:pt>
                <c:pt idx="843">
                  <c:v>844</c:v>
                </c:pt>
                <c:pt idx="844">
                  <c:v>841</c:v>
                </c:pt>
                <c:pt idx="845">
                  <c:v>836</c:v>
                </c:pt>
                <c:pt idx="846">
                  <c:v>830</c:v>
                </c:pt>
                <c:pt idx="847">
                  <c:v>827</c:v>
                </c:pt>
                <c:pt idx="848">
                  <c:v>822</c:v>
                </c:pt>
                <c:pt idx="849">
                  <c:v>816</c:v>
                </c:pt>
                <c:pt idx="850">
                  <c:v>814</c:v>
                </c:pt>
                <c:pt idx="851">
                  <c:v>810</c:v>
                </c:pt>
                <c:pt idx="852">
                  <c:v>809</c:v>
                </c:pt>
                <c:pt idx="853">
                  <c:v>803</c:v>
                </c:pt>
                <c:pt idx="854">
                  <c:v>804</c:v>
                </c:pt>
                <c:pt idx="855">
                  <c:v>795</c:v>
                </c:pt>
                <c:pt idx="856">
                  <c:v>791</c:v>
                </c:pt>
                <c:pt idx="857">
                  <c:v>789</c:v>
                </c:pt>
                <c:pt idx="858">
                  <c:v>782</c:v>
                </c:pt>
                <c:pt idx="859">
                  <c:v>783</c:v>
                </c:pt>
                <c:pt idx="860">
                  <c:v>775</c:v>
                </c:pt>
                <c:pt idx="861">
                  <c:v>777</c:v>
                </c:pt>
                <c:pt idx="862">
                  <c:v>766</c:v>
                </c:pt>
                <c:pt idx="863">
                  <c:v>763</c:v>
                </c:pt>
                <c:pt idx="864">
                  <c:v>762</c:v>
                </c:pt>
                <c:pt idx="865">
                  <c:v>759</c:v>
                </c:pt>
                <c:pt idx="866">
                  <c:v>761</c:v>
                </c:pt>
                <c:pt idx="867">
                  <c:v>751</c:v>
                </c:pt>
                <c:pt idx="868">
                  <c:v>746</c:v>
                </c:pt>
                <c:pt idx="869">
                  <c:v>743</c:v>
                </c:pt>
                <c:pt idx="870">
                  <c:v>740</c:v>
                </c:pt>
                <c:pt idx="871">
                  <c:v>740</c:v>
                </c:pt>
                <c:pt idx="872">
                  <c:v>733</c:v>
                </c:pt>
                <c:pt idx="873">
                  <c:v>730</c:v>
                </c:pt>
                <c:pt idx="874">
                  <c:v>728</c:v>
                </c:pt>
                <c:pt idx="875">
                  <c:v>726</c:v>
                </c:pt>
                <c:pt idx="876">
                  <c:v>724</c:v>
                </c:pt>
                <c:pt idx="877">
                  <c:v>715</c:v>
                </c:pt>
                <c:pt idx="878">
                  <c:v>713</c:v>
                </c:pt>
                <c:pt idx="879">
                  <c:v>710</c:v>
                </c:pt>
                <c:pt idx="880">
                  <c:v>711</c:v>
                </c:pt>
                <c:pt idx="881">
                  <c:v>701</c:v>
                </c:pt>
                <c:pt idx="882">
                  <c:v>703</c:v>
                </c:pt>
                <c:pt idx="883">
                  <c:v>694</c:v>
                </c:pt>
                <c:pt idx="884">
                  <c:v>696</c:v>
                </c:pt>
                <c:pt idx="885">
                  <c:v>694</c:v>
                </c:pt>
                <c:pt idx="886">
                  <c:v>687</c:v>
                </c:pt>
                <c:pt idx="887">
                  <c:v>687</c:v>
                </c:pt>
                <c:pt idx="888">
                  <c:v>686</c:v>
                </c:pt>
                <c:pt idx="889">
                  <c:v>678</c:v>
                </c:pt>
                <c:pt idx="890">
                  <c:v>676</c:v>
                </c:pt>
                <c:pt idx="891">
                  <c:v>673</c:v>
                </c:pt>
                <c:pt idx="892">
                  <c:v>675</c:v>
                </c:pt>
                <c:pt idx="893">
                  <c:v>671</c:v>
                </c:pt>
                <c:pt idx="894">
                  <c:v>669</c:v>
                </c:pt>
                <c:pt idx="895">
                  <c:v>665</c:v>
                </c:pt>
                <c:pt idx="896">
                  <c:v>664</c:v>
                </c:pt>
                <c:pt idx="897">
                  <c:v>659</c:v>
                </c:pt>
                <c:pt idx="898">
                  <c:v>660</c:v>
                </c:pt>
                <c:pt idx="899">
                  <c:v>658</c:v>
                </c:pt>
                <c:pt idx="900">
                  <c:v>651</c:v>
                </c:pt>
                <c:pt idx="901">
                  <c:v>650</c:v>
                </c:pt>
                <c:pt idx="902">
                  <c:v>644</c:v>
                </c:pt>
                <c:pt idx="903">
                  <c:v>645</c:v>
                </c:pt>
                <c:pt idx="904">
                  <c:v>639</c:v>
                </c:pt>
                <c:pt idx="905">
                  <c:v>638</c:v>
                </c:pt>
                <c:pt idx="906">
                  <c:v>640</c:v>
                </c:pt>
                <c:pt idx="907">
                  <c:v>633</c:v>
                </c:pt>
                <c:pt idx="908">
                  <c:v>635</c:v>
                </c:pt>
                <c:pt idx="909">
                  <c:v>632</c:v>
                </c:pt>
                <c:pt idx="910">
                  <c:v>630</c:v>
                </c:pt>
                <c:pt idx="911">
                  <c:v>625</c:v>
                </c:pt>
                <c:pt idx="912">
                  <c:v>623</c:v>
                </c:pt>
                <c:pt idx="913">
                  <c:v>628</c:v>
                </c:pt>
                <c:pt idx="914">
                  <c:v>623</c:v>
                </c:pt>
                <c:pt idx="915">
                  <c:v>621</c:v>
                </c:pt>
                <c:pt idx="916">
                  <c:v>618</c:v>
                </c:pt>
                <c:pt idx="917">
                  <c:v>613</c:v>
                </c:pt>
                <c:pt idx="918">
                  <c:v>615</c:v>
                </c:pt>
                <c:pt idx="919">
                  <c:v>616</c:v>
                </c:pt>
                <c:pt idx="920">
                  <c:v>612</c:v>
                </c:pt>
                <c:pt idx="921">
                  <c:v>609</c:v>
                </c:pt>
                <c:pt idx="922">
                  <c:v>610</c:v>
                </c:pt>
                <c:pt idx="923">
                  <c:v>607</c:v>
                </c:pt>
                <c:pt idx="924">
                  <c:v>603</c:v>
                </c:pt>
                <c:pt idx="925">
                  <c:v>603</c:v>
                </c:pt>
                <c:pt idx="926">
                  <c:v>602</c:v>
                </c:pt>
                <c:pt idx="927">
                  <c:v>597</c:v>
                </c:pt>
                <c:pt idx="928">
                  <c:v>599</c:v>
                </c:pt>
                <c:pt idx="929">
                  <c:v>596</c:v>
                </c:pt>
                <c:pt idx="930">
                  <c:v>595</c:v>
                </c:pt>
                <c:pt idx="931">
                  <c:v>590</c:v>
                </c:pt>
                <c:pt idx="932">
                  <c:v>591</c:v>
                </c:pt>
                <c:pt idx="933">
                  <c:v>591</c:v>
                </c:pt>
                <c:pt idx="934">
                  <c:v>587</c:v>
                </c:pt>
                <c:pt idx="935">
                  <c:v>591</c:v>
                </c:pt>
                <c:pt idx="936">
                  <c:v>586</c:v>
                </c:pt>
                <c:pt idx="937">
                  <c:v>583</c:v>
                </c:pt>
                <c:pt idx="938">
                  <c:v>582</c:v>
                </c:pt>
                <c:pt idx="939">
                  <c:v>584</c:v>
                </c:pt>
                <c:pt idx="940">
                  <c:v>580</c:v>
                </c:pt>
                <c:pt idx="941">
                  <c:v>584</c:v>
                </c:pt>
                <c:pt idx="942">
                  <c:v>579</c:v>
                </c:pt>
                <c:pt idx="943">
                  <c:v>578</c:v>
                </c:pt>
                <c:pt idx="944">
                  <c:v>581</c:v>
                </c:pt>
                <c:pt idx="945">
                  <c:v>576</c:v>
                </c:pt>
                <c:pt idx="946">
                  <c:v>576</c:v>
                </c:pt>
                <c:pt idx="947">
                  <c:v>577</c:v>
                </c:pt>
                <c:pt idx="948">
                  <c:v>578</c:v>
                </c:pt>
                <c:pt idx="949">
                  <c:v>573</c:v>
                </c:pt>
                <c:pt idx="950">
                  <c:v>574</c:v>
                </c:pt>
                <c:pt idx="951">
                  <c:v>574</c:v>
                </c:pt>
                <c:pt idx="952">
                  <c:v>575</c:v>
                </c:pt>
                <c:pt idx="953">
                  <c:v>569</c:v>
                </c:pt>
                <c:pt idx="954">
                  <c:v>568</c:v>
                </c:pt>
                <c:pt idx="955">
                  <c:v>572</c:v>
                </c:pt>
                <c:pt idx="956">
                  <c:v>569</c:v>
                </c:pt>
                <c:pt idx="957">
                  <c:v>568</c:v>
                </c:pt>
                <c:pt idx="958">
                  <c:v>568</c:v>
                </c:pt>
                <c:pt idx="959">
                  <c:v>571</c:v>
                </c:pt>
                <c:pt idx="960">
                  <c:v>570</c:v>
                </c:pt>
                <c:pt idx="961">
                  <c:v>566</c:v>
                </c:pt>
                <c:pt idx="962">
                  <c:v>562</c:v>
                </c:pt>
                <c:pt idx="963">
                  <c:v>568</c:v>
                </c:pt>
                <c:pt idx="964">
                  <c:v>564</c:v>
                </c:pt>
                <c:pt idx="965">
                  <c:v>570</c:v>
                </c:pt>
                <c:pt idx="966">
                  <c:v>561</c:v>
                </c:pt>
                <c:pt idx="967">
                  <c:v>562</c:v>
                </c:pt>
                <c:pt idx="968">
                  <c:v>563</c:v>
                </c:pt>
                <c:pt idx="969">
                  <c:v>560</c:v>
                </c:pt>
                <c:pt idx="970">
                  <c:v>563</c:v>
                </c:pt>
                <c:pt idx="971">
                  <c:v>564</c:v>
                </c:pt>
                <c:pt idx="972">
                  <c:v>564</c:v>
                </c:pt>
                <c:pt idx="973">
                  <c:v>560</c:v>
                </c:pt>
                <c:pt idx="974">
                  <c:v>560</c:v>
                </c:pt>
                <c:pt idx="975">
                  <c:v>562</c:v>
                </c:pt>
                <c:pt idx="976">
                  <c:v>563</c:v>
                </c:pt>
                <c:pt idx="977">
                  <c:v>559</c:v>
                </c:pt>
                <c:pt idx="978">
                  <c:v>560</c:v>
                </c:pt>
                <c:pt idx="979">
                  <c:v>560</c:v>
                </c:pt>
                <c:pt idx="980">
                  <c:v>562</c:v>
                </c:pt>
                <c:pt idx="981">
                  <c:v>561</c:v>
                </c:pt>
                <c:pt idx="982">
                  <c:v>557</c:v>
                </c:pt>
                <c:pt idx="983">
                  <c:v>560</c:v>
                </c:pt>
                <c:pt idx="984">
                  <c:v>562</c:v>
                </c:pt>
                <c:pt idx="985">
                  <c:v>564</c:v>
                </c:pt>
                <c:pt idx="986">
                  <c:v>561</c:v>
                </c:pt>
                <c:pt idx="987">
                  <c:v>558</c:v>
                </c:pt>
                <c:pt idx="988">
                  <c:v>560</c:v>
                </c:pt>
                <c:pt idx="989">
                  <c:v>563</c:v>
                </c:pt>
                <c:pt idx="990">
                  <c:v>561</c:v>
                </c:pt>
                <c:pt idx="991">
                  <c:v>562</c:v>
                </c:pt>
                <c:pt idx="992">
                  <c:v>559</c:v>
                </c:pt>
                <c:pt idx="993">
                  <c:v>561</c:v>
                </c:pt>
                <c:pt idx="994">
                  <c:v>557</c:v>
                </c:pt>
                <c:pt idx="995">
                  <c:v>563</c:v>
                </c:pt>
                <c:pt idx="996">
                  <c:v>559</c:v>
                </c:pt>
                <c:pt idx="997">
                  <c:v>561</c:v>
                </c:pt>
                <c:pt idx="998">
                  <c:v>560</c:v>
                </c:pt>
                <c:pt idx="999">
                  <c:v>565</c:v>
                </c:pt>
                <c:pt idx="1000">
                  <c:v>563</c:v>
                </c:pt>
                <c:pt idx="1001">
                  <c:v>564</c:v>
                </c:pt>
                <c:pt idx="1002">
                  <c:v>562</c:v>
                </c:pt>
                <c:pt idx="1003">
                  <c:v>559</c:v>
                </c:pt>
                <c:pt idx="1004">
                  <c:v>565</c:v>
                </c:pt>
                <c:pt idx="1005">
                  <c:v>563</c:v>
                </c:pt>
                <c:pt idx="1006">
                  <c:v>562</c:v>
                </c:pt>
                <c:pt idx="1007">
                  <c:v>561</c:v>
                </c:pt>
                <c:pt idx="1008">
                  <c:v>561</c:v>
                </c:pt>
                <c:pt idx="1009">
                  <c:v>562</c:v>
                </c:pt>
                <c:pt idx="1010">
                  <c:v>563</c:v>
                </c:pt>
                <c:pt idx="1011">
                  <c:v>564</c:v>
                </c:pt>
                <c:pt idx="1012">
                  <c:v>564</c:v>
                </c:pt>
                <c:pt idx="1013">
                  <c:v>563</c:v>
                </c:pt>
                <c:pt idx="1014">
                  <c:v>563</c:v>
                </c:pt>
                <c:pt idx="1015">
                  <c:v>563</c:v>
                </c:pt>
                <c:pt idx="1016">
                  <c:v>561</c:v>
                </c:pt>
                <c:pt idx="1017">
                  <c:v>562</c:v>
                </c:pt>
                <c:pt idx="1018">
                  <c:v>561</c:v>
                </c:pt>
                <c:pt idx="1019">
                  <c:v>563</c:v>
                </c:pt>
                <c:pt idx="1020">
                  <c:v>566</c:v>
                </c:pt>
                <c:pt idx="1021">
                  <c:v>563</c:v>
                </c:pt>
                <c:pt idx="1022">
                  <c:v>562</c:v>
                </c:pt>
                <c:pt idx="1023">
                  <c:v>565</c:v>
                </c:pt>
                <c:pt idx="1024">
                  <c:v>100000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FV_Smooth_Check!$D$11:$E$11</c:f>
              <c:strCache>
                <c:ptCount val="1"/>
                <c:pt idx="0">
                  <c:v>Down</c:v>
                </c:pt>
              </c:strCache>
            </c:strRef>
          </c:tx>
          <c:marker>
            <c:symbol val="none"/>
          </c:marker>
          <c:xVal>
            <c:strRef>
              <c:f>FV_Smooth_Check!$A$13:$A$1037</c:f>
              <c:strCach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Max Value</c:v>
                </c:pt>
              </c:strCache>
            </c:strRef>
          </c:xVal>
          <c:yVal>
            <c:numRef>
              <c:f>FV_Smooth_Check!$J$13:$J$1037</c:f>
              <c:numCache>
                <c:formatCode>General</c:formatCode>
                <c:ptCount val="1025"/>
                <c:pt idx="0">
                  <c:v>1137</c:v>
                </c:pt>
                <c:pt idx="1">
                  <c:v>1130</c:v>
                </c:pt>
                <c:pt idx="2">
                  <c:v>1133</c:v>
                </c:pt>
                <c:pt idx="3">
                  <c:v>1140</c:v>
                </c:pt>
                <c:pt idx="4">
                  <c:v>1141</c:v>
                </c:pt>
                <c:pt idx="5">
                  <c:v>1134</c:v>
                </c:pt>
                <c:pt idx="6">
                  <c:v>1135</c:v>
                </c:pt>
                <c:pt idx="7">
                  <c:v>1137</c:v>
                </c:pt>
                <c:pt idx="8">
                  <c:v>1135</c:v>
                </c:pt>
                <c:pt idx="9">
                  <c:v>1138</c:v>
                </c:pt>
                <c:pt idx="10">
                  <c:v>1153</c:v>
                </c:pt>
                <c:pt idx="11">
                  <c:v>1182</c:v>
                </c:pt>
                <c:pt idx="12">
                  <c:v>1234</c:v>
                </c:pt>
                <c:pt idx="13">
                  <c:v>1251</c:v>
                </c:pt>
                <c:pt idx="14">
                  <c:v>1259</c:v>
                </c:pt>
                <c:pt idx="15">
                  <c:v>1263</c:v>
                </c:pt>
                <c:pt idx="16">
                  <c:v>1265</c:v>
                </c:pt>
                <c:pt idx="17">
                  <c:v>1261</c:v>
                </c:pt>
                <c:pt idx="18">
                  <c:v>1257</c:v>
                </c:pt>
                <c:pt idx="19">
                  <c:v>1259</c:v>
                </c:pt>
                <c:pt idx="20">
                  <c:v>1262</c:v>
                </c:pt>
                <c:pt idx="21">
                  <c:v>1263</c:v>
                </c:pt>
                <c:pt idx="22">
                  <c:v>1258</c:v>
                </c:pt>
                <c:pt idx="23">
                  <c:v>1264</c:v>
                </c:pt>
                <c:pt idx="24">
                  <c:v>1267</c:v>
                </c:pt>
                <c:pt idx="25">
                  <c:v>1274</c:v>
                </c:pt>
                <c:pt idx="26">
                  <c:v>1275</c:v>
                </c:pt>
                <c:pt idx="27">
                  <c:v>1279</c:v>
                </c:pt>
                <c:pt idx="28">
                  <c:v>1275</c:v>
                </c:pt>
                <c:pt idx="29">
                  <c:v>1279</c:v>
                </c:pt>
                <c:pt idx="30">
                  <c:v>1282</c:v>
                </c:pt>
                <c:pt idx="31">
                  <c:v>1286</c:v>
                </c:pt>
                <c:pt idx="32">
                  <c:v>1278</c:v>
                </c:pt>
                <c:pt idx="33">
                  <c:v>1280</c:v>
                </c:pt>
                <c:pt idx="34">
                  <c:v>1282</c:v>
                </c:pt>
                <c:pt idx="35">
                  <c:v>1282</c:v>
                </c:pt>
                <c:pt idx="36">
                  <c:v>1286</c:v>
                </c:pt>
                <c:pt idx="37">
                  <c:v>1289</c:v>
                </c:pt>
                <c:pt idx="38">
                  <c:v>1286</c:v>
                </c:pt>
                <c:pt idx="39">
                  <c:v>1289</c:v>
                </c:pt>
                <c:pt idx="40">
                  <c:v>1295</c:v>
                </c:pt>
                <c:pt idx="41">
                  <c:v>1296</c:v>
                </c:pt>
                <c:pt idx="42">
                  <c:v>1297</c:v>
                </c:pt>
                <c:pt idx="43">
                  <c:v>1296</c:v>
                </c:pt>
                <c:pt idx="44">
                  <c:v>1298</c:v>
                </c:pt>
                <c:pt idx="45">
                  <c:v>1293</c:v>
                </c:pt>
                <c:pt idx="46">
                  <c:v>1296</c:v>
                </c:pt>
                <c:pt idx="47">
                  <c:v>1298</c:v>
                </c:pt>
                <c:pt idx="48">
                  <c:v>1295</c:v>
                </c:pt>
                <c:pt idx="49">
                  <c:v>1300</c:v>
                </c:pt>
                <c:pt idx="50">
                  <c:v>1302</c:v>
                </c:pt>
                <c:pt idx="51">
                  <c:v>1300</c:v>
                </c:pt>
                <c:pt idx="52">
                  <c:v>1297</c:v>
                </c:pt>
                <c:pt idx="53">
                  <c:v>1301</c:v>
                </c:pt>
                <c:pt idx="54">
                  <c:v>1297</c:v>
                </c:pt>
                <c:pt idx="55">
                  <c:v>1302</c:v>
                </c:pt>
                <c:pt idx="56">
                  <c:v>1301</c:v>
                </c:pt>
                <c:pt idx="57">
                  <c:v>1302</c:v>
                </c:pt>
                <c:pt idx="58">
                  <c:v>1299</c:v>
                </c:pt>
                <c:pt idx="59">
                  <c:v>1294</c:v>
                </c:pt>
                <c:pt idx="60">
                  <c:v>1300</c:v>
                </c:pt>
                <c:pt idx="61">
                  <c:v>1298</c:v>
                </c:pt>
                <c:pt idx="62">
                  <c:v>1298</c:v>
                </c:pt>
                <c:pt idx="63">
                  <c:v>1303</c:v>
                </c:pt>
                <c:pt idx="64">
                  <c:v>1296</c:v>
                </c:pt>
                <c:pt idx="65">
                  <c:v>1301</c:v>
                </c:pt>
                <c:pt idx="66">
                  <c:v>1300</c:v>
                </c:pt>
                <c:pt idx="67">
                  <c:v>1299</c:v>
                </c:pt>
                <c:pt idx="68">
                  <c:v>1300</c:v>
                </c:pt>
                <c:pt idx="69">
                  <c:v>1301</c:v>
                </c:pt>
                <c:pt idx="70">
                  <c:v>1296</c:v>
                </c:pt>
                <c:pt idx="71">
                  <c:v>1302</c:v>
                </c:pt>
                <c:pt idx="72">
                  <c:v>1301</c:v>
                </c:pt>
                <c:pt idx="73">
                  <c:v>1301</c:v>
                </c:pt>
                <c:pt idx="74">
                  <c:v>1298</c:v>
                </c:pt>
                <c:pt idx="75">
                  <c:v>1299</c:v>
                </c:pt>
                <c:pt idx="76">
                  <c:v>1296</c:v>
                </c:pt>
                <c:pt idx="77">
                  <c:v>1301</c:v>
                </c:pt>
                <c:pt idx="78">
                  <c:v>1297</c:v>
                </c:pt>
                <c:pt idx="79">
                  <c:v>1300</c:v>
                </c:pt>
                <c:pt idx="80">
                  <c:v>1307</c:v>
                </c:pt>
                <c:pt idx="81">
                  <c:v>1302</c:v>
                </c:pt>
                <c:pt idx="82">
                  <c:v>1304</c:v>
                </c:pt>
                <c:pt idx="83">
                  <c:v>1301</c:v>
                </c:pt>
                <c:pt idx="84">
                  <c:v>1297</c:v>
                </c:pt>
                <c:pt idx="85">
                  <c:v>1301</c:v>
                </c:pt>
                <c:pt idx="86">
                  <c:v>1299</c:v>
                </c:pt>
                <c:pt idx="87">
                  <c:v>1302</c:v>
                </c:pt>
                <c:pt idx="88">
                  <c:v>1298</c:v>
                </c:pt>
                <c:pt idx="89">
                  <c:v>1301</c:v>
                </c:pt>
                <c:pt idx="90">
                  <c:v>1297</c:v>
                </c:pt>
                <c:pt idx="91">
                  <c:v>1301</c:v>
                </c:pt>
                <c:pt idx="92">
                  <c:v>1302</c:v>
                </c:pt>
                <c:pt idx="93">
                  <c:v>1297</c:v>
                </c:pt>
                <c:pt idx="94">
                  <c:v>1300</c:v>
                </c:pt>
                <c:pt idx="95">
                  <c:v>1298</c:v>
                </c:pt>
                <c:pt idx="96">
                  <c:v>1300</c:v>
                </c:pt>
                <c:pt idx="97">
                  <c:v>1297</c:v>
                </c:pt>
                <c:pt idx="98">
                  <c:v>1299</c:v>
                </c:pt>
                <c:pt idx="99">
                  <c:v>1298</c:v>
                </c:pt>
                <c:pt idx="100">
                  <c:v>1299</c:v>
                </c:pt>
                <c:pt idx="101">
                  <c:v>1299</c:v>
                </c:pt>
                <c:pt idx="102">
                  <c:v>1296</c:v>
                </c:pt>
                <c:pt idx="103">
                  <c:v>1297</c:v>
                </c:pt>
                <c:pt idx="104">
                  <c:v>1295</c:v>
                </c:pt>
                <c:pt idx="105">
                  <c:v>1301</c:v>
                </c:pt>
                <c:pt idx="106">
                  <c:v>1297</c:v>
                </c:pt>
                <c:pt idx="107">
                  <c:v>1297</c:v>
                </c:pt>
                <c:pt idx="108">
                  <c:v>1294</c:v>
                </c:pt>
                <c:pt idx="109">
                  <c:v>1294</c:v>
                </c:pt>
                <c:pt idx="110">
                  <c:v>1292</c:v>
                </c:pt>
                <c:pt idx="111">
                  <c:v>1292</c:v>
                </c:pt>
                <c:pt idx="112">
                  <c:v>1294</c:v>
                </c:pt>
                <c:pt idx="113">
                  <c:v>1296</c:v>
                </c:pt>
                <c:pt idx="114">
                  <c:v>1296</c:v>
                </c:pt>
                <c:pt idx="115">
                  <c:v>1290</c:v>
                </c:pt>
                <c:pt idx="116">
                  <c:v>1292</c:v>
                </c:pt>
                <c:pt idx="117">
                  <c:v>1292</c:v>
                </c:pt>
                <c:pt idx="118">
                  <c:v>1290</c:v>
                </c:pt>
                <c:pt idx="119">
                  <c:v>1295</c:v>
                </c:pt>
                <c:pt idx="120">
                  <c:v>1291</c:v>
                </c:pt>
                <c:pt idx="121">
                  <c:v>1292</c:v>
                </c:pt>
                <c:pt idx="122">
                  <c:v>1289</c:v>
                </c:pt>
                <c:pt idx="123">
                  <c:v>1289</c:v>
                </c:pt>
                <c:pt idx="124">
                  <c:v>1291</c:v>
                </c:pt>
                <c:pt idx="125">
                  <c:v>1290</c:v>
                </c:pt>
                <c:pt idx="126">
                  <c:v>1293</c:v>
                </c:pt>
                <c:pt idx="127">
                  <c:v>1289</c:v>
                </c:pt>
                <c:pt idx="128">
                  <c:v>1287</c:v>
                </c:pt>
                <c:pt idx="129">
                  <c:v>1288</c:v>
                </c:pt>
                <c:pt idx="130">
                  <c:v>1289</c:v>
                </c:pt>
                <c:pt idx="131">
                  <c:v>1288</c:v>
                </c:pt>
                <c:pt idx="132">
                  <c:v>1286</c:v>
                </c:pt>
                <c:pt idx="133">
                  <c:v>1286</c:v>
                </c:pt>
                <c:pt idx="134">
                  <c:v>1286</c:v>
                </c:pt>
                <c:pt idx="135">
                  <c:v>1288</c:v>
                </c:pt>
                <c:pt idx="136">
                  <c:v>1285</c:v>
                </c:pt>
                <c:pt idx="137">
                  <c:v>1288</c:v>
                </c:pt>
                <c:pt idx="138">
                  <c:v>1289</c:v>
                </c:pt>
                <c:pt idx="139">
                  <c:v>1288</c:v>
                </c:pt>
                <c:pt idx="140">
                  <c:v>1291</c:v>
                </c:pt>
                <c:pt idx="141">
                  <c:v>1286</c:v>
                </c:pt>
                <c:pt idx="142">
                  <c:v>1290</c:v>
                </c:pt>
                <c:pt idx="143">
                  <c:v>1294</c:v>
                </c:pt>
                <c:pt idx="144">
                  <c:v>1288</c:v>
                </c:pt>
                <c:pt idx="145">
                  <c:v>1289</c:v>
                </c:pt>
                <c:pt idx="146">
                  <c:v>1287</c:v>
                </c:pt>
                <c:pt idx="147">
                  <c:v>1292</c:v>
                </c:pt>
                <c:pt idx="148">
                  <c:v>1290</c:v>
                </c:pt>
                <c:pt idx="149">
                  <c:v>1293</c:v>
                </c:pt>
                <c:pt idx="150">
                  <c:v>1292</c:v>
                </c:pt>
                <c:pt idx="151">
                  <c:v>1293</c:v>
                </c:pt>
                <c:pt idx="152">
                  <c:v>1291</c:v>
                </c:pt>
                <c:pt idx="153">
                  <c:v>1294</c:v>
                </c:pt>
                <c:pt idx="154">
                  <c:v>1291</c:v>
                </c:pt>
                <c:pt idx="155">
                  <c:v>1295</c:v>
                </c:pt>
                <c:pt idx="156">
                  <c:v>1295</c:v>
                </c:pt>
                <c:pt idx="157">
                  <c:v>1294</c:v>
                </c:pt>
                <c:pt idx="158">
                  <c:v>1297</c:v>
                </c:pt>
                <c:pt idx="159">
                  <c:v>1298</c:v>
                </c:pt>
                <c:pt idx="160">
                  <c:v>1299</c:v>
                </c:pt>
                <c:pt idx="161">
                  <c:v>1297</c:v>
                </c:pt>
                <c:pt idx="162">
                  <c:v>1300</c:v>
                </c:pt>
                <c:pt idx="163">
                  <c:v>1300</c:v>
                </c:pt>
                <c:pt idx="164">
                  <c:v>1302</c:v>
                </c:pt>
                <c:pt idx="165">
                  <c:v>1302</c:v>
                </c:pt>
                <c:pt idx="166">
                  <c:v>1304</c:v>
                </c:pt>
                <c:pt idx="167">
                  <c:v>1301</c:v>
                </c:pt>
                <c:pt idx="168">
                  <c:v>1302</c:v>
                </c:pt>
                <c:pt idx="169">
                  <c:v>1302</c:v>
                </c:pt>
                <c:pt idx="170">
                  <c:v>1307</c:v>
                </c:pt>
                <c:pt idx="171">
                  <c:v>1306</c:v>
                </c:pt>
                <c:pt idx="172">
                  <c:v>1310</c:v>
                </c:pt>
                <c:pt idx="173">
                  <c:v>1306</c:v>
                </c:pt>
                <c:pt idx="174">
                  <c:v>1308</c:v>
                </c:pt>
                <c:pt idx="175">
                  <c:v>1311</c:v>
                </c:pt>
                <c:pt idx="176">
                  <c:v>1313</c:v>
                </c:pt>
                <c:pt idx="177">
                  <c:v>1321</c:v>
                </c:pt>
                <c:pt idx="178">
                  <c:v>1329</c:v>
                </c:pt>
                <c:pt idx="179">
                  <c:v>1339</c:v>
                </c:pt>
                <c:pt idx="180">
                  <c:v>1350</c:v>
                </c:pt>
                <c:pt idx="181">
                  <c:v>1361</c:v>
                </c:pt>
                <c:pt idx="182">
                  <c:v>1372</c:v>
                </c:pt>
                <c:pt idx="183">
                  <c:v>1388</c:v>
                </c:pt>
                <c:pt idx="184">
                  <c:v>1405</c:v>
                </c:pt>
                <c:pt idx="185">
                  <c:v>1424</c:v>
                </c:pt>
                <c:pt idx="186">
                  <c:v>1443</c:v>
                </c:pt>
                <c:pt idx="187">
                  <c:v>1462</c:v>
                </c:pt>
                <c:pt idx="188">
                  <c:v>1478</c:v>
                </c:pt>
                <c:pt idx="189">
                  <c:v>1498</c:v>
                </c:pt>
                <c:pt idx="190">
                  <c:v>1528</c:v>
                </c:pt>
                <c:pt idx="191">
                  <c:v>1558</c:v>
                </c:pt>
                <c:pt idx="192">
                  <c:v>1582</c:v>
                </c:pt>
                <c:pt idx="193">
                  <c:v>1608</c:v>
                </c:pt>
                <c:pt idx="194">
                  <c:v>1644</c:v>
                </c:pt>
                <c:pt idx="195">
                  <c:v>1678</c:v>
                </c:pt>
                <c:pt idx="196">
                  <c:v>1729</c:v>
                </c:pt>
                <c:pt idx="197">
                  <c:v>1748</c:v>
                </c:pt>
                <c:pt idx="198">
                  <c:v>1803</c:v>
                </c:pt>
                <c:pt idx="199">
                  <c:v>1847</c:v>
                </c:pt>
                <c:pt idx="200">
                  <c:v>1895</c:v>
                </c:pt>
                <c:pt idx="201">
                  <c:v>1949</c:v>
                </c:pt>
                <c:pt idx="202">
                  <c:v>2008</c:v>
                </c:pt>
                <c:pt idx="203">
                  <c:v>2067</c:v>
                </c:pt>
                <c:pt idx="204">
                  <c:v>2143</c:v>
                </c:pt>
                <c:pt idx="205">
                  <c:v>2211</c:v>
                </c:pt>
                <c:pt idx="206">
                  <c:v>2285</c:v>
                </c:pt>
                <c:pt idx="207">
                  <c:v>2361</c:v>
                </c:pt>
                <c:pt idx="208">
                  <c:v>2447</c:v>
                </c:pt>
                <c:pt idx="209">
                  <c:v>2536</c:v>
                </c:pt>
                <c:pt idx="210">
                  <c:v>2621</c:v>
                </c:pt>
                <c:pt idx="211">
                  <c:v>2734</c:v>
                </c:pt>
                <c:pt idx="212">
                  <c:v>2837</c:v>
                </c:pt>
                <c:pt idx="213">
                  <c:v>2942</c:v>
                </c:pt>
                <c:pt idx="214">
                  <c:v>3072</c:v>
                </c:pt>
                <c:pt idx="215">
                  <c:v>3194</c:v>
                </c:pt>
                <c:pt idx="216">
                  <c:v>3319</c:v>
                </c:pt>
                <c:pt idx="217">
                  <c:v>3453</c:v>
                </c:pt>
                <c:pt idx="218">
                  <c:v>3606</c:v>
                </c:pt>
                <c:pt idx="219">
                  <c:v>3736</c:v>
                </c:pt>
                <c:pt idx="220">
                  <c:v>3895</c:v>
                </c:pt>
                <c:pt idx="221">
                  <c:v>4058</c:v>
                </c:pt>
                <c:pt idx="222">
                  <c:v>4239</c:v>
                </c:pt>
                <c:pt idx="223">
                  <c:v>4447</c:v>
                </c:pt>
                <c:pt idx="224">
                  <c:v>4641</c:v>
                </c:pt>
                <c:pt idx="225">
                  <c:v>4851</c:v>
                </c:pt>
                <c:pt idx="226">
                  <c:v>5066</c:v>
                </c:pt>
                <c:pt idx="227">
                  <c:v>5265</c:v>
                </c:pt>
                <c:pt idx="228">
                  <c:v>5502</c:v>
                </c:pt>
                <c:pt idx="229">
                  <c:v>5748</c:v>
                </c:pt>
                <c:pt idx="230">
                  <c:v>5987</c:v>
                </c:pt>
                <c:pt idx="231">
                  <c:v>6281</c:v>
                </c:pt>
                <c:pt idx="232">
                  <c:v>6560</c:v>
                </c:pt>
                <c:pt idx="233">
                  <c:v>6885</c:v>
                </c:pt>
                <c:pt idx="234">
                  <c:v>7178</c:v>
                </c:pt>
                <c:pt idx="235">
                  <c:v>7494</c:v>
                </c:pt>
                <c:pt idx="236">
                  <c:v>7820</c:v>
                </c:pt>
                <c:pt idx="237">
                  <c:v>8184</c:v>
                </c:pt>
                <c:pt idx="238">
                  <c:v>8527</c:v>
                </c:pt>
                <c:pt idx="239">
                  <c:v>8899</c:v>
                </c:pt>
                <c:pt idx="240">
                  <c:v>9254</c:v>
                </c:pt>
                <c:pt idx="241">
                  <c:v>9661</c:v>
                </c:pt>
                <c:pt idx="242">
                  <c:v>10096</c:v>
                </c:pt>
                <c:pt idx="243">
                  <c:v>10501</c:v>
                </c:pt>
                <c:pt idx="244">
                  <c:v>10942</c:v>
                </c:pt>
                <c:pt idx="245">
                  <c:v>11403</c:v>
                </c:pt>
                <c:pt idx="246">
                  <c:v>11858</c:v>
                </c:pt>
                <c:pt idx="247">
                  <c:v>12365</c:v>
                </c:pt>
                <c:pt idx="248">
                  <c:v>12905</c:v>
                </c:pt>
                <c:pt idx="249">
                  <c:v>13433</c:v>
                </c:pt>
                <c:pt idx="250">
                  <c:v>13966</c:v>
                </c:pt>
                <c:pt idx="251">
                  <c:v>14450</c:v>
                </c:pt>
                <c:pt idx="252">
                  <c:v>15055</c:v>
                </c:pt>
                <c:pt idx="253">
                  <c:v>15667</c:v>
                </c:pt>
                <c:pt idx="254">
                  <c:v>16284</c:v>
                </c:pt>
                <c:pt idx="255">
                  <c:v>16865</c:v>
                </c:pt>
                <c:pt idx="256">
                  <c:v>17543</c:v>
                </c:pt>
                <c:pt idx="257">
                  <c:v>18148</c:v>
                </c:pt>
                <c:pt idx="258">
                  <c:v>18800</c:v>
                </c:pt>
                <c:pt idx="259">
                  <c:v>19520</c:v>
                </c:pt>
                <c:pt idx="260">
                  <c:v>20278</c:v>
                </c:pt>
                <c:pt idx="261">
                  <c:v>20978</c:v>
                </c:pt>
                <c:pt idx="262">
                  <c:v>21772</c:v>
                </c:pt>
                <c:pt idx="263">
                  <c:v>22527</c:v>
                </c:pt>
                <c:pt idx="264">
                  <c:v>23368</c:v>
                </c:pt>
                <c:pt idx="265">
                  <c:v>24109</c:v>
                </c:pt>
                <c:pt idx="266">
                  <c:v>25036</c:v>
                </c:pt>
                <c:pt idx="267">
                  <c:v>25815</c:v>
                </c:pt>
                <c:pt idx="268">
                  <c:v>26686</c:v>
                </c:pt>
                <c:pt idx="269">
                  <c:v>27555</c:v>
                </c:pt>
                <c:pt idx="270">
                  <c:v>28473</c:v>
                </c:pt>
                <c:pt idx="271">
                  <c:v>29379</c:v>
                </c:pt>
                <c:pt idx="272">
                  <c:v>30224</c:v>
                </c:pt>
                <c:pt idx="273">
                  <c:v>31291</c:v>
                </c:pt>
                <c:pt idx="274">
                  <c:v>32282</c:v>
                </c:pt>
                <c:pt idx="275">
                  <c:v>33241</c:v>
                </c:pt>
                <c:pt idx="276">
                  <c:v>34249</c:v>
                </c:pt>
                <c:pt idx="277">
                  <c:v>35277</c:v>
                </c:pt>
                <c:pt idx="278">
                  <c:v>36357</c:v>
                </c:pt>
                <c:pt idx="279">
                  <c:v>37353</c:v>
                </c:pt>
                <c:pt idx="280">
                  <c:v>38447</c:v>
                </c:pt>
                <c:pt idx="281">
                  <c:v>39572</c:v>
                </c:pt>
                <c:pt idx="282">
                  <c:v>40684</c:v>
                </c:pt>
                <c:pt idx="283">
                  <c:v>41749</c:v>
                </c:pt>
                <c:pt idx="284">
                  <c:v>42952</c:v>
                </c:pt>
                <c:pt idx="285">
                  <c:v>44055</c:v>
                </c:pt>
                <c:pt idx="286">
                  <c:v>45207</c:v>
                </c:pt>
                <c:pt idx="287">
                  <c:v>46388</c:v>
                </c:pt>
                <c:pt idx="288">
                  <c:v>47635</c:v>
                </c:pt>
                <c:pt idx="289">
                  <c:v>48874</c:v>
                </c:pt>
                <c:pt idx="290">
                  <c:v>50084</c:v>
                </c:pt>
                <c:pt idx="291">
                  <c:v>51177</c:v>
                </c:pt>
                <c:pt idx="292">
                  <c:v>52556</c:v>
                </c:pt>
                <c:pt idx="293">
                  <c:v>53792</c:v>
                </c:pt>
                <c:pt idx="294">
                  <c:v>55103</c:v>
                </c:pt>
                <c:pt idx="295">
                  <c:v>56293</c:v>
                </c:pt>
                <c:pt idx="296">
                  <c:v>57563</c:v>
                </c:pt>
                <c:pt idx="297">
                  <c:v>58851</c:v>
                </c:pt>
                <c:pt idx="298">
                  <c:v>60240</c:v>
                </c:pt>
                <c:pt idx="299">
                  <c:v>61449</c:v>
                </c:pt>
                <c:pt idx="300">
                  <c:v>62714</c:v>
                </c:pt>
                <c:pt idx="301">
                  <c:v>63894</c:v>
                </c:pt>
                <c:pt idx="302">
                  <c:v>65193</c:v>
                </c:pt>
                <c:pt idx="303">
                  <c:v>66550</c:v>
                </c:pt>
                <c:pt idx="304">
                  <c:v>67852</c:v>
                </c:pt>
                <c:pt idx="305">
                  <c:v>69056</c:v>
                </c:pt>
                <c:pt idx="306">
                  <c:v>70497</c:v>
                </c:pt>
                <c:pt idx="307">
                  <c:v>71744</c:v>
                </c:pt>
                <c:pt idx="308">
                  <c:v>72933</c:v>
                </c:pt>
                <c:pt idx="309">
                  <c:v>74246</c:v>
                </c:pt>
                <c:pt idx="310">
                  <c:v>75517</c:v>
                </c:pt>
                <c:pt idx="311">
                  <c:v>76733</c:v>
                </c:pt>
                <c:pt idx="312">
                  <c:v>77933</c:v>
                </c:pt>
                <c:pt idx="313">
                  <c:v>79159</c:v>
                </c:pt>
                <c:pt idx="314">
                  <c:v>80289</c:v>
                </c:pt>
                <c:pt idx="315">
                  <c:v>81537</c:v>
                </c:pt>
                <c:pt idx="316">
                  <c:v>82696</c:v>
                </c:pt>
                <c:pt idx="317">
                  <c:v>83823</c:v>
                </c:pt>
                <c:pt idx="318">
                  <c:v>84918</c:v>
                </c:pt>
                <c:pt idx="319">
                  <c:v>86038</c:v>
                </c:pt>
                <c:pt idx="320">
                  <c:v>87111</c:v>
                </c:pt>
                <c:pt idx="321">
                  <c:v>88123</c:v>
                </c:pt>
                <c:pt idx="322">
                  <c:v>89150</c:v>
                </c:pt>
                <c:pt idx="323">
                  <c:v>90076</c:v>
                </c:pt>
                <c:pt idx="324">
                  <c:v>90987</c:v>
                </c:pt>
                <c:pt idx="325">
                  <c:v>91947</c:v>
                </c:pt>
                <c:pt idx="326">
                  <c:v>92773</c:v>
                </c:pt>
                <c:pt idx="327">
                  <c:v>93661</c:v>
                </c:pt>
                <c:pt idx="328">
                  <c:v>94454</c:v>
                </c:pt>
                <c:pt idx="329">
                  <c:v>95211</c:v>
                </c:pt>
                <c:pt idx="330">
                  <c:v>95898</c:v>
                </c:pt>
                <c:pt idx="331">
                  <c:v>96539</c:v>
                </c:pt>
                <c:pt idx="332">
                  <c:v>97114</c:v>
                </c:pt>
                <c:pt idx="333">
                  <c:v>97638</c:v>
                </c:pt>
                <c:pt idx="334">
                  <c:v>98165</c:v>
                </c:pt>
                <c:pt idx="335">
                  <c:v>98597</c:v>
                </c:pt>
                <c:pt idx="336">
                  <c:v>98899</c:v>
                </c:pt>
                <c:pt idx="337">
                  <c:v>99236</c:v>
                </c:pt>
                <c:pt idx="338">
                  <c:v>99512</c:v>
                </c:pt>
                <c:pt idx="339">
                  <c:v>99707</c:v>
                </c:pt>
                <c:pt idx="340">
                  <c:v>99915</c:v>
                </c:pt>
                <c:pt idx="341">
                  <c:v>100000</c:v>
                </c:pt>
                <c:pt idx="342">
                  <c:v>99996</c:v>
                </c:pt>
                <c:pt idx="343">
                  <c:v>99994</c:v>
                </c:pt>
                <c:pt idx="344">
                  <c:v>99876</c:v>
                </c:pt>
                <c:pt idx="345">
                  <c:v>99768</c:v>
                </c:pt>
                <c:pt idx="346">
                  <c:v>99575</c:v>
                </c:pt>
                <c:pt idx="347">
                  <c:v>99318</c:v>
                </c:pt>
                <c:pt idx="348">
                  <c:v>98961</c:v>
                </c:pt>
                <c:pt idx="349">
                  <c:v>98566</c:v>
                </c:pt>
                <c:pt idx="350">
                  <c:v>98124</c:v>
                </c:pt>
                <c:pt idx="351">
                  <c:v>97720</c:v>
                </c:pt>
                <c:pt idx="352">
                  <c:v>97112</c:v>
                </c:pt>
                <c:pt idx="353">
                  <c:v>96527</c:v>
                </c:pt>
                <c:pt idx="354">
                  <c:v>95903</c:v>
                </c:pt>
                <c:pt idx="355">
                  <c:v>95207</c:v>
                </c:pt>
                <c:pt idx="356">
                  <c:v>94430</c:v>
                </c:pt>
                <c:pt idx="357">
                  <c:v>93683</c:v>
                </c:pt>
                <c:pt idx="358">
                  <c:v>92825</c:v>
                </c:pt>
                <c:pt idx="359">
                  <c:v>91909</c:v>
                </c:pt>
                <c:pt idx="360">
                  <c:v>91019</c:v>
                </c:pt>
                <c:pt idx="361">
                  <c:v>90016</c:v>
                </c:pt>
                <c:pt idx="362">
                  <c:v>88974</c:v>
                </c:pt>
                <c:pt idx="363">
                  <c:v>87940</c:v>
                </c:pt>
                <c:pt idx="364">
                  <c:v>86798</c:v>
                </c:pt>
                <c:pt idx="365">
                  <c:v>85697</c:v>
                </c:pt>
                <c:pt idx="366">
                  <c:v>84471</c:v>
                </c:pt>
                <c:pt idx="367">
                  <c:v>83295</c:v>
                </c:pt>
                <c:pt idx="368">
                  <c:v>82127</c:v>
                </c:pt>
                <c:pt idx="369">
                  <c:v>80882</c:v>
                </c:pt>
                <c:pt idx="370">
                  <c:v>79527</c:v>
                </c:pt>
                <c:pt idx="371">
                  <c:v>78290</c:v>
                </c:pt>
                <c:pt idx="372">
                  <c:v>76912</c:v>
                </c:pt>
                <c:pt idx="373">
                  <c:v>75583</c:v>
                </c:pt>
                <c:pt idx="374">
                  <c:v>74229</c:v>
                </c:pt>
                <c:pt idx="375">
                  <c:v>72881</c:v>
                </c:pt>
                <c:pt idx="376">
                  <c:v>71493</c:v>
                </c:pt>
                <c:pt idx="377">
                  <c:v>70161</c:v>
                </c:pt>
                <c:pt idx="378">
                  <c:v>68817</c:v>
                </c:pt>
                <c:pt idx="379">
                  <c:v>67397</c:v>
                </c:pt>
                <c:pt idx="380">
                  <c:v>65973</c:v>
                </c:pt>
                <c:pt idx="381">
                  <c:v>64611</c:v>
                </c:pt>
                <c:pt idx="382">
                  <c:v>63189</c:v>
                </c:pt>
                <c:pt idx="383">
                  <c:v>61804</c:v>
                </c:pt>
                <c:pt idx="384">
                  <c:v>60375</c:v>
                </c:pt>
                <c:pt idx="385">
                  <c:v>58938</c:v>
                </c:pt>
                <c:pt idx="386">
                  <c:v>57612</c:v>
                </c:pt>
                <c:pt idx="387">
                  <c:v>56169</c:v>
                </c:pt>
                <c:pt idx="388">
                  <c:v>54849</c:v>
                </c:pt>
                <c:pt idx="389">
                  <c:v>53408</c:v>
                </c:pt>
                <c:pt idx="390">
                  <c:v>52018</c:v>
                </c:pt>
                <c:pt idx="391">
                  <c:v>50642</c:v>
                </c:pt>
                <c:pt idx="392">
                  <c:v>49379</c:v>
                </c:pt>
                <c:pt idx="393">
                  <c:v>48038</c:v>
                </c:pt>
                <c:pt idx="394">
                  <c:v>46671</c:v>
                </c:pt>
                <c:pt idx="395">
                  <c:v>45415</c:v>
                </c:pt>
                <c:pt idx="396">
                  <c:v>44070</c:v>
                </c:pt>
                <c:pt idx="397">
                  <c:v>42749</c:v>
                </c:pt>
                <c:pt idx="398">
                  <c:v>41476</c:v>
                </c:pt>
                <c:pt idx="399">
                  <c:v>40306</c:v>
                </c:pt>
                <c:pt idx="400">
                  <c:v>39032</c:v>
                </c:pt>
                <c:pt idx="401">
                  <c:v>37812</c:v>
                </c:pt>
                <c:pt idx="402">
                  <c:v>36579</c:v>
                </c:pt>
                <c:pt idx="403">
                  <c:v>35423</c:v>
                </c:pt>
                <c:pt idx="404">
                  <c:v>34223</c:v>
                </c:pt>
                <c:pt idx="405">
                  <c:v>33023</c:v>
                </c:pt>
                <c:pt idx="406">
                  <c:v>31965</c:v>
                </c:pt>
                <c:pt idx="407">
                  <c:v>30819</c:v>
                </c:pt>
                <c:pt idx="408">
                  <c:v>29726</c:v>
                </c:pt>
                <c:pt idx="409">
                  <c:v>28626</c:v>
                </c:pt>
                <c:pt idx="410">
                  <c:v>27531</c:v>
                </c:pt>
                <c:pt idx="411">
                  <c:v>26485</c:v>
                </c:pt>
                <c:pt idx="412">
                  <c:v>25500</c:v>
                </c:pt>
                <c:pt idx="413">
                  <c:v>24559</c:v>
                </c:pt>
                <c:pt idx="414">
                  <c:v>23574</c:v>
                </c:pt>
                <c:pt idx="415">
                  <c:v>22651</c:v>
                </c:pt>
                <c:pt idx="416">
                  <c:v>21727</c:v>
                </c:pt>
                <c:pt idx="417">
                  <c:v>20853</c:v>
                </c:pt>
                <c:pt idx="418">
                  <c:v>19957</c:v>
                </c:pt>
                <c:pt idx="419">
                  <c:v>19127</c:v>
                </c:pt>
                <c:pt idx="420">
                  <c:v>18332</c:v>
                </c:pt>
                <c:pt idx="421">
                  <c:v>17520</c:v>
                </c:pt>
                <c:pt idx="422">
                  <c:v>16710</c:v>
                </c:pt>
                <c:pt idx="423">
                  <c:v>15974</c:v>
                </c:pt>
                <c:pt idx="424">
                  <c:v>15248</c:v>
                </c:pt>
                <c:pt idx="425">
                  <c:v>14513</c:v>
                </c:pt>
                <c:pt idx="426">
                  <c:v>13857</c:v>
                </c:pt>
                <c:pt idx="427">
                  <c:v>13240</c:v>
                </c:pt>
                <c:pt idx="428">
                  <c:v>12583</c:v>
                </c:pt>
                <c:pt idx="429">
                  <c:v>11990</c:v>
                </c:pt>
                <c:pt idx="430">
                  <c:v>11425</c:v>
                </c:pt>
                <c:pt idx="431">
                  <c:v>10863</c:v>
                </c:pt>
                <c:pt idx="432">
                  <c:v>10325</c:v>
                </c:pt>
                <c:pt idx="433">
                  <c:v>9792</c:v>
                </c:pt>
                <c:pt idx="434">
                  <c:v>9299</c:v>
                </c:pt>
                <c:pt idx="435">
                  <c:v>8844</c:v>
                </c:pt>
                <c:pt idx="436">
                  <c:v>8379</c:v>
                </c:pt>
                <c:pt idx="437">
                  <c:v>7961</c:v>
                </c:pt>
                <c:pt idx="438">
                  <c:v>7543</c:v>
                </c:pt>
                <c:pt idx="439">
                  <c:v>7164</c:v>
                </c:pt>
                <c:pt idx="440">
                  <c:v>6777</c:v>
                </c:pt>
                <c:pt idx="441">
                  <c:v>6442</c:v>
                </c:pt>
                <c:pt idx="442">
                  <c:v>6093</c:v>
                </c:pt>
                <c:pt idx="443">
                  <c:v>5793</c:v>
                </c:pt>
                <c:pt idx="444">
                  <c:v>5452</c:v>
                </c:pt>
                <c:pt idx="445">
                  <c:v>5161</c:v>
                </c:pt>
                <c:pt idx="446">
                  <c:v>4868</c:v>
                </c:pt>
                <c:pt idx="447">
                  <c:v>4626</c:v>
                </c:pt>
                <c:pt idx="448">
                  <c:v>4368</c:v>
                </c:pt>
                <c:pt idx="449">
                  <c:v>4162</c:v>
                </c:pt>
                <c:pt idx="450">
                  <c:v>3935</c:v>
                </c:pt>
                <c:pt idx="451">
                  <c:v>3713</c:v>
                </c:pt>
                <c:pt idx="452">
                  <c:v>3509</c:v>
                </c:pt>
                <c:pt idx="453">
                  <c:v>3313</c:v>
                </c:pt>
                <c:pt idx="454">
                  <c:v>3125</c:v>
                </c:pt>
                <c:pt idx="455">
                  <c:v>2964</c:v>
                </c:pt>
                <c:pt idx="456">
                  <c:v>2805</c:v>
                </c:pt>
                <c:pt idx="457">
                  <c:v>2651</c:v>
                </c:pt>
                <c:pt idx="458">
                  <c:v>2502</c:v>
                </c:pt>
                <c:pt idx="459">
                  <c:v>2370</c:v>
                </c:pt>
                <c:pt idx="460">
                  <c:v>2245</c:v>
                </c:pt>
                <c:pt idx="461">
                  <c:v>2136</c:v>
                </c:pt>
                <c:pt idx="462">
                  <c:v>2025</c:v>
                </c:pt>
                <c:pt idx="463">
                  <c:v>1933</c:v>
                </c:pt>
                <c:pt idx="464">
                  <c:v>1836</c:v>
                </c:pt>
                <c:pt idx="465">
                  <c:v>1747</c:v>
                </c:pt>
                <c:pt idx="466">
                  <c:v>1673</c:v>
                </c:pt>
                <c:pt idx="467">
                  <c:v>1601</c:v>
                </c:pt>
                <c:pt idx="468">
                  <c:v>1536</c:v>
                </c:pt>
                <c:pt idx="469">
                  <c:v>1477</c:v>
                </c:pt>
                <c:pt idx="470">
                  <c:v>1412</c:v>
                </c:pt>
                <c:pt idx="471">
                  <c:v>1361</c:v>
                </c:pt>
                <c:pt idx="472">
                  <c:v>1311</c:v>
                </c:pt>
                <c:pt idx="473">
                  <c:v>1267</c:v>
                </c:pt>
                <c:pt idx="474">
                  <c:v>1228</c:v>
                </c:pt>
                <c:pt idx="475">
                  <c:v>1191</c:v>
                </c:pt>
                <c:pt idx="476">
                  <c:v>1153</c:v>
                </c:pt>
                <c:pt idx="477">
                  <c:v>1121</c:v>
                </c:pt>
                <c:pt idx="478">
                  <c:v>1083</c:v>
                </c:pt>
                <c:pt idx="479">
                  <c:v>1061</c:v>
                </c:pt>
                <c:pt idx="480">
                  <c:v>1033</c:v>
                </c:pt>
                <c:pt idx="481">
                  <c:v>1010</c:v>
                </c:pt>
                <c:pt idx="482">
                  <c:v>980</c:v>
                </c:pt>
                <c:pt idx="483">
                  <c:v>966</c:v>
                </c:pt>
                <c:pt idx="484">
                  <c:v>939</c:v>
                </c:pt>
                <c:pt idx="485">
                  <c:v>922</c:v>
                </c:pt>
                <c:pt idx="486">
                  <c:v>897</c:v>
                </c:pt>
                <c:pt idx="487">
                  <c:v>886</c:v>
                </c:pt>
                <c:pt idx="488">
                  <c:v>871</c:v>
                </c:pt>
                <c:pt idx="489">
                  <c:v>859</c:v>
                </c:pt>
                <c:pt idx="490">
                  <c:v>843</c:v>
                </c:pt>
                <c:pt idx="491">
                  <c:v>831</c:v>
                </c:pt>
                <c:pt idx="492">
                  <c:v>823</c:v>
                </c:pt>
                <c:pt idx="493">
                  <c:v>808</c:v>
                </c:pt>
                <c:pt idx="494">
                  <c:v>797</c:v>
                </c:pt>
                <c:pt idx="495">
                  <c:v>788</c:v>
                </c:pt>
                <c:pt idx="496">
                  <c:v>776</c:v>
                </c:pt>
                <c:pt idx="497">
                  <c:v>767</c:v>
                </c:pt>
                <c:pt idx="498">
                  <c:v>759</c:v>
                </c:pt>
                <c:pt idx="499">
                  <c:v>750</c:v>
                </c:pt>
                <c:pt idx="500">
                  <c:v>737</c:v>
                </c:pt>
                <c:pt idx="501">
                  <c:v>728</c:v>
                </c:pt>
                <c:pt idx="502">
                  <c:v>722</c:v>
                </c:pt>
                <c:pt idx="503">
                  <c:v>716</c:v>
                </c:pt>
                <c:pt idx="504">
                  <c:v>709</c:v>
                </c:pt>
                <c:pt idx="505">
                  <c:v>701</c:v>
                </c:pt>
                <c:pt idx="506">
                  <c:v>689</c:v>
                </c:pt>
                <c:pt idx="507">
                  <c:v>683</c:v>
                </c:pt>
                <c:pt idx="508">
                  <c:v>676</c:v>
                </c:pt>
                <c:pt idx="509">
                  <c:v>668</c:v>
                </c:pt>
                <c:pt idx="510">
                  <c:v>660</c:v>
                </c:pt>
                <c:pt idx="511">
                  <c:v>656</c:v>
                </c:pt>
                <c:pt idx="512">
                  <c:v>646</c:v>
                </c:pt>
                <c:pt idx="513">
                  <c:v>640</c:v>
                </c:pt>
                <c:pt idx="514">
                  <c:v>631</c:v>
                </c:pt>
                <c:pt idx="515">
                  <c:v>626</c:v>
                </c:pt>
                <c:pt idx="516">
                  <c:v>618</c:v>
                </c:pt>
                <c:pt idx="517">
                  <c:v>612</c:v>
                </c:pt>
                <c:pt idx="518">
                  <c:v>600</c:v>
                </c:pt>
                <c:pt idx="519">
                  <c:v>592</c:v>
                </c:pt>
                <c:pt idx="520">
                  <c:v>585</c:v>
                </c:pt>
                <c:pt idx="521">
                  <c:v>573</c:v>
                </c:pt>
                <c:pt idx="522">
                  <c:v>565</c:v>
                </c:pt>
                <c:pt idx="523">
                  <c:v>557</c:v>
                </c:pt>
                <c:pt idx="524">
                  <c:v>551</c:v>
                </c:pt>
                <c:pt idx="525">
                  <c:v>544</c:v>
                </c:pt>
                <c:pt idx="526">
                  <c:v>530</c:v>
                </c:pt>
                <c:pt idx="527">
                  <c:v>522</c:v>
                </c:pt>
                <c:pt idx="528">
                  <c:v>516</c:v>
                </c:pt>
                <c:pt idx="529">
                  <c:v>510</c:v>
                </c:pt>
                <c:pt idx="530">
                  <c:v>501</c:v>
                </c:pt>
                <c:pt idx="531">
                  <c:v>489</c:v>
                </c:pt>
                <c:pt idx="532">
                  <c:v>482</c:v>
                </c:pt>
                <c:pt idx="533">
                  <c:v>471</c:v>
                </c:pt>
                <c:pt idx="534">
                  <c:v>469</c:v>
                </c:pt>
                <c:pt idx="535">
                  <c:v>459</c:v>
                </c:pt>
                <c:pt idx="536">
                  <c:v>452</c:v>
                </c:pt>
                <c:pt idx="537">
                  <c:v>444</c:v>
                </c:pt>
                <c:pt idx="538">
                  <c:v>435</c:v>
                </c:pt>
                <c:pt idx="539">
                  <c:v>426</c:v>
                </c:pt>
                <c:pt idx="540">
                  <c:v>418</c:v>
                </c:pt>
                <c:pt idx="541">
                  <c:v>412</c:v>
                </c:pt>
                <c:pt idx="542">
                  <c:v>401</c:v>
                </c:pt>
                <c:pt idx="543">
                  <c:v>392</c:v>
                </c:pt>
                <c:pt idx="544">
                  <c:v>386</c:v>
                </c:pt>
                <c:pt idx="545">
                  <c:v>380</c:v>
                </c:pt>
                <c:pt idx="546">
                  <c:v>371</c:v>
                </c:pt>
                <c:pt idx="547">
                  <c:v>362</c:v>
                </c:pt>
                <c:pt idx="548">
                  <c:v>356</c:v>
                </c:pt>
                <c:pt idx="549">
                  <c:v>349</c:v>
                </c:pt>
                <c:pt idx="550">
                  <c:v>342</c:v>
                </c:pt>
                <c:pt idx="551">
                  <c:v>335</c:v>
                </c:pt>
                <c:pt idx="552">
                  <c:v>327</c:v>
                </c:pt>
                <c:pt idx="553">
                  <c:v>321</c:v>
                </c:pt>
                <c:pt idx="554">
                  <c:v>315</c:v>
                </c:pt>
                <c:pt idx="555">
                  <c:v>308</c:v>
                </c:pt>
                <c:pt idx="556">
                  <c:v>301</c:v>
                </c:pt>
                <c:pt idx="557">
                  <c:v>295</c:v>
                </c:pt>
                <c:pt idx="558">
                  <c:v>289</c:v>
                </c:pt>
                <c:pt idx="559">
                  <c:v>284</c:v>
                </c:pt>
                <c:pt idx="560">
                  <c:v>276</c:v>
                </c:pt>
                <c:pt idx="561">
                  <c:v>269</c:v>
                </c:pt>
                <c:pt idx="562">
                  <c:v>264</c:v>
                </c:pt>
                <c:pt idx="563">
                  <c:v>258</c:v>
                </c:pt>
                <c:pt idx="564">
                  <c:v>253</c:v>
                </c:pt>
                <c:pt idx="565">
                  <c:v>246</c:v>
                </c:pt>
                <c:pt idx="566">
                  <c:v>240</c:v>
                </c:pt>
                <c:pt idx="567">
                  <c:v>235</c:v>
                </c:pt>
                <c:pt idx="568">
                  <c:v>228</c:v>
                </c:pt>
                <c:pt idx="569">
                  <c:v>224</c:v>
                </c:pt>
                <c:pt idx="570">
                  <c:v>218</c:v>
                </c:pt>
                <c:pt idx="571">
                  <c:v>215</c:v>
                </c:pt>
                <c:pt idx="572">
                  <c:v>211</c:v>
                </c:pt>
                <c:pt idx="573">
                  <c:v>206</c:v>
                </c:pt>
                <c:pt idx="574">
                  <c:v>202</c:v>
                </c:pt>
                <c:pt idx="575">
                  <c:v>194</c:v>
                </c:pt>
                <c:pt idx="576">
                  <c:v>190</c:v>
                </c:pt>
                <c:pt idx="577">
                  <c:v>187</c:v>
                </c:pt>
                <c:pt idx="578">
                  <c:v>181</c:v>
                </c:pt>
                <c:pt idx="579">
                  <c:v>178</c:v>
                </c:pt>
                <c:pt idx="580">
                  <c:v>174</c:v>
                </c:pt>
                <c:pt idx="581">
                  <c:v>170</c:v>
                </c:pt>
                <c:pt idx="582">
                  <c:v>165</c:v>
                </c:pt>
                <c:pt idx="583">
                  <c:v>162</c:v>
                </c:pt>
                <c:pt idx="584">
                  <c:v>159</c:v>
                </c:pt>
                <c:pt idx="585">
                  <c:v>154</c:v>
                </c:pt>
                <c:pt idx="586">
                  <c:v>152</c:v>
                </c:pt>
                <c:pt idx="587">
                  <c:v>147</c:v>
                </c:pt>
                <c:pt idx="588">
                  <c:v>145</c:v>
                </c:pt>
                <c:pt idx="589">
                  <c:v>140</c:v>
                </c:pt>
                <c:pt idx="590">
                  <c:v>138</c:v>
                </c:pt>
                <c:pt idx="591">
                  <c:v>135</c:v>
                </c:pt>
                <c:pt idx="592">
                  <c:v>132</c:v>
                </c:pt>
                <c:pt idx="593">
                  <c:v>130</c:v>
                </c:pt>
                <c:pt idx="594">
                  <c:v>127</c:v>
                </c:pt>
                <c:pt idx="595">
                  <c:v>124</c:v>
                </c:pt>
                <c:pt idx="596">
                  <c:v>122</c:v>
                </c:pt>
                <c:pt idx="597">
                  <c:v>119</c:v>
                </c:pt>
                <c:pt idx="598">
                  <c:v>117</c:v>
                </c:pt>
                <c:pt idx="599">
                  <c:v>114</c:v>
                </c:pt>
                <c:pt idx="600">
                  <c:v>112</c:v>
                </c:pt>
                <c:pt idx="601">
                  <c:v>109</c:v>
                </c:pt>
                <c:pt idx="602">
                  <c:v>106</c:v>
                </c:pt>
                <c:pt idx="603">
                  <c:v>105</c:v>
                </c:pt>
                <c:pt idx="604">
                  <c:v>102</c:v>
                </c:pt>
                <c:pt idx="605">
                  <c:v>100</c:v>
                </c:pt>
                <c:pt idx="606">
                  <c:v>99</c:v>
                </c:pt>
                <c:pt idx="607">
                  <c:v>97</c:v>
                </c:pt>
                <c:pt idx="608">
                  <c:v>94</c:v>
                </c:pt>
                <c:pt idx="609">
                  <c:v>92</c:v>
                </c:pt>
                <c:pt idx="610">
                  <c:v>91</c:v>
                </c:pt>
                <c:pt idx="611">
                  <c:v>89</c:v>
                </c:pt>
                <c:pt idx="612">
                  <c:v>89</c:v>
                </c:pt>
                <c:pt idx="613">
                  <c:v>87</c:v>
                </c:pt>
                <c:pt idx="614">
                  <c:v>85</c:v>
                </c:pt>
                <c:pt idx="615">
                  <c:v>84</c:v>
                </c:pt>
                <c:pt idx="616">
                  <c:v>81</c:v>
                </c:pt>
                <c:pt idx="617">
                  <c:v>80</c:v>
                </c:pt>
                <c:pt idx="618">
                  <c:v>78</c:v>
                </c:pt>
                <c:pt idx="619">
                  <c:v>78</c:v>
                </c:pt>
                <c:pt idx="620">
                  <c:v>76</c:v>
                </c:pt>
                <c:pt idx="621">
                  <c:v>75</c:v>
                </c:pt>
                <c:pt idx="622">
                  <c:v>74</c:v>
                </c:pt>
                <c:pt idx="623">
                  <c:v>72</c:v>
                </c:pt>
                <c:pt idx="624">
                  <c:v>71</c:v>
                </c:pt>
                <c:pt idx="625">
                  <c:v>70</c:v>
                </c:pt>
                <c:pt idx="626">
                  <c:v>69</c:v>
                </c:pt>
                <c:pt idx="627">
                  <c:v>67</c:v>
                </c:pt>
                <c:pt idx="628">
                  <c:v>66</c:v>
                </c:pt>
                <c:pt idx="629">
                  <c:v>65</c:v>
                </c:pt>
                <c:pt idx="630">
                  <c:v>64</c:v>
                </c:pt>
                <c:pt idx="631">
                  <c:v>63</c:v>
                </c:pt>
                <c:pt idx="632">
                  <c:v>63</c:v>
                </c:pt>
                <c:pt idx="633">
                  <c:v>61</c:v>
                </c:pt>
                <c:pt idx="634">
                  <c:v>61</c:v>
                </c:pt>
                <c:pt idx="635">
                  <c:v>60</c:v>
                </c:pt>
                <c:pt idx="636">
                  <c:v>60</c:v>
                </c:pt>
                <c:pt idx="637">
                  <c:v>58</c:v>
                </c:pt>
                <c:pt idx="638">
                  <c:v>58</c:v>
                </c:pt>
                <c:pt idx="639">
                  <c:v>57</c:v>
                </c:pt>
                <c:pt idx="640">
                  <c:v>56</c:v>
                </c:pt>
                <c:pt idx="641">
                  <c:v>56</c:v>
                </c:pt>
                <c:pt idx="642">
                  <c:v>55</c:v>
                </c:pt>
                <c:pt idx="643">
                  <c:v>55</c:v>
                </c:pt>
                <c:pt idx="644">
                  <c:v>53</c:v>
                </c:pt>
                <c:pt idx="645">
                  <c:v>53</c:v>
                </c:pt>
                <c:pt idx="646">
                  <c:v>52</c:v>
                </c:pt>
                <c:pt idx="647">
                  <c:v>51</c:v>
                </c:pt>
                <c:pt idx="648">
                  <c:v>51</c:v>
                </c:pt>
                <c:pt idx="649">
                  <c:v>50</c:v>
                </c:pt>
                <c:pt idx="650">
                  <c:v>49</c:v>
                </c:pt>
                <c:pt idx="651">
                  <c:v>49</c:v>
                </c:pt>
                <c:pt idx="652">
                  <c:v>48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46</c:v>
                </c:pt>
                <c:pt idx="657">
                  <c:v>45</c:v>
                </c:pt>
                <c:pt idx="658">
                  <c:v>45</c:v>
                </c:pt>
                <c:pt idx="659">
                  <c:v>44</c:v>
                </c:pt>
                <c:pt idx="660">
                  <c:v>44</c:v>
                </c:pt>
                <c:pt idx="661">
                  <c:v>43</c:v>
                </c:pt>
                <c:pt idx="662">
                  <c:v>43</c:v>
                </c:pt>
                <c:pt idx="663">
                  <c:v>42</c:v>
                </c:pt>
                <c:pt idx="664">
                  <c:v>41</c:v>
                </c:pt>
                <c:pt idx="665">
                  <c:v>41</c:v>
                </c:pt>
                <c:pt idx="666">
                  <c:v>40</c:v>
                </c:pt>
                <c:pt idx="667">
                  <c:v>40</c:v>
                </c:pt>
                <c:pt idx="668">
                  <c:v>39</c:v>
                </c:pt>
                <c:pt idx="669">
                  <c:v>38</c:v>
                </c:pt>
                <c:pt idx="670">
                  <c:v>38</c:v>
                </c:pt>
                <c:pt idx="671">
                  <c:v>37</c:v>
                </c:pt>
                <c:pt idx="672">
                  <c:v>37</c:v>
                </c:pt>
                <c:pt idx="673">
                  <c:v>36</c:v>
                </c:pt>
                <c:pt idx="674">
                  <c:v>37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34</c:v>
                </c:pt>
                <c:pt idx="679">
                  <c:v>35</c:v>
                </c:pt>
                <c:pt idx="680">
                  <c:v>34</c:v>
                </c:pt>
                <c:pt idx="681">
                  <c:v>34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29</c:v>
                </c:pt>
                <c:pt idx="699">
                  <c:v>29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23</c:v>
                </c:pt>
                <c:pt idx="731">
                  <c:v>24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22</c:v>
                </c:pt>
                <c:pt idx="740">
                  <c:v>22</c:v>
                </c:pt>
                <c:pt idx="741">
                  <c:v>23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18</c:v>
                </c:pt>
                <c:pt idx="784">
                  <c:v>19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17</c:v>
                </c:pt>
                <c:pt idx="795">
                  <c:v>18</c:v>
                </c:pt>
                <c:pt idx="796">
                  <c:v>18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15</c:v>
                </c:pt>
                <c:pt idx="827">
                  <c:v>15</c:v>
                </c:pt>
                <c:pt idx="828">
                  <c:v>16</c:v>
                </c:pt>
                <c:pt idx="829">
                  <c:v>15</c:v>
                </c:pt>
                <c:pt idx="830">
                  <c:v>16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14</c:v>
                </c:pt>
                <c:pt idx="844">
                  <c:v>15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15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13</c:v>
                </c:pt>
                <c:pt idx="857">
                  <c:v>14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14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12</c:v>
                </c:pt>
                <c:pt idx="881">
                  <c:v>12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12</c:v>
                </c:pt>
                <c:pt idx="886">
                  <c:v>13</c:v>
                </c:pt>
                <c:pt idx="887">
                  <c:v>12</c:v>
                </c:pt>
                <c:pt idx="888">
                  <c:v>13</c:v>
                </c:pt>
                <c:pt idx="889">
                  <c:v>12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12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12</c:v>
                </c:pt>
                <c:pt idx="902">
                  <c:v>12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12</c:v>
                </c:pt>
                <c:pt idx="912">
                  <c:v>13</c:v>
                </c:pt>
                <c:pt idx="913">
                  <c:v>12</c:v>
                </c:pt>
                <c:pt idx="914">
                  <c:v>13</c:v>
                </c:pt>
                <c:pt idx="915">
                  <c:v>13</c:v>
                </c:pt>
                <c:pt idx="916">
                  <c:v>12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12</c:v>
                </c:pt>
                <c:pt idx="929">
                  <c:v>13</c:v>
                </c:pt>
                <c:pt idx="930">
                  <c:v>12</c:v>
                </c:pt>
                <c:pt idx="931">
                  <c:v>13</c:v>
                </c:pt>
                <c:pt idx="932">
                  <c:v>12</c:v>
                </c:pt>
                <c:pt idx="933">
                  <c:v>13</c:v>
                </c:pt>
                <c:pt idx="934">
                  <c:v>13</c:v>
                </c:pt>
                <c:pt idx="935">
                  <c:v>12</c:v>
                </c:pt>
                <c:pt idx="936">
                  <c:v>12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12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12</c:v>
                </c:pt>
                <c:pt idx="956">
                  <c:v>13</c:v>
                </c:pt>
                <c:pt idx="957">
                  <c:v>12</c:v>
                </c:pt>
                <c:pt idx="958">
                  <c:v>13</c:v>
                </c:pt>
                <c:pt idx="959">
                  <c:v>12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12</c:v>
                </c:pt>
                <c:pt idx="973">
                  <c:v>13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12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12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100000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FV_Smooth_Check!$L$11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yVal>
            <c:numRef>
              <c:f>FV_Smooth_Check!$L$13:$L$1036</c:f>
              <c:numCache>
                <c:formatCode>General</c:formatCode>
                <c:ptCount val="1024"/>
                <c:pt idx="0">
                  <c:v>16318</c:v>
                </c:pt>
                <c:pt idx="1">
                  <c:v>5642</c:v>
                </c:pt>
                <c:pt idx="2">
                  <c:v>5641</c:v>
                </c:pt>
                <c:pt idx="3">
                  <c:v>5635</c:v>
                </c:pt>
                <c:pt idx="4">
                  <c:v>5635</c:v>
                </c:pt>
                <c:pt idx="5">
                  <c:v>5635</c:v>
                </c:pt>
                <c:pt idx="6">
                  <c:v>5644</c:v>
                </c:pt>
                <c:pt idx="7">
                  <c:v>5639</c:v>
                </c:pt>
                <c:pt idx="8">
                  <c:v>5644</c:v>
                </c:pt>
                <c:pt idx="9">
                  <c:v>5641</c:v>
                </c:pt>
                <c:pt idx="10">
                  <c:v>5644</c:v>
                </c:pt>
                <c:pt idx="11">
                  <c:v>5655</c:v>
                </c:pt>
                <c:pt idx="12">
                  <c:v>5637</c:v>
                </c:pt>
                <c:pt idx="13">
                  <c:v>5652</c:v>
                </c:pt>
                <c:pt idx="14">
                  <c:v>5652</c:v>
                </c:pt>
                <c:pt idx="15">
                  <c:v>5658</c:v>
                </c:pt>
                <c:pt idx="16">
                  <c:v>5653</c:v>
                </c:pt>
                <c:pt idx="17">
                  <c:v>5662</c:v>
                </c:pt>
                <c:pt idx="18">
                  <c:v>5663</c:v>
                </c:pt>
                <c:pt idx="19">
                  <c:v>5672</c:v>
                </c:pt>
                <c:pt idx="20">
                  <c:v>5678</c:v>
                </c:pt>
                <c:pt idx="21">
                  <c:v>5680</c:v>
                </c:pt>
                <c:pt idx="22">
                  <c:v>5681</c:v>
                </c:pt>
                <c:pt idx="23">
                  <c:v>5692</c:v>
                </c:pt>
                <c:pt idx="24">
                  <c:v>5693</c:v>
                </c:pt>
                <c:pt idx="25">
                  <c:v>5984</c:v>
                </c:pt>
                <c:pt idx="26">
                  <c:v>6022</c:v>
                </c:pt>
                <c:pt idx="27">
                  <c:v>6063</c:v>
                </c:pt>
                <c:pt idx="28">
                  <c:v>6070</c:v>
                </c:pt>
                <c:pt idx="29">
                  <c:v>6069</c:v>
                </c:pt>
                <c:pt idx="30">
                  <c:v>6100</c:v>
                </c:pt>
                <c:pt idx="31">
                  <c:v>6114</c:v>
                </c:pt>
                <c:pt idx="32">
                  <c:v>6148</c:v>
                </c:pt>
                <c:pt idx="33">
                  <c:v>6167</c:v>
                </c:pt>
                <c:pt idx="34">
                  <c:v>6186</c:v>
                </c:pt>
                <c:pt idx="35">
                  <c:v>6217</c:v>
                </c:pt>
                <c:pt idx="36">
                  <c:v>6262</c:v>
                </c:pt>
                <c:pt idx="37">
                  <c:v>6264</c:v>
                </c:pt>
                <c:pt idx="38">
                  <c:v>6261</c:v>
                </c:pt>
                <c:pt idx="39">
                  <c:v>6297</c:v>
                </c:pt>
                <c:pt idx="40">
                  <c:v>6320</c:v>
                </c:pt>
                <c:pt idx="41">
                  <c:v>6342</c:v>
                </c:pt>
                <c:pt idx="42">
                  <c:v>6371</c:v>
                </c:pt>
                <c:pt idx="43">
                  <c:v>6397</c:v>
                </c:pt>
                <c:pt idx="44">
                  <c:v>6413</c:v>
                </c:pt>
                <c:pt idx="45">
                  <c:v>6426</c:v>
                </c:pt>
                <c:pt idx="46">
                  <c:v>6414</c:v>
                </c:pt>
                <c:pt idx="47">
                  <c:v>6468</c:v>
                </c:pt>
                <c:pt idx="48">
                  <c:v>6493</c:v>
                </c:pt>
                <c:pt idx="49">
                  <c:v>6576</c:v>
                </c:pt>
                <c:pt idx="50">
                  <c:v>6608</c:v>
                </c:pt>
                <c:pt idx="51">
                  <c:v>6808</c:v>
                </c:pt>
                <c:pt idx="52">
                  <c:v>6748</c:v>
                </c:pt>
                <c:pt idx="53">
                  <c:v>6710</c:v>
                </c:pt>
                <c:pt idx="54">
                  <c:v>6869</c:v>
                </c:pt>
                <c:pt idx="55">
                  <c:v>6876</c:v>
                </c:pt>
                <c:pt idx="56">
                  <c:v>6974</c:v>
                </c:pt>
                <c:pt idx="57">
                  <c:v>7031</c:v>
                </c:pt>
                <c:pt idx="58">
                  <c:v>7107</c:v>
                </c:pt>
                <c:pt idx="59">
                  <c:v>7193</c:v>
                </c:pt>
                <c:pt idx="60">
                  <c:v>7205</c:v>
                </c:pt>
                <c:pt idx="61">
                  <c:v>7193</c:v>
                </c:pt>
                <c:pt idx="62">
                  <c:v>7275</c:v>
                </c:pt>
                <c:pt idx="63">
                  <c:v>7335</c:v>
                </c:pt>
                <c:pt idx="64">
                  <c:v>7348</c:v>
                </c:pt>
                <c:pt idx="65">
                  <c:v>7426</c:v>
                </c:pt>
                <c:pt idx="66">
                  <c:v>7523</c:v>
                </c:pt>
                <c:pt idx="67">
                  <c:v>7636</c:v>
                </c:pt>
                <c:pt idx="68">
                  <c:v>7713</c:v>
                </c:pt>
                <c:pt idx="69">
                  <c:v>7653</c:v>
                </c:pt>
                <c:pt idx="70">
                  <c:v>7757</c:v>
                </c:pt>
                <c:pt idx="71">
                  <c:v>7808</c:v>
                </c:pt>
                <c:pt idx="72">
                  <c:v>7842</c:v>
                </c:pt>
                <c:pt idx="73">
                  <c:v>7899</c:v>
                </c:pt>
                <c:pt idx="74">
                  <c:v>7895</c:v>
                </c:pt>
                <c:pt idx="75">
                  <c:v>8000</c:v>
                </c:pt>
                <c:pt idx="76">
                  <c:v>8095</c:v>
                </c:pt>
                <c:pt idx="77">
                  <c:v>8121</c:v>
                </c:pt>
                <c:pt idx="78">
                  <c:v>8139</c:v>
                </c:pt>
                <c:pt idx="79">
                  <c:v>8301</c:v>
                </c:pt>
                <c:pt idx="80">
                  <c:v>8282</c:v>
                </c:pt>
                <c:pt idx="81">
                  <c:v>8358</c:v>
                </c:pt>
                <c:pt idx="82">
                  <c:v>8450</c:v>
                </c:pt>
                <c:pt idx="83">
                  <c:v>8536</c:v>
                </c:pt>
                <c:pt idx="84">
                  <c:v>8491</c:v>
                </c:pt>
                <c:pt idx="85">
                  <c:v>8580</c:v>
                </c:pt>
                <c:pt idx="86">
                  <c:v>8640</c:v>
                </c:pt>
                <c:pt idx="87">
                  <c:v>8691</c:v>
                </c:pt>
                <c:pt idx="88">
                  <c:v>8850</c:v>
                </c:pt>
                <c:pt idx="89">
                  <c:v>8874</c:v>
                </c:pt>
                <c:pt idx="90">
                  <c:v>8900</c:v>
                </c:pt>
                <c:pt idx="91">
                  <c:v>9062</c:v>
                </c:pt>
                <c:pt idx="92">
                  <c:v>9115</c:v>
                </c:pt>
                <c:pt idx="93">
                  <c:v>9085</c:v>
                </c:pt>
                <c:pt idx="94">
                  <c:v>9273</c:v>
                </c:pt>
                <c:pt idx="95">
                  <c:v>9312</c:v>
                </c:pt>
                <c:pt idx="96">
                  <c:v>9348</c:v>
                </c:pt>
                <c:pt idx="97">
                  <c:v>9417</c:v>
                </c:pt>
                <c:pt idx="98">
                  <c:v>9571</c:v>
                </c:pt>
                <c:pt idx="99">
                  <c:v>9568</c:v>
                </c:pt>
                <c:pt idx="100">
                  <c:v>9633</c:v>
                </c:pt>
                <c:pt idx="101">
                  <c:v>9637</c:v>
                </c:pt>
                <c:pt idx="102">
                  <c:v>9761</c:v>
                </c:pt>
                <c:pt idx="103">
                  <c:v>9901</c:v>
                </c:pt>
                <c:pt idx="104">
                  <c:v>10006</c:v>
                </c:pt>
                <c:pt idx="105">
                  <c:v>10066</c:v>
                </c:pt>
                <c:pt idx="106">
                  <c:v>10197</c:v>
                </c:pt>
                <c:pt idx="107">
                  <c:v>10237</c:v>
                </c:pt>
                <c:pt idx="108">
                  <c:v>10397</c:v>
                </c:pt>
                <c:pt idx="109">
                  <c:v>10283</c:v>
                </c:pt>
                <c:pt idx="110">
                  <c:v>10414</c:v>
                </c:pt>
                <c:pt idx="111">
                  <c:v>10541</c:v>
                </c:pt>
                <c:pt idx="112">
                  <c:v>10556</c:v>
                </c:pt>
                <c:pt idx="113">
                  <c:v>10778</c:v>
                </c:pt>
                <c:pt idx="114">
                  <c:v>10821</c:v>
                </c:pt>
                <c:pt idx="115">
                  <c:v>10932</c:v>
                </c:pt>
                <c:pt idx="116">
                  <c:v>10985</c:v>
                </c:pt>
                <c:pt idx="117">
                  <c:v>10860</c:v>
                </c:pt>
                <c:pt idx="118">
                  <c:v>11032</c:v>
                </c:pt>
                <c:pt idx="119">
                  <c:v>11164</c:v>
                </c:pt>
                <c:pt idx="120">
                  <c:v>11366</c:v>
                </c:pt>
                <c:pt idx="121">
                  <c:v>11471</c:v>
                </c:pt>
                <c:pt idx="122">
                  <c:v>11464</c:v>
                </c:pt>
                <c:pt idx="123">
                  <c:v>11649</c:v>
                </c:pt>
                <c:pt idx="124">
                  <c:v>11739</c:v>
                </c:pt>
                <c:pt idx="125">
                  <c:v>11653</c:v>
                </c:pt>
                <c:pt idx="126">
                  <c:v>11840</c:v>
                </c:pt>
                <c:pt idx="127">
                  <c:v>11995</c:v>
                </c:pt>
                <c:pt idx="128">
                  <c:v>12120</c:v>
                </c:pt>
                <c:pt idx="129">
                  <c:v>12109</c:v>
                </c:pt>
                <c:pt idx="130">
                  <c:v>12415</c:v>
                </c:pt>
                <c:pt idx="131">
                  <c:v>12454</c:v>
                </c:pt>
                <c:pt idx="132">
                  <c:v>12569</c:v>
                </c:pt>
                <c:pt idx="133">
                  <c:v>12624</c:v>
                </c:pt>
                <c:pt idx="134">
                  <c:v>12732</c:v>
                </c:pt>
                <c:pt idx="135">
                  <c:v>12912</c:v>
                </c:pt>
                <c:pt idx="136">
                  <c:v>12957</c:v>
                </c:pt>
                <c:pt idx="137">
                  <c:v>13131</c:v>
                </c:pt>
                <c:pt idx="138">
                  <c:v>13320</c:v>
                </c:pt>
                <c:pt idx="139">
                  <c:v>13329</c:v>
                </c:pt>
                <c:pt idx="140">
                  <c:v>13528</c:v>
                </c:pt>
                <c:pt idx="141">
                  <c:v>13486</c:v>
                </c:pt>
                <c:pt idx="142">
                  <c:v>13580</c:v>
                </c:pt>
                <c:pt idx="143">
                  <c:v>13999</c:v>
                </c:pt>
                <c:pt idx="144">
                  <c:v>14085</c:v>
                </c:pt>
                <c:pt idx="145">
                  <c:v>14283</c:v>
                </c:pt>
                <c:pt idx="146">
                  <c:v>14358</c:v>
                </c:pt>
                <c:pt idx="147">
                  <c:v>14449</c:v>
                </c:pt>
                <c:pt idx="148">
                  <c:v>14648</c:v>
                </c:pt>
                <c:pt idx="149">
                  <c:v>14489</c:v>
                </c:pt>
                <c:pt idx="150">
                  <c:v>14732</c:v>
                </c:pt>
                <c:pt idx="151">
                  <c:v>14810</c:v>
                </c:pt>
                <c:pt idx="152">
                  <c:v>15000</c:v>
                </c:pt>
                <c:pt idx="153">
                  <c:v>15165</c:v>
                </c:pt>
                <c:pt idx="154">
                  <c:v>15289</c:v>
                </c:pt>
                <c:pt idx="155">
                  <c:v>15624</c:v>
                </c:pt>
                <c:pt idx="156">
                  <c:v>15775</c:v>
                </c:pt>
                <c:pt idx="157">
                  <c:v>15639</c:v>
                </c:pt>
                <c:pt idx="158">
                  <c:v>15978</c:v>
                </c:pt>
                <c:pt idx="159">
                  <c:v>16048</c:v>
                </c:pt>
                <c:pt idx="160">
                  <c:v>16281</c:v>
                </c:pt>
                <c:pt idx="161">
                  <c:v>16484</c:v>
                </c:pt>
                <c:pt idx="162">
                  <c:v>16618</c:v>
                </c:pt>
                <c:pt idx="163">
                  <c:v>16918</c:v>
                </c:pt>
                <c:pt idx="164">
                  <c:v>16880</c:v>
                </c:pt>
                <c:pt idx="165">
                  <c:v>16858</c:v>
                </c:pt>
                <c:pt idx="166">
                  <c:v>17328</c:v>
                </c:pt>
                <c:pt idx="167">
                  <c:v>17535</c:v>
                </c:pt>
                <c:pt idx="168">
                  <c:v>17549</c:v>
                </c:pt>
                <c:pt idx="169">
                  <c:v>17606</c:v>
                </c:pt>
                <c:pt idx="170">
                  <c:v>18006</c:v>
                </c:pt>
                <c:pt idx="171">
                  <c:v>18128</c:v>
                </c:pt>
                <c:pt idx="172">
                  <c:v>18549</c:v>
                </c:pt>
                <c:pt idx="173">
                  <c:v>18593</c:v>
                </c:pt>
                <c:pt idx="174">
                  <c:v>18778</c:v>
                </c:pt>
                <c:pt idx="175">
                  <c:v>19071</c:v>
                </c:pt>
                <c:pt idx="176">
                  <c:v>19218</c:v>
                </c:pt>
                <c:pt idx="177">
                  <c:v>19352</c:v>
                </c:pt>
                <c:pt idx="178">
                  <c:v>19516</c:v>
                </c:pt>
                <c:pt idx="179">
                  <c:v>19678</c:v>
                </c:pt>
                <c:pt idx="180">
                  <c:v>19987</c:v>
                </c:pt>
                <c:pt idx="181">
                  <c:v>20112</c:v>
                </c:pt>
                <c:pt idx="182">
                  <c:v>20203</c:v>
                </c:pt>
                <c:pt idx="183">
                  <c:v>20576</c:v>
                </c:pt>
                <c:pt idx="184">
                  <c:v>20883</c:v>
                </c:pt>
                <c:pt idx="185">
                  <c:v>21216</c:v>
                </c:pt>
                <c:pt idx="186">
                  <c:v>21335</c:v>
                </c:pt>
                <c:pt idx="187">
                  <c:v>21626</c:v>
                </c:pt>
                <c:pt idx="188">
                  <c:v>21766</c:v>
                </c:pt>
                <c:pt idx="189">
                  <c:v>22026</c:v>
                </c:pt>
                <c:pt idx="190">
                  <c:v>22262</c:v>
                </c:pt>
                <c:pt idx="191">
                  <c:v>22725</c:v>
                </c:pt>
                <c:pt idx="192">
                  <c:v>22562</c:v>
                </c:pt>
                <c:pt idx="193">
                  <c:v>22928</c:v>
                </c:pt>
                <c:pt idx="194">
                  <c:v>23300</c:v>
                </c:pt>
                <c:pt idx="195">
                  <c:v>23714</c:v>
                </c:pt>
                <c:pt idx="196">
                  <c:v>23958</c:v>
                </c:pt>
                <c:pt idx="197">
                  <c:v>24017</c:v>
                </c:pt>
                <c:pt idx="198">
                  <c:v>24290</c:v>
                </c:pt>
                <c:pt idx="199">
                  <c:v>24675</c:v>
                </c:pt>
                <c:pt idx="200">
                  <c:v>24975</c:v>
                </c:pt>
                <c:pt idx="201">
                  <c:v>24990</c:v>
                </c:pt>
                <c:pt idx="202">
                  <c:v>25509</c:v>
                </c:pt>
                <c:pt idx="203">
                  <c:v>25625</c:v>
                </c:pt>
                <c:pt idx="204">
                  <c:v>25982</c:v>
                </c:pt>
                <c:pt idx="205">
                  <c:v>26197</c:v>
                </c:pt>
                <c:pt idx="206">
                  <c:v>25964</c:v>
                </c:pt>
                <c:pt idx="207">
                  <c:v>26843</c:v>
                </c:pt>
                <c:pt idx="208">
                  <c:v>27303</c:v>
                </c:pt>
                <c:pt idx="209">
                  <c:v>27298</c:v>
                </c:pt>
                <c:pt idx="210">
                  <c:v>27869</c:v>
                </c:pt>
                <c:pt idx="211">
                  <c:v>28441</c:v>
                </c:pt>
                <c:pt idx="212">
                  <c:v>28789</c:v>
                </c:pt>
                <c:pt idx="213">
                  <c:v>28609</c:v>
                </c:pt>
                <c:pt idx="214">
                  <c:v>28897</c:v>
                </c:pt>
                <c:pt idx="215">
                  <c:v>29660</c:v>
                </c:pt>
                <c:pt idx="216">
                  <c:v>29874</c:v>
                </c:pt>
                <c:pt idx="217">
                  <c:v>30523</c:v>
                </c:pt>
                <c:pt idx="218">
                  <c:v>30666</c:v>
                </c:pt>
                <c:pt idx="219">
                  <c:v>30964</c:v>
                </c:pt>
                <c:pt idx="220">
                  <c:v>31166</c:v>
                </c:pt>
                <c:pt idx="221">
                  <c:v>31502</c:v>
                </c:pt>
                <c:pt idx="222">
                  <c:v>31597</c:v>
                </c:pt>
                <c:pt idx="223">
                  <c:v>32322</c:v>
                </c:pt>
                <c:pt idx="224">
                  <c:v>32672</c:v>
                </c:pt>
                <c:pt idx="225">
                  <c:v>33010</c:v>
                </c:pt>
                <c:pt idx="226">
                  <c:v>33598</c:v>
                </c:pt>
                <c:pt idx="227">
                  <c:v>33789</c:v>
                </c:pt>
                <c:pt idx="228">
                  <c:v>34376</c:v>
                </c:pt>
                <c:pt idx="229">
                  <c:v>34306</c:v>
                </c:pt>
                <c:pt idx="230">
                  <c:v>34705</c:v>
                </c:pt>
                <c:pt idx="231">
                  <c:v>35263</c:v>
                </c:pt>
                <c:pt idx="232">
                  <c:v>36030</c:v>
                </c:pt>
                <c:pt idx="233">
                  <c:v>35993</c:v>
                </c:pt>
                <c:pt idx="234">
                  <c:v>36855</c:v>
                </c:pt>
                <c:pt idx="235">
                  <c:v>37570</c:v>
                </c:pt>
                <c:pt idx="236">
                  <c:v>38253</c:v>
                </c:pt>
                <c:pt idx="237">
                  <c:v>38174</c:v>
                </c:pt>
                <c:pt idx="238">
                  <c:v>38758</c:v>
                </c:pt>
                <c:pt idx="239">
                  <c:v>39143</c:v>
                </c:pt>
                <c:pt idx="240">
                  <c:v>39551</c:v>
                </c:pt>
                <c:pt idx="241">
                  <c:v>40327</c:v>
                </c:pt>
                <c:pt idx="242">
                  <c:v>40756</c:v>
                </c:pt>
                <c:pt idx="243">
                  <c:v>41836</c:v>
                </c:pt>
                <c:pt idx="244">
                  <c:v>42222</c:v>
                </c:pt>
                <c:pt idx="245">
                  <c:v>42560</c:v>
                </c:pt>
                <c:pt idx="246">
                  <c:v>43159</c:v>
                </c:pt>
                <c:pt idx="247">
                  <c:v>43513</c:v>
                </c:pt>
                <c:pt idx="248">
                  <c:v>43645</c:v>
                </c:pt>
                <c:pt idx="249">
                  <c:v>44436</c:v>
                </c:pt>
                <c:pt idx="250">
                  <c:v>45176</c:v>
                </c:pt>
                <c:pt idx="251">
                  <c:v>46150</c:v>
                </c:pt>
                <c:pt idx="252">
                  <c:v>46393</c:v>
                </c:pt>
                <c:pt idx="253">
                  <c:v>46385</c:v>
                </c:pt>
                <c:pt idx="254">
                  <c:v>46549</c:v>
                </c:pt>
                <c:pt idx="255">
                  <c:v>47457</c:v>
                </c:pt>
                <c:pt idx="256">
                  <c:v>48042</c:v>
                </c:pt>
                <c:pt idx="257">
                  <c:v>49113</c:v>
                </c:pt>
                <c:pt idx="258">
                  <c:v>48725</c:v>
                </c:pt>
                <c:pt idx="259">
                  <c:v>50106</c:v>
                </c:pt>
                <c:pt idx="260">
                  <c:v>50935</c:v>
                </c:pt>
                <c:pt idx="261">
                  <c:v>51199</c:v>
                </c:pt>
                <c:pt idx="262">
                  <c:v>51757</c:v>
                </c:pt>
                <c:pt idx="263">
                  <c:v>52605</c:v>
                </c:pt>
                <c:pt idx="264">
                  <c:v>52896</c:v>
                </c:pt>
                <c:pt idx="265">
                  <c:v>53089</c:v>
                </c:pt>
                <c:pt idx="266">
                  <c:v>54858</c:v>
                </c:pt>
                <c:pt idx="267">
                  <c:v>55021</c:v>
                </c:pt>
                <c:pt idx="268">
                  <c:v>56036</c:v>
                </c:pt>
                <c:pt idx="269">
                  <c:v>56074</c:v>
                </c:pt>
                <c:pt idx="270">
                  <c:v>55721</c:v>
                </c:pt>
                <c:pt idx="271">
                  <c:v>57089</c:v>
                </c:pt>
                <c:pt idx="272">
                  <c:v>58017</c:v>
                </c:pt>
                <c:pt idx="273">
                  <c:v>58769</c:v>
                </c:pt>
                <c:pt idx="274">
                  <c:v>59700</c:v>
                </c:pt>
                <c:pt idx="275">
                  <c:v>59935</c:v>
                </c:pt>
                <c:pt idx="276">
                  <c:v>60975</c:v>
                </c:pt>
                <c:pt idx="277">
                  <c:v>61357</c:v>
                </c:pt>
                <c:pt idx="278">
                  <c:v>61483</c:v>
                </c:pt>
                <c:pt idx="279">
                  <c:v>63270</c:v>
                </c:pt>
                <c:pt idx="280">
                  <c:v>63570</c:v>
                </c:pt>
                <c:pt idx="281">
                  <c:v>64875</c:v>
                </c:pt>
                <c:pt idx="282">
                  <c:v>65650</c:v>
                </c:pt>
                <c:pt idx="283">
                  <c:v>65988</c:v>
                </c:pt>
                <c:pt idx="284">
                  <c:v>66343</c:v>
                </c:pt>
                <c:pt idx="285">
                  <c:v>66766</c:v>
                </c:pt>
                <c:pt idx="286">
                  <c:v>67075</c:v>
                </c:pt>
                <c:pt idx="287">
                  <c:v>68562</c:v>
                </c:pt>
                <c:pt idx="288">
                  <c:v>69378</c:v>
                </c:pt>
                <c:pt idx="289">
                  <c:v>69943</c:v>
                </c:pt>
                <c:pt idx="290">
                  <c:v>70709</c:v>
                </c:pt>
                <c:pt idx="291">
                  <c:v>71926</c:v>
                </c:pt>
                <c:pt idx="292">
                  <c:v>72742</c:v>
                </c:pt>
                <c:pt idx="293">
                  <c:v>73134</c:v>
                </c:pt>
                <c:pt idx="294">
                  <c:v>73307</c:v>
                </c:pt>
                <c:pt idx="295">
                  <c:v>74968</c:v>
                </c:pt>
                <c:pt idx="296">
                  <c:v>75544</c:v>
                </c:pt>
                <c:pt idx="297">
                  <c:v>75921</c:v>
                </c:pt>
                <c:pt idx="298">
                  <c:v>75856</c:v>
                </c:pt>
                <c:pt idx="299">
                  <c:v>77819</c:v>
                </c:pt>
                <c:pt idx="300">
                  <c:v>78258</c:v>
                </c:pt>
                <c:pt idx="301">
                  <c:v>77497</c:v>
                </c:pt>
                <c:pt idx="302">
                  <c:v>78552</c:v>
                </c:pt>
                <c:pt idx="303">
                  <c:v>79839</c:v>
                </c:pt>
                <c:pt idx="304">
                  <c:v>80990</c:v>
                </c:pt>
                <c:pt idx="305">
                  <c:v>81576</c:v>
                </c:pt>
                <c:pt idx="306">
                  <c:v>81962</c:v>
                </c:pt>
                <c:pt idx="307">
                  <c:v>83276</c:v>
                </c:pt>
                <c:pt idx="308">
                  <c:v>83934</c:v>
                </c:pt>
                <c:pt idx="309">
                  <c:v>83708</c:v>
                </c:pt>
                <c:pt idx="310">
                  <c:v>84718</c:v>
                </c:pt>
                <c:pt idx="311">
                  <c:v>85331</c:v>
                </c:pt>
                <c:pt idx="312">
                  <c:v>86122</c:v>
                </c:pt>
                <c:pt idx="313">
                  <c:v>87522</c:v>
                </c:pt>
                <c:pt idx="314">
                  <c:v>86989</c:v>
                </c:pt>
                <c:pt idx="315">
                  <c:v>88431</c:v>
                </c:pt>
                <c:pt idx="316">
                  <c:v>88085</c:v>
                </c:pt>
                <c:pt idx="317">
                  <c:v>89527</c:v>
                </c:pt>
                <c:pt idx="318">
                  <c:v>90395</c:v>
                </c:pt>
                <c:pt idx="319">
                  <c:v>90954</c:v>
                </c:pt>
                <c:pt idx="320">
                  <c:v>91482</c:v>
                </c:pt>
                <c:pt idx="321">
                  <c:v>91893</c:v>
                </c:pt>
                <c:pt idx="322">
                  <c:v>92801</c:v>
                </c:pt>
                <c:pt idx="323">
                  <c:v>92939</c:v>
                </c:pt>
                <c:pt idx="324">
                  <c:v>93346</c:v>
                </c:pt>
                <c:pt idx="325">
                  <c:v>93468</c:v>
                </c:pt>
                <c:pt idx="326">
                  <c:v>94208</c:v>
                </c:pt>
                <c:pt idx="327">
                  <c:v>94869</c:v>
                </c:pt>
                <c:pt idx="328">
                  <c:v>94830</c:v>
                </c:pt>
                <c:pt idx="329">
                  <c:v>96151</c:v>
                </c:pt>
                <c:pt idx="330">
                  <c:v>96029</c:v>
                </c:pt>
                <c:pt idx="331">
                  <c:v>96375</c:v>
                </c:pt>
                <c:pt idx="332">
                  <c:v>97286</c:v>
                </c:pt>
                <c:pt idx="333">
                  <c:v>97232</c:v>
                </c:pt>
                <c:pt idx="334">
                  <c:v>97183</c:v>
                </c:pt>
                <c:pt idx="335">
                  <c:v>98106</c:v>
                </c:pt>
                <c:pt idx="336">
                  <c:v>98281</c:v>
                </c:pt>
                <c:pt idx="337">
                  <c:v>98551</c:v>
                </c:pt>
                <c:pt idx="338">
                  <c:v>98887</c:v>
                </c:pt>
                <c:pt idx="339">
                  <c:v>99160</c:v>
                </c:pt>
                <c:pt idx="340">
                  <c:v>99384</c:v>
                </c:pt>
                <c:pt idx="341">
                  <c:v>99308</c:v>
                </c:pt>
                <c:pt idx="342">
                  <c:v>99468</c:v>
                </c:pt>
                <c:pt idx="343">
                  <c:v>99675</c:v>
                </c:pt>
                <c:pt idx="344">
                  <c:v>99824</c:v>
                </c:pt>
                <c:pt idx="345">
                  <c:v>99905</c:v>
                </c:pt>
                <c:pt idx="346">
                  <c:v>99915</c:v>
                </c:pt>
                <c:pt idx="347">
                  <c:v>99920</c:v>
                </c:pt>
                <c:pt idx="348">
                  <c:v>99873</c:v>
                </c:pt>
                <c:pt idx="349">
                  <c:v>100000</c:v>
                </c:pt>
                <c:pt idx="350">
                  <c:v>99739</c:v>
                </c:pt>
                <c:pt idx="351">
                  <c:v>99687</c:v>
                </c:pt>
                <c:pt idx="352">
                  <c:v>99667</c:v>
                </c:pt>
                <c:pt idx="353">
                  <c:v>99371</c:v>
                </c:pt>
                <c:pt idx="354">
                  <c:v>99196</c:v>
                </c:pt>
                <c:pt idx="355">
                  <c:v>98960</c:v>
                </c:pt>
                <c:pt idx="356">
                  <c:v>98696</c:v>
                </c:pt>
                <c:pt idx="357">
                  <c:v>98719</c:v>
                </c:pt>
                <c:pt idx="358">
                  <c:v>98525</c:v>
                </c:pt>
                <c:pt idx="359">
                  <c:v>98240</c:v>
                </c:pt>
                <c:pt idx="360">
                  <c:v>97359</c:v>
                </c:pt>
                <c:pt idx="361">
                  <c:v>97109</c:v>
                </c:pt>
                <c:pt idx="362">
                  <c:v>97080</c:v>
                </c:pt>
                <c:pt idx="363">
                  <c:v>96398</c:v>
                </c:pt>
                <c:pt idx="364">
                  <c:v>95841</c:v>
                </c:pt>
                <c:pt idx="365">
                  <c:v>95856</c:v>
                </c:pt>
                <c:pt idx="366">
                  <c:v>95340</c:v>
                </c:pt>
                <c:pt idx="367">
                  <c:v>94960</c:v>
                </c:pt>
                <c:pt idx="368">
                  <c:v>94387</c:v>
                </c:pt>
                <c:pt idx="369">
                  <c:v>94021</c:v>
                </c:pt>
                <c:pt idx="370">
                  <c:v>93524</c:v>
                </c:pt>
                <c:pt idx="371">
                  <c:v>92358</c:v>
                </c:pt>
                <c:pt idx="372">
                  <c:v>92110</c:v>
                </c:pt>
                <c:pt idx="373">
                  <c:v>91944</c:v>
                </c:pt>
                <c:pt idx="374">
                  <c:v>91565</c:v>
                </c:pt>
                <c:pt idx="375">
                  <c:v>91071</c:v>
                </c:pt>
                <c:pt idx="376">
                  <c:v>90194</c:v>
                </c:pt>
                <c:pt idx="377">
                  <c:v>89363</c:v>
                </c:pt>
                <c:pt idx="378">
                  <c:v>88818</c:v>
                </c:pt>
                <c:pt idx="379">
                  <c:v>87827</c:v>
                </c:pt>
                <c:pt idx="380">
                  <c:v>86531</c:v>
                </c:pt>
                <c:pt idx="381">
                  <c:v>88231</c:v>
                </c:pt>
                <c:pt idx="382">
                  <c:v>87423</c:v>
                </c:pt>
                <c:pt idx="383">
                  <c:v>85760</c:v>
                </c:pt>
                <c:pt idx="384">
                  <c:v>85540</c:v>
                </c:pt>
                <c:pt idx="385">
                  <c:v>84106</c:v>
                </c:pt>
                <c:pt idx="386">
                  <c:v>83639</c:v>
                </c:pt>
                <c:pt idx="387">
                  <c:v>83659</c:v>
                </c:pt>
                <c:pt idx="388">
                  <c:v>82286</c:v>
                </c:pt>
                <c:pt idx="389">
                  <c:v>82358</c:v>
                </c:pt>
                <c:pt idx="390">
                  <c:v>81448</c:v>
                </c:pt>
                <c:pt idx="391">
                  <c:v>80633</c:v>
                </c:pt>
                <c:pt idx="392">
                  <c:v>79790</c:v>
                </c:pt>
                <c:pt idx="393">
                  <c:v>78794</c:v>
                </c:pt>
                <c:pt idx="394">
                  <c:v>77360</c:v>
                </c:pt>
                <c:pt idx="395">
                  <c:v>76980</c:v>
                </c:pt>
                <c:pt idx="396">
                  <c:v>76255</c:v>
                </c:pt>
                <c:pt idx="397">
                  <c:v>76476</c:v>
                </c:pt>
                <c:pt idx="398">
                  <c:v>75725</c:v>
                </c:pt>
                <c:pt idx="399">
                  <c:v>74586</c:v>
                </c:pt>
                <c:pt idx="400">
                  <c:v>73597</c:v>
                </c:pt>
                <c:pt idx="401">
                  <c:v>73118</c:v>
                </c:pt>
                <c:pt idx="402">
                  <c:v>72271</c:v>
                </c:pt>
                <c:pt idx="403">
                  <c:v>71332</c:v>
                </c:pt>
                <c:pt idx="404">
                  <c:v>70340</c:v>
                </c:pt>
                <c:pt idx="405">
                  <c:v>71385</c:v>
                </c:pt>
                <c:pt idx="406">
                  <c:v>70249</c:v>
                </c:pt>
                <c:pt idx="407">
                  <c:v>68454</c:v>
                </c:pt>
                <c:pt idx="408">
                  <c:v>68576</c:v>
                </c:pt>
                <c:pt idx="409">
                  <c:v>67514</c:v>
                </c:pt>
                <c:pt idx="410">
                  <c:v>66222</c:v>
                </c:pt>
                <c:pt idx="411">
                  <c:v>65435</c:v>
                </c:pt>
                <c:pt idx="412">
                  <c:v>64656</c:v>
                </c:pt>
                <c:pt idx="413">
                  <c:v>65313</c:v>
                </c:pt>
                <c:pt idx="414">
                  <c:v>64548</c:v>
                </c:pt>
                <c:pt idx="415">
                  <c:v>64089</c:v>
                </c:pt>
                <c:pt idx="416">
                  <c:v>62868</c:v>
                </c:pt>
                <c:pt idx="417">
                  <c:v>61711</c:v>
                </c:pt>
                <c:pt idx="418">
                  <c:v>60215</c:v>
                </c:pt>
                <c:pt idx="419">
                  <c:v>60291</c:v>
                </c:pt>
                <c:pt idx="420">
                  <c:v>59341</c:v>
                </c:pt>
                <c:pt idx="421">
                  <c:v>59715</c:v>
                </c:pt>
                <c:pt idx="422">
                  <c:v>58864</c:v>
                </c:pt>
                <c:pt idx="423">
                  <c:v>58311</c:v>
                </c:pt>
                <c:pt idx="424">
                  <c:v>56772</c:v>
                </c:pt>
                <c:pt idx="425">
                  <c:v>56921</c:v>
                </c:pt>
                <c:pt idx="426">
                  <c:v>56268</c:v>
                </c:pt>
                <c:pt idx="427">
                  <c:v>55777</c:v>
                </c:pt>
                <c:pt idx="428">
                  <c:v>53775</c:v>
                </c:pt>
                <c:pt idx="429">
                  <c:v>54142</c:v>
                </c:pt>
                <c:pt idx="430">
                  <c:v>53439</c:v>
                </c:pt>
                <c:pt idx="431">
                  <c:v>52903</c:v>
                </c:pt>
                <c:pt idx="432">
                  <c:v>51854</c:v>
                </c:pt>
                <c:pt idx="433">
                  <c:v>51766</c:v>
                </c:pt>
                <c:pt idx="434">
                  <c:v>50679</c:v>
                </c:pt>
                <c:pt idx="435">
                  <c:v>49996</c:v>
                </c:pt>
                <c:pt idx="436">
                  <c:v>49928</c:v>
                </c:pt>
                <c:pt idx="437">
                  <c:v>48840</c:v>
                </c:pt>
                <c:pt idx="438">
                  <c:v>48512</c:v>
                </c:pt>
                <c:pt idx="439">
                  <c:v>47851</c:v>
                </c:pt>
                <c:pt idx="440">
                  <c:v>47700</c:v>
                </c:pt>
                <c:pt idx="441">
                  <c:v>46943</c:v>
                </c:pt>
                <c:pt idx="442">
                  <c:v>46837</c:v>
                </c:pt>
                <c:pt idx="443">
                  <c:v>45373</c:v>
                </c:pt>
                <c:pt idx="444">
                  <c:v>44633</c:v>
                </c:pt>
                <c:pt idx="445">
                  <c:v>44473</c:v>
                </c:pt>
                <c:pt idx="446">
                  <c:v>44010</c:v>
                </c:pt>
                <c:pt idx="447">
                  <c:v>43511</c:v>
                </c:pt>
                <c:pt idx="448">
                  <c:v>43448</c:v>
                </c:pt>
                <c:pt idx="449">
                  <c:v>42727</c:v>
                </c:pt>
                <c:pt idx="450">
                  <c:v>42277</c:v>
                </c:pt>
                <c:pt idx="451">
                  <c:v>41396</c:v>
                </c:pt>
                <c:pt idx="452">
                  <c:v>41141</c:v>
                </c:pt>
                <c:pt idx="453">
                  <c:v>41070</c:v>
                </c:pt>
                <c:pt idx="454">
                  <c:v>40633</c:v>
                </c:pt>
                <c:pt idx="455">
                  <c:v>39438</c:v>
                </c:pt>
                <c:pt idx="456">
                  <c:v>39034</c:v>
                </c:pt>
                <c:pt idx="457">
                  <c:v>38330</c:v>
                </c:pt>
                <c:pt idx="458">
                  <c:v>38800</c:v>
                </c:pt>
                <c:pt idx="459">
                  <c:v>37411</c:v>
                </c:pt>
                <c:pt idx="460">
                  <c:v>37303</c:v>
                </c:pt>
                <c:pt idx="461">
                  <c:v>36901</c:v>
                </c:pt>
                <c:pt idx="462">
                  <c:v>36721</c:v>
                </c:pt>
                <c:pt idx="463">
                  <c:v>36015</c:v>
                </c:pt>
                <c:pt idx="464">
                  <c:v>35751</c:v>
                </c:pt>
                <c:pt idx="465">
                  <c:v>35029</c:v>
                </c:pt>
                <c:pt idx="466">
                  <c:v>34330</c:v>
                </c:pt>
                <c:pt idx="467">
                  <c:v>34073</c:v>
                </c:pt>
                <c:pt idx="468">
                  <c:v>33124</c:v>
                </c:pt>
                <c:pt idx="469">
                  <c:v>33861</c:v>
                </c:pt>
                <c:pt idx="470">
                  <c:v>33751</c:v>
                </c:pt>
                <c:pt idx="471">
                  <c:v>32643</c:v>
                </c:pt>
                <c:pt idx="472">
                  <c:v>32341</c:v>
                </c:pt>
                <c:pt idx="473">
                  <c:v>31768</c:v>
                </c:pt>
                <c:pt idx="474">
                  <c:v>31431</c:v>
                </c:pt>
                <c:pt idx="475">
                  <c:v>31155</c:v>
                </c:pt>
                <c:pt idx="476">
                  <c:v>30466</c:v>
                </c:pt>
                <c:pt idx="477">
                  <c:v>30677</c:v>
                </c:pt>
                <c:pt idx="478">
                  <c:v>30068</c:v>
                </c:pt>
                <c:pt idx="479">
                  <c:v>29728</c:v>
                </c:pt>
                <c:pt idx="480">
                  <c:v>29322</c:v>
                </c:pt>
                <c:pt idx="481">
                  <c:v>29089</c:v>
                </c:pt>
                <c:pt idx="482">
                  <c:v>28689</c:v>
                </c:pt>
                <c:pt idx="483">
                  <c:v>28020</c:v>
                </c:pt>
                <c:pt idx="484">
                  <c:v>27569</c:v>
                </c:pt>
                <c:pt idx="485">
                  <c:v>27594</c:v>
                </c:pt>
                <c:pt idx="486">
                  <c:v>26993</c:v>
                </c:pt>
                <c:pt idx="487">
                  <c:v>26655</c:v>
                </c:pt>
                <c:pt idx="488">
                  <c:v>26310</c:v>
                </c:pt>
                <c:pt idx="489">
                  <c:v>25929</c:v>
                </c:pt>
                <c:pt idx="490">
                  <c:v>25591</c:v>
                </c:pt>
                <c:pt idx="491">
                  <c:v>25515</c:v>
                </c:pt>
                <c:pt idx="492">
                  <c:v>24805</c:v>
                </c:pt>
                <c:pt idx="493">
                  <c:v>25272</c:v>
                </c:pt>
                <c:pt idx="494">
                  <c:v>24893</c:v>
                </c:pt>
                <c:pt idx="495">
                  <c:v>24492</c:v>
                </c:pt>
                <c:pt idx="496">
                  <c:v>23926</c:v>
                </c:pt>
                <c:pt idx="497">
                  <c:v>23682</c:v>
                </c:pt>
                <c:pt idx="498">
                  <c:v>23192</c:v>
                </c:pt>
                <c:pt idx="499">
                  <c:v>23119</c:v>
                </c:pt>
                <c:pt idx="500">
                  <c:v>22738</c:v>
                </c:pt>
                <c:pt idx="501">
                  <c:v>22807</c:v>
                </c:pt>
                <c:pt idx="502">
                  <c:v>22165</c:v>
                </c:pt>
                <c:pt idx="503">
                  <c:v>21923</c:v>
                </c:pt>
                <c:pt idx="504">
                  <c:v>21997</c:v>
                </c:pt>
                <c:pt idx="505">
                  <c:v>21325</c:v>
                </c:pt>
                <c:pt idx="506">
                  <c:v>21234</c:v>
                </c:pt>
                <c:pt idx="507">
                  <c:v>20866</c:v>
                </c:pt>
                <c:pt idx="508">
                  <c:v>20645</c:v>
                </c:pt>
                <c:pt idx="509">
                  <c:v>20583</c:v>
                </c:pt>
                <c:pt idx="510">
                  <c:v>20375</c:v>
                </c:pt>
                <c:pt idx="511">
                  <c:v>20041</c:v>
                </c:pt>
                <c:pt idx="512">
                  <c:v>19940</c:v>
                </c:pt>
                <c:pt idx="513">
                  <c:v>19704</c:v>
                </c:pt>
                <c:pt idx="514">
                  <c:v>19415</c:v>
                </c:pt>
                <c:pt idx="515">
                  <c:v>19027</c:v>
                </c:pt>
                <c:pt idx="516">
                  <c:v>18802</c:v>
                </c:pt>
                <c:pt idx="517">
                  <c:v>18702</c:v>
                </c:pt>
                <c:pt idx="518">
                  <c:v>18634</c:v>
                </c:pt>
                <c:pt idx="519">
                  <c:v>18540</c:v>
                </c:pt>
                <c:pt idx="520">
                  <c:v>17912</c:v>
                </c:pt>
                <c:pt idx="521">
                  <c:v>17858</c:v>
                </c:pt>
                <c:pt idx="522">
                  <c:v>17586</c:v>
                </c:pt>
                <c:pt idx="523">
                  <c:v>17189</c:v>
                </c:pt>
                <c:pt idx="524">
                  <c:v>17028</c:v>
                </c:pt>
                <c:pt idx="525">
                  <c:v>16955</c:v>
                </c:pt>
                <c:pt idx="526">
                  <c:v>16899</c:v>
                </c:pt>
                <c:pt idx="527">
                  <c:v>16587</c:v>
                </c:pt>
                <c:pt idx="528">
                  <c:v>16442</c:v>
                </c:pt>
                <c:pt idx="529">
                  <c:v>16116</c:v>
                </c:pt>
                <c:pt idx="530">
                  <c:v>15842</c:v>
                </c:pt>
                <c:pt idx="531">
                  <c:v>15694</c:v>
                </c:pt>
                <c:pt idx="532">
                  <c:v>15517</c:v>
                </c:pt>
                <c:pt idx="533">
                  <c:v>15589</c:v>
                </c:pt>
                <c:pt idx="534">
                  <c:v>15209</c:v>
                </c:pt>
                <c:pt idx="535">
                  <c:v>15028</c:v>
                </c:pt>
                <c:pt idx="536">
                  <c:v>14912</c:v>
                </c:pt>
                <c:pt idx="537">
                  <c:v>14584</c:v>
                </c:pt>
                <c:pt idx="538">
                  <c:v>14519</c:v>
                </c:pt>
                <c:pt idx="539">
                  <c:v>14346</c:v>
                </c:pt>
                <c:pt idx="540">
                  <c:v>13995</c:v>
                </c:pt>
                <c:pt idx="541">
                  <c:v>14070</c:v>
                </c:pt>
                <c:pt idx="542">
                  <c:v>13868</c:v>
                </c:pt>
                <c:pt idx="543">
                  <c:v>13797</c:v>
                </c:pt>
                <c:pt idx="544">
                  <c:v>13512</c:v>
                </c:pt>
                <c:pt idx="545">
                  <c:v>13174</c:v>
                </c:pt>
                <c:pt idx="546">
                  <c:v>13361</c:v>
                </c:pt>
                <c:pt idx="547">
                  <c:v>13112</c:v>
                </c:pt>
                <c:pt idx="548">
                  <c:v>13011</c:v>
                </c:pt>
                <c:pt idx="549">
                  <c:v>13015</c:v>
                </c:pt>
                <c:pt idx="550">
                  <c:v>12719</c:v>
                </c:pt>
                <c:pt idx="551">
                  <c:v>12629</c:v>
                </c:pt>
                <c:pt idx="552">
                  <c:v>12360</c:v>
                </c:pt>
                <c:pt idx="553">
                  <c:v>12255</c:v>
                </c:pt>
                <c:pt idx="554">
                  <c:v>12098</c:v>
                </c:pt>
                <c:pt idx="555">
                  <c:v>11893</c:v>
                </c:pt>
                <c:pt idx="556">
                  <c:v>11771</c:v>
                </c:pt>
                <c:pt idx="557">
                  <c:v>11810</c:v>
                </c:pt>
                <c:pt idx="558">
                  <c:v>11630</c:v>
                </c:pt>
                <c:pt idx="559">
                  <c:v>11432</c:v>
                </c:pt>
                <c:pt idx="560">
                  <c:v>11381</c:v>
                </c:pt>
                <c:pt idx="561">
                  <c:v>11168</c:v>
                </c:pt>
                <c:pt idx="562">
                  <c:v>11091</c:v>
                </c:pt>
                <c:pt idx="563">
                  <c:v>10848</c:v>
                </c:pt>
                <c:pt idx="564">
                  <c:v>10768</c:v>
                </c:pt>
                <c:pt idx="565">
                  <c:v>10861</c:v>
                </c:pt>
                <c:pt idx="566">
                  <c:v>10643</c:v>
                </c:pt>
                <c:pt idx="567">
                  <c:v>10496</c:v>
                </c:pt>
                <c:pt idx="568">
                  <c:v>10407</c:v>
                </c:pt>
                <c:pt idx="569">
                  <c:v>10339</c:v>
                </c:pt>
                <c:pt idx="570">
                  <c:v>10187</c:v>
                </c:pt>
                <c:pt idx="571">
                  <c:v>10007</c:v>
                </c:pt>
                <c:pt idx="572">
                  <c:v>9942</c:v>
                </c:pt>
                <c:pt idx="573">
                  <c:v>9916</c:v>
                </c:pt>
                <c:pt idx="574">
                  <c:v>9808</c:v>
                </c:pt>
                <c:pt idx="575">
                  <c:v>9653</c:v>
                </c:pt>
                <c:pt idx="576">
                  <c:v>9521</c:v>
                </c:pt>
                <c:pt idx="577">
                  <c:v>9471</c:v>
                </c:pt>
                <c:pt idx="578">
                  <c:v>9378</c:v>
                </c:pt>
                <c:pt idx="579">
                  <c:v>9270</c:v>
                </c:pt>
                <c:pt idx="580">
                  <c:v>9174</c:v>
                </c:pt>
                <c:pt idx="581">
                  <c:v>9138</c:v>
                </c:pt>
                <c:pt idx="582">
                  <c:v>9037</c:v>
                </c:pt>
                <c:pt idx="583">
                  <c:v>8909</c:v>
                </c:pt>
                <c:pt idx="584">
                  <c:v>8887</c:v>
                </c:pt>
                <c:pt idx="585">
                  <c:v>8777</c:v>
                </c:pt>
                <c:pt idx="586">
                  <c:v>8748</c:v>
                </c:pt>
                <c:pt idx="587">
                  <c:v>8558</c:v>
                </c:pt>
                <c:pt idx="588">
                  <c:v>8440</c:v>
                </c:pt>
                <c:pt idx="589">
                  <c:v>8462</c:v>
                </c:pt>
                <c:pt idx="590">
                  <c:v>8337</c:v>
                </c:pt>
                <c:pt idx="591">
                  <c:v>8263</c:v>
                </c:pt>
                <c:pt idx="592">
                  <c:v>8141</c:v>
                </c:pt>
                <c:pt idx="593">
                  <c:v>8057</c:v>
                </c:pt>
                <c:pt idx="594">
                  <c:v>7953</c:v>
                </c:pt>
                <c:pt idx="595">
                  <c:v>7786</c:v>
                </c:pt>
                <c:pt idx="596">
                  <c:v>7793</c:v>
                </c:pt>
                <c:pt idx="597">
                  <c:v>7795</c:v>
                </c:pt>
                <c:pt idx="598">
                  <c:v>7742</c:v>
                </c:pt>
                <c:pt idx="599">
                  <c:v>7654</c:v>
                </c:pt>
                <c:pt idx="600">
                  <c:v>7517</c:v>
                </c:pt>
                <c:pt idx="601">
                  <c:v>7471</c:v>
                </c:pt>
                <c:pt idx="602">
                  <c:v>7368</c:v>
                </c:pt>
                <c:pt idx="603">
                  <c:v>7304</c:v>
                </c:pt>
                <c:pt idx="604">
                  <c:v>7206</c:v>
                </c:pt>
                <c:pt idx="605">
                  <c:v>7202</c:v>
                </c:pt>
                <c:pt idx="606">
                  <c:v>7012</c:v>
                </c:pt>
                <c:pt idx="607">
                  <c:v>7058</c:v>
                </c:pt>
                <c:pt idx="608">
                  <c:v>6994</c:v>
                </c:pt>
                <c:pt idx="609">
                  <c:v>6868</c:v>
                </c:pt>
                <c:pt idx="610">
                  <c:v>6838</c:v>
                </c:pt>
                <c:pt idx="611">
                  <c:v>6794</c:v>
                </c:pt>
                <c:pt idx="612">
                  <c:v>6704</c:v>
                </c:pt>
                <c:pt idx="613">
                  <c:v>6718</c:v>
                </c:pt>
                <c:pt idx="614">
                  <c:v>6695</c:v>
                </c:pt>
                <c:pt idx="615">
                  <c:v>6566</c:v>
                </c:pt>
                <c:pt idx="616">
                  <c:v>6477</c:v>
                </c:pt>
                <c:pt idx="617">
                  <c:v>6474</c:v>
                </c:pt>
                <c:pt idx="618">
                  <c:v>6336</c:v>
                </c:pt>
                <c:pt idx="619">
                  <c:v>6307</c:v>
                </c:pt>
                <c:pt idx="620">
                  <c:v>6223</c:v>
                </c:pt>
                <c:pt idx="621">
                  <c:v>6215</c:v>
                </c:pt>
                <c:pt idx="622">
                  <c:v>6162</c:v>
                </c:pt>
                <c:pt idx="623">
                  <c:v>6122</c:v>
                </c:pt>
                <c:pt idx="624">
                  <c:v>6077</c:v>
                </c:pt>
                <c:pt idx="625">
                  <c:v>5974</c:v>
                </c:pt>
                <c:pt idx="626">
                  <c:v>5918</c:v>
                </c:pt>
                <c:pt idx="627">
                  <c:v>5921</c:v>
                </c:pt>
                <c:pt idx="628">
                  <c:v>5840</c:v>
                </c:pt>
                <c:pt idx="629">
                  <c:v>5865</c:v>
                </c:pt>
                <c:pt idx="630">
                  <c:v>5718</c:v>
                </c:pt>
                <c:pt idx="631">
                  <c:v>5673</c:v>
                </c:pt>
                <c:pt idx="632">
                  <c:v>5609</c:v>
                </c:pt>
                <c:pt idx="633">
                  <c:v>5508</c:v>
                </c:pt>
                <c:pt idx="634">
                  <c:v>5533</c:v>
                </c:pt>
                <c:pt idx="635">
                  <c:v>5392</c:v>
                </c:pt>
                <c:pt idx="636">
                  <c:v>5408</c:v>
                </c:pt>
                <c:pt idx="637">
                  <c:v>5361</c:v>
                </c:pt>
                <c:pt idx="638">
                  <c:v>5365</c:v>
                </c:pt>
                <c:pt idx="639">
                  <c:v>5309</c:v>
                </c:pt>
                <c:pt idx="640">
                  <c:v>5247</c:v>
                </c:pt>
                <c:pt idx="641">
                  <c:v>5179</c:v>
                </c:pt>
                <c:pt idx="642">
                  <c:v>5169</c:v>
                </c:pt>
                <c:pt idx="643">
                  <c:v>5082</c:v>
                </c:pt>
                <c:pt idx="644">
                  <c:v>4993</c:v>
                </c:pt>
                <c:pt idx="645">
                  <c:v>5056</c:v>
                </c:pt>
                <c:pt idx="646">
                  <c:v>4995</c:v>
                </c:pt>
                <c:pt idx="647">
                  <c:v>4915</c:v>
                </c:pt>
                <c:pt idx="648">
                  <c:v>4928</c:v>
                </c:pt>
                <c:pt idx="649">
                  <c:v>4837</c:v>
                </c:pt>
                <c:pt idx="650">
                  <c:v>4809</c:v>
                </c:pt>
                <c:pt idx="651">
                  <c:v>4742</c:v>
                </c:pt>
                <c:pt idx="652">
                  <c:v>4682</c:v>
                </c:pt>
                <c:pt idx="653">
                  <c:v>4657</c:v>
                </c:pt>
                <c:pt idx="654">
                  <c:v>4648</c:v>
                </c:pt>
                <c:pt idx="655">
                  <c:v>4593</c:v>
                </c:pt>
                <c:pt idx="656">
                  <c:v>4538</c:v>
                </c:pt>
                <c:pt idx="657">
                  <c:v>4496</c:v>
                </c:pt>
                <c:pt idx="658">
                  <c:v>4478</c:v>
                </c:pt>
                <c:pt idx="659">
                  <c:v>4443</c:v>
                </c:pt>
                <c:pt idx="660">
                  <c:v>4356</c:v>
                </c:pt>
                <c:pt idx="661">
                  <c:v>4412</c:v>
                </c:pt>
                <c:pt idx="662">
                  <c:v>4367</c:v>
                </c:pt>
                <c:pt idx="663">
                  <c:v>4288</c:v>
                </c:pt>
                <c:pt idx="664">
                  <c:v>4241</c:v>
                </c:pt>
                <c:pt idx="665">
                  <c:v>4227</c:v>
                </c:pt>
                <c:pt idx="666">
                  <c:v>4154</c:v>
                </c:pt>
                <c:pt idx="667">
                  <c:v>4107</c:v>
                </c:pt>
                <c:pt idx="668">
                  <c:v>4067</c:v>
                </c:pt>
                <c:pt idx="669">
                  <c:v>4037</c:v>
                </c:pt>
                <c:pt idx="670">
                  <c:v>4051</c:v>
                </c:pt>
                <c:pt idx="671">
                  <c:v>4014</c:v>
                </c:pt>
                <c:pt idx="672">
                  <c:v>3945</c:v>
                </c:pt>
                <c:pt idx="673">
                  <c:v>3911</c:v>
                </c:pt>
                <c:pt idx="674">
                  <c:v>3880</c:v>
                </c:pt>
                <c:pt idx="675">
                  <c:v>3860</c:v>
                </c:pt>
                <c:pt idx="676">
                  <c:v>3820</c:v>
                </c:pt>
                <c:pt idx="677">
                  <c:v>3788</c:v>
                </c:pt>
                <c:pt idx="678">
                  <c:v>3783</c:v>
                </c:pt>
                <c:pt idx="679">
                  <c:v>3736</c:v>
                </c:pt>
                <c:pt idx="680">
                  <c:v>3661</c:v>
                </c:pt>
                <c:pt idx="681">
                  <c:v>3640</c:v>
                </c:pt>
                <c:pt idx="682">
                  <c:v>3604</c:v>
                </c:pt>
                <c:pt idx="683">
                  <c:v>3608</c:v>
                </c:pt>
                <c:pt idx="684">
                  <c:v>3539</c:v>
                </c:pt>
                <c:pt idx="685">
                  <c:v>3558</c:v>
                </c:pt>
                <c:pt idx="686">
                  <c:v>3507</c:v>
                </c:pt>
                <c:pt idx="687">
                  <c:v>3473</c:v>
                </c:pt>
                <c:pt idx="688">
                  <c:v>3454</c:v>
                </c:pt>
                <c:pt idx="689">
                  <c:v>3425</c:v>
                </c:pt>
                <c:pt idx="690">
                  <c:v>3402</c:v>
                </c:pt>
                <c:pt idx="691">
                  <c:v>3342</c:v>
                </c:pt>
                <c:pt idx="692">
                  <c:v>3301</c:v>
                </c:pt>
                <c:pt idx="693">
                  <c:v>3330</c:v>
                </c:pt>
                <c:pt idx="694">
                  <c:v>3314</c:v>
                </c:pt>
                <c:pt idx="695">
                  <c:v>3256</c:v>
                </c:pt>
                <c:pt idx="696">
                  <c:v>3206</c:v>
                </c:pt>
                <c:pt idx="697">
                  <c:v>3203</c:v>
                </c:pt>
                <c:pt idx="698">
                  <c:v>3179</c:v>
                </c:pt>
                <c:pt idx="699">
                  <c:v>3098</c:v>
                </c:pt>
                <c:pt idx="700">
                  <c:v>3085</c:v>
                </c:pt>
                <c:pt idx="701">
                  <c:v>3109</c:v>
                </c:pt>
                <c:pt idx="702">
                  <c:v>3082</c:v>
                </c:pt>
                <c:pt idx="703">
                  <c:v>3055</c:v>
                </c:pt>
                <c:pt idx="704">
                  <c:v>3015</c:v>
                </c:pt>
                <c:pt idx="705">
                  <c:v>2981</c:v>
                </c:pt>
                <c:pt idx="706">
                  <c:v>2944</c:v>
                </c:pt>
                <c:pt idx="707">
                  <c:v>2921</c:v>
                </c:pt>
                <c:pt idx="708">
                  <c:v>2889</c:v>
                </c:pt>
                <c:pt idx="709">
                  <c:v>2916</c:v>
                </c:pt>
                <c:pt idx="710">
                  <c:v>2868</c:v>
                </c:pt>
                <c:pt idx="711">
                  <c:v>2829</c:v>
                </c:pt>
                <c:pt idx="712">
                  <c:v>2817</c:v>
                </c:pt>
                <c:pt idx="713">
                  <c:v>2791</c:v>
                </c:pt>
                <c:pt idx="714">
                  <c:v>2731</c:v>
                </c:pt>
                <c:pt idx="715">
                  <c:v>2732</c:v>
                </c:pt>
                <c:pt idx="716">
                  <c:v>2713</c:v>
                </c:pt>
                <c:pt idx="717">
                  <c:v>2677</c:v>
                </c:pt>
                <c:pt idx="718">
                  <c:v>2625</c:v>
                </c:pt>
                <c:pt idx="719">
                  <c:v>2632</c:v>
                </c:pt>
                <c:pt idx="720">
                  <c:v>2603</c:v>
                </c:pt>
                <c:pt idx="721">
                  <c:v>2590</c:v>
                </c:pt>
                <c:pt idx="722">
                  <c:v>2550</c:v>
                </c:pt>
                <c:pt idx="723">
                  <c:v>2518</c:v>
                </c:pt>
                <c:pt idx="724">
                  <c:v>2504</c:v>
                </c:pt>
                <c:pt idx="725">
                  <c:v>2527</c:v>
                </c:pt>
                <c:pt idx="726">
                  <c:v>2484</c:v>
                </c:pt>
                <c:pt idx="727">
                  <c:v>2453</c:v>
                </c:pt>
                <c:pt idx="728">
                  <c:v>2445</c:v>
                </c:pt>
                <c:pt idx="729">
                  <c:v>2433</c:v>
                </c:pt>
                <c:pt idx="730">
                  <c:v>2400</c:v>
                </c:pt>
                <c:pt idx="731">
                  <c:v>2377</c:v>
                </c:pt>
                <c:pt idx="732">
                  <c:v>2384</c:v>
                </c:pt>
                <c:pt idx="733">
                  <c:v>2355</c:v>
                </c:pt>
                <c:pt idx="734">
                  <c:v>2341</c:v>
                </c:pt>
                <c:pt idx="735">
                  <c:v>2304</c:v>
                </c:pt>
                <c:pt idx="736">
                  <c:v>2270</c:v>
                </c:pt>
                <c:pt idx="737">
                  <c:v>2248</c:v>
                </c:pt>
                <c:pt idx="738">
                  <c:v>2224</c:v>
                </c:pt>
                <c:pt idx="739">
                  <c:v>2209</c:v>
                </c:pt>
                <c:pt idx="740">
                  <c:v>2200</c:v>
                </c:pt>
                <c:pt idx="741">
                  <c:v>2179</c:v>
                </c:pt>
                <c:pt idx="742">
                  <c:v>2164</c:v>
                </c:pt>
                <c:pt idx="743">
                  <c:v>2148</c:v>
                </c:pt>
                <c:pt idx="744">
                  <c:v>2111</c:v>
                </c:pt>
                <c:pt idx="745">
                  <c:v>2105</c:v>
                </c:pt>
                <c:pt idx="746">
                  <c:v>2100</c:v>
                </c:pt>
                <c:pt idx="747">
                  <c:v>2060</c:v>
                </c:pt>
                <c:pt idx="748">
                  <c:v>2041</c:v>
                </c:pt>
                <c:pt idx="749">
                  <c:v>2053</c:v>
                </c:pt>
                <c:pt idx="750">
                  <c:v>2008</c:v>
                </c:pt>
                <c:pt idx="751">
                  <c:v>1998</c:v>
                </c:pt>
                <c:pt idx="752">
                  <c:v>1983</c:v>
                </c:pt>
                <c:pt idx="753">
                  <c:v>1969</c:v>
                </c:pt>
                <c:pt idx="754">
                  <c:v>1948</c:v>
                </c:pt>
                <c:pt idx="755">
                  <c:v>1943</c:v>
                </c:pt>
                <c:pt idx="756">
                  <c:v>1905</c:v>
                </c:pt>
                <c:pt idx="757">
                  <c:v>1912</c:v>
                </c:pt>
                <c:pt idx="758">
                  <c:v>1892</c:v>
                </c:pt>
                <c:pt idx="759">
                  <c:v>1868</c:v>
                </c:pt>
                <c:pt idx="760">
                  <c:v>1837</c:v>
                </c:pt>
                <c:pt idx="761">
                  <c:v>1823</c:v>
                </c:pt>
                <c:pt idx="762">
                  <c:v>1829</c:v>
                </c:pt>
                <c:pt idx="763">
                  <c:v>1769</c:v>
                </c:pt>
                <c:pt idx="764">
                  <c:v>1790</c:v>
                </c:pt>
                <c:pt idx="765">
                  <c:v>1770</c:v>
                </c:pt>
                <c:pt idx="766">
                  <c:v>1739</c:v>
                </c:pt>
                <c:pt idx="767">
                  <c:v>1738</c:v>
                </c:pt>
                <c:pt idx="768">
                  <c:v>1729</c:v>
                </c:pt>
                <c:pt idx="769">
                  <c:v>1706</c:v>
                </c:pt>
                <c:pt idx="770">
                  <c:v>1681</c:v>
                </c:pt>
                <c:pt idx="771">
                  <c:v>1664</c:v>
                </c:pt>
                <c:pt idx="772">
                  <c:v>1658</c:v>
                </c:pt>
                <c:pt idx="773">
                  <c:v>1655</c:v>
                </c:pt>
                <c:pt idx="774">
                  <c:v>1645</c:v>
                </c:pt>
                <c:pt idx="775">
                  <c:v>1619</c:v>
                </c:pt>
                <c:pt idx="776">
                  <c:v>1621</c:v>
                </c:pt>
                <c:pt idx="777">
                  <c:v>1595</c:v>
                </c:pt>
                <c:pt idx="778">
                  <c:v>1568</c:v>
                </c:pt>
                <c:pt idx="779">
                  <c:v>1561</c:v>
                </c:pt>
                <c:pt idx="780">
                  <c:v>1542</c:v>
                </c:pt>
                <c:pt idx="781">
                  <c:v>1531</c:v>
                </c:pt>
                <c:pt idx="782">
                  <c:v>1513</c:v>
                </c:pt>
                <c:pt idx="783">
                  <c:v>1509</c:v>
                </c:pt>
                <c:pt idx="784">
                  <c:v>1498</c:v>
                </c:pt>
                <c:pt idx="785">
                  <c:v>1482</c:v>
                </c:pt>
                <c:pt idx="786">
                  <c:v>1463</c:v>
                </c:pt>
                <c:pt idx="787">
                  <c:v>1447</c:v>
                </c:pt>
                <c:pt idx="788">
                  <c:v>1443</c:v>
                </c:pt>
                <c:pt idx="789">
                  <c:v>1432</c:v>
                </c:pt>
                <c:pt idx="790">
                  <c:v>1415</c:v>
                </c:pt>
                <c:pt idx="791">
                  <c:v>1415</c:v>
                </c:pt>
                <c:pt idx="792">
                  <c:v>1396</c:v>
                </c:pt>
                <c:pt idx="793">
                  <c:v>1368</c:v>
                </c:pt>
                <c:pt idx="794">
                  <c:v>1362</c:v>
                </c:pt>
                <c:pt idx="795">
                  <c:v>1356</c:v>
                </c:pt>
                <c:pt idx="796">
                  <c:v>1329</c:v>
                </c:pt>
                <c:pt idx="797">
                  <c:v>1335</c:v>
                </c:pt>
                <c:pt idx="798">
                  <c:v>1328</c:v>
                </c:pt>
                <c:pt idx="799">
                  <c:v>1322</c:v>
                </c:pt>
                <c:pt idx="800">
                  <c:v>1310</c:v>
                </c:pt>
                <c:pt idx="801">
                  <c:v>1295</c:v>
                </c:pt>
                <c:pt idx="802">
                  <c:v>1277</c:v>
                </c:pt>
                <c:pt idx="803">
                  <c:v>1265</c:v>
                </c:pt>
                <c:pt idx="804">
                  <c:v>1243</c:v>
                </c:pt>
                <c:pt idx="805">
                  <c:v>1251</c:v>
                </c:pt>
                <c:pt idx="806">
                  <c:v>1250</c:v>
                </c:pt>
                <c:pt idx="807">
                  <c:v>1230</c:v>
                </c:pt>
                <c:pt idx="808">
                  <c:v>1228</c:v>
                </c:pt>
                <c:pt idx="809">
                  <c:v>1207</c:v>
                </c:pt>
                <c:pt idx="810">
                  <c:v>1187</c:v>
                </c:pt>
                <c:pt idx="811">
                  <c:v>1179</c:v>
                </c:pt>
                <c:pt idx="812">
                  <c:v>1166</c:v>
                </c:pt>
                <c:pt idx="813">
                  <c:v>1166</c:v>
                </c:pt>
                <c:pt idx="814">
                  <c:v>1159</c:v>
                </c:pt>
                <c:pt idx="815">
                  <c:v>1147</c:v>
                </c:pt>
                <c:pt idx="816">
                  <c:v>1134</c:v>
                </c:pt>
                <c:pt idx="817">
                  <c:v>1119</c:v>
                </c:pt>
                <c:pt idx="818">
                  <c:v>1113</c:v>
                </c:pt>
                <c:pt idx="819">
                  <c:v>1097</c:v>
                </c:pt>
                <c:pt idx="820">
                  <c:v>1092</c:v>
                </c:pt>
                <c:pt idx="821">
                  <c:v>1078</c:v>
                </c:pt>
                <c:pt idx="822">
                  <c:v>1075</c:v>
                </c:pt>
                <c:pt idx="823">
                  <c:v>1063</c:v>
                </c:pt>
                <c:pt idx="824">
                  <c:v>1047</c:v>
                </c:pt>
                <c:pt idx="825">
                  <c:v>1035</c:v>
                </c:pt>
                <c:pt idx="826">
                  <c:v>1040</c:v>
                </c:pt>
                <c:pt idx="827">
                  <c:v>1019</c:v>
                </c:pt>
                <c:pt idx="828">
                  <c:v>1012</c:v>
                </c:pt>
                <c:pt idx="829">
                  <c:v>1014</c:v>
                </c:pt>
                <c:pt idx="830">
                  <c:v>993</c:v>
                </c:pt>
                <c:pt idx="831">
                  <c:v>993</c:v>
                </c:pt>
                <c:pt idx="832">
                  <c:v>983</c:v>
                </c:pt>
                <c:pt idx="833">
                  <c:v>969</c:v>
                </c:pt>
                <c:pt idx="834">
                  <c:v>962</c:v>
                </c:pt>
                <c:pt idx="835">
                  <c:v>960</c:v>
                </c:pt>
                <c:pt idx="836">
                  <c:v>941</c:v>
                </c:pt>
                <c:pt idx="837">
                  <c:v>948</c:v>
                </c:pt>
                <c:pt idx="838">
                  <c:v>942</c:v>
                </c:pt>
                <c:pt idx="839">
                  <c:v>920</c:v>
                </c:pt>
                <c:pt idx="840">
                  <c:v>912</c:v>
                </c:pt>
                <c:pt idx="841">
                  <c:v>907</c:v>
                </c:pt>
                <c:pt idx="842">
                  <c:v>900</c:v>
                </c:pt>
                <c:pt idx="843">
                  <c:v>890</c:v>
                </c:pt>
                <c:pt idx="844">
                  <c:v>871</c:v>
                </c:pt>
                <c:pt idx="845">
                  <c:v>879</c:v>
                </c:pt>
                <c:pt idx="846">
                  <c:v>863</c:v>
                </c:pt>
                <c:pt idx="847">
                  <c:v>860</c:v>
                </c:pt>
                <c:pt idx="848">
                  <c:v>856</c:v>
                </c:pt>
                <c:pt idx="849">
                  <c:v>855</c:v>
                </c:pt>
                <c:pt idx="850">
                  <c:v>840</c:v>
                </c:pt>
                <c:pt idx="851">
                  <c:v>832</c:v>
                </c:pt>
                <c:pt idx="852">
                  <c:v>820</c:v>
                </c:pt>
                <c:pt idx="853">
                  <c:v>824</c:v>
                </c:pt>
                <c:pt idx="854">
                  <c:v>809</c:v>
                </c:pt>
                <c:pt idx="855">
                  <c:v>806</c:v>
                </c:pt>
                <c:pt idx="856">
                  <c:v>789</c:v>
                </c:pt>
                <c:pt idx="857">
                  <c:v>787</c:v>
                </c:pt>
                <c:pt idx="858">
                  <c:v>773</c:v>
                </c:pt>
                <c:pt idx="859">
                  <c:v>770</c:v>
                </c:pt>
                <c:pt idx="860">
                  <c:v>765</c:v>
                </c:pt>
                <c:pt idx="861">
                  <c:v>757</c:v>
                </c:pt>
                <c:pt idx="862">
                  <c:v>759</c:v>
                </c:pt>
                <c:pt idx="863">
                  <c:v>742</c:v>
                </c:pt>
                <c:pt idx="864">
                  <c:v>733</c:v>
                </c:pt>
                <c:pt idx="865">
                  <c:v>729</c:v>
                </c:pt>
                <c:pt idx="866">
                  <c:v>726</c:v>
                </c:pt>
                <c:pt idx="867">
                  <c:v>716</c:v>
                </c:pt>
                <c:pt idx="868">
                  <c:v>705</c:v>
                </c:pt>
                <c:pt idx="869">
                  <c:v>707</c:v>
                </c:pt>
                <c:pt idx="870">
                  <c:v>698</c:v>
                </c:pt>
                <c:pt idx="871">
                  <c:v>692</c:v>
                </c:pt>
                <c:pt idx="872">
                  <c:v>689</c:v>
                </c:pt>
                <c:pt idx="873">
                  <c:v>677</c:v>
                </c:pt>
                <c:pt idx="874">
                  <c:v>671</c:v>
                </c:pt>
                <c:pt idx="875">
                  <c:v>671</c:v>
                </c:pt>
                <c:pt idx="876">
                  <c:v>660</c:v>
                </c:pt>
                <c:pt idx="877">
                  <c:v>663</c:v>
                </c:pt>
                <c:pt idx="878">
                  <c:v>649</c:v>
                </c:pt>
                <c:pt idx="879">
                  <c:v>648</c:v>
                </c:pt>
                <c:pt idx="880">
                  <c:v>638</c:v>
                </c:pt>
                <c:pt idx="881">
                  <c:v>630</c:v>
                </c:pt>
                <c:pt idx="882">
                  <c:v>627</c:v>
                </c:pt>
                <c:pt idx="883">
                  <c:v>623</c:v>
                </c:pt>
                <c:pt idx="884">
                  <c:v>609</c:v>
                </c:pt>
                <c:pt idx="885">
                  <c:v>610</c:v>
                </c:pt>
                <c:pt idx="886">
                  <c:v>608</c:v>
                </c:pt>
                <c:pt idx="887">
                  <c:v>595</c:v>
                </c:pt>
                <c:pt idx="888">
                  <c:v>599</c:v>
                </c:pt>
                <c:pt idx="889">
                  <c:v>590</c:v>
                </c:pt>
                <c:pt idx="890">
                  <c:v>584</c:v>
                </c:pt>
                <c:pt idx="891">
                  <c:v>580</c:v>
                </c:pt>
                <c:pt idx="892">
                  <c:v>569</c:v>
                </c:pt>
                <c:pt idx="893">
                  <c:v>570</c:v>
                </c:pt>
                <c:pt idx="894">
                  <c:v>563</c:v>
                </c:pt>
                <c:pt idx="895">
                  <c:v>559</c:v>
                </c:pt>
                <c:pt idx="896">
                  <c:v>549</c:v>
                </c:pt>
                <c:pt idx="897">
                  <c:v>549</c:v>
                </c:pt>
                <c:pt idx="898">
                  <c:v>541</c:v>
                </c:pt>
                <c:pt idx="899">
                  <c:v>531</c:v>
                </c:pt>
                <c:pt idx="900">
                  <c:v>529</c:v>
                </c:pt>
                <c:pt idx="901">
                  <c:v>526</c:v>
                </c:pt>
                <c:pt idx="902">
                  <c:v>525</c:v>
                </c:pt>
                <c:pt idx="903">
                  <c:v>512</c:v>
                </c:pt>
                <c:pt idx="904">
                  <c:v>513</c:v>
                </c:pt>
                <c:pt idx="905">
                  <c:v>499</c:v>
                </c:pt>
                <c:pt idx="906">
                  <c:v>502</c:v>
                </c:pt>
                <c:pt idx="907">
                  <c:v>493</c:v>
                </c:pt>
                <c:pt idx="908">
                  <c:v>486</c:v>
                </c:pt>
                <c:pt idx="909">
                  <c:v>491</c:v>
                </c:pt>
                <c:pt idx="910">
                  <c:v>484</c:v>
                </c:pt>
                <c:pt idx="911">
                  <c:v>473</c:v>
                </c:pt>
                <c:pt idx="912">
                  <c:v>468</c:v>
                </c:pt>
                <c:pt idx="913">
                  <c:v>465</c:v>
                </c:pt>
                <c:pt idx="914">
                  <c:v>465</c:v>
                </c:pt>
                <c:pt idx="915">
                  <c:v>455</c:v>
                </c:pt>
                <c:pt idx="916">
                  <c:v>454</c:v>
                </c:pt>
                <c:pt idx="917">
                  <c:v>452</c:v>
                </c:pt>
                <c:pt idx="918">
                  <c:v>451</c:v>
                </c:pt>
                <c:pt idx="919">
                  <c:v>446</c:v>
                </c:pt>
                <c:pt idx="920">
                  <c:v>442</c:v>
                </c:pt>
                <c:pt idx="921">
                  <c:v>434</c:v>
                </c:pt>
                <c:pt idx="922">
                  <c:v>430</c:v>
                </c:pt>
                <c:pt idx="923">
                  <c:v>427</c:v>
                </c:pt>
                <c:pt idx="924">
                  <c:v>418</c:v>
                </c:pt>
                <c:pt idx="925">
                  <c:v>422</c:v>
                </c:pt>
                <c:pt idx="926">
                  <c:v>417</c:v>
                </c:pt>
                <c:pt idx="927">
                  <c:v>413</c:v>
                </c:pt>
                <c:pt idx="928">
                  <c:v>411</c:v>
                </c:pt>
                <c:pt idx="929">
                  <c:v>398</c:v>
                </c:pt>
                <c:pt idx="930">
                  <c:v>393</c:v>
                </c:pt>
                <c:pt idx="931">
                  <c:v>390</c:v>
                </c:pt>
                <c:pt idx="932">
                  <c:v>389</c:v>
                </c:pt>
                <c:pt idx="933">
                  <c:v>388</c:v>
                </c:pt>
                <c:pt idx="934">
                  <c:v>381</c:v>
                </c:pt>
                <c:pt idx="935">
                  <c:v>376</c:v>
                </c:pt>
                <c:pt idx="936">
                  <c:v>375</c:v>
                </c:pt>
                <c:pt idx="937">
                  <c:v>375</c:v>
                </c:pt>
                <c:pt idx="938">
                  <c:v>368</c:v>
                </c:pt>
                <c:pt idx="939">
                  <c:v>361</c:v>
                </c:pt>
                <c:pt idx="940">
                  <c:v>360</c:v>
                </c:pt>
                <c:pt idx="941">
                  <c:v>356</c:v>
                </c:pt>
                <c:pt idx="942">
                  <c:v>351</c:v>
                </c:pt>
                <c:pt idx="943">
                  <c:v>348</c:v>
                </c:pt>
                <c:pt idx="944">
                  <c:v>346</c:v>
                </c:pt>
                <c:pt idx="945">
                  <c:v>341</c:v>
                </c:pt>
                <c:pt idx="946">
                  <c:v>340</c:v>
                </c:pt>
                <c:pt idx="947">
                  <c:v>335</c:v>
                </c:pt>
                <c:pt idx="948">
                  <c:v>330</c:v>
                </c:pt>
                <c:pt idx="949">
                  <c:v>333</c:v>
                </c:pt>
                <c:pt idx="950">
                  <c:v>327</c:v>
                </c:pt>
                <c:pt idx="951">
                  <c:v>320</c:v>
                </c:pt>
                <c:pt idx="952">
                  <c:v>315</c:v>
                </c:pt>
                <c:pt idx="953">
                  <c:v>314</c:v>
                </c:pt>
                <c:pt idx="954">
                  <c:v>313</c:v>
                </c:pt>
                <c:pt idx="955">
                  <c:v>308</c:v>
                </c:pt>
                <c:pt idx="956">
                  <c:v>304</c:v>
                </c:pt>
                <c:pt idx="957">
                  <c:v>301</c:v>
                </c:pt>
                <c:pt idx="958">
                  <c:v>300</c:v>
                </c:pt>
                <c:pt idx="959">
                  <c:v>293</c:v>
                </c:pt>
                <c:pt idx="960">
                  <c:v>293</c:v>
                </c:pt>
                <c:pt idx="961">
                  <c:v>285</c:v>
                </c:pt>
                <c:pt idx="962">
                  <c:v>289</c:v>
                </c:pt>
                <c:pt idx="963">
                  <c:v>283</c:v>
                </c:pt>
                <c:pt idx="964">
                  <c:v>278</c:v>
                </c:pt>
                <c:pt idx="965">
                  <c:v>280</c:v>
                </c:pt>
                <c:pt idx="966">
                  <c:v>275</c:v>
                </c:pt>
                <c:pt idx="967">
                  <c:v>271</c:v>
                </c:pt>
                <c:pt idx="968">
                  <c:v>270</c:v>
                </c:pt>
                <c:pt idx="969">
                  <c:v>267</c:v>
                </c:pt>
                <c:pt idx="970">
                  <c:v>270</c:v>
                </c:pt>
                <c:pt idx="971">
                  <c:v>259</c:v>
                </c:pt>
                <c:pt idx="972">
                  <c:v>256</c:v>
                </c:pt>
                <c:pt idx="973">
                  <c:v>257</c:v>
                </c:pt>
                <c:pt idx="974">
                  <c:v>253</c:v>
                </c:pt>
                <c:pt idx="975">
                  <c:v>250</c:v>
                </c:pt>
                <c:pt idx="976">
                  <c:v>247</c:v>
                </c:pt>
                <c:pt idx="977">
                  <c:v>243</c:v>
                </c:pt>
                <c:pt idx="978">
                  <c:v>237</c:v>
                </c:pt>
                <c:pt idx="979">
                  <c:v>236</c:v>
                </c:pt>
                <c:pt idx="980">
                  <c:v>236</c:v>
                </c:pt>
                <c:pt idx="981">
                  <c:v>237</c:v>
                </c:pt>
                <c:pt idx="982">
                  <c:v>234</c:v>
                </c:pt>
                <c:pt idx="983">
                  <c:v>230</c:v>
                </c:pt>
                <c:pt idx="984">
                  <c:v>226</c:v>
                </c:pt>
                <c:pt idx="985">
                  <c:v>223</c:v>
                </c:pt>
                <c:pt idx="986">
                  <c:v>223</c:v>
                </c:pt>
                <c:pt idx="987">
                  <c:v>221</c:v>
                </c:pt>
                <c:pt idx="988">
                  <c:v>220</c:v>
                </c:pt>
                <c:pt idx="989">
                  <c:v>216</c:v>
                </c:pt>
                <c:pt idx="990">
                  <c:v>215</c:v>
                </c:pt>
                <c:pt idx="991">
                  <c:v>214</c:v>
                </c:pt>
                <c:pt idx="992">
                  <c:v>212</c:v>
                </c:pt>
                <c:pt idx="993">
                  <c:v>207</c:v>
                </c:pt>
                <c:pt idx="994">
                  <c:v>206</c:v>
                </c:pt>
                <c:pt idx="995">
                  <c:v>201</c:v>
                </c:pt>
                <c:pt idx="996">
                  <c:v>196</c:v>
                </c:pt>
                <c:pt idx="997">
                  <c:v>197</c:v>
                </c:pt>
                <c:pt idx="998">
                  <c:v>195</c:v>
                </c:pt>
                <c:pt idx="999">
                  <c:v>187</c:v>
                </c:pt>
                <c:pt idx="1000">
                  <c:v>177</c:v>
                </c:pt>
                <c:pt idx="1001">
                  <c:v>169</c:v>
                </c:pt>
                <c:pt idx="1002">
                  <c:v>166</c:v>
                </c:pt>
                <c:pt idx="1003">
                  <c:v>167</c:v>
                </c:pt>
                <c:pt idx="1004">
                  <c:v>164</c:v>
                </c:pt>
                <c:pt idx="1005">
                  <c:v>167</c:v>
                </c:pt>
                <c:pt idx="1006">
                  <c:v>168</c:v>
                </c:pt>
                <c:pt idx="1007">
                  <c:v>166</c:v>
                </c:pt>
                <c:pt idx="1008">
                  <c:v>164</c:v>
                </c:pt>
                <c:pt idx="1009">
                  <c:v>165</c:v>
                </c:pt>
                <c:pt idx="1010">
                  <c:v>168</c:v>
                </c:pt>
                <c:pt idx="1011">
                  <c:v>165</c:v>
                </c:pt>
                <c:pt idx="1012">
                  <c:v>164</c:v>
                </c:pt>
                <c:pt idx="1013">
                  <c:v>163</c:v>
                </c:pt>
                <c:pt idx="1014">
                  <c:v>165</c:v>
                </c:pt>
                <c:pt idx="1015">
                  <c:v>164</c:v>
                </c:pt>
                <c:pt idx="1016">
                  <c:v>166</c:v>
                </c:pt>
                <c:pt idx="1017">
                  <c:v>167</c:v>
                </c:pt>
                <c:pt idx="1018">
                  <c:v>165</c:v>
                </c:pt>
                <c:pt idx="1019">
                  <c:v>162</c:v>
                </c:pt>
                <c:pt idx="1020">
                  <c:v>167</c:v>
                </c:pt>
                <c:pt idx="1021">
                  <c:v>163</c:v>
                </c:pt>
                <c:pt idx="1022">
                  <c:v>165</c:v>
                </c:pt>
                <c:pt idx="1023">
                  <c:v>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97232"/>
        <c:axId val="438597624"/>
      </c:scatterChart>
      <c:valAx>
        <c:axId val="438597232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Lens 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8597624"/>
        <c:crosses val="autoZero"/>
        <c:crossBetween val="midCat"/>
      </c:valAx>
      <c:valAx>
        <c:axId val="438597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Focus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859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+mn-lt"/>
          <a:ea typeface="微軟正黑體" pitchFamily="34" charset="-12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10 cm FV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FV_Smooth_Check!$B$11:$C$11</c:f>
              <c:strCache>
                <c:ptCount val="1"/>
                <c:pt idx="0">
                  <c:v>Horizontal</c:v>
                </c:pt>
              </c:strCache>
            </c:strRef>
          </c:tx>
          <c:marker>
            <c:symbol val="none"/>
          </c:marker>
          <c:xVal>
            <c:strRef>
              <c:f>FV_Smooth_Check!$A$13:$A$1037</c:f>
              <c:strCach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Max Value</c:v>
                </c:pt>
              </c:strCache>
            </c:strRef>
          </c:xVal>
          <c:yVal>
            <c:numRef>
              <c:f>FV_Smooth_Check!$I$13:$I$1037</c:f>
              <c:numCache>
                <c:formatCode>General</c:formatCode>
                <c:ptCount val="1025"/>
                <c:pt idx="0">
                  <c:v>1768</c:v>
                </c:pt>
                <c:pt idx="1">
                  <c:v>1831</c:v>
                </c:pt>
                <c:pt idx="2">
                  <c:v>1973</c:v>
                </c:pt>
                <c:pt idx="3">
                  <c:v>2172</c:v>
                </c:pt>
                <c:pt idx="4">
                  <c:v>2318</c:v>
                </c:pt>
                <c:pt idx="5">
                  <c:v>2368</c:v>
                </c:pt>
                <c:pt idx="6">
                  <c:v>2390</c:v>
                </c:pt>
                <c:pt idx="7">
                  <c:v>2399</c:v>
                </c:pt>
                <c:pt idx="8">
                  <c:v>2413</c:v>
                </c:pt>
                <c:pt idx="9">
                  <c:v>2406</c:v>
                </c:pt>
                <c:pt idx="10">
                  <c:v>2404</c:v>
                </c:pt>
                <c:pt idx="11">
                  <c:v>2402</c:v>
                </c:pt>
                <c:pt idx="12">
                  <c:v>2393</c:v>
                </c:pt>
                <c:pt idx="13">
                  <c:v>2389</c:v>
                </c:pt>
                <c:pt idx="14">
                  <c:v>2386</c:v>
                </c:pt>
                <c:pt idx="15">
                  <c:v>2403</c:v>
                </c:pt>
                <c:pt idx="16">
                  <c:v>2418</c:v>
                </c:pt>
                <c:pt idx="17">
                  <c:v>2403</c:v>
                </c:pt>
                <c:pt idx="18">
                  <c:v>2409</c:v>
                </c:pt>
                <c:pt idx="19">
                  <c:v>2421</c:v>
                </c:pt>
                <c:pt idx="20">
                  <c:v>2443</c:v>
                </c:pt>
                <c:pt idx="21">
                  <c:v>2473</c:v>
                </c:pt>
                <c:pt idx="22">
                  <c:v>2503</c:v>
                </c:pt>
                <c:pt idx="23">
                  <c:v>2554</c:v>
                </c:pt>
                <c:pt idx="24">
                  <c:v>2580</c:v>
                </c:pt>
                <c:pt idx="25">
                  <c:v>2626</c:v>
                </c:pt>
                <c:pt idx="26">
                  <c:v>2657</c:v>
                </c:pt>
                <c:pt idx="27">
                  <c:v>2662</c:v>
                </c:pt>
                <c:pt idx="28">
                  <c:v>2671</c:v>
                </c:pt>
                <c:pt idx="29">
                  <c:v>2667</c:v>
                </c:pt>
                <c:pt idx="30">
                  <c:v>2676</c:v>
                </c:pt>
                <c:pt idx="31">
                  <c:v>2680</c:v>
                </c:pt>
                <c:pt idx="32">
                  <c:v>2681</c:v>
                </c:pt>
                <c:pt idx="33">
                  <c:v>2679</c:v>
                </c:pt>
                <c:pt idx="34">
                  <c:v>2680</c:v>
                </c:pt>
                <c:pt idx="35">
                  <c:v>2694</c:v>
                </c:pt>
                <c:pt idx="36">
                  <c:v>2702</c:v>
                </c:pt>
                <c:pt idx="37">
                  <c:v>2702</c:v>
                </c:pt>
                <c:pt idx="38">
                  <c:v>2698</c:v>
                </c:pt>
                <c:pt idx="39">
                  <c:v>2717</c:v>
                </c:pt>
                <c:pt idx="40">
                  <c:v>2735</c:v>
                </c:pt>
                <c:pt idx="41">
                  <c:v>2750</c:v>
                </c:pt>
                <c:pt idx="42">
                  <c:v>2755</c:v>
                </c:pt>
                <c:pt idx="43">
                  <c:v>2754</c:v>
                </c:pt>
                <c:pt idx="44">
                  <c:v>2760</c:v>
                </c:pt>
                <c:pt idx="45">
                  <c:v>2766</c:v>
                </c:pt>
                <c:pt idx="46">
                  <c:v>2764</c:v>
                </c:pt>
                <c:pt idx="47">
                  <c:v>2775</c:v>
                </c:pt>
                <c:pt idx="48">
                  <c:v>2774</c:v>
                </c:pt>
                <c:pt idx="49">
                  <c:v>2769</c:v>
                </c:pt>
                <c:pt idx="50">
                  <c:v>2775</c:v>
                </c:pt>
                <c:pt idx="51">
                  <c:v>2778</c:v>
                </c:pt>
                <c:pt idx="52">
                  <c:v>2777</c:v>
                </c:pt>
                <c:pt idx="53">
                  <c:v>2776</c:v>
                </c:pt>
                <c:pt idx="54">
                  <c:v>2779</c:v>
                </c:pt>
                <c:pt idx="55">
                  <c:v>2788</c:v>
                </c:pt>
                <c:pt idx="56">
                  <c:v>2776</c:v>
                </c:pt>
                <c:pt idx="57">
                  <c:v>2786</c:v>
                </c:pt>
                <c:pt idx="58">
                  <c:v>2774</c:v>
                </c:pt>
                <c:pt idx="59">
                  <c:v>2769</c:v>
                </c:pt>
                <c:pt idx="60">
                  <c:v>2784</c:v>
                </c:pt>
                <c:pt idx="61">
                  <c:v>2779</c:v>
                </c:pt>
                <c:pt idx="62">
                  <c:v>2789</c:v>
                </c:pt>
                <c:pt idx="63">
                  <c:v>2787</c:v>
                </c:pt>
                <c:pt idx="64">
                  <c:v>2779</c:v>
                </c:pt>
                <c:pt idx="65">
                  <c:v>2771</c:v>
                </c:pt>
                <c:pt idx="66">
                  <c:v>2778</c:v>
                </c:pt>
                <c:pt idx="67">
                  <c:v>2782</c:v>
                </c:pt>
                <c:pt idx="68">
                  <c:v>2779</c:v>
                </c:pt>
                <c:pt idx="69">
                  <c:v>2780</c:v>
                </c:pt>
                <c:pt idx="70">
                  <c:v>2784</c:v>
                </c:pt>
                <c:pt idx="71">
                  <c:v>2773</c:v>
                </c:pt>
                <c:pt idx="72">
                  <c:v>2782</c:v>
                </c:pt>
                <c:pt idx="73">
                  <c:v>2778</c:v>
                </c:pt>
                <c:pt idx="74">
                  <c:v>2784</c:v>
                </c:pt>
                <c:pt idx="75">
                  <c:v>2788</c:v>
                </c:pt>
                <c:pt idx="76">
                  <c:v>2776</c:v>
                </c:pt>
                <c:pt idx="77">
                  <c:v>2785</c:v>
                </c:pt>
                <c:pt idx="78">
                  <c:v>2779</c:v>
                </c:pt>
                <c:pt idx="79">
                  <c:v>2778</c:v>
                </c:pt>
                <c:pt idx="80">
                  <c:v>2779</c:v>
                </c:pt>
                <c:pt idx="81">
                  <c:v>2775</c:v>
                </c:pt>
                <c:pt idx="82">
                  <c:v>2776</c:v>
                </c:pt>
                <c:pt idx="83">
                  <c:v>2763</c:v>
                </c:pt>
                <c:pt idx="84">
                  <c:v>2777</c:v>
                </c:pt>
                <c:pt idx="85">
                  <c:v>2777</c:v>
                </c:pt>
                <c:pt idx="86">
                  <c:v>2786</c:v>
                </c:pt>
                <c:pt idx="87">
                  <c:v>2784</c:v>
                </c:pt>
                <c:pt idx="88">
                  <c:v>2782</c:v>
                </c:pt>
                <c:pt idx="89">
                  <c:v>2777</c:v>
                </c:pt>
                <c:pt idx="90">
                  <c:v>2773</c:v>
                </c:pt>
                <c:pt idx="91">
                  <c:v>2782</c:v>
                </c:pt>
                <c:pt idx="92">
                  <c:v>2780</c:v>
                </c:pt>
                <c:pt idx="93">
                  <c:v>2789</c:v>
                </c:pt>
                <c:pt idx="94">
                  <c:v>2772</c:v>
                </c:pt>
                <c:pt idx="95">
                  <c:v>2781</c:v>
                </c:pt>
                <c:pt idx="96">
                  <c:v>2764</c:v>
                </c:pt>
                <c:pt idx="97">
                  <c:v>2772</c:v>
                </c:pt>
                <c:pt idx="98">
                  <c:v>2773</c:v>
                </c:pt>
                <c:pt idx="99">
                  <c:v>2777</c:v>
                </c:pt>
                <c:pt idx="100">
                  <c:v>2781</c:v>
                </c:pt>
                <c:pt idx="101">
                  <c:v>2787</c:v>
                </c:pt>
                <c:pt idx="102">
                  <c:v>2782</c:v>
                </c:pt>
                <c:pt idx="103">
                  <c:v>2772</c:v>
                </c:pt>
                <c:pt idx="104">
                  <c:v>2767</c:v>
                </c:pt>
                <c:pt idx="105">
                  <c:v>2778</c:v>
                </c:pt>
                <c:pt idx="106">
                  <c:v>2784</c:v>
                </c:pt>
                <c:pt idx="107">
                  <c:v>2773</c:v>
                </c:pt>
                <c:pt idx="108">
                  <c:v>2780</c:v>
                </c:pt>
                <c:pt idx="109">
                  <c:v>2775</c:v>
                </c:pt>
                <c:pt idx="110">
                  <c:v>2774</c:v>
                </c:pt>
                <c:pt idx="111">
                  <c:v>2772</c:v>
                </c:pt>
                <c:pt idx="112">
                  <c:v>2785</c:v>
                </c:pt>
                <c:pt idx="113">
                  <c:v>2776</c:v>
                </c:pt>
                <c:pt idx="114">
                  <c:v>2783</c:v>
                </c:pt>
                <c:pt idx="115">
                  <c:v>2782</c:v>
                </c:pt>
                <c:pt idx="116">
                  <c:v>2771</c:v>
                </c:pt>
                <c:pt idx="117">
                  <c:v>2776</c:v>
                </c:pt>
                <c:pt idx="118">
                  <c:v>2780</c:v>
                </c:pt>
                <c:pt idx="119">
                  <c:v>2782</c:v>
                </c:pt>
                <c:pt idx="120">
                  <c:v>2778</c:v>
                </c:pt>
                <c:pt idx="121">
                  <c:v>2774</c:v>
                </c:pt>
                <c:pt idx="122">
                  <c:v>2780</c:v>
                </c:pt>
                <c:pt idx="123">
                  <c:v>2775</c:v>
                </c:pt>
                <c:pt idx="124">
                  <c:v>2764</c:v>
                </c:pt>
                <c:pt idx="125">
                  <c:v>2773</c:v>
                </c:pt>
                <c:pt idx="126">
                  <c:v>2779</c:v>
                </c:pt>
                <c:pt idx="127">
                  <c:v>2773</c:v>
                </c:pt>
                <c:pt idx="128">
                  <c:v>2786</c:v>
                </c:pt>
                <c:pt idx="129">
                  <c:v>2774</c:v>
                </c:pt>
                <c:pt idx="130">
                  <c:v>2766</c:v>
                </c:pt>
                <c:pt idx="131">
                  <c:v>2776</c:v>
                </c:pt>
                <c:pt idx="132">
                  <c:v>2764</c:v>
                </c:pt>
                <c:pt idx="133">
                  <c:v>2767</c:v>
                </c:pt>
                <c:pt idx="134">
                  <c:v>2773</c:v>
                </c:pt>
                <c:pt idx="135">
                  <c:v>2773</c:v>
                </c:pt>
                <c:pt idx="136">
                  <c:v>2768</c:v>
                </c:pt>
                <c:pt idx="137">
                  <c:v>2768</c:v>
                </c:pt>
                <c:pt idx="138">
                  <c:v>2770</c:v>
                </c:pt>
                <c:pt idx="139">
                  <c:v>2769</c:v>
                </c:pt>
                <c:pt idx="140">
                  <c:v>2766</c:v>
                </c:pt>
                <c:pt idx="141">
                  <c:v>2763</c:v>
                </c:pt>
                <c:pt idx="142">
                  <c:v>2760</c:v>
                </c:pt>
                <c:pt idx="143">
                  <c:v>2762</c:v>
                </c:pt>
                <c:pt idx="144">
                  <c:v>2773</c:v>
                </c:pt>
                <c:pt idx="145">
                  <c:v>2765</c:v>
                </c:pt>
                <c:pt idx="146">
                  <c:v>2764</c:v>
                </c:pt>
                <c:pt idx="147">
                  <c:v>2757</c:v>
                </c:pt>
                <c:pt idx="148">
                  <c:v>2764</c:v>
                </c:pt>
                <c:pt idx="149">
                  <c:v>2759</c:v>
                </c:pt>
                <c:pt idx="150">
                  <c:v>2765</c:v>
                </c:pt>
                <c:pt idx="151">
                  <c:v>2761</c:v>
                </c:pt>
                <c:pt idx="152">
                  <c:v>2754</c:v>
                </c:pt>
                <c:pt idx="153">
                  <c:v>2760</c:v>
                </c:pt>
                <c:pt idx="154">
                  <c:v>2753</c:v>
                </c:pt>
                <c:pt idx="155">
                  <c:v>2754</c:v>
                </c:pt>
                <c:pt idx="156">
                  <c:v>2759</c:v>
                </c:pt>
                <c:pt idx="157">
                  <c:v>2769</c:v>
                </c:pt>
                <c:pt idx="158">
                  <c:v>2759</c:v>
                </c:pt>
                <c:pt idx="159">
                  <c:v>2757</c:v>
                </c:pt>
                <c:pt idx="160">
                  <c:v>2762</c:v>
                </c:pt>
                <c:pt idx="161">
                  <c:v>2749</c:v>
                </c:pt>
                <c:pt idx="162">
                  <c:v>2741</c:v>
                </c:pt>
                <c:pt idx="163">
                  <c:v>2747</c:v>
                </c:pt>
                <c:pt idx="164">
                  <c:v>2751</c:v>
                </c:pt>
                <c:pt idx="165">
                  <c:v>2743</c:v>
                </c:pt>
                <c:pt idx="166">
                  <c:v>2752</c:v>
                </c:pt>
                <c:pt idx="167">
                  <c:v>2747</c:v>
                </c:pt>
                <c:pt idx="168">
                  <c:v>2742</c:v>
                </c:pt>
                <c:pt idx="169">
                  <c:v>2752</c:v>
                </c:pt>
                <c:pt idx="170">
                  <c:v>2767</c:v>
                </c:pt>
                <c:pt idx="171">
                  <c:v>2755</c:v>
                </c:pt>
                <c:pt idx="172">
                  <c:v>2760</c:v>
                </c:pt>
                <c:pt idx="173">
                  <c:v>2753</c:v>
                </c:pt>
                <c:pt idx="174">
                  <c:v>2752</c:v>
                </c:pt>
                <c:pt idx="175">
                  <c:v>2753</c:v>
                </c:pt>
                <c:pt idx="176">
                  <c:v>2762</c:v>
                </c:pt>
                <c:pt idx="177">
                  <c:v>2775</c:v>
                </c:pt>
                <c:pt idx="178">
                  <c:v>2769</c:v>
                </c:pt>
                <c:pt idx="179">
                  <c:v>2774</c:v>
                </c:pt>
                <c:pt idx="180">
                  <c:v>2763</c:v>
                </c:pt>
                <c:pt idx="181">
                  <c:v>2775</c:v>
                </c:pt>
                <c:pt idx="182">
                  <c:v>2779</c:v>
                </c:pt>
                <c:pt idx="183">
                  <c:v>2773</c:v>
                </c:pt>
                <c:pt idx="184">
                  <c:v>2773</c:v>
                </c:pt>
                <c:pt idx="185">
                  <c:v>2778</c:v>
                </c:pt>
                <c:pt idx="186">
                  <c:v>2775</c:v>
                </c:pt>
                <c:pt idx="187">
                  <c:v>2781</c:v>
                </c:pt>
                <c:pt idx="188">
                  <c:v>2787</c:v>
                </c:pt>
                <c:pt idx="189">
                  <c:v>2795</c:v>
                </c:pt>
                <c:pt idx="190">
                  <c:v>2789</c:v>
                </c:pt>
                <c:pt idx="191">
                  <c:v>2797</c:v>
                </c:pt>
                <c:pt idx="192">
                  <c:v>2790</c:v>
                </c:pt>
                <c:pt idx="193">
                  <c:v>2793</c:v>
                </c:pt>
                <c:pt idx="194">
                  <c:v>2794</c:v>
                </c:pt>
                <c:pt idx="195">
                  <c:v>2806</c:v>
                </c:pt>
                <c:pt idx="196">
                  <c:v>2800</c:v>
                </c:pt>
                <c:pt idx="197">
                  <c:v>2810</c:v>
                </c:pt>
                <c:pt idx="198">
                  <c:v>2809</c:v>
                </c:pt>
                <c:pt idx="199">
                  <c:v>2804</c:v>
                </c:pt>
                <c:pt idx="200">
                  <c:v>2820</c:v>
                </c:pt>
                <c:pt idx="201">
                  <c:v>2812</c:v>
                </c:pt>
                <c:pt idx="202">
                  <c:v>2822</c:v>
                </c:pt>
                <c:pt idx="203">
                  <c:v>2818</c:v>
                </c:pt>
                <c:pt idx="204">
                  <c:v>2826</c:v>
                </c:pt>
                <c:pt idx="205">
                  <c:v>2824</c:v>
                </c:pt>
                <c:pt idx="206">
                  <c:v>2832</c:v>
                </c:pt>
                <c:pt idx="207">
                  <c:v>2842</c:v>
                </c:pt>
                <c:pt idx="208">
                  <c:v>2825</c:v>
                </c:pt>
                <c:pt idx="209">
                  <c:v>2826</c:v>
                </c:pt>
                <c:pt idx="210">
                  <c:v>2833</c:v>
                </c:pt>
                <c:pt idx="211">
                  <c:v>2844</c:v>
                </c:pt>
                <c:pt idx="212">
                  <c:v>2856</c:v>
                </c:pt>
                <c:pt idx="213">
                  <c:v>2852</c:v>
                </c:pt>
                <c:pt idx="214">
                  <c:v>2861</c:v>
                </c:pt>
                <c:pt idx="215">
                  <c:v>2855</c:v>
                </c:pt>
                <c:pt idx="216">
                  <c:v>2867</c:v>
                </c:pt>
                <c:pt idx="217">
                  <c:v>2873</c:v>
                </c:pt>
                <c:pt idx="218">
                  <c:v>2888</c:v>
                </c:pt>
                <c:pt idx="219">
                  <c:v>2886</c:v>
                </c:pt>
                <c:pt idx="220">
                  <c:v>2878</c:v>
                </c:pt>
                <c:pt idx="221">
                  <c:v>2889</c:v>
                </c:pt>
                <c:pt idx="222">
                  <c:v>2896</c:v>
                </c:pt>
                <c:pt idx="223">
                  <c:v>2905</c:v>
                </c:pt>
                <c:pt idx="224">
                  <c:v>2925</c:v>
                </c:pt>
                <c:pt idx="225">
                  <c:v>2948</c:v>
                </c:pt>
                <c:pt idx="226">
                  <c:v>2968</c:v>
                </c:pt>
                <c:pt idx="227">
                  <c:v>2984</c:v>
                </c:pt>
                <c:pt idx="228">
                  <c:v>2991</c:v>
                </c:pt>
                <c:pt idx="229">
                  <c:v>3011</c:v>
                </c:pt>
                <c:pt idx="230">
                  <c:v>3025</c:v>
                </c:pt>
                <c:pt idx="231">
                  <c:v>3042</c:v>
                </c:pt>
                <c:pt idx="232">
                  <c:v>3056</c:v>
                </c:pt>
                <c:pt idx="233">
                  <c:v>3067</c:v>
                </c:pt>
                <c:pt idx="234">
                  <c:v>3088</c:v>
                </c:pt>
                <c:pt idx="235">
                  <c:v>3105</c:v>
                </c:pt>
                <c:pt idx="236">
                  <c:v>3122</c:v>
                </c:pt>
                <c:pt idx="237">
                  <c:v>3138</c:v>
                </c:pt>
                <c:pt idx="238">
                  <c:v>3155</c:v>
                </c:pt>
                <c:pt idx="239">
                  <c:v>3171</c:v>
                </c:pt>
                <c:pt idx="240">
                  <c:v>3185</c:v>
                </c:pt>
                <c:pt idx="241">
                  <c:v>3192</c:v>
                </c:pt>
                <c:pt idx="242">
                  <c:v>3212</c:v>
                </c:pt>
                <c:pt idx="243">
                  <c:v>3221</c:v>
                </c:pt>
                <c:pt idx="244">
                  <c:v>3248</c:v>
                </c:pt>
                <c:pt idx="245">
                  <c:v>3273</c:v>
                </c:pt>
                <c:pt idx="246">
                  <c:v>3277</c:v>
                </c:pt>
                <c:pt idx="247">
                  <c:v>3302</c:v>
                </c:pt>
                <c:pt idx="248">
                  <c:v>3310</c:v>
                </c:pt>
                <c:pt idx="249">
                  <c:v>3324</c:v>
                </c:pt>
                <c:pt idx="250">
                  <c:v>3341</c:v>
                </c:pt>
                <c:pt idx="251">
                  <c:v>3352</c:v>
                </c:pt>
                <c:pt idx="252">
                  <c:v>3369</c:v>
                </c:pt>
                <c:pt idx="253">
                  <c:v>3386</c:v>
                </c:pt>
                <c:pt idx="254">
                  <c:v>3409</c:v>
                </c:pt>
                <c:pt idx="255">
                  <c:v>3421</c:v>
                </c:pt>
                <c:pt idx="256">
                  <c:v>3450</c:v>
                </c:pt>
                <c:pt idx="257">
                  <c:v>3454</c:v>
                </c:pt>
                <c:pt idx="258">
                  <c:v>3468</c:v>
                </c:pt>
                <c:pt idx="259">
                  <c:v>3484</c:v>
                </c:pt>
                <c:pt idx="260">
                  <c:v>3495</c:v>
                </c:pt>
                <c:pt idx="261">
                  <c:v>3507</c:v>
                </c:pt>
                <c:pt idx="262">
                  <c:v>3547</c:v>
                </c:pt>
                <c:pt idx="263">
                  <c:v>3546</c:v>
                </c:pt>
                <c:pt idx="264">
                  <c:v>3560</c:v>
                </c:pt>
                <c:pt idx="265">
                  <c:v>3575</c:v>
                </c:pt>
                <c:pt idx="266">
                  <c:v>3600</c:v>
                </c:pt>
                <c:pt idx="267">
                  <c:v>3622</c:v>
                </c:pt>
                <c:pt idx="268">
                  <c:v>3647</c:v>
                </c:pt>
                <c:pt idx="269">
                  <c:v>3649</c:v>
                </c:pt>
                <c:pt idx="270">
                  <c:v>3657</c:v>
                </c:pt>
                <c:pt idx="271">
                  <c:v>3678</c:v>
                </c:pt>
                <c:pt idx="272">
                  <c:v>3707</c:v>
                </c:pt>
                <c:pt idx="273">
                  <c:v>3730</c:v>
                </c:pt>
                <c:pt idx="274">
                  <c:v>3761</c:v>
                </c:pt>
                <c:pt idx="275">
                  <c:v>3769</c:v>
                </c:pt>
                <c:pt idx="276">
                  <c:v>3787</c:v>
                </c:pt>
                <c:pt idx="277">
                  <c:v>3808</c:v>
                </c:pt>
                <c:pt idx="278">
                  <c:v>3843</c:v>
                </c:pt>
                <c:pt idx="279">
                  <c:v>3848</c:v>
                </c:pt>
                <c:pt idx="280">
                  <c:v>3875</c:v>
                </c:pt>
                <c:pt idx="281">
                  <c:v>3901</c:v>
                </c:pt>
                <c:pt idx="282">
                  <c:v>3933</c:v>
                </c:pt>
                <c:pt idx="283">
                  <c:v>3936</c:v>
                </c:pt>
                <c:pt idx="284">
                  <c:v>3962</c:v>
                </c:pt>
                <c:pt idx="285">
                  <c:v>3987</c:v>
                </c:pt>
                <c:pt idx="286">
                  <c:v>4019</c:v>
                </c:pt>
                <c:pt idx="287">
                  <c:v>4045</c:v>
                </c:pt>
                <c:pt idx="288">
                  <c:v>4079</c:v>
                </c:pt>
                <c:pt idx="289">
                  <c:v>4105</c:v>
                </c:pt>
                <c:pt idx="290">
                  <c:v>4132</c:v>
                </c:pt>
                <c:pt idx="291">
                  <c:v>4154</c:v>
                </c:pt>
                <c:pt idx="292">
                  <c:v>4180</c:v>
                </c:pt>
                <c:pt idx="293">
                  <c:v>4209</c:v>
                </c:pt>
                <c:pt idx="294">
                  <c:v>4260</c:v>
                </c:pt>
                <c:pt idx="295">
                  <c:v>4280</c:v>
                </c:pt>
                <c:pt idx="296">
                  <c:v>4292</c:v>
                </c:pt>
                <c:pt idx="297">
                  <c:v>4330</c:v>
                </c:pt>
                <c:pt idx="298">
                  <c:v>4353</c:v>
                </c:pt>
                <c:pt idx="299">
                  <c:v>4400</c:v>
                </c:pt>
                <c:pt idx="300">
                  <c:v>4432</c:v>
                </c:pt>
                <c:pt idx="301">
                  <c:v>4457</c:v>
                </c:pt>
                <c:pt idx="302">
                  <c:v>4491</c:v>
                </c:pt>
                <c:pt idx="303">
                  <c:v>4518</c:v>
                </c:pt>
                <c:pt idx="304">
                  <c:v>4541</c:v>
                </c:pt>
                <c:pt idx="305">
                  <c:v>4589</c:v>
                </c:pt>
                <c:pt idx="306">
                  <c:v>4631</c:v>
                </c:pt>
                <c:pt idx="307">
                  <c:v>4672</c:v>
                </c:pt>
                <c:pt idx="308">
                  <c:v>4685</c:v>
                </c:pt>
                <c:pt idx="309">
                  <c:v>4728</c:v>
                </c:pt>
                <c:pt idx="310">
                  <c:v>4765</c:v>
                </c:pt>
                <c:pt idx="311">
                  <c:v>4793</c:v>
                </c:pt>
                <c:pt idx="312">
                  <c:v>4829</c:v>
                </c:pt>
                <c:pt idx="313">
                  <c:v>4870</c:v>
                </c:pt>
                <c:pt idx="314">
                  <c:v>4910</c:v>
                </c:pt>
                <c:pt idx="315">
                  <c:v>4936</c:v>
                </c:pt>
                <c:pt idx="316">
                  <c:v>4978</c:v>
                </c:pt>
                <c:pt idx="317">
                  <c:v>5017</c:v>
                </c:pt>
                <c:pt idx="318">
                  <c:v>5071</c:v>
                </c:pt>
                <c:pt idx="319">
                  <c:v>5095</c:v>
                </c:pt>
                <c:pt idx="320">
                  <c:v>5124</c:v>
                </c:pt>
                <c:pt idx="321">
                  <c:v>5163</c:v>
                </c:pt>
                <c:pt idx="322">
                  <c:v>5190</c:v>
                </c:pt>
                <c:pt idx="323">
                  <c:v>5231</c:v>
                </c:pt>
                <c:pt idx="324">
                  <c:v>5277</c:v>
                </c:pt>
                <c:pt idx="325">
                  <c:v>5334</c:v>
                </c:pt>
                <c:pt idx="326">
                  <c:v>5360</c:v>
                </c:pt>
                <c:pt idx="327">
                  <c:v>5407</c:v>
                </c:pt>
                <c:pt idx="328">
                  <c:v>5432</c:v>
                </c:pt>
                <c:pt idx="329">
                  <c:v>5459</c:v>
                </c:pt>
                <c:pt idx="330">
                  <c:v>5521</c:v>
                </c:pt>
                <c:pt idx="331">
                  <c:v>5556</c:v>
                </c:pt>
                <c:pt idx="332">
                  <c:v>5590</c:v>
                </c:pt>
                <c:pt idx="333">
                  <c:v>5638</c:v>
                </c:pt>
                <c:pt idx="334">
                  <c:v>5659</c:v>
                </c:pt>
                <c:pt idx="335">
                  <c:v>5696</c:v>
                </c:pt>
                <c:pt idx="336">
                  <c:v>5718</c:v>
                </c:pt>
                <c:pt idx="337">
                  <c:v>5774</c:v>
                </c:pt>
                <c:pt idx="338">
                  <c:v>5827</c:v>
                </c:pt>
                <c:pt idx="339">
                  <c:v>5878</c:v>
                </c:pt>
                <c:pt idx="340">
                  <c:v>5912</c:v>
                </c:pt>
                <c:pt idx="341">
                  <c:v>5964</c:v>
                </c:pt>
                <c:pt idx="342">
                  <c:v>5971</c:v>
                </c:pt>
                <c:pt idx="343">
                  <c:v>6023</c:v>
                </c:pt>
                <c:pt idx="344">
                  <c:v>6059</c:v>
                </c:pt>
                <c:pt idx="345">
                  <c:v>6105</c:v>
                </c:pt>
                <c:pt idx="346">
                  <c:v>6164</c:v>
                </c:pt>
                <c:pt idx="347">
                  <c:v>6201</c:v>
                </c:pt>
                <c:pt idx="348">
                  <c:v>6241</c:v>
                </c:pt>
                <c:pt idx="349">
                  <c:v>6279</c:v>
                </c:pt>
                <c:pt idx="350">
                  <c:v>6318</c:v>
                </c:pt>
                <c:pt idx="351">
                  <c:v>6372</c:v>
                </c:pt>
                <c:pt idx="352">
                  <c:v>6403</c:v>
                </c:pt>
                <c:pt idx="353">
                  <c:v>6470</c:v>
                </c:pt>
                <c:pt idx="354">
                  <c:v>6528</c:v>
                </c:pt>
                <c:pt idx="355">
                  <c:v>6557</c:v>
                </c:pt>
                <c:pt idx="356">
                  <c:v>6614</c:v>
                </c:pt>
                <c:pt idx="357">
                  <c:v>6661</c:v>
                </c:pt>
                <c:pt idx="358">
                  <c:v>6714</c:v>
                </c:pt>
                <c:pt idx="359">
                  <c:v>6752</c:v>
                </c:pt>
                <c:pt idx="360">
                  <c:v>6823</c:v>
                </c:pt>
                <c:pt idx="361">
                  <c:v>6891</c:v>
                </c:pt>
                <c:pt idx="362">
                  <c:v>6953</c:v>
                </c:pt>
                <c:pt idx="363">
                  <c:v>7001</c:v>
                </c:pt>
                <c:pt idx="364">
                  <c:v>7062</c:v>
                </c:pt>
                <c:pt idx="365">
                  <c:v>7135</c:v>
                </c:pt>
                <c:pt idx="366">
                  <c:v>7199</c:v>
                </c:pt>
                <c:pt idx="367">
                  <c:v>7263</c:v>
                </c:pt>
                <c:pt idx="368">
                  <c:v>7322</c:v>
                </c:pt>
                <c:pt idx="369">
                  <c:v>7398</c:v>
                </c:pt>
                <c:pt idx="370">
                  <c:v>7469</c:v>
                </c:pt>
                <c:pt idx="371">
                  <c:v>7541</c:v>
                </c:pt>
                <c:pt idx="372">
                  <c:v>7599</c:v>
                </c:pt>
                <c:pt idx="373">
                  <c:v>7680</c:v>
                </c:pt>
                <c:pt idx="374">
                  <c:v>7757</c:v>
                </c:pt>
                <c:pt idx="375">
                  <c:v>7832</c:v>
                </c:pt>
                <c:pt idx="376">
                  <c:v>7938</c:v>
                </c:pt>
                <c:pt idx="377">
                  <c:v>8019</c:v>
                </c:pt>
                <c:pt idx="378">
                  <c:v>8118</c:v>
                </c:pt>
                <c:pt idx="379">
                  <c:v>8209</c:v>
                </c:pt>
                <c:pt idx="380">
                  <c:v>8304</c:v>
                </c:pt>
                <c:pt idx="381">
                  <c:v>8380</c:v>
                </c:pt>
                <c:pt idx="382">
                  <c:v>8490</c:v>
                </c:pt>
                <c:pt idx="383">
                  <c:v>8572</c:v>
                </c:pt>
                <c:pt idx="384">
                  <c:v>8665</c:v>
                </c:pt>
                <c:pt idx="385">
                  <c:v>8764</c:v>
                </c:pt>
                <c:pt idx="386">
                  <c:v>8865</c:v>
                </c:pt>
                <c:pt idx="387">
                  <c:v>8949</c:v>
                </c:pt>
                <c:pt idx="388">
                  <c:v>9094</c:v>
                </c:pt>
                <c:pt idx="389">
                  <c:v>9228</c:v>
                </c:pt>
                <c:pt idx="390">
                  <c:v>9333</c:v>
                </c:pt>
                <c:pt idx="391">
                  <c:v>9432</c:v>
                </c:pt>
                <c:pt idx="392">
                  <c:v>9534</c:v>
                </c:pt>
                <c:pt idx="393">
                  <c:v>9657</c:v>
                </c:pt>
                <c:pt idx="394">
                  <c:v>9788</c:v>
                </c:pt>
                <c:pt idx="395">
                  <c:v>9903</c:v>
                </c:pt>
                <c:pt idx="396">
                  <c:v>10026</c:v>
                </c:pt>
                <c:pt idx="397">
                  <c:v>10140</c:v>
                </c:pt>
                <c:pt idx="398">
                  <c:v>10258</c:v>
                </c:pt>
                <c:pt idx="399">
                  <c:v>10373</c:v>
                </c:pt>
                <c:pt idx="400">
                  <c:v>10511</c:v>
                </c:pt>
                <c:pt idx="401">
                  <c:v>10677</c:v>
                </c:pt>
                <c:pt idx="402">
                  <c:v>10805</c:v>
                </c:pt>
                <c:pt idx="403">
                  <c:v>10953</c:v>
                </c:pt>
                <c:pt idx="404">
                  <c:v>11031</c:v>
                </c:pt>
                <c:pt idx="405">
                  <c:v>11139</c:v>
                </c:pt>
                <c:pt idx="406">
                  <c:v>11280</c:v>
                </c:pt>
                <c:pt idx="407">
                  <c:v>11403</c:v>
                </c:pt>
                <c:pt idx="408">
                  <c:v>11567</c:v>
                </c:pt>
                <c:pt idx="409">
                  <c:v>11705</c:v>
                </c:pt>
                <c:pt idx="410">
                  <c:v>11825</c:v>
                </c:pt>
                <c:pt idx="411">
                  <c:v>11939</c:v>
                </c:pt>
                <c:pt idx="412">
                  <c:v>12003</c:v>
                </c:pt>
                <c:pt idx="413">
                  <c:v>12154</c:v>
                </c:pt>
                <c:pt idx="414">
                  <c:v>12283</c:v>
                </c:pt>
                <c:pt idx="415">
                  <c:v>12407</c:v>
                </c:pt>
                <c:pt idx="416">
                  <c:v>12521</c:v>
                </c:pt>
                <c:pt idx="417">
                  <c:v>12639</c:v>
                </c:pt>
                <c:pt idx="418">
                  <c:v>12776</c:v>
                </c:pt>
                <c:pt idx="419">
                  <c:v>12875</c:v>
                </c:pt>
                <c:pt idx="420">
                  <c:v>13014</c:v>
                </c:pt>
                <c:pt idx="421">
                  <c:v>13115</c:v>
                </c:pt>
                <c:pt idx="422">
                  <c:v>13201</c:v>
                </c:pt>
                <c:pt idx="423">
                  <c:v>13341</c:v>
                </c:pt>
                <c:pt idx="424">
                  <c:v>13440</c:v>
                </c:pt>
                <c:pt idx="425">
                  <c:v>13543</c:v>
                </c:pt>
                <c:pt idx="426">
                  <c:v>13653</c:v>
                </c:pt>
                <c:pt idx="427">
                  <c:v>13765</c:v>
                </c:pt>
                <c:pt idx="428">
                  <c:v>13864</c:v>
                </c:pt>
                <c:pt idx="429">
                  <c:v>13966</c:v>
                </c:pt>
                <c:pt idx="430">
                  <c:v>14102</c:v>
                </c:pt>
                <c:pt idx="431">
                  <c:v>14198</c:v>
                </c:pt>
                <c:pt idx="432">
                  <c:v>14314</c:v>
                </c:pt>
                <c:pt idx="433">
                  <c:v>14418</c:v>
                </c:pt>
                <c:pt idx="434">
                  <c:v>14499</c:v>
                </c:pt>
                <c:pt idx="435">
                  <c:v>14608</c:v>
                </c:pt>
                <c:pt idx="436">
                  <c:v>14756</c:v>
                </c:pt>
                <c:pt idx="437">
                  <c:v>14900</c:v>
                </c:pt>
                <c:pt idx="438">
                  <c:v>14953</c:v>
                </c:pt>
                <c:pt idx="439">
                  <c:v>15107</c:v>
                </c:pt>
                <c:pt idx="440">
                  <c:v>15264</c:v>
                </c:pt>
                <c:pt idx="441">
                  <c:v>15402</c:v>
                </c:pt>
                <c:pt idx="442">
                  <c:v>15523</c:v>
                </c:pt>
                <c:pt idx="443">
                  <c:v>15665</c:v>
                </c:pt>
                <c:pt idx="444">
                  <c:v>15789</c:v>
                </c:pt>
                <c:pt idx="445">
                  <c:v>15927</c:v>
                </c:pt>
                <c:pt idx="446">
                  <c:v>16116</c:v>
                </c:pt>
                <c:pt idx="447">
                  <c:v>16267</c:v>
                </c:pt>
                <c:pt idx="448">
                  <c:v>16464</c:v>
                </c:pt>
                <c:pt idx="449">
                  <c:v>16598</c:v>
                </c:pt>
                <c:pt idx="450">
                  <c:v>16752</c:v>
                </c:pt>
                <c:pt idx="451">
                  <c:v>16973</c:v>
                </c:pt>
                <c:pt idx="452">
                  <c:v>17263</c:v>
                </c:pt>
                <c:pt idx="453">
                  <c:v>17421</c:v>
                </c:pt>
                <c:pt idx="454">
                  <c:v>17652</c:v>
                </c:pt>
                <c:pt idx="455">
                  <c:v>17914</c:v>
                </c:pt>
                <c:pt idx="456">
                  <c:v>18128</c:v>
                </c:pt>
                <c:pt idx="457">
                  <c:v>18447</c:v>
                </c:pt>
                <c:pt idx="458">
                  <c:v>18724</c:v>
                </c:pt>
                <c:pt idx="459">
                  <c:v>19000</c:v>
                </c:pt>
                <c:pt idx="460">
                  <c:v>19358</c:v>
                </c:pt>
                <c:pt idx="461">
                  <c:v>19615</c:v>
                </c:pt>
                <c:pt idx="462">
                  <c:v>19910</c:v>
                </c:pt>
                <c:pt idx="463">
                  <c:v>20278</c:v>
                </c:pt>
                <c:pt idx="464">
                  <c:v>20699</c:v>
                </c:pt>
                <c:pt idx="465">
                  <c:v>21111</c:v>
                </c:pt>
                <c:pt idx="466">
                  <c:v>21553</c:v>
                </c:pt>
                <c:pt idx="467">
                  <c:v>22001</c:v>
                </c:pt>
                <c:pt idx="468">
                  <c:v>22448</c:v>
                </c:pt>
                <c:pt idx="469">
                  <c:v>22950</c:v>
                </c:pt>
                <c:pt idx="470">
                  <c:v>23427</c:v>
                </c:pt>
                <c:pt idx="471">
                  <c:v>23944</c:v>
                </c:pt>
                <c:pt idx="472">
                  <c:v>24565</c:v>
                </c:pt>
                <c:pt idx="473">
                  <c:v>25164</c:v>
                </c:pt>
                <c:pt idx="474">
                  <c:v>25759</c:v>
                </c:pt>
                <c:pt idx="475">
                  <c:v>26352</c:v>
                </c:pt>
                <c:pt idx="476">
                  <c:v>27011</c:v>
                </c:pt>
                <c:pt idx="477">
                  <c:v>27734</c:v>
                </c:pt>
                <c:pt idx="478">
                  <c:v>28520</c:v>
                </c:pt>
                <c:pt idx="479">
                  <c:v>29308</c:v>
                </c:pt>
                <c:pt idx="480">
                  <c:v>30179</c:v>
                </c:pt>
                <c:pt idx="481">
                  <c:v>30932</c:v>
                </c:pt>
                <c:pt idx="482">
                  <c:v>31696</c:v>
                </c:pt>
                <c:pt idx="483">
                  <c:v>32505</c:v>
                </c:pt>
                <c:pt idx="484">
                  <c:v>33422</c:v>
                </c:pt>
                <c:pt idx="485">
                  <c:v>34301</c:v>
                </c:pt>
                <c:pt idx="486">
                  <c:v>35192</c:v>
                </c:pt>
                <c:pt idx="487">
                  <c:v>36151</c:v>
                </c:pt>
                <c:pt idx="488">
                  <c:v>37123</c:v>
                </c:pt>
                <c:pt idx="489">
                  <c:v>38185</c:v>
                </c:pt>
                <c:pt idx="490">
                  <c:v>39317</c:v>
                </c:pt>
                <c:pt idx="491">
                  <c:v>40363</c:v>
                </c:pt>
                <c:pt idx="492">
                  <c:v>41406</c:v>
                </c:pt>
                <c:pt idx="493">
                  <c:v>42417</c:v>
                </c:pt>
                <c:pt idx="494">
                  <c:v>43722</c:v>
                </c:pt>
                <c:pt idx="495">
                  <c:v>44839</c:v>
                </c:pt>
                <c:pt idx="496">
                  <c:v>46012</c:v>
                </c:pt>
                <c:pt idx="497">
                  <c:v>47219</c:v>
                </c:pt>
                <c:pt idx="498">
                  <c:v>48461</c:v>
                </c:pt>
                <c:pt idx="499">
                  <c:v>49689</c:v>
                </c:pt>
                <c:pt idx="500">
                  <c:v>50998</c:v>
                </c:pt>
                <c:pt idx="501">
                  <c:v>52293</c:v>
                </c:pt>
                <c:pt idx="502">
                  <c:v>53670</c:v>
                </c:pt>
                <c:pt idx="503">
                  <c:v>54868</c:v>
                </c:pt>
                <c:pt idx="504">
                  <c:v>56302</c:v>
                </c:pt>
                <c:pt idx="505">
                  <c:v>57496</c:v>
                </c:pt>
                <c:pt idx="506">
                  <c:v>58973</c:v>
                </c:pt>
                <c:pt idx="507">
                  <c:v>60470</c:v>
                </c:pt>
                <c:pt idx="508">
                  <c:v>61844</c:v>
                </c:pt>
                <c:pt idx="509">
                  <c:v>63263</c:v>
                </c:pt>
                <c:pt idx="510">
                  <c:v>64777</c:v>
                </c:pt>
                <c:pt idx="511">
                  <c:v>66214</c:v>
                </c:pt>
                <c:pt idx="512">
                  <c:v>67113</c:v>
                </c:pt>
                <c:pt idx="513">
                  <c:v>67909</c:v>
                </c:pt>
                <c:pt idx="514">
                  <c:v>69391</c:v>
                </c:pt>
                <c:pt idx="515">
                  <c:v>70837</c:v>
                </c:pt>
                <c:pt idx="516">
                  <c:v>72223</c:v>
                </c:pt>
                <c:pt idx="517">
                  <c:v>73539</c:v>
                </c:pt>
                <c:pt idx="518">
                  <c:v>75002</c:v>
                </c:pt>
                <c:pt idx="519">
                  <c:v>76177</c:v>
                </c:pt>
                <c:pt idx="520">
                  <c:v>77246</c:v>
                </c:pt>
                <c:pt idx="521">
                  <c:v>78612</c:v>
                </c:pt>
                <c:pt idx="522">
                  <c:v>79944</c:v>
                </c:pt>
                <c:pt idx="523">
                  <c:v>81211</c:v>
                </c:pt>
                <c:pt idx="524">
                  <c:v>82401</c:v>
                </c:pt>
                <c:pt idx="525">
                  <c:v>83575</c:v>
                </c:pt>
                <c:pt idx="526">
                  <c:v>84616</c:v>
                </c:pt>
                <c:pt idx="527">
                  <c:v>85861</c:v>
                </c:pt>
                <c:pt idx="528">
                  <c:v>87050</c:v>
                </c:pt>
                <c:pt idx="529">
                  <c:v>88205</c:v>
                </c:pt>
                <c:pt idx="530">
                  <c:v>89404</c:v>
                </c:pt>
                <c:pt idx="531">
                  <c:v>90311</c:v>
                </c:pt>
                <c:pt idx="532">
                  <c:v>91277</c:v>
                </c:pt>
                <c:pt idx="533">
                  <c:v>92265</c:v>
                </c:pt>
                <c:pt idx="534">
                  <c:v>93071</c:v>
                </c:pt>
                <c:pt idx="535">
                  <c:v>94017</c:v>
                </c:pt>
                <c:pt idx="536">
                  <c:v>94783</c:v>
                </c:pt>
                <c:pt idx="537">
                  <c:v>95509</c:v>
                </c:pt>
                <c:pt idx="538">
                  <c:v>96326</c:v>
                </c:pt>
                <c:pt idx="539">
                  <c:v>96878</c:v>
                </c:pt>
                <c:pt idx="540">
                  <c:v>97535</c:v>
                </c:pt>
                <c:pt idx="541">
                  <c:v>98033</c:v>
                </c:pt>
                <c:pt idx="542">
                  <c:v>98492</c:v>
                </c:pt>
                <c:pt idx="543">
                  <c:v>99012</c:v>
                </c:pt>
                <c:pt idx="544">
                  <c:v>99370</c:v>
                </c:pt>
                <c:pt idx="545">
                  <c:v>99458</c:v>
                </c:pt>
                <c:pt idx="546">
                  <c:v>99708</c:v>
                </c:pt>
                <c:pt idx="547">
                  <c:v>99683</c:v>
                </c:pt>
                <c:pt idx="548">
                  <c:v>99995</c:v>
                </c:pt>
                <c:pt idx="549">
                  <c:v>99956</c:v>
                </c:pt>
                <c:pt idx="550">
                  <c:v>100000</c:v>
                </c:pt>
                <c:pt idx="551">
                  <c:v>99840</c:v>
                </c:pt>
                <c:pt idx="552">
                  <c:v>99631</c:v>
                </c:pt>
                <c:pt idx="553">
                  <c:v>99417</c:v>
                </c:pt>
                <c:pt idx="554">
                  <c:v>98966</c:v>
                </c:pt>
                <c:pt idx="555">
                  <c:v>98671</c:v>
                </c:pt>
                <c:pt idx="556">
                  <c:v>98346</c:v>
                </c:pt>
                <c:pt idx="557">
                  <c:v>98104</c:v>
                </c:pt>
                <c:pt idx="558">
                  <c:v>97400</c:v>
                </c:pt>
                <c:pt idx="559">
                  <c:v>96714</c:v>
                </c:pt>
                <c:pt idx="560">
                  <c:v>96108</c:v>
                </c:pt>
                <c:pt idx="561">
                  <c:v>95370</c:v>
                </c:pt>
                <c:pt idx="562">
                  <c:v>94606</c:v>
                </c:pt>
                <c:pt idx="563">
                  <c:v>94083</c:v>
                </c:pt>
                <c:pt idx="564">
                  <c:v>93425</c:v>
                </c:pt>
                <c:pt idx="565">
                  <c:v>92454</c:v>
                </c:pt>
                <c:pt idx="566">
                  <c:v>91403</c:v>
                </c:pt>
                <c:pt idx="567">
                  <c:v>90514</c:v>
                </c:pt>
                <c:pt idx="568">
                  <c:v>89630</c:v>
                </c:pt>
                <c:pt idx="569">
                  <c:v>88574</c:v>
                </c:pt>
                <c:pt idx="570">
                  <c:v>87667</c:v>
                </c:pt>
                <c:pt idx="571">
                  <c:v>86424</c:v>
                </c:pt>
                <c:pt idx="572">
                  <c:v>85150</c:v>
                </c:pt>
                <c:pt idx="573">
                  <c:v>83921</c:v>
                </c:pt>
                <c:pt idx="574">
                  <c:v>82916</c:v>
                </c:pt>
                <c:pt idx="575">
                  <c:v>81752</c:v>
                </c:pt>
                <c:pt idx="576">
                  <c:v>80687</c:v>
                </c:pt>
                <c:pt idx="577">
                  <c:v>79480</c:v>
                </c:pt>
                <c:pt idx="578">
                  <c:v>78233</c:v>
                </c:pt>
                <c:pt idx="579">
                  <c:v>76859</c:v>
                </c:pt>
                <c:pt idx="580">
                  <c:v>75625</c:v>
                </c:pt>
                <c:pt idx="581">
                  <c:v>74182</c:v>
                </c:pt>
                <c:pt idx="582">
                  <c:v>72950</c:v>
                </c:pt>
                <c:pt idx="583">
                  <c:v>71611</c:v>
                </c:pt>
                <c:pt idx="584">
                  <c:v>70371</c:v>
                </c:pt>
                <c:pt idx="585">
                  <c:v>68734</c:v>
                </c:pt>
                <c:pt idx="586">
                  <c:v>67490</c:v>
                </c:pt>
                <c:pt idx="587">
                  <c:v>66141</c:v>
                </c:pt>
                <c:pt idx="588">
                  <c:v>64849</c:v>
                </c:pt>
                <c:pt idx="589">
                  <c:v>63456</c:v>
                </c:pt>
                <c:pt idx="590">
                  <c:v>62207</c:v>
                </c:pt>
                <c:pt idx="591">
                  <c:v>60727</c:v>
                </c:pt>
                <c:pt idx="592">
                  <c:v>59365</c:v>
                </c:pt>
                <c:pt idx="593">
                  <c:v>57996</c:v>
                </c:pt>
                <c:pt idx="594">
                  <c:v>56611</c:v>
                </c:pt>
                <c:pt idx="595">
                  <c:v>55414</c:v>
                </c:pt>
                <c:pt idx="596">
                  <c:v>54159</c:v>
                </c:pt>
                <c:pt idx="597">
                  <c:v>52767</c:v>
                </c:pt>
                <c:pt idx="598">
                  <c:v>51538</c:v>
                </c:pt>
                <c:pt idx="599">
                  <c:v>50342</c:v>
                </c:pt>
                <c:pt idx="600">
                  <c:v>48952</c:v>
                </c:pt>
                <c:pt idx="601">
                  <c:v>47760</c:v>
                </c:pt>
                <c:pt idx="602">
                  <c:v>46644</c:v>
                </c:pt>
                <c:pt idx="603">
                  <c:v>45228</c:v>
                </c:pt>
                <c:pt idx="604">
                  <c:v>44133</c:v>
                </c:pt>
                <c:pt idx="605">
                  <c:v>43097</c:v>
                </c:pt>
                <c:pt idx="606">
                  <c:v>41915</c:v>
                </c:pt>
                <c:pt idx="607">
                  <c:v>40762</c:v>
                </c:pt>
                <c:pt idx="608">
                  <c:v>39737</c:v>
                </c:pt>
                <c:pt idx="609">
                  <c:v>38545</c:v>
                </c:pt>
                <c:pt idx="610">
                  <c:v>37507</c:v>
                </c:pt>
                <c:pt idx="611">
                  <c:v>36500</c:v>
                </c:pt>
                <c:pt idx="612">
                  <c:v>35542</c:v>
                </c:pt>
                <c:pt idx="613">
                  <c:v>34472</c:v>
                </c:pt>
                <c:pt idx="614">
                  <c:v>33550</c:v>
                </c:pt>
                <c:pt idx="615">
                  <c:v>32562</c:v>
                </c:pt>
                <c:pt idx="616">
                  <c:v>31661</c:v>
                </c:pt>
                <c:pt idx="617">
                  <c:v>30833</c:v>
                </c:pt>
                <c:pt idx="618">
                  <c:v>30023</c:v>
                </c:pt>
                <c:pt idx="619">
                  <c:v>29166</c:v>
                </c:pt>
                <c:pt idx="620">
                  <c:v>28330</c:v>
                </c:pt>
                <c:pt idx="621">
                  <c:v>27561</c:v>
                </c:pt>
                <c:pt idx="622">
                  <c:v>26742</c:v>
                </c:pt>
                <c:pt idx="623">
                  <c:v>25929</c:v>
                </c:pt>
                <c:pt idx="624">
                  <c:v>25201</c:v>
                </c:pt>
                <c:pt idx="625">
                  <c:v>24559</c:v>
                </c:pt>
                <c:pt idx="626">
                  <c:v>23946</c:v>
                </c:pt>
                <c:pt idx="627">
                  <c:v>23288</c:v>
                </c:pt>
                <c:pt idx="628">
                  <c:v>22659</c:v>
                </c:pt>
                <c:pt idx="629">
                  <c:v>22005</c:v>
                </c:pt>
                <c:pt idx="630">
                  <c:v>21405</c:v>
                </c:pt>
                <c:pt idx="631">
                  <c:v>20833</c:v>
                </c:pt>
                <c:pt idx="632">
                  <c:v>20316</c:v>
                </c:pt>
                <c:pt idx="633">
                  <c:v>19729</c:v>
                </c:pt>
                <c:pt idx="634">
                  <c:v>19229</c:v>
                </c:pt>
                <c:pt idx="635">
                  <c:v>18747</c:v>
                </c:pt>
                <c:pt idx="636">
                  <c:v>18304</c:v>
                </c:pt>
                <c:pt idx="637">
                  <c:v>17797</c:v>
                </c:pt>
                <c:pt idx="638">
                  <c:v>17464</c:v>
                </c:pt>
                <c:pt idx="639">
                  <c:v>17081</c:v>
                </c:pt>
                <c:pt idx="640">
                  <c:v>16667</c:v>
                </c:pt>
                <c:pt idx="641">
                  <c:v>16281</c:v>
                </c:pt>
                <c:pt idx="642">
                  <c:v>15877</c:v>
                </c:pt>
                <c:pt idx="643">
                  <c:v>15560</c:v>
                </c:pt>
                <c:pt idx="644">
                  <c:v>15238</c:v>
                </c:pt>
                <c:pt idx="645">
                  <c:v>14957</c:v>
                </c:pt>
                <c:pt idx="646">
                  <c:v>14650</c:v>
                </c:pt>
                <c:pt idx="647">
                  <c:v>14351</c:v>
                </c:pt>
                <c:pt idx="648">
                  <c:v>14086</c:v>
                </c:pt>
                <c:pt idx="649">
                  <c:v>13823</c:v>
                </c:pt>
                <c:pt idx="650">
                  <c:v>13563</c:v>
                </c:pt>
                <c:pt idx="651">
                  <c:v>13334</c:v>
                </c:pt>
                <c:pt idx="652">
                  <c:v>13117</c:v>
                </c:pt>
                <c:pt idx="653">
                  <c:v>12865</c:v>
                </c:pt>
                <c:pt idx="654">
                  <c:v>12692</c:v>
                </c:pt>
                <c:pt idx="655">
                  <c:v>12469</c:v>
                </c:pt>
                <c:pt idx="656">
                  <c:v>12297</c:v>
                </c:pt>
                <c:pt idx="657">
                  <c:v>12098</c:v>
                </c:pt>
                <c:pt idx="658">
                  <c:v>11902</c:v>
                </c:pt>
                <c:pt idx="659">
                  <c:v>11747</c:v>
                </c:pt>
                <c:pt idx="660">
                  <c:v>11583</c:v>
                </c:pt>
                <c:pt idx="661">
                  <c:v>11428</c:v>
                </c:pt>
                <c:pt idx="662">
                  <c:v>11286</c:v>
                </c:pt>
                <c:pt idx="663">
                  <c:v>11128</c:v>
                </c:pt>
                <c:pt idx="664">
                  <c:v>10990</c:v>
                </c:pt>
                <c:pt idx="665">
                  <c:v>10846</c:v>
                </c:pt>
                <c:pt idx="666">
                  <c:v>10714</c:v>
                </c:pt>
                <c:pt idx="667">
                  <c:v>10544</c:v>
                </c:pt>
                <c:pt idx="668">
                  <c:v>10427</c:v>
                </c:pt>
                <c:pt idx="669">
                  <c:v>10302</c:v>
                </c:pt>
                <c:pt idx="670">
                  <c:v>10202</c:v>
                </c:pt>
                <c:pt idx="671">
                  <c:v>10082</c:v>
                </c:pt>
                <c:pt idx="672">
                  <c:v>9930</c:v>
                </c:pt>
                <c:pt idx="673">
                  <c:v>9853</c:v>
                </c:pt>
                <c:pt idx="674">
                  <c:v>9727</c:v>
                </c:pt>
                <c:pt idx="675">
                  <c:v>9583</c:v>
                </c:pt>
                <c:pt idx="676">
                  <c:v>9491</c:v>
                </c:pt>
                <c:pt idx="677">
                  <c:v>9390</c:v>
                </c:pt>
                <c:pt idx="678">
                  <c:v>9294</c:v>
                </c:pt>
                <c:pt idx="679">
                  <c:v>9166</c:v>
                </c:pt>
                <c:pt idx="680">
                  <c:v>9074</c:v>
                </c:pt>
                <c:pt idx="681">
                  <c:v>8967</c:v>
                </c:pt>
                <c:pt idx="682">
                  <c:v>8864</c:v>
                </c:pt>
                <c:pt idx="683">
                  <c:v>8757</c:v>
                </c:pt>
                <c:pt idx="684">
                  <c:v>8672</c:v>
                </c:pt>
                <c:pt idx="685">
                  <c:v>8589</c:v>
                </c:pt>
                <c:pt idx="686">
                  <c:v>8497</c:v>
                </c:pt>
                <c:pt idx="687">
                  <c:v>8405</c:v>
                </c:pt>
                <c:pt idx="688">
                  <c:v>8309</c:v>
                </c:pt>
                <c:pt idx="689">
                  <c:v>8205</c:v>
                </c:pt>
                <c:pt idx="690">
                  <c:v>8106</c:v>
                </c:pt>
                <c:pt idx="691">
                  <c:v>8048</c:v>
                </c:pt>
                <c:pt idx="692">
                  <c:v>7976</c:v>
                </c:pt>
                <c:pt idx="693">
                  <c:v>7872</c:v>
                </c:pt>
                <c:pt idx="694">
                  <c:v>7815</c:v>
                </c:pt>
                <c:pt idx="695">
                  <c:v>7710</c:v>
                </c:pt>
                <c:pt idx="696">
                  <c:v>7622</c:v>
                </c:pt>
                <c:pt idx="697">
                  <c:v>7554</c:v>
                </c:pt>
                <c:pt idx="698">
                  <c:v>7486</c:v>
                </c:pt>
                <c:pt idx="699">
                  <c:v>7399</c:v>
                </c:pt>
                <c:pt idx="700">
                  <c:v>7339</c:v>
                </c:pt>
                <c:pt idx="701">
                  <c:v>7244</c:v>
                </c:pt>
                <c:pt idx="702">
                  <c:v>7188</c:v>
                </c:pt>
                <c:pt idx="703">
                  <c:v>7114</c:v>
                </c:pt>
                <c:pt idx="704">
                  <c:v>7038</c:v>
                </c:pt>
                <c:pt idx="705">
                  <c:v>6935</c:v>
                </c:pt>
                <c:pt idx="706">
                  <c:v>6873</c:v>
                </c:pt>
                <c:pt idx="707">
                  <c:v>6813</c:v>
                </c:pt>
                <c:pt idx="708">
                  <c:v>6729</c:v>
                </c:pt>
                <c:pt idx="709">
                  <c:v>6672</c:v>
                </c:pt>
                <c:pt idx="710">
                  <c:v>6617</c:v>
                </c:pt>
                <c:pt idx="711">
                  <c:v>6541</c:v>
                </c:pt>
                <c:pt idx="712">
                  <c:v>6487</c:v>
                </c:pt>
                <c:pt idx="713">
                  <c:v>6407</c:v>
                </c:pt>
                <c:pt idx="714">
                  <c:v>6340</c:v>
                </c:pt>
                <c:pt idx="715">
                  <c:v>6285</c:v>
                </c:pt>
                <c:pt idx="716">
                  <c:v>6231</c:v>
                </c:pt>
                <c:pt idx="717">
                  <c:v>6151</c:v>
                </c:pt>
                <c:pt idx="718">
                  <c:v>6102</c:v>
                </c:pt>
                <c:pt idx="719">
                  <c:v>6044</c:v>
                </c:pt>
                <c:pt idx="720">
                  <c:v>5982</c:v>
                </c:pt>
                <c:pt idx="721">
                  <c:v>5939</c:v>
                </c:pt>
                <c:pt idx="722">
                  <c:v>5886</c:v>
                </c:pt>
                <c:pt idx="723">
                  <c:v>5842</c:v>
                </c:pt>
                <c:pt idx="724">
                  <c:v>5772</c:v>
                </c:pt>
                <c:pt idx="725">
                  <c:v>5722</c:v>
                </c:pt>
                <c:pt idx="726">
                  <c:v>5669</c:v>
                </c:pt>
                <c:pt idx="727">
                  <c:v>5615</c:v>
                </c:pt>
                <c:pt idx="728">
                  <c:v>5566</c:v>
                </c:pt>
                <c:pt idx="729">
                  <c:v>5518</c:v>
                </c:pt>
                <c:pt idx="730">
                  <c:v>5462</c:v>
                </c:pt>
                <c:pt idx="731">
                  <c:v>5422</c:v>
                </c:pt>
                <c:pt idx="732">
                  <c:v>5351</c:v>
                </c:pt>
                <c:pt idx="733">
                  <c:v>5290</c:v>
                </c:pt>
                <c:pt idx="734">
                  <c:v>5247</c:v>
                </c:pt>
                <c:pt idx="735">
                  <c:v>5202</c:v>
                </c:pt>
                <c:pt idx="736">
                  <c:v>5165</c:v>
                </c:pt>
                <c:pt idx="737">
                  <c:v>5108</c:v>
                </c:pt>
                <c:pt idx="738">
                  <c:v>5053</c:v>
                </c:pt>
                <c:pt idx="739">
                  <c:v>5006</c:v>
                </c:pt>
                <c:pt idx="740">
                  <c:v>4976</c:v>
                </c:pt>
                <c:pt idx="741">
                  <c:v>4928</c:v>
                </c:pt>
                <c:pt idx="742">
                  <c:v>4902</c:v>
                </c:pt>
                <c:pt idx="743">
                  <c:v>4849</c:v>
                </c:pt>
                <c:pt idx="744">
                  <c:v>4820</c:v>
                </c:pt>
                <c:pt idx="745">
                  <c:v>4780</c:v>
                </c:pt>
                <c:pt idx="746">
                  <c:v>4736</c:v>
                </c:pt>
                <c:pt idx="747">
                  <c:v>4695</c:v>
                </c:pt>
                <c:pt idx="748">
                  <c:v>4662</c:v>
                </c:pt>
                <c:pt idx="749">
                  <c:v>4625</c:v>
                </c:pt>
                <c:pt idx="750">
                  <c:v>4597</c:v>
                </c:pt>
                <c:pt idx="751">
                  <c:v>4543</c:v>
                </c:pt>
                <c:pt idx="752">
                  <c:v>4514</c:v>
                </c:pt>
                <c:pt idx="753">
                  <c:v>4472</c:v>
                </c:pt>
                <c:pt idx="754">
                  <c:v>4452</c:v>
                </c:pt>
                <c:pt idx="755">
                  <c:v>4411</c:v>
                </c:pt>
                <c:pt idx="756">
                  <c:v>4388</c:v>
                </c:pt>
                <c:pt idx="757">
                  <c:v>4358</c:v>
                </c:pt>
                <c:pt idx="758">
                  <c:v>4324</c:v>
                </c:pt>
                <c:pt idx="759">
                  <c:v>4301</c:v>
                </c:pt>
                <c:pt idx="760">
                  <c:v>4267</c:v>
                </c:pt>
                <c:pt idx="761">
                  <c:v>4249</c:v>
                </c:pt>
                <c:pt idx="762">
                  <c:v>4220</c:v>
                </c:pt>
                <c:pt idx="763">
                  <c:v>4193</c:v>
                </c:pt>
                <c:pt idx="764">
                  <c:v>4176</c:v>
                </c:pt>
                <c:pt idx="765">
                  <c:v>4151</c:v>
                </c:pt>
                <c:pt idx="766">
                  <c:v>4132</c:v>
                </c:pt>
                <c:pt idx="767">
                  <c:v>4095</c:v>
                </c:pt>
                <c:pt idx="768">
                  <c:v>4078</c:v>
                </c:pt>
                <c:pt idx="769">
                  <c:v>4058</c:v>
                </c:pt>
                <c:pt idx="770">
                  <c:v>4041</c:v>
                </c:pt>
                <c:pt idx="771">
                  <c:v>4018</c:v>
                </c:pt>
                <c:pt idx="772">
                  <c:v>3992</c:v>
                </c:pt>
                <c:pt idx="773">
                  <c:v>3964</c:v>
                </c:pt>
                <c:pt idx="774">
                  <c:v>3949</c:v>
                </c:pt>
                <c:pt idx="775">
                  <c:v>3925</c:v>
                </c:pt>
                <c:pt idx="776">
                  <c:v>3905</c:v>
                </c:pt>
                <c:pt idx="777">
                  <c:v>3887</c:v>
                </c:pt>
                <c:pt idx="778">
                  <c:v>3867</c:v>
                </c:pt>
                <c:pt idx="779">
                  <c:v>3855</c:v>
                </c:pt>
                <c:pt idx="780">
                  <c:v>3828</c:v>
                </c:pt>
                <c:pt idx="781">
                  <c:v>3809</c:v>
                </c:pt>
                <c:pt idx="782">
                  <c:v>3783</c:v>
                </c:pt>
                <c:pt idx="783">
                  <c:v>3770</c:v>
                </c:pt>
                <c:pt idx="784">
                  <c:v>3746</c:v>
                </c:pt>
                <c:pt idx="785">
                  <c:v>3721</c:v>
                </c:pt>
                <c:pt idx="786">
                  <c:v>3705</c:v>
                </c:pt>
                <c:pt idx="787">
                  <c:v>3685</c:v>
                </c:pt>
                <c:pt idx="788">
                  <c:v>3666</c:v>
                </c:pt>
                <c:pt idx="789">
                  <c:v>3643</c:v>
                </c:pt>
                <c:pt idx="790">
                  <c:v>3633</c:v>
                </c:pt>
                <c:pt idx="791">
                  <c:v>3609</c:v>
                </c:pt>
                <c:pt idx="792">
                  <c:v>3577</c:v>
                </c:pt>
                <c:pt idx="793">
                  <c:v>3571</c:v>
                </c:pt>
                <c:pt idx="794">
                  <c:v>3556</c:v>
                </c:pt>
                <c:pt idx="795">
                  <c:v>3543</c:v>
                </c:pt>
                <c:pt idx="796">
                  <c:v>3523</c:v>
                </c:pt>
                <c:pt idx="797">
                  <c:v>3503</c:v>
                </c:pt>
                <c:pt idx="798">
                  <c:v>3498</c:v>
                </c:pt>
                <c:pt idx="799">
                  <c:v>3471</c:v>
                </c:pt>
                <c:pt idx="800">
                  <c:v>3465</c:v>
                </c:pt>
                <c:pt idx="801">
                  <c:v>3461</c:v>
                </c:pt>
                <c:pt idx="802">
                  <c:v>3430</c:v>
                </c:pt>
                <c:pt idx="803">
                  <c:v>3420</c:v>
                </c:pt>
                <c:pt idx="804">
                  <c:v>3398</c:v>
                </c:pt>
                <c:pt idx="805">
                  <c:v>3379</c:v>
                </c:pt>
                <c:pt idx="806">
                  <c:v>3362</c:v>
                </c:pt>
                <c:pt idx="807">
                  <c:v>3358</c:v>
                </c:pt>
                <c:pt idx="808">
                  <c:v>3342</c:v>
                </c:pt>
                <c:pt idx="809">
                  <c:v>3334</c:v>
                </c:pt>
                <c:pt idx="810">
                  <c:v>3311</c:v>
                </c:pt>
                <c:pt idx="811">
                  <c:v>3305</c:v>
                </c:pt>
                <c:pt idx="812">
                  <c:v>3282</c:v>
                </c:pt>
                <c:pt idx="813">
                  <c:v>3270</c:v>
                </c:pt>
                <c:pt idx="814">
                  <c:v>3260</c:v>
                </c:pt>
                <c:pt idx="815">
                  <c:v>3246</c:v>
                </c:pt>
                <c:pt idx="816">
                  <c:v>3240</c:v>
                </c:pt>
                <c:pt idx="817">
                  <c:v>3209</c:v>
                </c:pt>
                <c:pt idx="818">
                  <c:v>3217</c:v>
                </c:pt>
                <c:pt idx="819">
                  <c:v>3195</c:v>
                </c:pt>
                <c:pt idx="820">
                  <c:v>3186</c:v>
                </c:pt>
                <c:pt idx="821">
                  <c:v>3169</c:v>
                </c:pt>
                <c:pt idx="822">
                  <c:v>3158</c:v>
                </c:pt>
                <c:pt idx="823">
                  <c:v>3146</c:v>
                </c:pt>
                <c:pt idx="824">
                  <c:v>3135</c:v>
                </c:pt>
                <c:pt idx="825">
                  <c:v>3122</c:v>
                </c:pt>
                <c:pt idx="826">
                  <c:v>3105</c:v>
                </c:pt>
                <c:pt idx="827">
                  <c:v>3095</c:v>
                </c:pt>
                <c:pt idx="828">
                  <c:v>3092</c:v>
                </c:pt>
                <c:pt idx="829">
                  <c:v>3075</c:v>
                </c:pt>
                <c:pt idx="830">
                  <c:v>3055</c:v>
                </c:pt>
                <c:pt idx="831">
                  <c:v>3052</c:v>
                </c:pt>
                <c:pt idx="832">
                  <c:v>3038</c:v>
                </c:pt>
                <c:pt idx="833">
                  <c:v>3020</c:v>
                </c:pt>
                <c:pt idx="834">
                  <c:v>3002</c:v>
                </c:pt>
                <c:pt idx="835">
                  <c:v>2998</c:v>
                </c:pt>
                <c:pt idx="836">
                  <c:v>2982</c:v>
                </c:pt>
                <c:pt idx="837">
                  <c:v>2977</c:v>
                </c:pt>
                <c:pt idx="838">
                  <c:v>2973</c:v>
                </c:pt>
                <c:pt idx="839">
                  <c:v>2954</c:v>
                </c:pt>
                <c:pt idx="840">
                  <c:v>2940</c:v>
                </c:pt>
                <c:pt idx="841">
                  <c:v>2926</c:v>
                </c:pt>
                <c:pt idx="842">
                  <c:v>2918</c:v>
                </c:pt>
                <c:pt idx="843">
                  <c:v>2901</c:v>
                </c:pt>
                <c:pt idx="844">
                  <c:v>2895</c:v>
                </c:pt>
                <c:pt idx="845">
                  <c:v>2886</c:v>
                </c:pt>
                <c:pt idx="846">
                  <c:v>2870</c:v>
                </c:pt>
                <c:pt idx="847">
                  <c:v>2857</c:v>
                </c:pt>
                <c:pt idx="848">
                  <c:v>2852</c:v>
                </c:pt>
                <c:pt idx="849">
                  <c:v>2838</c:v>
                </c:pt>
                <c:pt idx="850">
                  <c:v>2824</c:v>
                </c:pt>
                <c:pt idx="851">
                  <c:v>2822</c:v>
                </c:pt>
                <c:pt idx="852">
                  <c:v>2809</c:v>
                </c:pt>
                <c:pt idx="853">
                  <c:v>2787</c:v>
                </c:pt>
                <c:pt idx="854">
                  <c:v>2780</c:v>
                </c:pt>
                <c:pt idx="855">
                  <c:v>2773</c:v>
                </c:pt>
                <c:pt idx="856">
                  <c:v>2755</c:v>
                </c:pt>
                <c:pt idx="857">
                  <c:v>2757</c:v>
                </c:pt>
                <c:pt idx="858">
                  <c:v>2731</c:v>
                </c:pt>
                <c:pt idx="859">
                  <c:v>2733</c:v>
                </c:pt>
                <c:pt idx="860">
                  <c:v>2704</c:v>
                </c:pt>
                <c:pt idx="861">
                  <c:v>2708</c:v>
                </c:pt>
                <c:pt idx="862">
                  <c:v>2709</c:v>
                </c:pt>
                <c:pt idx="863">
                  <c:v>2692</c:v>
                </c:pt>
                <c:pt idx="864">
                  <c:v>2681</c:v>
                </c:pt>
                <c:pt idx="865">
                  <c:v>2665</c:v>
                </c:pt>
                <c:pt idx="866">
                  <c:v>2656</c:v>
                </c:pt>
                <c:pt idx="867">
                  <c:v>2648</c:v>
                </c:pt>
                <c:pt idx="868">
                  <c:v>2633</c:v>
                </c:pt>
                <c:pt idx="869">
                  <c:v>2616</c:v>
                </c:pt>
                <c:pt idx="870">
                  <c:v>2617</c:v>
                </c:pt>
                <c:pt idx="871">
                  <c:v>2601</c:v>
                </c:pt>
                <c:pt idx="872">
                  <c:v>2594</c:v>
                </c:pt>
                <c:pt idx="873">
                  <c:v>2583</c:v>
                </c:pt>
                <c:pt idx="874">
                  <c:v>2569</c:v>
                </c:pt>
                <c:pt idx="875">
                  <c:v>2570</c:v>
                </c:pt>
                <c:pt idx="876">
                  <c:v>2557</c:v>
                </c:pt>
                <c:pt idx="877">
                  <c:v>2545</c:v>
                </c:pt>
                <c:pt idx="878">
                  <c:v>2541</c:v>
                </c:pt>
                <c:pt idx="879">
                  <c:v>2522</c:v>
                </c:pt>
                <c:pt idx="880">
                  <c:v>2511</c:v>
                </c:pt>
                <c:pt idx="881">
                  <c:v>2508</c:v>
                </c:pt>
                <c:pt idx="882">
                  <c:v>2494</c:v>
                </c:pt>
                <c:pt idx="883">
                  <c:v>2484</c:v>
                </c:pt>
                <c:pt idx="884">
                  <c:v>2472</c:v>
                </c:pt>
                <c:pt idx="885">
                  <c:v>2474</c:v>
                </c:pt>
                <c:pt idx="886">
                  <c:v>2460</c:v>
                </c:pt>
                <c:pt idx="887">
                  <c:v>2453</c:v>
                </c:pt>
                <c:pt idx="888">
                  <c:v>2446</c:v>
                </c:pt>
                <c:pt idx="889">
                  <c:v>2432</c:v>
                </c:pt>
                <c:pt idx="890">
                  <c:v>2423</c:v>
                </c:pt>
                <c:pt idx="891">
                  <c:v>2411</c:v>
                </c:pt>
                <c:pt idx="892">
                  <c:v>2408</c:v>
                </c:pt>
                <c:pt idx="893">
                  <c:v>2398</c:v>
                </c:pt>
                <c:pt idx="894">
                  <c:v>2386</c:v>
                </c:pt>
                <c:pt idx="895">
                  <c:v>2373</c:v>
                </c:pt>
                <c:pt idx="896">
                  <c:v>2363</c:v>
                </c:pt>
                <c:pt idx="897">
                  <c:v>2362</c:v>
                </c:pt>
                <c:pt idx="898">
                  <c:v>2356</c:v>
                </c:pt>
                <c:pt idx="899">
                  <c:v>2344</c:v>
                </c:pt>
                <c:pt idx="900">
                  <c:v>2339</c:v>
                </c:pt>
                <c:pt idx="901">
                  <c:v>2324</c:v>
                </c:pt>
                <c:pt idx="902">
                  <c:v>2318</c:v>
                </c:pt>
                <c:pt idx="903">
                  <c:v>2316</c:v>
                </c:pt>
                <c:pt idx="904">
                  <c:v>2305</c:v>
                </c:pt>
                <c:pt idx="905">
                  <c:v>2298</c:v>
                </c:pt>
                <c:pt idx="906">
                  <c:v>2288</c:v>
                </c:pt>
                <c:pt idx="907">
                  <c:v>2280</c:v>
                </c:pt>
                <c:pt idx="908">
                  <c:v>2273</c:v>
                </c:pt>
                <c:pt idx="909">
                  <c:v>2269</c:v>
                </c:pt>
                <c:pt idx="910">
                  <c:v>2267</c:v>
                </c:pt>
                <c:pt idx="911">
                  <c:v>2260</c:v>
                </c:pt>
                <c:pt idx="912">
                  <c:v>2257</c:v>
                </c:pt>
                <c:pt idx="913">
                  <c:v>2247</c:v>
                </c:pt>
                <c:pt idx="914">
                  <c:v>2242</c:v>
                </c:pt>
                <c:pt idx="915">
                  <c:v>2247</c:v>
                </c:pt>
                <c:pt idx="916">
                  <c:v>2241</c:v>
                </c:pt>
                <c:pt idx="917">
                  <c:v>2230</c:v>
                </c:pt>
                <c:pt idx="918">
                  <c:v>2222</c:v>
                </c:pt>
                <c:pt idx="919">
                  <c:v>2214</c:v>
                </c:pt>
                <c:pt idx="920">
                  <c:v>2207</c:v>
                </c:pt>
                <c:pt idx="921">
                  <c:v>2210</c:v>
                </c:pt>
                <c:pt idx="922">
                  <c:v>2206</c:v>
                </c:pt>
                <c:pt idx="923">
                  <c:v>2200</c:v>
                </c:pt>
                <c:pt idx="924">
                  <c:v>2194</c:v>
                </c:pt>
                <c:pt idx="925">
                  <c:v>2185</c:v>
                </c:pt>
                <c:pt idx="926">
                  <c:v>2182</c:v>
                </c:pt>
                <c:pt idx="927">
                  <c:v>2176</c:v>
                </c:pt>
                <c:pt idx="928">
                  <c:v>2168</c:v>
                </c:pt>
                <c:pt idx="929">
                  <c:v>2167</c:v>
                </c:pt>
                <c:pt idx="930">
                  <c:v>2166</c:v>
                </c:pt>
                <c:pt idx="931">
                  <c:v>2153</c:v>
                </c:pt>
                <c:pt idx="932">
                  <c:v>2152</c:v>
                </c:pt>
                <c:pt idx="933">
                  <c:v>2146</c:v>
                </c:pt>
                <c:pt idx="934">
                  <c:v>2145</c:v>
                </c:pt>
                <c:pt idx="935">
                  <c:v>2135</c:v>
                </c:pt>
                <c:pt idx="936">
                  <c:v>2142</c:v>
                </c:pt>
                <c:pt idx="937">
                  <c:v>2132</c:v>
                </c:pt>
                <c:pt idx="938">
                  <c:v>2138</c:v>
                </c:pt>
                <c:pt idx="939">
                  <c:v>2132</c:v>
                </c:pt>
                <c:pt idx="940">
                  <c:v>2125</c:v>
                </c:pt>
                <c:pt idx="941">
                  <c:v>2116</c:v>
                </c:pt>
                <c:pt idx="942">
                  <c:v>2119</c:v>
                </c:pt>
                <c:pt idx="943">
                  <c:v>2120</c:v>
                </c:pt>
                <c:pt idx="944">
                  <c:v>2116</c:v>
                </c:pt>
                <c:pt idx="945">
                  <c:v>2118</c:v>
                </c:pt>
                <c:pt idx="946">
                  <c:v>2114</c:v>
                </c:pt>
                <c:pt idx="947">
                  <c:v>2108</c:v>
                </c:pt>
                <c:pt idx="948">
                  <c:v>2113</c:v>
                </c:pt>
                <c:pt idx="949">
                  <c:v>2105</c:v>
                </c:pt>
                <c:pt idx="950">
                  <c:v>2099</c:v>
                </c:pt>
                <c:pt idx="951">
                  <c:v>2104</c:v>
                </c:pt>
                <c:pt idx="952">
                  <c:v>2099</c:v>
                </c:pt>
                <c:pt idx="953">
                  <c:v>2103</c:v>
                </c:pt>
                <c:pt idx="954">
                  <c:v>2091</c:v>
                </c:pt>
                <c:pt idx="955">
                  <c:v>2088</c:v>
                </c:pt>
                <c:pt idx="956">
                  <c:v>2088</c:v>
                </c:pt>
                <c:pt idx="957">
                  <c:v>2090</c:v>
                </c:pt>
                <c:pt idx="958">
                  <c:v>2095</c:v>
                </c:pt>
                <c:pt idx="959">
                  <c:v>2088</c:v>
                </c:pt>
                <c:pt idx="960">
                  <c:v>2081</c:v>
                </c:pt>
                <c:pt idx="961">
                  <c:v>2082</c:v>
                </c:pt>
                <c:pt idx="962">
                  <c:v>2076</c:v>
                </c:pt>
                <c:pt idx="963">
                  <c:v>2082</c:v>
                </c:pt>
                <c:pt idx="964">
                  <c:v>2071</c:v>
                </c:pt>
                <c:pt idx="965">
                  <c:v>2074</c:v>
                </c:pt>
                <c:pt idx="966">
                  <c:v>2072</c:v>
                </c:pt>
                <c:pt idx="967">
                  <c:v>2067</c:v>
                </c:pt>
                <c:pt idx="968">
                  <c:v>2064</c:v>
                </c:pt>
                <c:pt idx="969">
                  <c:v>2071</c:v>
                </c:pt>
                <c:pt idx="970">
                  <c:v>2064</c:v>
                </c:pt>
                <c:pt idx="971">
                  <c:v>2068</c:v>
                </c:pt>
                <c:pt idx="972">
                  <c:v>2067</c:v>
                </c:pt>
                <c:pt idx="973">
                  <c:v>2061</c:v>
                </c:pt>
                <c:pt idx="974">
                  <c:v>2057</c:v>
                </c:pt>
                <c:pt idx="975">
                  <c:v>2063</c:v>
                </c:pt>
                <c:pt idx="976">
                  <c:v>2064</c:v>
                </c:pt>
                <c:pt idx="977">
                  <c:v>2058</c:v>
                </c:pt>
                <c:pt idx="978">
                  <c:v>2065</c:v>
                </c:pt>
                <c:pt idx="979">
                  <c:v>2061</c:v>
                </c:pt>
                <c:pt idx="980">
                  <c:v>2061</c:v>
                </c:pt>
                <c:pt idx="981">
                  <c:v>2062</c:v>
                </c:pt>
                <c:pt idx="982">
                  <c:v>2071</c:v>
                </c:pt>
                <c:pt idx="983">
                  <c:v>2067</c:v>
                </c:pt>
                <c:pt idx="984">
                  <c:v>2070</c:v>
                </c:pt>
                <c:pt idx="985">
                  <c:v>2067</c:v>
                </c:pt>
                <c:pt idx="986">
                  <c:v>2061</c:v>
                </c:pt>
                <c:pt idx="987">
                  <c:v>2066</c:v>
                </c:pt>
                <c:pt idx="988">
                  <c:v>2064</c:v>
                </c:pt>
                <c:pt idx="989">
                  <c:v>2067</c:v>
                </c:pt>
                <c:pt idx="990">
                  <c:v>2066</c:v>
                </c:pt>
                <c:pt idx="991">
                  <c:v>2071</c:v>
                </c:pt>
                <c:pt idx="992">
                  <c:v>2063</c:v>
                </c:pt>
                <c:pt idx="993">
                  <c:v>2070</c:v>
                </c:pt>
                <c:pt idx="994">
                  <c:v>2068</c:v>
                </c:pt>
                <c:pt idx="995">
                  <c:v>2068</c:v>
                </c:pt>
                <c:pt idx="996">
                  <c:v>2067</c:v>
                </c:pt>
                <c:pt idx="997">
                  <c:v>2072</c:v>
                </c:pt>
                <c:pt idx="998">
                  <c:v>2069</c:v>
                </c:pt>
                <c:pt idx="999">
                  <c:v>2070</c:v>
                </c:pt>
                <c:pt idx="1000">
                  <c:v>2067</c:v>
                </c:pt>
                <c:pt idx="1001">
                  <c:v>2072</c:v>
                </c:pt>
                <c:pt idx="1002">
                  <c:v>2070</c:v>
                </c:pt>
                <c:pt idx="1003">
                  <c:v>2071</c:v>
                </c:pt>
                <c:pt idx="1004">
                  <c:v>2064</c:v>
                </c:pt>
                <c:pt idx="1005">
                  <c:v>2070</c:v>
                </c:pt>
                <c:pt idx="1006">
                  <c:v>2072</c:v>
                </c:pt>
                <c:pt idx="1007">
                  <c:v>2072</c:v>
                </c:pt>
                <c:pt idx="1008">
                  <c:v>2073</c:v>
                </c:pt>
                <c:pt idx="1009">
                  <c:v>2070</c:v>
                </c:pt>
                <c:pt idx="1010">
                  <c:v>2077</c:v>
                </c:pt>
                <c:pt idx="1011">
                  <c:v>2074</c:v>
                </c:pt>
                <c:pt idx="1012">
                  <c:v>2075</c:v>
                </c:pt>
                <c:pt idx="1013">
                  <c:v>2066</c:v>
                </c:pt>
                <c:pt idx="1014">
                  <c:v>2071</c:v>
                </c:pt>
                <c:pt idx="1015">
                  <c:v>2068</c:v>
                </c:pt>
                <c:pt idx="1016">
                  <c:v>2070</c:v>
                </c:pt>
                <c:pt idx="1017">
                  <c:v>2065</c:v>
                </c:pt>
                <c:pt idx="1018">
                  <c:v>2069</c:v>
                </c:pt>
                <c:pt idx="1019">
                  <c:v>2072</c:v>
                </c:pt>
                <c:pt idx="1020">
                  <c:v>2068</c:v>
                </c:pt>
                <c:pt idx="1021">
                  <c:v>2069</c:v>
                </c:pt>
                <c:pt idx="1022">
                  <c:v>2070</c:v>
                </c:pt>
                <c:pt idx="1023">
                  <c:v>2073</c:v>
                </c:pt>
                <c:pt idx="1024">
                  <c:v>100000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FV_Smooth_Check!$D$11:$E$11</c:f>
              <c:strCache>
                <c:ptCount val="1"/>
                <c:pt idx="0">
                  <c:v>Down</c:v>
                </c:pt>
              </c:strCache>
            </c:strRef>
          </c:tx>
          <c:marker>
            <c:symbol val="none"/>
          </c:marker>
          <c:xVal>
            <c:strRef>
              <c:f>FV_Smooth_Check!$A$13:$A$1037</c:f>
              <c:strCach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Max Value</c:v>
                </c:pt>
              </c:strCache>
            </c:strRef>
          </c:xVal>
          <c:yVal>
            <c:numRef>
              <c:f>FV_Smooth_Check!$K$13:$K$1037</c:f>
              <c:numCache>
                <c:formatCode>General</c:formatCode>
                <c:ptCount val="1025"/>
                <c:pt idx="0">
                  <c:v>49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57</c:v>
                </c:pt>
                <c:pt idx="5">
                  <c:v>68</c:v>
                </c:pt>
                <c:pt idx="6">
                  <c:v>85</c:v>
                </c:pt>
                <c:pt idx="7">
                  <c:v>108</c:v>
                </c:pt>
                <c:pt idx="8">
                  <c:v>125</c:v>
                </c:pt>
                <c:pt idx="9">
                  <c:v>133</c:v>
                </c:pt>
                <c:pt idx="10">
                  <c:v>137</c:v>
                </c:pt>
                <c:pt idx="11">
                  <c:v>140</c:v>
                </c:pt>
                <c:pt idx="12">
                  <c:v>143</c:v>
                </c:pt>
                <c:pt idx="13">
                  <c:v>146</c:v>
                </c:pt>
                <c:pt idx="14">
                  <c:v>147</c:v>
                </c:pt>
                <c:pt idx="15">
                  <c:v>149</c:v>
                </c:pt>
                <c:pt idx="16">
                  <c:v>153</c:v>
                </c:pt>
                <c:pt idx="17">
                  <c:v>159</c:v>
                </c:pt>
                <c:pt idx="18">
                  <c:v>163</c:v>
                </c:pt>
                <c:pt idx="19">
                  <c:v>163</c:v>
                </c:pt>
                <c:pt idx="20">
                  <c:v>167</c:v>
                </c:pt>
                <c:pt idx="21">
                  <c:v>167</c:v>
                </c:pt>
                <c:pt idx="22">
                  <c:v>166</c:v>
                </c:pt>
                <c:pt idx="23">
                  <c:v>168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174</c:v>
                </c:pt>
                <c:pt idx="28">
                  <c:v>173</c:v>
                </c:pt>
                <c:pt idx="29">
                  <c:v>175</c:v>
                </c:pt>
                <c:pt idx="30">
                  <c:v>179</c:v>
                </c:pt>
                <c:pt idx="31">
                  <c:v>181</c:v>
                </c:pt>
                <c:pt idx="32">
                  <c:v>180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182</c:v>
                </c:pt>
                <c:pt idx="37">
                  <c:v>183</c:v>
                </c:pt>
                <c:pt idx="38">
                  <c:v>182</c:v>
                </c:pt>
                <c:pt idx="39">
                  <c:v>184</c:v>
                </c:pt>
                <c:pt idx="40">
                  <c:v>183</c:v>
                </c:pt>
                <c:pt idx="41">
                  <c:v>181</c:v>
                </c:pt>
                <c:pt idx="42">
                  <c:v>183</c:v>
                </c:pt>
                <c:pt idx="43">
                  <c:v>182</c:v>
                </c:pt>
                <c:pt idx="44">
                  <c:v>183</c:v>
                </c:pt>
                <c:pt idx="45">
                  <c:v>183</c:v>
                </c:pt>
                <c:pt idx="46">
                  <c:v>184</c:v>
                </c:pt>
                <c:pt idx="47">
                  <c:v>183</c:v>
                </c:pt>
                <c:pt idx="48">
                  <c:v>184</c:v>
                </c:pt>
                <c:pt idx="49">
                  <c:v>185</c:v>
                </c:pt>
                <c:pt idx="50">
                  <c:v>184</c:v>
                </c:pt>
                <c:pt idx="51">
                  <c:v>184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184</c:v>
                </c:pt>
                <c:pt idx="58">
                  <c:v>184</c:v>
                </c:pt>
                <c:pt idx="59">
                  <c:v>186</c:v>
                </c:pt>
                <c:pt idx="60">
                  <c:v>184</c:v>
                </c:pt>
                <c:pt idx="61">
                  <c:v>186</c:v>
                </c:pt>
                <c:pt idx="62">
                  <c:v>185</c:v>
                </c:pt>
                <c:pt idx="63">
                  <c:v>183</c:v>
                </c:pt>
                <c:pt idx="64">
                  <c:v>184</c:v>
                </c:pt>
                <c:pt idx="65">
                  <c:v>185</c:v>
                </c:pt>
                <c:pt idx="66">
                  <c:v>185</c:v>
                </c:pt>
                <c:pt idx="67">
                  <c:v>184</c:v>
                </c:pt>
                <c:pt idx="68">
                  <c:v>184</c:v>
                </c:pt>
                <c:pt idx="69">
                  <c:v>184</c:v>
                </c:pt>
                <c:pt idx="70">
                  <c:v>184</c:v>
                </c:pt>
                <c:pt idx="71">
                  <c:v>184</c:v>
                </c:pt>
                <c:pt idx="72">
                  <c:v>183</c:v>
                </c:pt>
                <c:pt idx="73">
                  <c:v>187</c:v>
                </c:pt>
                <c:pt idx="74">
                  <c:v>185</c:v>
                </c:pt>
                <c:pt idx="75">
                  <c:v>184</c:v>
                </c:pt>
                <c:pt idx="76">
                  <c:v>183</c:v>
                </c:pt>
                <c:pt idx="77">
                  <c:v>184</c:v>
                </c:pt>
                <c:pt idx="78">
                  <c:v>184</c:v>
                </c:pt>
                <c:pt idx="79">
                  <c:v>184</c:v>
                </c:pt>
                <c:pt idx="80">
                  <c:v>184</c:v>
                </c:pt>
                <c:pt idx="81">
                  <c:v>183</c:v>
                </c:pt>
                <c:pt idx="82">
                  <c:v>184</c:v>
                </c:pt>
                <c:pt idx="83">
                  <c:v>183</c:v>
                </c:pt>
                <c:pt idx="84">
                  <c:v>186</c:v>
                </c:pt>
                <c:pt idx="85">
                  <c:v>185</c:v>
                </c:pt>
                <c:pt idx="86">
                  <c:v>184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185</c:v>
                </c:pt>
                <c:pt idx="92">
                  <c:v>183</c:v>
                </c:pt>
                <c:pt idx="93">
                  <c:v>185</c:v>
                </c:pt>
                <c:pt idx="94">
                  <c:v>185</c:v>
                </c:pt>
                <c:pt idx="95">
                  <c:v>186</c:v>
                </c:pt>
                <c:pt idx="96">
                  <c:v>183</c:v>
                </c:pt>
                <c:pt idx="97">
                  <c:v>184</c:v>
                </c:pt>
                <c:pt idx="98">
                  <c:v>184</c:v>
                </c:pt>
                <c:pt idx="99">
                  <c:v>184</c:v>
                </c:pt>
                <c:pt idx="100">
                  <c:v>182</c:v>
                </c:pt>
                <c:pt idx="101">
                  <c:v>184</c:v>
                </c:pt>
                <c:pt idx="102">
                  <c:v>183</c:v>
                </c:pt>
                <c:pt idx="103">
                  <c:v>184</c:v>
                </c:pt>
                <c:pt idx="104">
                  <c:v>184</c:v>
                </c:pt>
                <c:pt idx="105">
                  <c:v>184</c:v>
                </c:pt>
                <c:pt idx="106">
                  <c:v>184</c:v>
                </c:pt>
                <c:pt idx="107">
                  <c:v>184</c:v>
                </c:pt>
                <c:pt idx="108">
                  <c:v>184</c:v>
                </c:pt>
                <c:pt idx="109">
                  <c:v>184</c:v>
                </c:pt>
                <c:pt idx="110">
                  <c:v>185</c:v>
                </c:pt>
                <c:pt idx="111">
                  <c:v>186</c:v>
                </c:pt>
                <c:pt idx="112">
                  <c:v>185</c:v>
                </c:pt>
                <c:pt idx="113">
                  <c:v>183</c:v>
                </c:pt>
                <c:pt idx="114">
                  <c:v>184</c:v>
                </c:pt>
                <c:pt idx="115">
                  <c:v>183</c:v>
                </c:pt>
                <c:pt idx="116">
                  <c:v>184</c:v>
                </c:pt>
                <c:pt idx="117">
                  <c:v>185</c:v>
                </c:pt>
                <c:pt idx="118">
                  <c:v>182</c:v>
                </c:pt>
                <c:pt idx="119">
                  <c:v>185</c:v>
                </c:pt>
                <c:pt idx="120">
                  <c:v>184</c:v>
                </c:pt>
                <c:pt idx="121">
                  <c:v>184</c:v>
                </c:pt>
                <c:pt idx="122">
                  <c:v>184</c:v>
                </c:pt>
                <c:pt idx="123">
                  <c:v>184</c:v>
                </c:pt>
                <c:pt idx="124">
                  <c:v>185</c:v>
                </c:pt>
                <c:pt idx="125">
                  <c:v>182</c:v>
                </c:pt>
                <c:pt idx="126">
                  <c:v>184</c:v>
                </c:pt>
                <c:pt idx="127">
                  <c:v>185</c:v>
                </c:pt>
                <c:pt idx="128">
                  <c:v>184</c:v>
                </c:pt>
                <c:pt idx="129">
                  <c:v>184</c:v>
                </c:pt>
                <c:pt idx="130">
                  <c:v>184</c:v>
                </c:pt>
                <c:pt idx="131">
                  <c:v>183</c:v>
                </c:pt>
                <c:pt idx="132">
                  <c:v>183</c:v>
                </c:pt>
                <c:pt idx="133">
                  <c:v>185</c:v>
                </c:pt>
                <c:pt idx="134">
                  <c:v>184</c:v>
                </c:pt>
                <c:pt idx="135">
                  <c:v>183</c:v>
                </c:pt>
                <c:pt idx="136">
                  <c:v>184</c:v>
                </c:pt>
                <c:pt idx="137">
                  <c:v>184</c:v>
                </c:pt>
                <c:pt idx="138">
                  <c:v>184</c:v>
                </c:pt>
                <c:pt idx="139">
                  <c:v>183</c:v>
                </c:pt>
                <c:pt idx="140">
                  <c:v>187</c:v>
                </c:pt>
                <c:pt idx="141">
                  <c:v>185</c:v>
                </c:pt>
                <c:pt idx="142">
                  <c:v>185</c:v>
                </c:pt>
                <c:pt idx="143">
                  <c:v>185</c:v>
                </c:pt>
                <c:pt idx="144">
                  <c:v>185</c:v>
                </c:pt>
                <c:pt idx="145">
                  <c:v>187</c:v>
                </c:pt>
                <c:pt idx="146">
                  <c:v>185</c:v>
                </c:pt>
                <c:pt idx="147">
                  <c:v>187</c:v>
                </c:pt>
                <c:pt idx="148">
                  <c:v>186</c:v>
                </c:pt>
                <c:pt idx="149">
                  <c:v>187</c:v>
                </c:pt>
                <c:pt idx="150">
                  <c:v>187</c:v>
                </c:pt>
                <c:pt idx="151">
                  <c:v>186</c:v>
                </c:pt>
                <c:pt idx="152">
                  <c:v>186</c:v>
                </c:pt>
                <c:pt idx="153">
                  <c:v>184</c:v>
                </c:pt>
                <c:pt idx="154">
                  <c:v>185</c:v>
                </c:pt>
                <c:pt idx="155">
                  <c:v>187</c:v>
                </c:pt>
                <c:pt idx="156">
                  <c:v>186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189</c:v>
                </c:pt>
                <c:pt idx="161">
                  <c:v>188</c:v>
                </c:pt>
                <c:pt idx="162">
                  <c:v>188</c:v>
                </c:pt>
                <c:pt idx="163">
                  <c:v>187</c:v>
                </c:pt>
                <c:pt idx="164">
                  <c:v>188</c:v>
                </c:pt>
                <c:pt idx="165">
                  <c:v>188</c:v>
                </c:pt>
                <c:pt idx="166">
                  <c:v>189</c:v>
                </c:pt>
                <c:pt idx="167">
                  <c:v>187</c:v>
                </c:pt>
                <c:pt idx="168">
                  <c:v>188</c:v>
                </c:pt>
                <c:pt idx="169">
                  <c:v>190</c:v>
                </c:pt>
                <c:pt idx="170">
                  <c:v>190</c:v>
                </c:pt>
                <c:pt idx="171">
                  <c:v>190</c:v>
                </c:pt>
                <c:pt idx="172">
                  <c:v>188</c:v>
                </c:pt>
                <c:pt idx="173">
                  <c:v>188</c:v>
                </c:pt>
                <c:pt idx="174">
                  <c:v>189</c:v>
                </c:pt>
                <c:pt idx="175">
                  <c:v>188</c:v>
                </c:pt>
                <c:pt idx="176">
                  <c:v>190</c:v>
                </c:pt>
                <c:pt idx="177">
                  <c:v>190</c:v>
                </c:pt>
                <c:pt idx="178">
                  <c:v>192</c:v>
                </c:pt>
                <c:pt idx="179">
                  <c:v>193</c:v>
                </c:pt>
                <c:pt idx="180">
                  <c:v>192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194</c:v>
                </c:pt>
                <c:pt idx="185">
                  <c:v>196</c:v>
                </c:pt>
                <c:pt idx="186">
                  <c:v>198</c:v>
                </c:pt>
                <c:pt idx="187">
                  <c:v>198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199</c:v>
                </c:pt>
                <c:pt idx="192">
                  <c:v>200</c:v>
                </c:pt>
                <c:pt idx="193">
                  <c:v>199</c:v>
                </c:pt>
                <c:pt idx="194">
                  <c:v>202</c:v>
                </c:pt>
                <c:pt idx="195">
                  <c:v>201</c:v>
                </c:pt>
                <c:pt idx="196">
                  <c:v>203</c:v>
                </c:pt>
                <c:pt idx="197">
                  <c:v>204</c:v>
                </c:pt>
                <c:pt idx="198">
                  <c:v>206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206</c:v>
                </c:pt>
                <c:pt idx="203">
                  <c:v>208</c:v>
                </c:pt>
                <c:pt idx="204">
                  <c:v>210</c:v>
                </c:pt>
                <c:pt idx="205">
                  <c:v>208</c:v>
                </c:pt>
                <c:pt idx="206">
                  <c:v>209</c:v>
                </c:pt>
                <c:pt idx="207">
                  <c:v>213</c:v>
                </c:pt>
                <c:pt idx="208">
                  <c:v>214</c:v>
                </c:pt>
                <c:pt idx="209">
                  <c:v>213</c:v>
                </c:pt>
                <c:pt idx="210">
                  <c:v>214</c:v>
                </c:pt>
                <c:pt idx="211">
                  <c:v>216</c:v>
                </c:pt>
                <c:pt idx="212">
                  <c:v>217</c:v>
                </c:pt>
                <c:pt idx="213">
                  <c:v>217</c:v>
                </c:pt>
                <c:pt idx="214">
                  <c:v>217</c:v>
                </c:pt>
                <c:pt idx="215">
                  <c:v>218</c:v>
                </c:pt>
                <c:pt idx="216">
                  <c:v>220</c:v>
                </c:pt>
                <c:pt idx="217">
                  <c:v>219</c:v>
                </c:pt>
                <c:pt idx="218">
                  <c:v>221</c:v>
                </c:pt>
                <c:pt idx="219">
                  <c:v>224</c:v>
                </c:pt>
                <c:pt idx="220">
                  <c:v>222</c:v>
                </c:pt>
                <c:pt idx="221">
                  <c:v>225</c:v>
                </c:pt>
                <c:pt idx="222">
                  <c:v>227</c:v>
                </c:pt>
                <c:pt idx="223">
                  <c:v>225</c:v>
                </c:pt>
                <c:pt idx="224">
                  <c:v>227</c:v>
                </c:pt>
                <c:pt idx="225">
                  <c:v>228</c:v>
                </c:pt>
                <c:pt idx="226">
                  <c:v>232</c:v>
                </c:pt>
                <c:pt idx="227">
                  <c:v>231</c:v>
                </c:pt>
                <c:pt idx="228">
                  <c:v>232</c:v>
                </c:pt>
                <c:pt idx="229">
                  <c:v>236</c:v>
                </c:pt>
                <c:pt idx="230">
                  <c:v>237</c:v>
                </c:pt>
                <c:pt idx="231">
                  <c:v>237</c:v>
                </c:pt>
                <c:pt idx="232">
                  <c:v>238</c:v>
                </c:pt>
                <c:pt idx="233">
                  <c:v>243</c:v>
                </c:pt>
                <c:pt idx="234">
                  <c:v>241</c:v>
                </c:pt>
                <c:pt idx="235">
                  <c:v>242</c:v>
                </c:pt>
                <c:pt idx="236">
                  <c:v>247</c:v>
                </c:pt>
                <c:pt idx="237">
                  <c:v>248</c:v>
                </c:pt>
                <c:pt idx="238">
                  <c:v>251</c:v>
                </c:pt>
                <c:pt idx="239">
                  <c:v>252</c:v>
                </c:pt>
                <c:pt idx="240">
                  <c:v>253</c:v>
                </c:pt>
                <c:pt idx="241">
                  <c:v>255</c:v>
                </c:pt>
                <c:pt idx="242">
                  <c:v>258</c:v>
                </c:pt>
                <c:pt idx="243">
                  <c:v>258</c:v>
                </c:pt>
                <c:pt idx="244">
                  <c:v>261</c:v>
                </c:pt>
                <c:pt idx="245">
                  <c:v>263</c:v>
                </c:pt>
                <c:pt idx="246">
                  <c:v>267</c:v>
                </c:pt>
                <c:pt idx="247">
                  <c:v>269</c:v>
                </c:pt>
                <c:pt idx="248">
                  <c:v>270</c:v>
                </c:pt>
                <c:pt idx="249">
                  <c:v>273</c:v>
                </c:pt>
                <c:pt idx="250">
                  <c:v>278</c:v>
                </c:pt>
                <c:pt idx="251">
                  <c:v>279</c:v>
                </c:pt>
                <c:pt idx="252">
                  <c:v>283</c:v>
                </c:pt>
                <c:pt idx="253">
                  <c:v>285</c:v>
                </c:pt>
                <c:pt idx="254">
                  <c:v>288</c:v>
                </c:pt>
                <c:pt idx="255">
                  <c:v>290</c:v>
                </c:pt>
                <c:pt idx="256">
                  <c:v>293</c:v>
                </c:pt>
                <c:pt idx="257">
                  <c:v>295</c:v>
                </c:pt>
                <c:pt idx="258">
                  <c:v>301</c:v>
                </c:pt>
                <c:pt idx="259">
                  <c:v>303</c:v>
                </c:pt>
                <c:pt idx="260">
                  <c:v>306</c:v>
                </c:pt>
                <c:pt idx="261">
                  <c:v>311</c:v>
                </c:pt>
                <c:pt idx="262">
                  <c:v>314</c:v>
                </c:pt>
                <c:pt idx="263">
                  <c:v>316</c:v>
                </c:pt>
                <c:pt idx="264">
                  <c:v>321</c:v>
                </c:pt>
                <c:pt idx="265">
                  <c:v>325</c:v>
                </c:pt>
                <c:pt idx="266">
                  <c:v>332</c:v>
                </c:pt>
                <c:pt idx="267">
                  <c:v>336</c:v>
                </c:pt>
                <c:pt idx="268">
                  <c:v>337</c:v>
                </c:pt>
                <c:pt idx="269">
                  <c:v>342</c:v>
                </c:pt>
                <c:pt idx="270">
                  <c:v>346</c:v>
                </c:pt>
                <c:pt idx="271">
                  <c:v>351</c:v>
                </c:pt>
                <c:pt idx="272">
                  <c:v>353</c:v>
                </c:pt>
                <c:pt idx="273">
                  <c:v>360</c:v>
                </c:pt>
                <c:pt idx="274">
                  <c:v>366</c:v>
                </c:pt>
                <c:pt idx="275">
                  <c:v>370</c:v>
                </c:pt>
                <c:pt idx="276">
                  <c:v>376</c:v>
                </c:pt>
                <c:pt idx="277">
                  <c:v>379</c:v>
                </c:pt>
                <c:pt idx="278">
                  <c:v>385</c:v>
                </c:pt>
                <c:pt idx="279">
                  <c:v>390</c:v>
                </c:pt>
                <c:pt idx="280">
                  <c:v>394</c:v>
                </c:pt>
                <c:pt idx="281">
                  <c:v>400</c:v>
                </c:pt>
                <c:pt idx="282">
                  <c:v>407</c:v>
                </c:pt>
                <c:pt idx="283">
                  <c:v>412</c:v>
                </c:pt>
                <c:pt idx="284">
                  <c:v>418</c:v>
                </c:pt>
                <c:pt idx="285">
                  <c:v>426</c:v>
                </c:pt>
                <c:pt idx="286">
                  <c:v>432</c:v>
                </c:pt>
                <c:pt idx="287">
                  <c:v>434</c:v>
                </c:pt>
                <c:pt idx="288">
                  <c:v>442</c:v>
                </c:pt>
                <c:pt idx="289">
                  <c:v>451</c:v>
                </c:pt>
                <c:pt idx="290">
                  <c:v>453</c:v>
                </c:pt>
                <c:pt idx="291">
                  <c:v>459</c:v>
                </c:pt>
                <c:pt idx="292">
                  <c:v>468</c:v>
                </c:pt>
                <c:pt idx="293">
                  <c:v>476</c:v>
                </c:pt>
                <c:pt idx="294">
                  <c:v>483</c:v>
                </c:pt>
                <c:pt idx="295">
                  <c:v>487</c:v>
                </c:pt>
                <c:pt idx="296">
                  <c:v>493</c:v>
                </c:pt>
                <c:pt idx="297">
                  <c:v>502</c:v>
                </c:pt>
                <c:pt idx="298">
                  <c:v>505</c:v>
                </c:pt>
                <c:pt idx="299">
                  <c:v>517</c:v>
                </c:pt>
                <c:pt idx="300">
                  <c:v>524</c:v>
                </c:pt>
                <c:pt idx="301">
                  <c:v>529</c:v>
                </c:pt>
                <c:pt idx="302">
                  <c:v>536</c:v>
                </c:pt>
                <c:pt idx="303">
                  <c:v>548</c:v>
                </c:pt>
                <c:pt idx="304">
                  <c:v>551</c:v>
                </c:pt>
                <c:pt idx="305">
                  <c:v>559</c:v>
                </c:pt>
                <c:pt idx="306">
                  <c:v>569</c:v>
                </c:pt>
                <c:pt idx="307">
                  <c:v>576</c:v>
                </c:pt>
                <c:pt idx="308">
                  <c:v>585</c:v>
                </c:pt>
                <c:pt idx="309">
                  <c:v>590</c:v>
                </c:pt>
                <c:pt idx="310">
                  <c:v>599</c:v>
                </c:pt>
                <c:pt idx="311">
                  <c:v>602</c:v>
                </c:pt>
                <c:pt idx="312">
                  <c:v>614</c:v>
                </c:pt>
                <c:pt idx="313">
                  <c:v>620</c:v>
                </c:pt>
                <c:pt idx="314">
                  <c:v>629</c:v>
                </c:pt>
                <c:pt idx="315">
                  <c:v>638</c:v>
                </c:pt>
                <c:pt idx="316">
                  <c:v>643</c:v>
                </c:pt>
                <c:pt idx="317">
                  <c:v>656</c:v>
                </c:pt>
                <c:pt idx="318">
                  <c:v>662</c:v>
                </c:pt>
                <c:pt idx="319">
                  <c:v>668</c:v>
                </c:pt>
                <c:pt idx="320">
                  <c:v>678</c:v>
                </c:pt>
                <c:pt idx="321">
                  <c:v>687</c:v>
                </c:pt>
                <c:pt idx="322">
                  <c:v>694</c:v>
                </c:pt>
                <c:pt idx="323">
                  <c:v>700</c:v>
                </c:pt>
                <c:pt idx="324">
                  <c:v>716</c:v>
                </c:pt>
                <c:pt idx="325">
                  <c:v>718</c:v>
                </c:pt>
                <c:pt idx="326">
                  <c:v>730</c:v>
                </c:pt>
                <c:pt idx="327">
                  <c:v>737</c:v>
                </c:pt>
                <c:pt idx="328">
                  <c:v>745</c:v>
                </c:pt>
                <c:pt idx="329">
                  <c:v>755</c:v>
                </c:pt>
                <c:pt idx="330">
                  <c:v>768</c:v>
                </c:pt>
                <c:pt idx="331">
                  <c:v>773</c:v>
                </c:pt>
                <c:pt idx="332">
                  <c:v>785</c:v>
                </c:pt>
                <c:pt idx="333">
                  <c:v>791</c:v>
                </c:pt>
                <c:pt idx="334">
                  <c:v>796</c:v>
                </c:pt>
                <c:pt idx="335">
                  <c:v>803</c:v>
                </c:pt>
                <c:pt idx="336">
                  <c:v>816</c:v>
                </c:pt>
                <c:pt idx="337">
                  <c:v>822</c:v>
                </c:pt>
                <c:pt idx="338">
                  <c:v>831</c:v>
                </c:pt>
                <c:pt idx="339">
                  <c:v>838</c:v>
                </c:pt>
                <c:pt idx="340">
                  <c:v>849</c:v>
                </c:pt>
                <c:pt idx="341">
                  <c:v>853</c:v>
                </c:pt>
                <c:pt idx="342">
                  <c:v>868</c:v>
                </c:pt>
                <c:pt idx="343">
                  <c:v>873</c:v>
                </c:pt>
                <c:pt idx="344">
                  <c:v>884</c:v>
                </c:pt>
                <c:pt idx="345">
                  <c:v>890</c:v>
                </c:pt>
                <c:pt idx="346">
                  <c:v>899</c:v>
                </c:pt>
                <c:pt idx="347">
                  <c:v>906</c:v>
                </c:pt>
                <c:pt idx="348">
                  <c:v>912</c:v>
                </c:pt>
                <c:pt idx="349">
                  <c:v>917</c:v>
                </c:pt>
                <c:pt idx="350">
                  <c:v>930</c:v>
                </c:pt>
                <c:pt idx="351">
                  <c:v>935</c:v>
                </c:pt>
                <c:pt idx="352">
                  <c:v>940</c:v>
                </c:pt>
                <c:pt idx="353">
                  <c:v>946</c:v>
                </c:pt>
                <c:pt idx="354">
                  <c:v>955</c:v>
                </c:pt>
                <c:pt idx="355">
                  <c:v>967</c:v>
                </c:pt>
                <c:pt idx="356">
                  <c:v>971</c:v>
                </c:pt>
                <c:pt idx="357">
                  <c:v>980</c:v>
                </c:pt>
                <c:pt idx="358">
                  <c:v>985</c:v>
                </c:pt>
                <c:pt idx="359">
                  <c:v>991</c:v>
                </c:pt>
                <c:pt idx="360">
                  <c:v>999</c:v>
                </c:pt>
                <c:pt idx="361">
                  <c:v>1002</c:v>
                </c:pt>
                <c:pt idx="362">
                  <c:v>1011</c:v>
                </c:pt>
                <c:pt idx="363">
                  <c:v>1023</c:v>
                </c:pt>
                <c:pt idx="364">
                  <c:v>1024</c:v>
                </c:pt>
                <c:pt idx="365">
                  <c:v>1040</c:v>
                </c:pt>
                <c:pt idx="366">
                  <c:v>1043</c:v>
                </c:pt>
                <c:pt idx="367">
                  <c:v>1050</c:v>
                </c:pt>
                <c:pt idx="368">
                  <c:v>1062</c:v>
                </c:pt>
                <c:pt idx="369">
                  <c:v>1065</c:v>
                </c:pt>
                <c:pt idx="370">
                  <c:v>1074</c:v>
                </c:pt>
                <c:pt idx="371">
                  <c:v>1080</c:v>
                </c:pt>
                <c:pt idx="372">
                  <c:v>1090</c:v>
                </c:pt>
                <c:pt idx="373">
                  <c:v>1098</c:v>
                </c:pt>
                <c:pt idx="374">
                  <c:v>1105</c:v>
                </c:pt>
                <c:pt idx="375">
                  <c:v>1117</c:v>
                </c:pt>
                <c:pt idx="376">
                  <c:v>1126</c:v>
                </c:pt>
                <c:pt idx="377">
                  <c:v>1144</c:v>
                </c:pt>
                <c:pt idx="378">
                  <c:v>1149</c:v>
                </c:pt>
                <c:pt idx="379">
                  <c:v>1160</c:v>
                </c:pt>
                <c:pt idx="380">
                  <c:v>1172</c:v>
                </c:pt>
                <c:pt idx="381">
                  <c:v>1184</c:v>
                </c:pt>
                <c:pt idx="382">
                  <c:v>1190</c:v>
                </c:pt>
                <c:pt idx="383">
                  <c:v>1204</c:v>
                </c:pt>
                <c:pt idx="384">
                  <c:v>1226</c:v>
                </c:pt>
                <c:pt idx="385">
                  <c:v>1241</c:v>
                </c:pt>
                <c:pt idx="386">
                  <c:v>1254</c:v>
                </c:pt>
                <c:pt idx="387">
                  <c:v>1273</c:v>
                </c:pt>
                <c:pt idx="388">
                  <c:v>1289</c:v>
                </c:pt>
                <c:pt idx="389">
                  <c:v>1309</c:v>
                </c:pt>
                <c:pt idx="390">
                  <c:v>1333</c:v>
                </c:pt>
                <c:pt idx="391">
                  <c:v>1356</c:v>
                </c:pt>
                <c:pt idx="392">
                  <c:v>1384</c:v>
                </c:pt>
                <c:pt idx="393">
                  <c:v>1404</c:v>
                </c:pt>
                <c:pt idx="394">
                  <c:v>1437</c:v>
                </c:pt>
                <c:pt idx="395">
                  <c:v>1466</c:v>
                </c:pt>
                <c:pt idx="396">
                  <c:v>1503</c:v>
                </c:pt>
                <c:pt idx="397">
                  <c:v>1544</c:v>
                </c:pt>
                <c:pt idx="398">
                  <c:v>1572</c:v>
                </c:pt>
                <c:pt idx="399">
                  <c:v>1621</c:v>
                </c:pt>
                <c:pt idx="400">
                  <c:v>1660</c:v>
                </c:pt>
                <c:pt idx="401">
                  <c:v>1703</c:v>
                </c:pt>
                <c:pt idx="402">
                  <c:v>1748</c:v>
                </c:pt>
                <c:pt idx="403">
                  <c:v>1810</c:v>
                </c:pt>
                <c:pt idx="404">
                  <c:v>1867</c:v>
                </c:pt>
                <c:pt idx="405">
                  <c:v>1929</c:v>
                </c:pt>
                <c:pt idx="406">
                  <c:v>1992</c:v>
                </c:pt>
                <c:pt idx="407">
                  <c:v>2065</c:v>
                </c:pt>
                <c:pt idx="408">
                  <c:v>2133</c:v>
                </c:pt>
                <c:pt idx="409">
                  <c:v>2212</c:v>
                </c:pt>
                <c:pt idx="410">
                  <c:v>2301</c:v>
                </c:pt>
                <c:pt idx="411">
                  <c:v>2393</c:v>
                </c:pt>
                <c:pt idx="412">
                  <c:v>2484</c:v>
                </c:pt>
                <c:pt idx="413">
                  <c:v>2575</c:v>
                </c:pt>
                <c:pt idx="414">
                  <c:v>2682</c:v>
                </c:pt>
                <c:pt idx="415">
                  <c:v>2785</c:v>
                </c:pt>
                <c:pt idx="416">
                  <c:v>2906</c:v>
                </c:pt>
                <c:pt idx="417">
                  <c:v>3025</c:v>
                </c:pt>
                <c:pt idx="418">
                  <c:v>3175</c:v>
                </c:pt>
                <c:pt idx="419">
                  <c:v>3314</c:v>
                </c:pt>
                <c:pt idx="420">
                  <c:v>3438</c:v>
                </c:pt>
                <c:pt idx="421">
                  <c:v>3589</c:v>
                </c:pt>
                <c:pt idx="422">
                  <c:v>3762</c:v>
                </c:pt>
                <c:pt idx="423">
                  <c:v>3922</c:v>
                </c:pt>
                <c:pt idx="424">
                  <c:v>4107</c:v>
                </c:pt>
                <c:pt idx="425">
                  <c:v>4295</c:v>
                </c:pt>
                <c:pt idx="426">
                  <c:v>4495</c:v>
                </c:pt>
                <c:pt idx="427">
                  <c:v>4683</c:v>
                </c:pt>
                <c:pt idx="428">
                  <c:v>4896</c:v>
                </c:pt>
                <c:pt idx="429">
                  <c:v>5130</c:v>
                </c:pt>
                <c:pt idx="430">
                  <c:v>5349</c:v>
                </c:pt>
                <c:pt idx="431">
                  <c:v>5616</c:v>
                </c:pt>
                <c:pt idx="432">
                  <c:v>5867</c:v>
                </c:pt>
                <c:pt idx="433">
                  <c:v>6141</c:v>
                </c:pt>
                <c:pt idx="434">
                  <c:v>6408</c:v>
                </c:pt>
                <c:pt idx="435">
                  <c:v>6710</c:v>
                </c:pt>
                <c:pt idx="436">
                  <c:v>7013</c:v>
                </c:pt>
                <c:pt idx="437">
                  <c:v>7317</c:v>
                </c:pt>
                <c:pt idx="438">
                  <c:v>7656</c:v>
                </c:pt>
                <c:pt idx="439">
                  <c:v>7999</c:v>
                </c:pt>
                <c:pt idx="440">
                  <c:v>8332</c:v>
                </c:pt>
                <c:pt idx="441">
                  <c:v>8664</c:v>
                </c:pt>
                <c:pt idx="442">
                  <c:v>9036</c:v>
                </c:pt>
                <c:pt idx="443">
                  <c:v>9437</c:v>
                </c:pt>
                <c:pt idx="444">
                  <c:v>9876</c:v>
                </c:pt>
                <c:pt idx="445">
                  <c:v>10272</c:v>
                </c:pt>
                <c:pt idx="446">
                  <c:v>10735</c:v>
                </c:pt>
                <c:pt idx="447">
                  <c:v>11124</c:v>
                </c:pt>
                <c:pt idx="448">
                  <c:v>11576</c:v>
                </c:pt>
                <c:pt idx="449">
                  <c:v>12069</c:v>
                </c:pt>
                <c:pt idx="450">
                  <c:v>12580</c:v>
                </c:pt>
                <c:pt idx="451">
                  <c:v>13067</c:v>
                </c:pt>
                <c:pt idx="452">
                  <c:v>13582</c:v>
                </c:pt>
                <c:pt idx="453">
                  <c:v>14103</c:v>
                </c:pt>
                <c:pt idx="454">
                  <c:v>14678</c:v>
                </c:pt>
                <c:pt idx="455">
                  <c:v>15270</c:v>
                </c:pt>
                <c:pt idx="456">
                  <c:v>15903</c:v>
                </c:pt>
                <c:pt idx="457">
                  <c:v>16518</c:v>
                </c:pt>
                <c:pt idx="458">
                  <c:v>17161</c:v>
                </c:pt>
                <c:pt idx="459">
                  <c:v>17777</c:v>
                </c:pt>
                <c:pt idx="460">
                  <c:v>18471</c:v>
                </c:pt>
                <c:pt idx="461">
                  <c:v>19118</c:v>
                </c:pt>
                <c:pt idx="462">
                  <c:v>19788</c:v>
                </c:pt>
                <c:pt idx="463">
                  <c:v>20433</c:v>
                </c:pt>
                <c:pt idx="464">
                  <c:v>21185</c:v>
                </c:pt>
                <c:pt idx="465">
                  <c:v>22016</c:v>
                </c:pt>
                <c:pt idx="466">
                  <c:v>22751</c:v>
                </c:pt>
                <c:pt idx="467">
                  <c:v>23519</c:v>
                </c:pt>
                <c:pt idx="468">
                  <c:v>24355</c:v>
                </c:pt>
                <c:pt idx="469">
                  <c:v>25214</c:v>
                </c:pt>
                <c:pt idx="470">
                  <c:v>26047</c:v>
                </c:pt>
                <c:pt idx="471">
                  <c:v>26829</c:v>
                </c:pt>
                <c:pt idx="472">
                  <c:v>27809</c:v>
                </c:pt>
                <c:pt idx="473">
                  <c:v>28654</c:v>
                </c:pt>
                <c:pt idx="474">
                  <c:v>29599</c:v>
                </c:pt>
                <c:pt idx="475">
                  <c:v>30476</c:v>
                </c:pt>
                <c:pt idx="476">
                  <c:v>31434</c:v>
                </c:pt>
                <c:pt idx="477">
                  <c:v>32350</c:v>
                </c:pt>
                <c:pt idx="478">
                  <c:v>33438</c:v>
                </c:pt>
                <c:pt idx="479">
                  <c:v>34364</c:v>
                </c:pt>
                <c:pt idx="480">
                  <c:v>35472</c:v>
                </c:pt>
                <c:pt idx="481">
                  <c:v>36464</c:v>
                </c:pt>
                <c:pt idx="482">
                  <c:v>37588</c:v>
                </c:pt>
                <c:pt idx="483">
                  <c:v>38575</c:v>
                </c:pt>
                <c:pt idx="484">
                  <c:v>39649</c:v>
                </c:pt>
                <c:pt idx="485">
                  <c:v>40795</c:v>
                </c:pt>
                <c:pt idx="486">
                  <c:v>41909</c:v>
                </c:pt>
                <c:pt idx="487">
                  <c:v>42929</c:v>
                </c:pt>
                <c:pt idx="488">
                  <c:v>44205</c:v>
                </c:pt>
                <c:pt idx="489">
                  <c:v>45409</c:v>
                </c:pt>
                <c:pt idx="490">
                  <c:v>46534</c:v>
                </c:pt>
                <c:pt idx="491">
                  <c:v>47619</c:v>
                </c:pt>
                <c:pt idx="492">
                  <c:v>48907</c:v>
                </c:pt>
                <c:pt idx="493">
                  <c:v>50002</c:v>
                </c:pt>
                <c:pt idx="494">
                  <c:v>51305</c:v>
                </c:pt>
                <c:pt idx="495">
                  <c:v>52536</c:v>
                </c:pt>
                <c:pt idx="496">
                  <c:v>53836</c:v>
                </c:pt>
                <c:pt idx="497">
                  <c:v>55055</c:v>
                </c:pt>
                <c:pt idx="498">
                  <c:v>56357</c:v>
                </c:pt>
                <c:pt idx="499">
                  <c:v>57535</c:v>
                </c:pt>
                <c:pt idx="500">
                  <c:v>58918</c:v>
                </c:pt>
                <c:pt idx="501">
                  <c:v>60190</c:v>
                </c:pt>
                <c:pt idx="502">
                  <c:v>61378</c:v>
                </c:pt>
                <c:pt idx="503">
                  <c:v>62606</c:v>
                </c:pt>
                <c:pt idx="504">
                  <c:v>63769</c:v>
                </c:pt>
                <c:pt idx="505">
                  <c:v>65072</c:v>
                </c:pt>
                <c:pt idx="506">
                  <c:v>66265</c:v>
                </c:pt>
                <c:pt idx="507">
                  <c:v>67589</c:v>
                </c:pt>
                <c:pt idx="508">
                  <c:v>68887</c:v>
                </c:pt>
                <c:pt idx="509">
                  <c:v>70067</c:v>
                </c:pt>
                <c:pt idx="510">
                  <c:v>71379</c:v>
                </c:pt>
                <c:pt idx="511">
                  <c:v>72451</c:v>
                </c:pt>
                <c:pt idx="512">
                  <c:v>73342</c:v>
                </c:pt>
                <c:pt idx="513">
                  <c:v>74141</c:v>
                </c:pt>
                <c:pt idx="514">
                  <c:v>75509</c:v>
                </c:pt>
                <c:pt idx="515">
                  <c:v>76566</c:v>
                </c:pt>
                <c:pt idx="516">
                  <c:v>77905</c:v>
                </c:pt>
                <c:pt idx="517">
                  <c:v>79009</c:v>
                </c:pt>
                <c:pt idx="518">
                  <c:v>80162</c:v>
                </c:pt>
                <c:pt idx="519">
                  <c:v>81339</c:v>
                </c:pt>
                <c:pt idx="520">
                  <c:v>82461</c:v>
                </c:pt>
                <c:pt idx="521">
                  <c:v>83594</c:v>
                </c:pt>
                <c:pt idx="522">
                  <c:v>84571</c:v>
                </c:pt>
                <c:pt idx="523">
                  <c:v>85579</c:v>
                </c:pt>
                <c:pt idx="524">
                  <c:v>86642</c:v>
                </c:pt>
                <c:pt idx="525">
                  <c:v>87721</c:v>
                </c:pt>
                <c:pt idx="526">
                  <c:v>88660</c:v>
                </c:pt>
                <c:pt idx="527">
                  <c:v>89790</c:v>
                </c:pt>
                <c:pt idx="528">
                  <c:v>90751</c:v>
                </c:pt>
                <c:pt idx="529">
                  <c:v>91624</c:v>
                </c:pt>
                <c:pt idx="530">
                  <c:v>92358</c:v>
                </c:pt>
                <c:pt idx="531">
                  <c:v>93220</c:v>
                </c:pt>
                <c:pt idx="532">
                  <c:v>93907</c:v>
                </c:pt>
                <c:pt idx="533">
                  <c:v>94877</c:v>
                </c:pt>
                <c:pt idx="534">
                  <c:v>95582</c:v>
                </c:pt>
                <c:pt idx="535">
                  <c:v>96147</c:v>
                </c:pt>
                <c:pt idx="536">
                  <c:v>96699</c:v>
                </c:pt>
                <c:pt idx="537">
                  <c:v>97278</c:v>
                </c:pt>
                <c:pt idx="538">
                  <c:v>97701</c:v>
                </c:pt>
                <c:pt idx="539">
                  <c:v>98147</c:v>
                </c:pt>
                <c:pt idx="540">
                  <c:v>98691</c:v>
                </c:pt>
                <c:pt idx="541">
                  <c:v>98978</c:v>
                </c:pt>
                <c:pt idx="542">
                  <c:v>99249</c:v>
                </c:pt>
                <c:pt idx="543">
                  <c:v>99418</c:v>
                </c:pt>
                <c:pt idx="544">
                  <c:v>99627</c:v>
                </c:pt>
                <c:pt idx="545">
                  <c:v>99825</c:v>
                </c:pt>
                <c:pt idx="546">
                  <c:v>99826</c:v>
                </c:pt>
                <c:pt idx="547">
                  <c:v>100000</c:v>
                </c:pt>
                <c:pt idx="548">
                  <c:v>99859</c:v>
                </c:pt>
                <c:pt idx="549">
                  <c:v>99761</c:v>
                </c:pt>
                <c:pt idx="550">
                  <c:v>99402</c:v>
                </c:pt>
                <c:pt idx="551">
                  <c:v>99130</c:v>
                </c:pt>
                <c:pt idx="552">
                  <c:v>98920</c:v>
                </c:pt>
                <c:pt idx="553">
                  <c:v>98578</c:v>
                </c:pt>
                <c:pt idx="554">
                  <c:v>98322</c:v>
                </c:pt>
                <c:pt idx="555">
                  <c:v>98023</c:v>
                </c:pt>
                <c:pt idx="556">
                  <c:v>97466</c:v>
                </c:pt>
                <c:pt idx="557">
                  <c:v>96903</c:v>
                </c:pt>
                <c:pt idx="558">
                  <c:v>96099</c:v>
                </c:pt>
                <c:pt idx="559">
                  <c:v>95631</c:v>
                </c:pt>
                <c:pt idx="560">
                  <c:v>94874</c:v>
                </c:pt>
                <c:pt idx="561">
                  <c:v>94104</c:v>
                </c:pt>
                <c:pt idx="562">
                  <c:v>93344</c:v>
                </c:pt>
                <c:pt idx="563">
                  <c:v>92426</c:v>
                </c:pt>
                <c:pt idx="564">
                  <c:v>91503</c:v>
                </c:pt>
                <c:pt idx="565">
                  <c:v>90481</c:v>
                </c:pt>
                <c:pt idx="566">
                  <c:v>89776</c:v>
                </c:pt>
                <c:pt idx="567">
                  <c:v>88799</c:v>
                </c:pt>
                <c:pt idx="568">
                  <c:v>87959</c:v>
                </c:pt>
                <c:pt idx="569">
                  <c:v>86904</c:v>
                </c:pt>
                <c:pt idx="570">
                  <c:v>85755</c:v>
                </c:pt>
                <c:pt idx="571">
                  <c:v>84608</c:v>
                </c:pt>
                <c:pt idx="572">
                  <c:v>83381</c:v>
                </c:pt>
                <c:pt idx="573">
                  <c:v>82192</c:v>
                </c:pt>
                <c:pt idx="574">
                  <c:v>81114</c:v>
                </c:pt>
                <c:pt idx="575">
                  <c:v>79868</c:v>
                </c:pt>
                <c:pt idx="576">
                  <c:v>78801</c:v>
                </c:pt>
                <c:pt idx="577">
                  <c:v>77630</c:v>
                </c:pt>
                <c:pt idx="578">
                  <c:v>76393</c:v>
                </c:pt>
                <c:pt idx="579">
                  <c:v>75193</c:v>
                </c:pt>
                <c:pt idx="580">
                  <c:v>73763</c:v>
                </c:pt>
                <c:pt idx="581">
                  <c:v>72532</c:v>
                </c:pt>
                <c:pt idx="582">
                  <c:v>71274</c:v>
                </c:pt>
                <c:pt idx="583">
                  <c:v>69976</c:v>
                </c:pt>
                <c:pt idx="584">
                  <c:v>68721</c:v>
                </c:pt>
                <c:pt idx="585">
                  <c:v>67358</c:v>
                </c:pt>
                <c:pt idx="586">
                  <c:v>66066</c:v>
                </c:pt>
                <c:pt idx="587">
                  <c:v>64797</c:v>
                </c:pt>
                <c:pt idx="588">
                  <c:v>63551</c:v>
                </c:pt>
                <c:pt idx="589">
                  <c:v>62286</c:v>
                </c:pt>
                <c:pt idx="590">
                  <c:v>60907</c:v>
                </c:pt>
                <c:pt idx="591">
                  <c:v>59638</c:v>
                </c:pt>
                <c:pt idx="592">
                  <c:v>58309</c:v>
                </c:pt>
                <c:pt idx="593">
                  <c:v>56993</c:v>
                </c:pt>
                <c:pt idx="594">
                  <c:v>55845</c:v>
                </c:pt>
                <c:pt idx="595">
                  <c:v>54652</c:v>
                </c:pt>
                <c:pt idx="596">
                  <c:v>53373</c:v>
                </c:pt>
                <c:pt idx="597">
                  <c:v>51943</c:v>
                </c:pt>
                <c:pt idx="598">
                  <c:v>50813</c:v>
                </c:pt>
                <c:pt idx="599">
                  <c:v>49414</c:v>
                </c:pt>
                <c:pt idx="600">
                  <c:v>48333</c:v>
                </c:pt>
                <c:pt idx="601">
                  <c:v>47067</c:v>
                </c:pt>
                <c:pt idx="602">
                  <c:v>45955</c:v>
                </c:pt>
                <c:pt idx="603">
                  <c:v>44668</c:v>
                </c:pt>
                <c:pt idx="604">
                  <c:v>43547</c:v>
                </c:pt>
                <c:pt idx="605">
                  <c:v>42278</c:v>
                </c:pt>
                <c:pt idx="606">
                  <c:v>41241</c:v>
                </c:pt>
                <c:pt idx="607">
                  <c:v>40178</c:v>
                </c:pt>
                <c:pt idx="608">
                  <c:v>39079</c:v>
                </c:pt>
                <c:pt idx="609">
                  <c:v>37899</c:v>
                </c:pt>
                <c:pt idx="610">
                  <c:v>36846</c:v>
                </c:pt>
                <c:pt idx="611">
                  <c:v>35784</c:v>
                </c:pt>
                <c:pt idx="612">
                  <c:v>34747</c:v>
                </c:pt>
                <c:pt idx="613">
                  <c:v>33763</c:v>
                </c:pt>
                <c:pt idx="614">
                  <c:v>32891</c:v>
                </c:pt>
                <c:pt idx="615">
                  <c:v>31785</c:v>
                </c:pt>
                <c:pt idx="616">
                  <c:v>30900</c:v>
                </c:pt>
                <c:pt idx="617">
                  <c:v>29903</c:v>
                </c:pt>
                <c:pt idx="618">
                  <c:v>28991</c:v>
                </c:pt>
                <c:pt idx="619">
                  <c:v>28051</c:v>
                </c:pt>
                <c:pt idx="620">
                  <c:v>27251</c:v>
                </c:pt>
                <c:pt idx="621">
                  <c:v>26304</c:v>
                </c:pt>
                <c:pt idx="622">
                  <c:v>25506</c:v>
                </c:pt>
                <c:pt idx="623">
                  <c:v>24629</c:v>
                </c:pt>
                <c:pt idx="624">
                  <c:v>23826</c:v>
                </c:pt>
                <c:pt idx="625">
                  <c:v>22995</c:v>
                </c:pt>
                <c:pt idx="626">
                  <c:v>22242</c:v>
                </c:pt>
                <c:pt idx="627">
                  <c:v>21448</c:v>
                </c:pt>
                <c:pt idx="628">
                  <c:v>20762</c:v>
                </c:pt>
                <c:pt idx="629">
                  <c:v>20032</c:v>
                </c:pt>
                <c:pt idx="630">
                  <c:v>19343</c:v>
                </c:pt>
                <c:pt idx="631">
                  <c:v>18640</c:v>
                </c:pt>
                <c:pt idx="632">
                  <c:v>17998</c:v>
                </c:pt>
                <c:pt idx="633">
                  <c:v>17328</c:v>
                </c:pt>
                <c:pt idx="634">
                  <c:v>16730</c:v>
                </c:pt>
                <c:pt idx="635">
                  <c:v>16123</c:v>
                </c:pt>
                <c:pt idx="636">
                  <c:v>15509</c:v>
                </c:pt>
                <c:pt idx="637">
                  <c:v>14968</c:v>
                </c:pt>
                <c:pt idx="638">
                  <c:v>14374</c:v>
                </c:pt>
                <c:pt idx="639">
                  <c:v>13855</c:v>
                </c:pt>
                <c:pt idx="640">
                  <c:v>13342</c:v>
                </c:pt>
                <c:pt idx="641">
                  <c:v>12819</c:v>
                </c:pt>
                <c:pt idx="642">
                  <c:v>12330</c:v>
                </c:pt>
                <c:pt idx="643">
                  <c:v>11801</c:v>
                </c:pt>
                <c:pt idx="644">
                  <c:v>11384</c:v>
                </c:pt>
                <c:pt idx="645">
                  <c:v>10883</c:v>
                </c:pt>
                <c:pt idx="646">
                  <c:v>10495</c:v>
                </c:pt>
                <c:pt idx="647">
                  <c:v>10076</c:v>
                </c:pt>
                <c:pt idx="648">
                  <c:v>9694</c:v>
                </c:pt>
                <c:pt idx="649">
                  <c:v>9266</c:v>
                </c:pt>
                <c:pt idx="650">
                  <c:v>8873</c:v>
                </c:pt>
                <c:pt idx="651">
                  <c:v>8560</c:v>
                </c:pt>
                <c:pt idx="652">
                  <c:v>8239</c:v>
                </c:pt>
                <c:pt idx="653">
                  <c:v>7911</c:v>
                </c:pt>
                <c:pt idx="654">
                  <c:v>7624</c:v>
                </c:pt>
                <c:pt idx="655">
                  <c:v>7306</c:v>
                </c:pt>
                <c:pt idx="656">
                  <c:v>7045</c:v>
                </c:pt>
                <c:pt idx="657">
                  <c:v>6774</c:v>
                </c:pt>
                <c:pt idx="658">
                  <c:v>6539</c:v>
                </c:pt>
                <c:pt idx="659">
                  <c:v>6290</c:v>
                </c:pt>
                <c:pt idx="660">
                  <c:v>6056</c:v>
                </c:pt>
                <c:pt idx="661">
                  <c:v>5838</c:v>
                </c:pt>
                <c:pt idx="662">
                  <c:v>5604</c:v>
                </c:pt>
                <c:pt idx="663">
                  <c:v>5402</c:v>
                </c:pt>
                <c:pt idx="664">
                  <c:v>5191</c:v>
                </c:pt>
                <c:pt idx="665">
                  <c:v>5005</c:v>
                </c:pt>
                <c:pt idx="666">
                  <c:v>4814</c:v>
                </c:pt>
                <c:pt idx="667">
                  <c:v>4621</c:v>
                </c:pt>
                <c:pt idx="668">
                  <c:v>4465</c:v>
                </c:pt>
                <c:pt idx="669">
                  <c:v>4285</c:v>
                </c:pt>
                <c:pt idx="670">
                  <c:v>4147</c:v>
                </c:pt>
                <c:pt idx="671">
                  <c:v>4000</c:v>
                </c:pt>
                <c:pt idx="672">
                  <c:v>3847</c:v>
                </c:pt>
                <c:pt idx="673">
                  <c:v>3728</c:v>
                </c:pt>
                <c:pt idx="674">
                  <c:v>3593</c:v>
                </c:pt>
                <c:pt idx="675">
                  <c:v>3453</c:v>
                </c:pt>
                <c:pt idx="676">
                  <c:v>3335</c:v>
                </c:pt>
                <c:pt idx="677">
                  <c:v>3223</c:v>
                </c:pt>
                <c:pt idx="678">
                  <c:v>3110</c:v>
                </c:pt>
                <c:pt idx="679">
                  <c:v>3005</c:v>
                </c:pt>
                <c:pt idx="680">
                  <c:v>2913</c:v>
                </c:pt>
                <c:pt idx="681">
                  <c:v>2808</c:v>
                </c:pt>
                <c:pt idx="682">
                  <c:v>2694</c:v>
                </c:pt>
                <c:pt idx="683">
                  <c:v>2615</c:v>
                </c:pt>
                <c:pt idx="684">
                  <c:v>2523</c:v>
                </c:pt>
                <c:pt idx="685">
                  <c:v>2445</c:v>
                </c:pt>
                <c:pt idx="686">
                  <c:v>2353</c:v>
                </c:pt>
                <c:pt idx="687">
                  <c:v>2286</c:v>
                </c:pt>
                <c:pt idx="688">
                  <c:v>2210</c:v>
                </c:pt>
                <c:pt idx="689">
                  <c:v>2135</c:v>
                </c:pt>
                <c:pt idx="690">
                  <c:v>2066</c:v>
                </c:pt>
                <c:pt idx="691">
                  <c:v>2001</c:v>
                </c:pt>
                <c:pt idx="692">
                  <c:v>1944</c:v>
                </c:pt>
                <c:pt idx="693">
                  <c:v>1888</c:v>
                </c:pt>
                <c:pt idx="694">
                  <c:v>1838</c:v>
                </c:pt>
                <c:pt idx="695">
                  <c:v>1789</c:v>
                </c:pt>
                <c:pt idx="696">
                  <c:v>1737</c:v>
                </c:pt>
                <c:pt idx="697">
                  <c:v>1689</c:v>
                </c:pt>
                <c:pt idx="698">
                  <c:v>1641</c:v>
                </c:pt>
                <c:pt idx="699">
                  <c:v>1595</c:v>
                </c:pt>
                <c:pt idx="700">
                  <c:v>1563</c:v>
                </c:pt>
                <c:pt idx="701">
                  <c:v>1522</c:v>
                </c:pt>
                <c:pt idx="702">
                  <c:v>1484</c:v>
                </c:pt>
                <c:pt idx="703">
                  <c:v>1453</c:v>
                </c:pt>
                <c:pt idx="704">
                  <c:v>1420</c:v>
                </c:pt>
                <c:pt idx="705">
                  <c:v>1391</c:v>
                </c:pt>
                <c:pt idx="706">
                  <c:v>1359</c:v>
                </c:pt>
                <c:pt idx="707">
                  <c:v>1327</c:v>
                </c:pt>
                <c:pt idx="708">
                  <c:v>1299</c:v>
                </c:pt>
                <c:pt idx="709">
                  <c:v>1273</c:v>
                </c:pt>
                <c:pt idx="710">
                  <c:v>1249</c:v>
                </c:pt>
                <c:pt idx="711">
                  <c:v>1228</c:v>
                </c:pt>
                <c:pt idx="712">
                  <c:v>1207</c:v>
                </c:pt>
                <c:pt idx="713">
                  <c:v>1181</c:v>
                </c:pt>
                <c:pt idx="714">
                  <c:v>1166</c:v>
                </c:pt>
                <c:pt idx="715">
                  <c:v>1149</c:v>
                </c:pt>
                <c:pt idx="716">
                  <c:v>1129</c:v>
                </c:pt>
                <c:pt idx="717">
                  <c:v>1115</c:v>
                </c:pt>
                <c:pt idx="718">
                  <c:v>1098</c:v>
                </c:pt>
                <c:pt idx="719">
                  <c:v>1082</c:v>
                </c:pt>
                <c:pt idx="720">
                  <c:v>1070</c:v>
                </c:pt>
                <c:pt idx="721">
                  <c:v>1057</c:v>
                </c:pt>
                <c:pt idx="722">
                  <c:v>1050</c:v>
                </c:pt>
                <c:pt idx="723">
                  <c:v>1038</c:v>
                </c:pt>
                <c:pt idx="724">
                  <c:v>1020</c:v>
                </c:pt>
                <c:pt idx="725">
                  <c:v>1009</c:v>
                </c:pt>
                <c:pt idx="726">
                  <c:v>999</c:v>
                </c:pt>
                <c:pt idx="727">
                  <c:v>991</c:v>
                </c:pt>
                <c:pt idx="728">
                  <c:v>983</c:v>
                </c:pt>
                <c:pt idx="729">
                  <c:v>977</c:v>
                </c:pt>
                <c:pt idx="730">
                  <c:v>966</c:v>
                </c:pt>
                <c:pt idx="731">
                  <c:v>962</c:v>
                </c:pt>
                <c:pt idx="732">
                  <c:v>958</c:v>
                </c:pt>
                <c:pt idx="733">
                  <c:v>946</c:v>
                </c:pt>
                <c:pt idx="734">
                  <c:v>936</c:v>
                </c:pt>
                <c:pt idx="735">
                  <c:v>934</c:v>
                </c:pt>
                <c:pt idx="736">
                  <c:v>922</c:v>
                </c:pt>
                <c:pt idx="737">
                  <c:v>916</c:v>
                </c:pt>
                <c:pt idx="738">
                  <c:v>915</c:v>
                </c:pt>
                <c:pt idx="739">
                  <c:v>906</c:v>
                </c:pt>
                <c:pt idx="740">
                  <c:v>901</c:v>
                </c:pt>
                <c:pt idx="741">
                  <c:v>896</c:v>
                </c:pt>
                <c:pt idx="742">
                  <c:v>889</c:v>
                </c:pt>
                <c:pt idx="743">
                  <c:v>882</c:v>
                </c:pt>
                <c:pt idx="744">
                  <c:v>884</c:v>
                </c:pt>
                <c:pt idx="745">
                  <c:v>879</c:v>
                </c:pt>
                <c:pt idx="746">
                  <c:v>875</c:v>
                </c:pt>
                <c:pt idx="747">
                  <c:v>865</c:v>
                </c:pt>
                <c:pt idx="748">
                  <c:v>863</c:v>
                </c:pt>
                <c:pt idx="749">
                  <c:v>862</c:v>
                </c:pt>
                <c:pt idx="750">
                  <c:v>856</c:v>
                </c:pt>
                <c:pt idx="751">
                  <c:v>853</c:v>
                </c:pt>
                <c:pt idx="752">
                  <c:v>850</c:v>
                </c:pt>
                <c:pt idx="753">
                  <c:v>845</c:v>
                </c:pt>
                <c:pt idx="754">
                  <c:v>839</c:v>
                </c:pt>
                <c:pt idx="755">
                  <c:v>837</c:v>
                </c:pt>
                <c:pt idx="756">
                  <c:v>838</c:v>
                </c:pt>
                <c:pt idx="757">
                  <c:v>831</c:v>
                </c:pt>
                <c:pt idx="758">
                  <c:v>826</c:v>
                </c:pt>
                <c:pt idx="759">
                  <c:v>825</c:v>
                </c:pt>
                <c:pt idx="760">
                  <c:v>820</c:v>
                </c:pt>
                <c:pt idx="761">
                  <c:v>815</c:v>
                </c:pt>
                <c:pt idx="762">
                  <c:v>812</c:v>
                </c:pt>
                <c:pt idx="763">
                  <c:v>811</c:v>
                </c:pt>
                <c:pt idx="764">
                  <c:v>805</c:v>
                </c:pt>
                <c:pt idx="765">
                  <c:v>802</c:v>
                </c:pt>
                <c:pt idx="766">
                  <c:v>798</c:v>
                </c:pt>
                <c:pt idx="767">
                  <c:v>795</c:v>
                </c:pt>
                <c:pt idx="768">
                  <c:v>794</c:v>
                </c:pt>
                <c:pt idx="769">
                  <c:v>793</c:v>
                </c:pt>
                <c:pt idx="770">
                  <c:v>785</c:v>
                </c:pt>
                <c:pt idx="771">
                  <c:v>784</c:v>
                </c:pt>
                <c:pt idx="772">
                  <c:v>784</c:v>
                </c:pt>
                <c:pt idx="773">
                  <c:v>774</c:v>
                </c:pt>
                <c:pt idx="774">
                  <c:v>777</c:v>
                </c:pt>
                <c:pt idx="775">
                  <c:v>772</c:v>
                </c:pt>
                <c:pt idx="776">
                  <c:v>771</c:v>
                </c:pt>
                <c:pt idx="777">
                  <c:v>768</c:v>
                </c:pt>
                <c:pt idx="778">
                  <c:v>764</c:v>
                </c:pt>
                <c:pt idx="779">
                  <c:v>761</c:v>
                </c:pt>
                <c:pt idx="780">
                  <c:v>755</c:v>
                </c:pt>
                <c:pt idx="781">
                  <c:v>757</c:v>
                </c:pt>
                <c:pt idx="782">
                  <c:v>752</c:v>
                </c:pt>
                <c:pt idx="783">
                  <c:v>752</c:v>
                </c:pt>
                <c:pt idx="784">
                  <c:v>747</c:v>
                </c:pt>
                <c:pt idx="785">
                  <c:v>741</c:v>
                </c:pt>
                <c:pt idx="786">
                  <c:v>741</c:v>
                </c:pt>
                <c:pt idx="787">
                  <c:v>736</c:v>
                </c:pt>
                <c:pt idx="788">
                  <c:v>734</c:v>
                </c:pt>
                <c:pt idx="789">
                  <c:v>733</c:v>
                </c:pt>
                <c:pt idx="790">
                  <c:v>730</c:v>
                </c:pt>
                <c:pt idx="791">
                  <c:v>725</c:v>
                </c:pt>
                <c:pt idx="792">
                  <c:v>722</c:v>
                </c:pt>
                <c:pt idx="793">
                  <c:v>717</c:v>
                </c:pt>
                <c:pt idx="794">
                  <c:v>714</c:v>
                </c:pt>
                <c:pt idx="795">
                  <c:v>710</c:v>
                </c:pt>
                <c:pt idx="796">
                  <c:v>709</c:v>
                </c:pt>
                <c:pt idx="797">
                  <c:v>705</c:v>
                </c:pt>
                <c:pt idx="798">
                  <c:v>700</c:v>
                </c:pt>
                <c:pt idx="799">
                  <c:v>694</c:v>
                </c:pt>
                <c:pt idx="800">
                  <c:v>698</c:v>
                </c:pt>
                <c:pt idx="801">
                  <c:v>693</c:v>
                </c:pt>
                <c:pt idx="802">
                  <c:v>693</c:v>
                </c:pt>
                <c:pt idx="803">
                  <c:v>686</c:v>
                </c:pt>
                <c:pt idx="804">
                  <c:v>685</c:v>
                </c:pt>
                <c:pt idx="805">
                  <c:v>676</c:v>
                </c:pt>
                <c:pt idx="806">
                  <c:v>676</c:v>
                </c:pt>
                <c:pt idx="807">
                  <c:v>673</c:v>
                </c:pt>
                <c:pt idx="808">
                  <c:v>669</c:v>
                </c:pt>
                <c:pt idx="809">
                  <c:v>667</c:v>
                </c:pt>
                <c:pt idx="810">
                  <c:v>666</c:v>
                </c:pt>
                <c:pt idx="811">
                  <c:v>659</c:v>
                </c:pt>
                <c:pt idx="812">
                  <c:v>656</c:v>
                </c:pt>
                <c:pt idx="813">
                  <c:v>657</c:v>
                </c:pt>
                <c:pt idx="814">
                  <c:v>651</c:v>
                </c:pt>
                <c:pt idx="815">
                  <c:v>648</c:v>
                </c:pt>
                <c:pt idx="816">
                  <c:v>639</c:v>
                </c:pt>
                <c:pt idx="817">
                  <c:v>636</c:v>
                </c:pt>
                <c:pt idx="818">
                  <c:v>636</c:v>
                </c:pt>
                <c:pt idx="819">
                  <c:v>631</c:v>
                </c:pt>
                <c:pt idx="820">
                  <c:v>632</c:v>
                </c:pt>
                <c:pt idx="821">
                  <c:v>625</c:v>
                </c:pt>
                <c:pt idx="822">
                  <c:v>622</c:v>
                </c:pt>
                <c:pt idx="823">
                  <c:v>622</c:v>
                </c:pt>
                <c:pt idx="824">
                  <c:v>615</c:v>
                </c:pt>
                <c:pt idx="825">
                  <c:v>616</c:v>
                </c:pt>
                <c:pt idx="826">
                  <c:v>607</c:v>
                </c:pt>
                <c:pt idx="827">
                  <c:v>605</c:v>
                </c:pt>
                <c:pt idx="828">
                  <c:v>601</c:v>
                </c:pt>
                <c:pt idx="829">
                  <c:v>595</c:v>
                </c:pt>
                <c:pt idx="830">
                  <c:v>598</c:v>
                </c:pt>
                <c:pt idx="831">
                  <c:v>592</c:v>
                </c:pt>
                <c:pt idx="832">
                  <c:v>588</c:v>
                </c:pt>
                <c:pt idx="833">
                  <c:v>586</c:v>
                </c:pt>
                <c:pt idx="834">
                  <c:v>581</c:v>
                </c:pt>
                <c:pt idx="835">
                  <c:v>580</c:v>
                </c:pt>
                <c:pt idx="836">
                  <c:v>576</c:v>
                </c:pt>
                <c:pt idx="837">
                  <c:v>568</c:v>
                </c:pt>
                <c:pt idx="838">
                  <c:v>565</c:v>
                </c:pt>
                <c:pt idx="839">
                  <c:v>563</c:v>
                </c:pt>
                <c:pt idx="840">
                  <c:v>560</c:v>
                </c:pt>
                <c:pt idx="841">
                  <c:v>561</c:v>
                </c:pt>
                <c:pt idx="842">
                  <c:v>555</c:v>
                </c:pt>
                <c:pt idx="843">
                  <c:v>553</c:v>
                </c:pt>
                <c:pt idx="844">
                  <c:v>548</c:v>
                </c:pt>
                <c:pt idx="845">
                  <c:v>544</c:v>
                </c:pt>
                <c:pt idx="846">
                  <c:v>542</c:v>
                </c:pt>
                <c:pt idx="847">
                  <c:v>536</c:v>
                </c:pt>
                <c:pt idx="848">
                  <c:v>534</c:v>
                </c:pt>
                <c:pt idx="849">
                  <c:v>530</c:v>
                </c:pt>
                <c:pt idx="850">
                  <c:v>526</c:v>
                </c:pt>
                <c:pt idx="851">
                  <c:v>525</c:v>
                </c:pt>
                <c:pt idx="852">
                  <c:v>524</c:v>
                </c:pt>
                <c:pt idx="853">
                  <c:v>519</c:v>
                </c:pt>
                <c:pt idx="854">
                  <c:v>514</c:v>
                </c:pt>
                <c:pt idx="855">
                  <c:v>516</c:v>
                </c:pt>
                <c:pt idx="856">
                  <c:v>514</c:v>
                </c:pt>
                <c:pt idx="857">
                  <c:v>505</c:v>
                </c:pt>
                <c:pt idx="858">
                  <c:v>505</c:v>
                </c:pt>
                <c:pt idx="859">
                  <c:v>498</c:v>
                </c:pt>
                <c:pt idx="860">
                  <c:v>495</c:v>
                </c:pt>
                <c:pt idx="861">
                  <c:v>496</c:v>
                </c:pt>
                <c:pt idx="862">
                  <c:v>490</c:v>
                </c:pt>
                <c:pt idx="863">
                  <c:v>490</c:v>
                </c:pt>
                <c:pt idx="864">
                  <c:v>489</c:v>
                </c:pt>
                <c:pt idx="865">
                  <c:v>479</c:v>
                </c:pt>
                <c:pt idx="866">
                  <c:v>482</c:v>
                </c:pt>
                <c:pt idx="867">
                  <c:v>478</c:v>
                </c:pt>
                <c:pt idx="868">
                  <c:v>475</c:v>
                </c:pt>
                <c:pt idx="869">
                  <c:v>471</c:v>
                </c:pt>
                <c:pt idx="870">
                  <c:v>470</c:v>
                </c:pt>
                <c:pt idx="871">
                  <c:v>465</c:v>
                </c:pt>
                <c:pt idx="872">
                  <c:v>464</c:v>
                </c:pt>
                <c:pt idx="873">
                  <c:v>463</c:v>
                </c:pt>
                <c:pt idx="874">
                  <c:v>459</c:v>
                </c:pt>
                <c:pt idx="875">
                  <c:v>456</c:v>
                </c:pt>
                <c:pt idx="876">
                  <c:v>452</c:v>
                </c:pt>
                <c:pt idx="877">
                  <c:v>452</c:v>
                </c:pt>
                <c:pt idx="878">
                  <c:v>449</c:v>
                </c:pt>
                <c:pt idx="879">
                  <c:v>449</c:v>
                </c:pt>
                <c:pt idx="880">
                  <c:v>445</c:v>
                </c:pt>
                <c:pt idx="881">
                  <c:v>442</c:v>
                </c:pt>
                <c:pt idx="882">
                  <c:v>443</c:v>
                </c:pt>
                <c:pt idx="883">
                  <c:v>438</c:v>
                </c:pt>
                <c:pt idx="884">
                  <c:v>438</c:v>
                </c:pt>
                <c:pt idx="885">
                  <c:v>438</c:v>
                </c:pt>
                <c:pt idx="886">
                  <c:v>437</c:v>
                </c:pt>
                <c:pt idx="887">
                  <c:v>434</c:v>
                </c:pt>
                <c:pt idx="888">
                  <c:v>434</c:v>
                </c:pt>
                <c:pt idx="889">
                  <c:v>431</c:v>
                </c:pt>
                <c:pt idx="890">
                  <c:v>433</c:v>
                </c:pt>
                <c:pt idx="891">
                  <c:v>431</c:v>
                </c:pt>
                <c:pt idx="892">
                  <c:v>429</c:v>
                </c:pt>
                <c:pt idx="893">
                  <c:v>430</c:v>
                </c:pt>
                <c:pt idx="894">
                  <c:v>430</c:v>
                </c:pt>
                <c:pt idx="895">
                  <c:v>430</c:v>
                </c:pt>
                <c:pt idx="896">
                  <c:v>423</c:v>
                </c:pt>
                <c:pt idx="897">
                  <c:v>426</c:v>
                </c:pt>
                <c:pt idx="898">
                  <c:v>421</c:v>
                </c:pt>
                <c:pt idx="899">
                  <c:v>423</c:v>
                </c:pt>
                <c:pt idx="900">
                  <c:v>422</c:v>
                </c:pt>
                <c:pt idx="901">
                  <c:v>423</c:v>
                </c:pt>
                <c:pt idx="902">
                  <c:v>422</c:v>
                </c:pt>
                <c:pt idx="903">
                  <c:v>422</c:v>
                </c:pt>
                <c:pt idx="904">
                  <c:v>420</c:v>
                </c:pt>
                <c:pt idx="905">
                  <c:v>420</c:v>
                </c:pt>
                <c:pt idx="906">
                  <c:v>416</c:v>
                </c:pt>
                <c:pt idx="907">
                  <c:v>411</c:v>
                </c:pt>
                <c:pt idx="908">
                  <c:v>415</c:v>
                </c:pt>
                <c:pt idx="909">
                  <c:v>415</c:v>
                </c:pt>
                <c:pt idx="910">
                  <c:v>414</c:v>
                </c:pt>
                <c:pt idx="911">
                  <c:v>412</c:v>
                </c:pt>
                <c:pt idx="912">
                  <c:v>416</c:v>
                </c:pt>
                <c:pt idx="913">
                  <c:v>412</c:v>
                </c:pt>
                <c:pt idx="914">
                  <c:v>412</c:v>
                </c:pt>
                <c:pt idx="915">
                  <c:v>408</c:v>
                </c:pt>
                <c:pt idx="916">
                  <c:v>408</c:v>
                </c:pt>
                <c:pt idx="917">
                  <c:v>408</c:v>
                </c:pt>
                <c:pt idx="918">
                  <c:v>409</c:v>
                </c:pt>
                <c:pt idx="919">
                  <c:v>406</c:v>
                </c:pt>
                <c:pt idx="920">
                  <c:v>405</c:v>
                </c:pt>
                <c:pt idx="921">
                  <c:v>406</c:v>
                </c:pt>
                <c:pt idx="922">
                  <c:v>405</c:v>
                </c:pt>
                <c:pt idx="923">
                  <c:v>404</c:v>
                </c:pt>
                <c:pt idx="924">
                  <c:v>401</c:v>
                </c:pt>
                <c:pt idx="925">
                  <c:v>403</c:v>
                </c:pt>
                <c:pt idx="926">
                  <c:v>401</c:v>
                </c:pt>
                <c:pt idx="927">
                  <c:v>400</c:v>
                </c:pt>
                <c:pt idx="928">
                  <c:v>400</c:v>
                </c:pt>
                <c:pt idx="929">
                  <c:v>400</c:v>
                </c:pt>
                <c:pt idx="930">
                  <c:v>397</c:v>
                </c:pt>
                <c:pt idx="931">
                  <c:v>398</c:v>
                </c:pt>
                <c:pt idx="932">
                  <c:v>395</c:v>
                </c:pt>
                <c:pt idx="933">
                  <c:v>397</c:v>
                </c:pt>
                <c:pt idx="934">
                  <c:v>391</c:v>
                </c:pt>
                <c:pt idx="935">
                  <c:v>395</c:v>
                </c:pt>
                <c:pt idx="936">
                  <c:v>395</c:v>
                </c:pt>
                <c:pt idx="937">
                  <c:v>390</c:v>
                </c:pt>
                <c:pt idx="938">
                  <c:v>393</c:v>
                </c:pt>
                <c:pt idx="939">
                  <c:v>390</c:v>
                </c:pt>
                <c:pt idx="940">
                  <c:v>392</c:v>
                </c:pt>
                <c:pt idx="941">
                  <c:v>393</c:v>
                </c:pt>
                <c:pt idx="942">
                  <c:v>395</c:v>
                </c:pt>
                <c:pt idx="943">
                  <c:v>394</c:v>
                </c:pt>
                <c:pt idx="944">
                  <c:v>393</c:v>
                </c:pt>
                <c:pt idx="945">
                  <c:v>395</c:v>
                </c:pt>
                <c:pt idx="946">
                  <c:v>391</c:v>
                </c:pt>
                <c:pt idx="947">
                  <c:v>391</c:v>
                </c:pt>
                <c:pt idx="948">
                  <c:v>391</c:v>
                </c:pt>
                <c:pt idx="949">
                  <c:v>394</c:v>
                </c:pt>
                <c:pt idx="950">
                  <c:v>394</c:v>
                </c:pt>
                <c:pt idx="951">
                  <c:v>395</c:v>
                </c:pt>
                <c:pt idx="952">
                  <c:v>393</c:v>
                </c:pt>
                <c:pt idx="953">
                  <c:v>393</c:v>
                </c:pt>
                <c:pt idx="954">
                  <c:v>392</c:v>
                </c:pt>
                <c:pt idx="955">
                  <c:v>395</c:v>
                </c:pt>
                <c:pt idx="956">
                  <c:v>393</c:v>
                </c:pt>
                <c:pt idx="957">
                  <c:v>390</c:v>
                </c:pt>
                <c:pt idx="958">
                  <c:v>392</c:v>
                </c:pt>
                <c:pt idx="959">
                  <c:v>394</c:v>
                </c:pt>
                <c:pt idx="960">
                  <c:v>391</c:v>
                </c:pt>
                <c:pt idx="961">
                  <c:v>393</c:v>
                </c:pt>
                <c:pt idx="962">
                  <c:v>393</c:v>
                </c:pt>
                <c:pt idx="963">
                  <c:v>391</c:v>
                </c:pt>
                <c:pt idx="964">
                  <c:v>393</c:v>
                </c:pt>
                <c:pt idx="965">
                  <c:v>393</c:v>
                </c:pt>
                <c:pt idx="966">
                  <c:v>390</c:v>
                </c:pt>
                <c:pt idx="967">
                  <c:v>392</c:v>
                </c:pt>
                <c:pt idx="968">
                  <c:v>395</c:v>
                </c:pt>
                <c:pt idx="969">
                  <c:v>391</c:v>
                </c:pt>
                <c:pt idx="970">
                  <c:v>394</c:v>
                </c:pt>
                <c:pt idx="971">
                  <c:v>394</c:v>
                </c:pt>
                <c:pt idx="972">
                  <c:v>391</c:v>
                </c:pt>
                <c:pt idx="973">
                  <c:v>392</c:v>
                </c:pt>
                <c:pt idx="974">
                  <c:v>391</c:v>
                </c:pt>
                <c:pt idx="975">
                  <c:v>390</c:v>
                </c:pt>
                <c:pt idx="976">
                  <c:v>394</c:v>
                </c:pt>
                <c:pt idx="977">
                  <c:v>393</c:v>
                </c:pt>
                <c:pt idx="978">
                  <c:v>392</c:v>
                </c:pt>
                <c:pt idx="979">
                  <c:v>394</c:v>
                </c:pt>
                <c:pt idx="980">
                  <c:v>392</c:v>
                </c:pt>
                <c:pt idx="981">
                  <c:v>391</c:v>
                </c:pt>
                <c:pt idx="982">
                  <c:v>392</c:v>
                </c:pt>
                <c:pt idx="983">
                  <c:v>394</c:v>
                </c:pt>
                <c:pt idx="984">
                  <c:v>394</c:v>
                </c:pt>
                <c:pt idx="985">
                  <c:v>392</c:v>
                </c:pt>
                <c:pt idx="986">
                  <c:v>393</c:v>
                </c:pt>
                <c:pt idx="987">
                  <c:v>394</c:v>
                </c:pt>
                <c:pt idx="988">
                  <c:v>394</c:v>
                </c:pt>
                <c:pt idx="989">
                  <c:v>393</c:v>
                </c:pt>
                <c:pt idx="990">
                  <c:v>391</c:v>
                </c:pt>
                <c:pt idx="991">
                  <c:v>394</c:v>
                </c:pt>
                <c:pt idx="992">
                  <c:v>392</c:v>
                </c:pt>
                <c:pt idx="993">
                  <c:v>394</c:v>
                </c:pt>
                <c:pt idx="994">
                  <c:v>391</c:v>
                </c:pt>
                <c:pt idx="995">
                  <c:v>394</c:v>
                </c:pt>
                <c:pt idx="996">
                  <c:v>393</c:v>
                </c:pt>
                <c:pt idx="997">
                  <c:v>394</c:v>
                </c:pt>
                <c:pt idx="998">
                  <c:v>393</c:v>
                </c:pt>
                <c:pt idx="999">
                  <c:v>392</c:v>
                </c:pt>
                <c:pt idx="1000">
                  <c:v>393</c:v>
                </c:pt>
                <c:pt idx="1001">
                  <c:v>396</c:v>
                </c:pt>
                <c:pt idx="1002">
                  <c:v>394</c:v>
                </c:pt>
                <c:pt idx="1003">
                  <c:v>394</c:v>
                </c:pt>
                <c:pt idx="1004">
                  <c:v>395</c:v>
                </c:pt>
                <c:pt idx="1005">
                  <c:v>395</c:v>
                </c:pt>
                <c:pt idx="1006">
                  <c:v>393</c:v>
                </c:pt>
                <c:pt idx="1007">
                  <c:v>394</c:v>
                </c:pt>
                <c:pt idx="1008">
                  <c:v>392</c:v>
                </c:pt>
                <c:pt idx="1009">
                  <c:v>393</c:v>
                </c:pt>
                <c:pt idx="1010">
                  <c:v>396</c:v>
                </c:pt>
                <c:pt idx="1011">
                  <c:v>396</c:v>
                </c:pt>
                <c:pt idx="1012">
                  <c:v>394</c:v>
                </c:pt>
                <c:pt idx="1013">
                  <c:v>393</c:v>
                </c:pt>
                <c:pt idx="1014">
                  <c:v>393</c:v>
                </c:pt>
                <c:pt idx="1015">
                  <c:v>397</c:v>
                </c:pt>
                <c:pt idx="1016">
                  <c:v>394</c:v>
                </c:pt>
                <c:pt idx="1017">
                  <c:v>397</c:v>
                </c:pt>
                <c:pt idx="1018">
                  <c:v>393</c:v>
                </c:pt>
                <c:pt idx="1019">
                  <c:v>392</c:v>
                </c:pt>
                <c:pt idx="1020">
                  <c:v>397</c:v>
                </c:pt>
                <c:pt idx="1021">
                  <c:v>392</c:v>
                </c:pt>
                <c:pt idx="1022">
                  <c:v>394</c:v>
                </c:pt>
                <c:pt idx="1023">
                  <c:v>393</c:v>
                </c:pt>
                <c:pt idx="1024">
                  <c:v>100000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FV_Smooth_Check!$L$11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yVal>
            <c:numRef>
              <c:f>FV_Smooth_Check!$M$13:$M$1036</c:f>
              <c:numCache>
                <c:formatCode>General</c:formatCode>
                <c:ptCount val="1024"/>
                <c:pt idx="0">
                  <c:v>7809</c:v>
                </c:pt>
                <c:pt idx="1">
                  <c:v>7786</c:v>
                </c:pt>
                <c:pt idx="2">
                  <c:v>7750</c:v>
                </c:pt>
                <c:pt idx="3">
                  <c:v>7725</c:v>
                </c:pt>
                <c:pt idx="4">
                  <c:v>7766</c:v>
                </c:pt>
                <c:pt idx="5">
                  <c:v>7784</c:v>
                </c:pt>
                <c:pt idx="6">
                  <c:v>7796</c:v>
                </c:pt>
                <c:pt idx="7">
                  <c:v>7794</c:v>
                </c:pt>
                <c:pt idx="8">
                  <c:v>7799</c:v>
                </c:pt>
                <c:pt idx="9">
                  <c:v>7803</c:v>
                </c:pt>
                <c:pt idx="10">
                  <c:v>7802</c:v>
                </c:pt>
                <c:pt idx="11">
                  <c:v>7809</c:v>
                </c:pt>
                <c:pt idx="12">
                  <c:v>7791</c:v>
                </c:pt>
                <c:pt idx="13">
                  <c:v>7799</c:v>
                </c:pt>
                <c:pt idx="14">
                  <c:v>7807</c:v>
                </c:pt>
                <c:pt idx="15">
                  <c:v>7800</c:v>
                </c:pt>
                <c:pt idx="16">
                  <c:v>7808</c:v>
                </c:pt>
                <c:pt idx="17">
                  <c:v>7812</c:v>
                </c:pt>
                <c:pt idx="18">
                  <c:v>7822</c:v>
                </c:pt>
                <c:pt idx="19">
                  <c:v>7816</c:v>
                </c:pt>
                <c:pt idx="20">
                  <c:v>7811</c:v>
                </c:pt>
                <c:pt idx="21">
                  <c:v>7814</c:v>
                </c:pt>
                <c:pt idx="22">
                  <c:v>7818</c:v>
                </c:pt>
                <c:pt idx="23">
                  <c:v>7826</c:v>
                </c:pt>
                <c:pt idx="24">
                  <c:v>8005</c:v>
                </c:pt>
                <c:pt idx="25">
                  <c:v>8040</c:v>
                </c:pt>
                <c:pt idx="26">
                  <c:v>8054</c:v>
                </c:pt>
                <c:pt idx="27">
                  <c:v>8059</c:v>
                </c:pt>
                <c:pt idx="28">
                  <c:v>8081</c:v>
                </c:pt>
                <c:pt idx="29">
                  <c:v>8078</c:v>
                </c:pt>
                <c:pt idx="30">
                  <c:v>8110</c:v>
                </c:pt>
                <c:pt idx="31">
                  <c:v>8113</c:v>
                </c:pt>
                <c:pt idx="32">
                  <c:v>8132</c:v>
                </c:pt>
                <c:pt idx="33">
                  <c:v>8147</c:v>
                </c:pt>
                <c:pt idx="34">
                  <c:v>8172</c:v>
                </c:pt>
                <c:pt idx="35">
                  <c:v>8176</c:v>
                </c:pt>
                <c:pt idx="36">
                  <c:v>8199</c:v>
                </c:pt>
                <c:pt idx="37">
                  <c:v>8200</c:v>
                </c:pt>
                <c:pt idx="38">
                  <c:v>8203</c:v>
                </c:pt>
                <c:pt idx="39">
                  <c:v>8223</c:v>
                </c:pt>
                <c:pt idx="40">
                  <c:v>8240</c:v>
                </c:pt>
                <c:pt idx="41">
                  <c:v>8247</c:v>
                </c:pt>
                <c:pt idx="42">
                  <c:v>8275</c:v>
                </c:pt>
                <c:pt idx="43">
                  <c:v>8269</c:v>
                </c:pt>
                <c:pt idx="44">
                  <c:v>8293</c:v>
                </c:pt>
                <c:pt idx="45">
                  <c:v>8295</c:v>
                </c:pt>
                <c:pt idx="46">
                  <c:v>8329</c:v>
                </c:pt>
                <c:pt idx="47">
                  <c:v>8389</c:v>
                </c:pt>
                <c:pt idx="48">
                  <c:v>8428</c:v>
                </c:pt>
                <c:pt idx="49">
                  <c:v>8476</c:v>
                </c:pt>
                <c:pt idx="50">
                  <c:v>8527</c:v>
                </c:pt>
                <c:pt idx="51">
                  <c:v>8536</c:v>
                </c:pt>
                <c:pt idx="52">
                  <c:v>8581</c:v>
                </c:pt>
                <c:pt idx="53">
                  <c:v>8576</c:v>
                </c:pt>
                <c:pt idx="54">
                  <c:v>8588</c:v>
                </c:pt>
                <c:pt idx="55">
                  <c:v>8654</c:v>
                </c:pt>
                <c:pt idx="56">
                  <c:v>8655</c:v>
                </c:pt>
                <c:pt idx="57">
                  <c:v>8703</c:v>
                </c:pt>
                <c:pt idx="58">
                  <c:v>8701</c:v>
                </c:pt>
                <c:pt idx="59">
                  <c:v>8754</c:v>
                </c:pt>
                <c:pt idx="60">
                  <c:v>8797</c:v>
                </c:pt>
                <c:pt idx="61">
                  <c:v>8841</c:v>
                </c:pt>
                <c:pt idx="62">
                  <c:v>8863</c:v>
                </c:pt>
                <c:pt idx="63">
                  <c:v>8896</c:v>
                </c:pt>
                <c:pt idx="64">
                  <c:v>8973</c:v>
                </c:pt>
                <c:pt idx="65">
                  <c:v>8998</c:v>
                </c:pt>
                <c:pt idx="66">
                  <c:v>9023</c:v>
                </c:pt>
                <c:pt idx="67">
                  <c:v>9067</c:v>
                </c:pt>
                <c:pt idx="68">
                  <c:v>9100</c:v>
                </c:pt>
                <c:pt idx="69">
                  <c:v>9100</c:v>
                </c:pt>
                <c:pt idx="70">
                  <c:v>9115</c:v>
                </c:pt>
                <c:pt idx="71">
                  <c:v>9182</c:v>
                </c:pt>
                <c:pt idx="72">
                  <c:v>9151</c:v>
                </c:pt>
                <c:pt idx="73">
                  <c:v>9242</c:v>
                </c:pt>
                <c:pt idx="74">
                  <c:v>9248</c:v>
                </c:pt>
                <c:pt idx="75">
                  <c:v>9291</c:v>
                </c:pt>
                <c:pt idx="76">
                  <c:v>9326</c:v>
                </c:pt>
                <c:pt idx="77">
                  <c:v>9380</c:v>
                </c:pt>
                <c:pt idx="78">
                  <c:v>9428</c:v>
                </c:pt>
                <c:pt idx="79">
                  <c:v>9428</c:v>
                </c:pt>
                <c:pt idx="80">
                  <c:v>9501</c:v>
                </c:pt>
                <c:pt idx="81">
                  <c:v>9563</c:v>
                </c:pt>
                <c:pt idx="82">
                  <c:v>9534</c:v>
                </c:pt>
                <c:pt idx="83">
                  <c:v>9593</c:v>
                </c:pt>
                <c:pt idx="84">
                  <c:v>9523</c:v>
                </c:pt>
                <c:pt idx="85">
                  <c:v>9540</c:v>
                </c:pt>
                <c:pt idx="86">
                  <c:v>9693</c:v>
                </c:pt>
                <c:pt idx="87">
                  <c:v>9758</c:v>
                </c:pt>
                <c:pt idx="88">
                  <c:v>9763</c:v>
                </c:pt>
                <c:pt idx="89">
                  <c:v>9832</c:v>
                </c:pt>
                <c:pt idx="90">
                  <c:v>9879</c:v>
                </c:pt>
                <c:pt idx="91">
                  <c:v>9894</c:v>
                </c:pt>
                <c:pt idx="92">
                  <c:v>9942</c:v>
                </c:pt>
                <c:pt idx="93">
                  <c:v>9892</c:v>
                </c:pt>
                <c:pt idx="94">
                  <c:v>9975</c:v>
                </c:pt>
                <c:pt idx="95">
                  <c:v>10001</c:v>
                </c:pt>
                <c:pt idx="96">
                  <c:v>10035</c:v>
                </c:pt>
                <c:pt idx="97">
                  <c:v>10084</c:v>
                </c:pt>
                <c:pt idx="98">
                  <c:v>10167</c:v>
                </c:pt>
                <c:pt idx="99">
                  <c:v>10153</c:v>
                </c:pt>
                <c:pt idx="100">
                  <c:v>10220</c:v>
                </c:pt>
                <c:pt idx="101">
                  <c:v>10232</c:v>
                </c:pt>
                <c:pt idx="102">
                  <c:v>10285</c:v>
                </c:pt>
                <c:pt idx="103">
                  <c:v>10288</c:v>
                </c:pt>
                <c:pt idx="104">
                  <c:v>10370</c:v>
                </c:pt>
                <c:pt idx="105">
                  <c:v>10401</c:v>
                </c:pt>
                <c:pt idx="106">
                  <c:v>10436</c:v>
                </c:pt>
                <c:pt idx="107">
                  <c:v>10487</c:v>
                </c:pt>
                <c:pt idx="108">
                  <c:v>10518</c:v>
                </c:pt>
                <c:pt idx="109">
                  <c:v>10505</c:v>
                </c:pt>
                <c:pt idx="110">
                  <c:v>10603</c:v>
                </c:pt>
                <c:pt idx="111">
                  <c:v>10628</c:v>
                </c:pt>
                <c:pt idx="112">
                  <c:v>10659</c:v>
                </c:pt>
                <c:pt idx="113">
                  <c:v>10729</c:v>
                </c:pt>
                <c:pt idx="114">
                  <c:v>10724</c:v>
                </c:pt>
                <c:pt idx="115">
                  <c:v>10807</c:v>
                </c:pt>
                <c:pt idx="116">
                  <c:v>10877</c:v>
                </c:pt>
                <c:pt idx="117">
                  <c:v>10860</c:v>
                </c:pt>
                <c:pt idx="118">
                  <c:v>10872</c:v>
                </c:pt>
                <c:pt idx="119">
                  <c:v>10924</c:v>
                </c:pt>
                <c:pt idx="120">
                  <c:v>10981</c:v>
                </c:pt>
                <c:pt idx="121">
                  <c:v>11036</c:v>
                </c:pt>
                <c:pt idx="122">
                  <c:v>11063</c:v>
                </c:pt>
                <c:pt idx="123">
                  <c:v>11122</c:v>
                </c:pt>
                <c:pt idx="124">
                  <c:v>11190</c:v>
                </c:pt>
                <c:pt idx="125">
                  <c:v>11139</c:v>
                </c:pt>
                <c:pt idx="126">
                  <c:v>11184</c:v>
                </c:pt>
                <c:pt idx="127">
                  <c:v>11273</c:v>
                </c:pt>
                <c:pt idx="128">
                  <c:v>11293</c:v>
                </c:pt>
                <c:pt idx="129">
                  <c:v>11359</c:v>
                </c:pt>
                <c:pt idx="130">
                  <c:v>11368</c:v>
                </c:pt>
                <c:pt idx="131">
                  <c:v>11395</c:v>
                </c:pt>
                <c:pt idx="132">
                  <c:v>11441</c:v>
                </c:pt>
                <c:pt idx="133">
                  <c:v>11460</c:v>
                </c:pt>
                <c:pt idx="134">
                  <c:v>11524</c:v>
                </c:pt>
                <c:pt idx="135">
                  <c:v>11576</c:v>
                </c:pt>
                <c:pt idx="136">
                  <c:v>11601</c:v>
                </c:pt>
                <c:pt idx="137">
                  <c:v>11696</c:v>
                </c:pt>
                <c:pt idx="138">
                  <c:v>11720</c:v>
                </c:pt>
                <c:pt idx="139">
                  <c:v>11780</c:v>
                </c:pt>
                <c:pt idx="140">
                  <c:v>11830</c:v>
                </c:pt>
                <c:pt idx="141">
                  <c:v>11777</c:v>
                </c:pt>
                <c:pt idx="142">
                  <c:v>11802</c:v>
                </c:pt>
                <c:pt idx="143">
                  <c:v>11885</c:v>
                </c:pt>
                <c:pt idx="144">
                  <c:v>11957</c:v>
                </c:pt>
                <c:pt idx="145">
                  <c:v>11945</c:v>
                </c:pt>
                <c:pt idx="146">
                  <c:v>12018</c:v>
                </c:pt>
                <c:pt idx="147">
                  <c:v>12041</c:v>
                </c:pt>
                <c:pt idx="148">
                  <c:v>12097</c:v>
                </c:pt>
                <c:pt idx="149">
                  <c:v>12128</c:v>
                </c:pt>
                <c:pt idx="150">
                  <c:v>12156</c:v>
                </c:pt>
                <c:pt idx="151">
                  <c:v>12224</c:v>
                </c:pt>
                <c:pt idx="152">
                  <c:v>12312</c:v>
                </c:pt>
                <c:pt idx="153">
                  <c:v>12291</c:v>
                </c:pt>
                <c:pt idx="154">
                  <c:v>12369</c:v>
                </c:pt>
                <c:pt idx="155">
                  <c:v>12415</c:v>
                </c:pt>
                <c:pt idx="156">
                  <c:v>12478</c:v>
                </c:pt>
                <c:pt idx="157">
                  <c:v>12474</c:v>
                </c:pt>
                <c:pt idx="158">
                  <c:v>12474</c:v>
                </c:pt>
                <c:pt idx="159">
                  <c:v>12562</c:v>
                </c:pt>
                <c:pt idx="160">
                  <c:v>12671</c:v>
                </c:pt>
                <c:pt idx="161">
                  <c:v>12643</c:v>
                </c:pt>
                <c:pt idx="162">
                  <c:v>12714</c:v>
                </c:pt>
                <c:pt idx="163">
                  <c:v>12779</c:v>
                </c:pt>
                <c:pt idx="164">
                  <c:v>12815</c:v>
                </c:pt>
                <c:pt idx="165">
                  <c:v>12778</c:v>
                </c:pt>
                <c:pt idx="166">
                  <c:v>12873</c:v>
                </c:pt>
                <c:pt idx="167">
                  <c:v>12891</c:v>
                </c:pt>
                <c:pt idx="168">
                  <c:v>12993</c:v>
                </c:pt>
                <c:pt idx="169">
                  <c:v>12977</c:v>
                </c:pt>
                <c:pt idx="170">
                  <c:v>13006</c:v>
                </c:pt>
                <c:pt idx="171">
                  <c:v>13076</c:v>
                </c:pt>
                <c:pt idx="172">
                  <c:v>13130</c:v>
                </c:pt>
                <c:pt idx="173">
                  <c:v>13176</c:v>
                </c:pt>
                <c:pt idx="174">
                  <c:v>13204</c:v>
                </c:pt>
                <c:pt idx="175">
                  <c:v>13219</c:v>
                </c:pt>
                <c:pt idx="176">
                  <c:v>13310</c:v>
                </c:pt>
                <c:pt idx="177">
                  <c:v>13338</c:v>
                </c:pt>
                <c:pt idx="178">
                  <c:v>13366</c:v>
                </c:pt>
                <c:pt idx="179">
                  <c:v>13380</c:v>
                </c:pt>
                <c:pt idx="180">
                  <c:v>13479</c:v>
                </c:pt>
                <c:pt idx="181">
                  <c:v>13436</c:v>
                </c:pt>
                <c:pt idx="182">
                  <c:v>13536</c:v>
                </c:pt>
                <c:pt idx="183">
                  <c:v>13577</c:v>
                </c:pt>
                <c:pt idx="184">
                  <c:v>13578</c:v>
                </c:pt>
                <c:pt idx="185">
                  <c:v>13664</c:v>
                </c:pt>
                <c:pt idx="186">
                  <c:v>13759</c:v>
                </c:pt>
                <c:pt idx="187">
                  <c:v>13726</c:v>
                </c:pt>
                <c:pt idx="188">
                  <c:v>13785</c:v>
                </c:pt>
                <c:pt idx="189">
                  <c:v>13793</c:v>
                </c:pt>
                <c:pt idx="190">
                  <c:v>13847</c:v>
                </c:pt>
                <c:pt idx="191">
                  <c:v>13881</c:v>
                </c:pt>
                <c:pt idx="192">
                  <c:v>13900</c:v>
                </c:pt>
                <c:pt idx="193">
                  <c:v>13955</c:v>
                </c:pt>
                <c:pt idx="194">
                  <c:v>14033</c:v>
                </c:pt>
                <c:pt idx="195">
                  <c:v>14051</c:v>
                </c:pt>
                <c:pt idx="196">
                  <c:v>14109</c:v>
                </c:pt>
                <c:pt idx="197">
                  <c:v>14105</c:v>
                </c:pt>
                <c:pt idx="198">
                  <c:v>14114</c:v>
                </c:pt>
                <c:pt idx="199">
                  <c:v>14204</c:v>
                </c:pt>
                <c:pt idx="200">
                  <c:v>14226</c:v>
                </c:pt>
                <c:pt idx="201">
                  <c:v>14287</c:v>
                </c:pt>
                <c:pt idx="202">
                  <c:v>14360</c:v>
                </c:pt>
                <c:pt idx="203">
                  <c:v>14441</c:v>
                </c:pt>
                <c:pt idx="204">
                  <c:v>14497</c:v>
                </c:pt>
                <c:pt idx="205">
                  <c:v>14500</c:v>
                </c:pt>
                <c:pt idx="206">
                  <c:v>14533</c:v>
                </c:pt>
                <c:pt idx="207">
                  <c:v>14587</c:v>
                </c:pt>
                <c:pt idx="208">
                  <c:v>14592</c:v>
                </c:pt>
                <c:pt idx="209">
                  <c:v>14660</c:v>
                </c:pt>
                <c:pt idx="210">
                  <c:v>14710</c:v>
                </c:pt>
                <c:pt idx="211">
                  <c:v>14768</c:v>
                </c:pt>
                <c:pt idx="212">
                  <c:v>14818</c:v>
                </c:pt>
                <c:pt idx="213">
                  <c:v>14820</c:v>
                </c:pt>
                <c:pt idx="214">
                  <c:v>14874</c:v>
                </c:pt>
                <c:pt idx="215">
                  <c:v>14961</c:v>
                </c:pt>
                <c:pt idx="216">
                  <c:v>14974</c:v>
                </c:pt>
                <c:pt idx="217">
                  <c:v>14995</c:v>
                </c:pt>
                <c:pt idx="218">
                  <c:v>15101</c:v>
                </c:pt>
                <c:pt idx="219">
                  <c:v>15104</c:v>
                </c:pt>
                <c:pt idx="220">
                  <c:v>15149</c:v>
                </c:pt>
                <c:pt idx="221">
                  <c:v>15175</c:v>
                </c:pt>
                <c:pt idx="222">
                  <c:v>15161</c:v>
                </c:pt>
                <c:pt idx="223">
                  <c:v>15225</c:v>
                </c:pt>
                <c:pt idx="224">
                  <c:v>15241</c:v>
                </c:pt>
                <c:pt idx="225">
                  <c:v>15325</c:v>
                </c:pt>
                <c:pt idx="226">
                  <c:v>15374</c:v>
                </c:pt>
                <c:pt idx="227">
                  <c:v>15404</c:v>
                </c:pt>
                <c:pt idx="228">
                  <c:v>15483</c:v>
                </c:pt>
                <c:pt idx="229">
                  <c:v>15531</c:v>
                </c:pt>
                <c:pt idx="230">
                  <c:v>15544</c:v>
                </c:pt>
                <c:pt idx="231">
                  <c:v>15582</c:v>
                </c:pt>
                <c:pt idx="232">
                  <c:v>15678</c:v>
                </c:pt>
                <c:pt idx="233">
                  <c:v>15706</c:v>
                </c:pt>
                <c:pt idx="234">
                  <c:v>15784</c:v>
                </c:pt>
                <c:pt idx="235">
                  <c:v>15809</c:v>
                </c:pt>
                <c:pt idx="236">
                  <c:v>15914</c:v>
                </c:pt>
                <c:pt idx="237">
                  <c:v>15861</c:v>
                </c:pt>
                <c:pt idx="238">
                  <c:v>15906</c:v>
                </c:pt>
                <c:pt idx="239">
                  <c:v>16019</c:v>
                </c:pt>
                <c:pt idx="240">
                  <c:v>16045</c:v>
                </c:pt>
                <c:pt idx="241">
                  <c:v>16123</c:v>
                </c:pt>
                <c:pt idx="242">
                  <c:v>16116</c:v>
                </c:pt>
                <c:pt idx="243">
                  <c:v>16214</c:v>
                </c:pt>
                <c:pt idx="244">
                  <c:v>16259</c:v>
                </c:pt>
                <c:pt idx="245">
                  <c:v>16248</c:v>
                </c:pt>
                <c:pt idx="246">
                  <c:v>16313</c:v>
                </c:pt>
                <c:pt idx="247">
                  <c:v>16358</c:v>
                </c:pt>
                <c:pt idx="248">
                  <c:v>16419</c:v>
                </c:pt>
                <c:pt idx="249">
                  <c:v>16487</c:v>
                </c:pt>
                <c:pt idx="250">
                  <c:v>16537</c:v>
                </c:pt>
                <c:pt idx="251">
                  <c:v>16557</c:v>
                </c:pt>
                <c:pt idx="252">
                  <c:v>16638</c:v>
                </c:pt>
                <c:pt idx="253">
                  <c:v>16630</c:v>
                </c:pt>
                <c:pt idx="254">
                  <c:v>16637</c:v>
                </c:pt>
                <c:pt idx="255">
                  <c:v>16741</c:v>
                </c:pt>
                <c:pt idx="256">
                  <c:v>16744</c:v>
                </c:pt>
                <c:pt idx="257">
                  <c:v>16867</c:v>
                </c:pt>
                <c:pt idx="258">
                  <c:v>16911</c:v>
                </c:pt>
                <c:pt idx="259">
                  <c:v>16967</c:v>
                </c:pt>
                <c:pt idx="260">
                  <c:v>17032</c:v>
                </c:pt>
                <c:pt idx="261">
                  <c:v>17010</c:v>
                </c:pt>
                <c:pt idx="262">
                  <c:v>17121</c:v>
                </c:pt>
                <c:pt idx="263">
                  <c:v>17137</c:v>
                </c:pt>
                <c:pt idx="264">
                  <c:v>17281</c:v>
                </c:pt>
                <c:pt idx="265">
                  <c:v>17214</c:v>
                </c:pt>
                <c:pt idx="266">
                  <c:v>17332</c:v>
                </c:pt>
                <c:pt idx="267">
                  <c:v>17360</c:v>
                </c:pt>
                <c:pt idx="268">
                  <c:v>17459</c:v>
                </c:pt>
                <c:pt idx="269">
                  <c:v>17441</c:v>
                </c:pt>
                <c:pt idx="270">
                  <c:v>17482</c:v>
                </c:pt>
                <c:pt idx="271">
                  <c:v>17530</c:v>
                </c:pt>
                <c:pt idx="272">
                  <c:v>17646</c:v>
                </c:pt>
                <c:pt idx="273">
                  <c:v>17693</c:v>
                </c:pt>
                <c:pt idx="274">
                  <c:v>17732</c:v>
                </c:pt>
                <c:pt idx="275">
                  <c:v>17819</c:v>
                </c:pt>
                <c:pt idx="276">
                  <c:v>17848</c:v>
                </c:pt>
                <c:pt idx="277">
                  <c:v>17897</c:v>
                </c:pt>
                <c:pt idx="278">
                  <c:v>17898</c:v>
                </c:pt>
                <c:pt idx="279">
                  <c:v>18025</c:v>
                </c:pt>
                <c:pt idx="280">
                  <c:v>18095</c:v>
                </c:pt>
                <c:pt idx="281">
                  <c:v>18118</c:v>
                </c:pt>
                <c:pt idx="282">
                  <c:v>18130</c:v>
                </c:pt>
                <c:pt idx="283">
                  <c:v>18234</c:v>
                </c:pt>
                <c:pt idx="284">
                  <c:v>18297</c:v>
                </c:pt>
                <c:pt idx="285">
                  <c:v>18276</c:v>
                </c:pt>
                <c:pt idx="286">
                  <c:v>18386</c:v>
                </c:pt>
                <c:pt idx="287">
                  <c:v>18399</c:v>
                </c:pt>
                <c:pt idx="288">
                  <c:v>18503</c:v>
                </c:pt>
                <c:pt idx="289">
                  <c:v>18469</c:v>
                </c:pt>
                <c:pt idx="290">
                  <c:v>18601</c:v>
                </c:pt>
                <c:pt idx="291">
                  <c:v>18711</c:v>
                </c:pt>
                <c:pt idx="292">
                  <c:v>18763</c:v>
                </c:pt>
                <c:pt idx="293">
                  <c:v>18707</c:v>
                </c:pt>
                <c:pt idx="294">
                  <c:v>18776</c:v>
                </c:pt>
                <c:pt idx="295">
                  <c:v>18834</c:v>
                </c:pt>
                <c:pt idx="296">
                  <c:v>18898</c:v>
                </c:pt>
                <c:pt idx="297">
                  <c:v>19014</c:v>
                </c:pt>
                <c:pt idx="298">
                  <c:v>19100</c:v>
                </c:pt>
                <c:pt idx="299">
                  <c:v>19099</c:v>
                </c:pt>
                <c:pt idx="300">
                  <c:v>19189</c:v>
                </c:pt>
                <c:pt idx="301">
                  <c:v>19206</c:v>
                </c:pt>
                <c:pt idx="302">
                  <c:v>19245</c:v>
                </c:pt>
                <c:pt idx="303">
                  <c:v>19303</c:v>
                </c:pt>
                <c:pt idx="304">
                  <c:v>19359</c:v>
                </c:pt>
                <c:pt idx="305">
                  <c:v>19447</c:v>
                </c:pt>
                <c:pt idx="306">
                  <c:v>19529</c:v>
                </c:pt>
                <c:pt idx="307">
                  <c:v>19550</c:v>
                </c:pt>
                <c:pt idx="308">
                  <c:v>19674</c:v>
                </c:pt>
                <c:pt idx="309">
                  <c:v>19625</c:v>
                </c:pt>
                <c:pt idx="310">
                  <c:v>19662</c:v>
                </c:pt>
                <c:pt idx="311">
                  <c:v>19764</c:v>
                </c:pt>
                <c:pt idx="312">
                  <c:v>19840</c:v>
                </c:pt>
                <c:pt idx="313">
                  <c:v>19909</c:v>
                </c:pt>
                <c:pt idx="314">
                  <c:v>19923</c:v>
                </c:pt>
                <c:pt idx="315">
                  <c:v>20031</c:v>
                </c:pt>
                <c:pt idx="316">
                  <c:v>20097</c:v>
                </c:pt>
                <c:pt idx="317">
                  <c:v>20059</c:v>
                </c:pt>
                <c:pt idx="318">
                  <c:v>20082</c:v>
                </c:pt>
                <c:pt idx="319">
                  <c:v>20264</c:v>
                </c:pt>
                <c:pt idx="320">
                  <c:v>20220</c:v>
                </c:pt>
                <c:pt idx="321">
                  <c:v>20329</c:v>
                </c:pt>
                <c:pt idx="322">
                  <c:v>20392</c:v>
                </c:pt>
                <c:pt idx="323">
                  <c:v>20418</c:v>
                </c:pt>
                <c:pt idx="324">
                  <c:v>20535</c:v>
                </c:pt>
                <c:pt idx="325">
                  <c:v>20538</c:v>
                </c:pt>
                <c:pt idx="326">
                  <c:v>20605</c:v>
                </c:pt>
                <c:pt idx="327">
                  <c:v>20723</c:v>
                </c:pt>
                <c:pt idx="328">
                  <c:v>20750</c:v>
                </c:pt>
                <c:pt idx="329">
                  <c:v>20842</c:v>
                </c:pt>
                <c:pt idx="330">
                  <c:v>20913</c:v>
                </c:pt>
                <c:pt idx="331">
                  <c:v>20961</c:v>
                </c:pt>
                <c:pt idx="332">
                  <c:v>20976</c:v>
                </c:pt>
                <c:pt idx="333">
                  <c:v>21036</c:v>
                </c:pt>
                <c:pt idx="334">
                  <c:v>21152</c:v>
                </c:pt>
                <c:pt idx="335">
                  <c:v>21221</c:v>
                </c:pt>
                <c:pt idx="336">
                  <c:v>21203</c:v>
                </c:pt>
                <c:pt idx="337">
                  <c:v>21334</c:v>
                </c:pt>
                <c:pt idx="338">
                  <c:v>21429</c:v>
                </c:pt>
                <c:pt idx="339">
                  <c:v>21506</c:v>
                </c:pt>
                <c:pt idx="340">
                  <c:v>21543</c:v>
                </c:pt>
                <c:pt idx="341">
                  <c:v>21514</c:v>
                </c:pt>
                <c:pt idx="342">
                  <c:v>21539</c:v>
                </c:pt>
                <c:pt idx="343">
                  <c:v>21613</c:v>
                </c:pt>
                <c:pt idx="344">
                  <c:v>21731</c:v>
                </c:pt>
                <c:pt idx="345">
                  <c:v>21774</c:v>
                </c:pt>
                <c:pt idx="346">
                  <c:v>21876</c:v>
                </c:pt>
                <c:pt idx="347">
                  <c:v>21966</c:v>
                </c:pt>
                <c:pt idx="348">
                  <c:v>22040</c:v>
                </c:pt>
                <c:pt idx="349">
                  <c:v>22071</c:v>
                </c:pt>
                <c:pt idx="350">
                  <c:v>22044</c:v>
                </c:pt>
                <c:pt idx="351">
                  <c:v>22152</c:v>
                </c:pt>
                <c:pt idx="352">
                  <c:v>22291</c:v>
                </c:pt>
                <c:pt idx="353">
                  <c:v>22336</c:v>
                </c:pt>
                <c:pt idx="354">
                  <c:v>22389</c:v>
                </c:pt>
                <c:pt idx="355">
                  <c:v>22465</c:v>
                </c:pt>
                <c:pt idx="356">
                  <c:v>22585</c:v>
                </c:pt>
                <c:pt idx="357">
                  <c:v>22508</c:v>
                </c:pt>
                <c:pt idx="358">
                  <c:v>22624</c:v>
                </c:pt>
                <c:pt idx="359">
                  <c:v>22721</c:v>
                </c:pt>
                <c:pt idx="360">
                  <c:v>22838</c:v>
                </c:pt>
                <c:pt idx="361">
                  <c:v>22865</c:v>
                </c:pt>
                <c:pt idx="362">
                  <c:v>22926</c:v>
                </c:pt>
                <c:pt idx="363">
                  <c:v>23008</c:v>
                </c:pt>
                <c:pt idx="364">
                  <c:v>23075</c:v>
                </c:pt>
                <c:pt idx="365">
                  <c:v>23033</c:v>
                </c:pt>
                <c:pt idx="366">
                  <c:v>23177</c:v>
                </c:pt>
                <c:pt idx="367">
                  <c:v>23224</c:v>
                </c:pt>
                <c:pt idx="368">
                  <c:v>23293</c:v>
                </c:pt>
                <c:pt idx="369">
                  <c:v>23343</c:v>
                </c:pt>
                <c:pt idx="370">
                  <c:v>23486</c:v>
                </c:pt>
                <c:pt idx="371">
                  <c:v>23489</c:v>
                </c:pt>
                <c:pt idx="372">
                  <c:v>23609</c:v>
                </c:pt>
                <c:pt idx="373">
                  <c:v>23641</c:v>
                </c:pt>
                <c:pt idx="374">
                  <c:v>23687</c:v>
                </c:pt>
                <c:pt idx="375">
                  <c:v>23770</c:v>
                </c:pt>
                <c:pt idx="376">
                  <c:v>23849</c:v>
                </c:pt>
                <c:pt idx="377">
                  <c:v>23932</c:v>
                </c:pt>
                <c:pt idx="378">
                  <c:v>23975</c:v>
                </c:pt>
                <c:pt idx="379">
                  <c:v>24026</c:v>
                </c:pt>
                <c:pt idx="380">
                  <c:v>24111</c:v>
                </c:pt>
                <c:pt idx="381">
                  <c:v>24122</c:v>
                </c:pt>
                <c:pt idx="382">
                  <c:v>24147</c:v>
                </c:pt>
                <c:pt idx="383">
                  <c:v>24240</c:v>
                </c:pt>
                <c:pt idx="384">
                  <c:v>24350</c:v>
                </c:pt>
                <c:pt idx="385">
                  <c:v>24431</c:v>
                </c:pt>
                <c:pt idx="386">
                  <c:v>24519</c:v>
                </c:pt>
                <c:pt idx="387">
                  <c:v>24662</c:v>
                </c:pt>
                <c:pt idx="388">
                  <c:v>24640</c:v>
                </c:pt>
                <c:pt idx="389">
                  <c:v>24708</c:v>
                </c:pt>
                <c:pt idx="390">
                  <c:v>24646</c:v>
                </c:pt>
                <c:pt idx="391">
                  <c:v>24898</c:v>
                </c:pt>
                <c:pt idx="392">
                  <c:v>25015</c:v>
                </c:pt>
                <c:pt idx="393">
                  <c:v>25032</c:v>
                </c:pt>
                <c:pt idx="394">
                  <c:v>25134</c:v>
                </c:pt>
                <c:pt idx="395">
                  <c:v>25207</c:v>
                </c:pt>
                <c:pt idx="396">
                  <c:v>25264</c:v>
                </c:pt>
                <c:pt idx="397">
                  <c:v>25325</c:v>
                </c:pt>
                <c:pt idx="398">
                  <c:v>25381</c:v>
                </c:pt>
                <c:pt idx="399">
                  <c:v>25470</c:v>
                </c:pt>
                <c:pt idx="400">
                  <c:v>25467</c:v>
                </c:pt>
                <c:pt idx="401">
                  <c:v>25587</c:v>
                </c:pt>
                <c:pt idx="402">
                  <c:v>25731</c:v>
                </c:pt>
                <c:pt idx="403">
                  <c:v>25788</c:v>
                </c:pt>
                <c:pt idx="404">
                  <c:v>25917</c:v>
                </c:pt>
                <c:pt idx="405">
                  <c:v>25903</c:v>
                </c:pt>
                <c:pt idx="406">
                  <c:v>26071</c:v>
                </c:pt>
                <c:pt idx="407">
                  <c:v>26113</c:v>
                </c:pt>
                <c:pt idx="408">
                  <c:v>26168</c:v>
                </c:pt>
                <c:pt idx="409">
                  <c:v>26273</c:v>
                </c:pt>
                <c:pt idx="410">
                  <c:v>26375</c:v>
                </c:pt>
                <c:pt idx="411">
                  <c:v>26403</c:v>
                </c:pt>
                <c:pt idx="412">
                  <c:v>26548</c:v>
                </c:pt>
                <c:pt idx="413">
                  <c:v>26550</c:v>
                </c:pt>
                <c:pt idx="414">
                  <c:v>26584</c:v>
                </c:pt>
                <c:pt idx="415">
                  <c:v>26691</c:v>
                </c:pt>
                <c:pt idx="416">
                  <c:v>26783</c:v>
                </c:pt>
                <c:pt idx="417">
                  <c:v>26830</c:v>
                </c:pt>
                <c:pt idx="418">
                  <c:v>26962</c:v>
                </c:pt>
                <c:pt idx="419">
                  <c:v>27073</c:v>
                </c:pt>
                <c:pt idx="420">
                  <c:v>27173</c:v>
                </c:pt>
                <c:pt idx="421">
                  <c:v>27143</c:v>
                </c:pt>
                <c:pt idx="422">
                  <c:v>27213</c:v>
                </c:pt>
                <c:pt idx="423">
                  <c:v>27334</c:v>
                </c:pt>
                <c:pt idx="424">
                  <c:v>27419</c:v>
                </c:pt>
                <c:pt idx="425">
                  <c:v>27574</c:v>
                </c:pt>
                <c:pt idx="426">
                  <c:v>27674</c:v>
                </c:pt>
                <c:pt idx="427">
                  <c:v>27679</c:v>
                </c:pt>
                <c:pt idx="428">
                  <c:v>27918</c:v>
                </c:pt>
                <c:pt idx="429">
                  <c:v>27914</c:v>
                </c:pt>
                <c:pt idx="430">
                  <c:v>27901</c:v>
                </c:pt>
                <c:pt idx="431">
                  <c:v>27982</c:v>
                </c:pt>
                <c:pt idx="432">
                  <c:v>28003</c:v>
                </c:pt>
                <c:pt idx="433">
                  <c:v>28288</c:v>
                </c:pt>
                <c:pt idx="434">
                  <c:v>28387</c:v>
                </c:pt>
                <c:pt idx="435">
                  <c:v>28380</c:v>
                </c:pt>
                <c:pt idx="436">
                  <c:v>28448</c:v>
                </c:pt>
                <c:pt idx="437">
                  <c:v>28515</c:v>
                </c:pt>
                <c:pt idx="438">
                  <c:v>28556</c:v>
                </c:pt>
                <c:pt idx="439">
                  <c:v>28617</c:v>
                </c:pt>
                <c:pt idx="440">
                  <c:v>28793</c:v>
                </c:pt>
                <c:pt idx="441">
                  <c:v>28947</c:v>
                </c:pt>
                <c:pt idx="442">
                  <c:v>28972</c:v>
                </c:pt>
                <c:pt idx="443">
                  <c:v>29049</c:v>
                </c:pt>
                <c:pt idx="444">
                  <c:v>29245</c:v>
                </c:pt>
                <c:pt idx="445">
                  <c:v>29213</c:v>
                </c:pt>
                <c:pt idx="446">
                  <c:v>29309</c:v>
                </c:pt>
                <c:pt idx="447">
                  <c:v>29381</c:v>
                </c:pt>
                <c:pt idx="448">
                  <c:v>29502</c:v>
                </c:pt>
                <c:pt idx="449">
                  <c:v>29558</c:v>
                </c:pt>
                <c:pt idx="450">
                  <c:v>29681</c:v>
                </c:pt>
                <c:pt idx="451">
                  <c:v>29820</c:v>
                </c:pt>
                <c:pt idx="452">
                  <c:v>29894</c:v>
                </c:pt>
                <c:pt idx="453">
                  <c:v>29930</c:v>
                </c:pt>
                <c:pt idx="454">
                  <c:v>29980</c:v>
                </c:pt>
                <c:pt idx="455">
                  <c:v>30153</c:v>
                </c:pt>
                <c:pt idx="456">
                  <c:v>30264</c:v>
                </c:pt>
                <c:pt idx="457">
                  <c:v>30475</c:v>
                </c:pt>
                <c:pt idx="458">
                  <c:v>30460</c:v>
                </c:pt>
                <c:pt idx="459">
                  <c:v>30563</c:v>
                </c:pt>
                <c:pt idx="460">
                  <c:v>30758</c:v>
                </c:pt>
                <c:pt idx="461">
                  <c:v>30668</c:v>
                </c:pt>
                <c:pt idx="462">
                  <c:v>30862</c:v>
                </c:pt>
                <c:pt idx="463">
                  <c:v>30828</c:v>
                </c:pt>
                <c:pt idx="464">
                  <c:v>31111</c:v>
                </c:pt>
                <c:pt idx="465">
                  <c:v>31000</c:v>
                </c:pt>
                <c:pt idx="466">
                  <c:v>31288</c:v>
                </c:pt>
                <c:pt idx="467">
                  <c:v>31351</c:v>
                </c:pt>
                <c:pt idx="468">
                  <c:v>31483</c:v>
                </c:pt>
                <c:pt idx="469">
                  <c:v>31418</c:v>
                </c:pt>
                <c:pt idx="470">
                  <c:v>31549</c:v>
                </c:pt>
                <c:pt idx="471">
                  <c:v>31722</c:v>
                </c:pt>
                <c:pt idx="472">
                  <c:v>31793</c:v>
                </c:pt>
                <c:pt idx="473">
                  <c:v>31913</c:v>
                </c:pt>
                <c:pt idx="474">
                  <c:v>32110</c:v>
                </c:pt>
                <c:pt idx="475">
                  <c:v>32149</c:v>
                </c:pt>
                <c:pt idx="476">
                  <c:v>32234</c:v>
                </c:pt>
                <c:pt idx="477">
                  <c:v>32356</c:v>
                </c:pt>
                <c:pt idx="478">
                  <c:v>32448</c:v>
                </c:pt>
                <c:pt idx="479">
                  <c:v>32481</c:v>
                </c:pt>
                <c:pt idx="480">
                  <c:v>32741</c:v>
                </c:pt>
                <c:pt idx="481">
                  <c:v>32777</c:v>
                </c:pt>
                <c:pt idx="482">
                  <c:v>32889</c:v>
                </c:pt>
                <c:pt idx="483">
                  <c:v>33048</c:v>
                </c:pt>
                <c:pt idx="484">
                  <c:v>33230</c:v>
                </c:pt>
                <c:pt idx="485">
                  <c:v>33196</c:v>
                </c:pt>
                <c:pt idx="486">
                  <c:v>33274</c:v>
                </c:pt>
                <c:pt idx="487">
                  <c:v>33446</c:v>
                </c:pt>
                <c:pt idx="488">
                  <c:v>33596</c:v>
                </c:pt>
                <c:pt idx="489">
                  <c:v>33734</c:v>
                </c:pt>
                <c:pt idx="490">
                  <c:v>33857</c:v>
                </c:pt>
                <c:pt idx="491">
                  <c:v>33878</c:v>
                </c:pt>
                <c:pt idx="492">
                  <c:v>34052</c:v>
                </c:pt>
                <c:pt idx="493">
                  <c:v>34041</c:v>
                </c:pt>
                <c:pt idx="494">
                  <c:v>34196</c:v>
                </c:pt>
                <c:pt idx="495">
                  <c:v>34230</c:v>
                </c:pt>
                <c:pt idx="496">
                  <c:v>34454</c:v>
                </c:pt>
                <c:pt idx="497">
                  <c:v>34614</c:v>
                </c:pt>
                <c:pt idx="498">
                  <c:v>34803</c:v>
                </c:pt>
                <c:pt idx="499">
                  <c:v>34945</c:v>
                </c:pt>
                <c:pt idx="500">
                  <c:v>34976</c:v>
                </c:pt>
                <c:pt idx="501">
                  <c:v>34894</c:v>
                </c:pt>
                <c:pt idx="502">
                  <c:v>35291</c:v>
                </c:pt>
                <c:pt idx="503">
                  <c:v>35476</c:v>
                </c:pt>
                <c:pt idx="504">
                  <c:v>35507</c:v>
                </c:pt>
                <c:pt idx="505">
                  <c:v>35629</c:v>
                </c:pt>
                <c:pt idx="506">
                  <c:v>35754</c:v>
                </c:pt>
                <c:pt idx="507">
                  <c:v>35919</c:v>
                </c:pt>
                <c:pt idx="508">
                  <c:v>36033</c:v>
                </c:pt>
                <c:pt idx="509">
                  <c:v>35994</c:v>
                </c:pt>
                <c:pt idx="510">
                  <c:v>36248</c:v>
                </c:pt>
                <c:pt idx="511">
                  <c:v>36311</c:v>
                </c:pt>
                <c:pt idx="512">
                  <c:v>36431</c:v>
                </c:pt>
                <c:pt idx="513">
                  <c:v>36651</c:v>
                </c:pt>
                <c:pt idx="514">
                  <c:v>36683</c:v>
                </c:pt>
                <c:pt idx="515">
                  <c:v>36865</c:v>
                </c:pt>
                <c:pt idx="516">
                  <c:v>37076</c:v>
                </c:pt>
                <c:pt idx="517">
                  <c:v>36982</c:v>
                </c:pt>
                <c:pt idx="518">
                  <c:v>37073</c:v>
                </c:pt>
                <c:pt idx="519">
                  <c:v>37266</c:v>
                </c:pt>
                <c:pt idx="520">
                  <c:v>37524</c:v>
                </c:pt>
                <c:pt idx="521">
                  <c:v>37811</c:v>
                </c:pt>
                <c:pt idx="522">
                  <c:v>37843</c:v>
                </c:pt>
                <c:pt idx="523">
                  <c:v>38049</c:v>
                </c:pt>
                <c:pt idx="524">
                  <c:v>38138</c:v>
                </c:pt>
                <c:pt idx="525">
                  <c:v>38108</c:v>
                </c:pt>
                <c:pt idx="526">
                  <c:v>38326</c:v>
                </c:pt>
                <c:pt idx="527">
                  <c:v>38635</c:v>
                </c:pt>
                <c:pt idx="528">
                  <c:v>38626</c:v>
                </c:pt>
                <c:pt idx="529">
                  <c:v>38672</c:v>
                </c:pt>
                <c:pt idx="530">
                  <c:v>39071</c:v>
                </c:pt>
                <c:pt idx="531">
                  <c:v>39246</c:v>
                </c:pt>
                <c:pt idx="532">
                  <c:v>39428</c:v>
                </c:pt>
                <c:pt idx="533">
                  <c:v>39497</c:v>
                </c:pt>
                <c:pt idx="534">
                  <c:v>39691</c:v>
                </c:pt>
                <c:pt idx="535">
                  <c:v>39767</c:v>
                </c:pt>
                <c:pt idx="536">
                  <c:v>40058</c:v>
                </c:pt>
                <c:pt idx="537">
                  <c:v>40224</c:v>
                </c:pt>
                <c:pt idx="538">
                  <c:v>40140</c:v>
                </c:pt>
                <c:pt idx="539">
                  <c:v>40387</c:v>
                </c:pt>
                <c:pt idx="540">
                  <c:v>40824</c:v>
                </c:pt>
                <c:pt idx="541">
                  <c:v>40915</c:v>
                </c:pt>
                <c:pt idx="542">
                  <c:v>41139</c:v>
                </c:pt>
                <c:pt idx="543">
                  <c:v>41160</c:v>
                </c:pt>
                <c:pt idx="544">
                  <c:v>41403</c:v>
                </c:pt>
                <c:pt idx="545">
                  <c:v>41475</c:v>
                </c:pt>
                <c:pt idx="546">
                  <c:v>41610</c:v>
                </c:pt>
                <c:pt idx="547">
                  <c:v>41806</c:v>
                </c:pt>
                <c:pt idx="548">
                  <c:v>42000</c:v>
                </c:pt>
                <c:pt idx="549">
                  <c:v>42003</c:v>
                </c:pt>
                <c:pt idx="550">
                  <c:v>42164</c:v>
                </c:pt>
                <c:pt idx="551">
                  <c:v>42524</c:v>
                </c:pt>
                <c:pt idx="552">
                  <c:v>42764</c:v>
                </c:pt>
                <c:pt idx="553">
                  <c:v>42852</c:v>
                </c:pt>
                <c:pt idx="554">
                  <c:v>42956</c:v>
                </c:pt>
                <c:pt idx="555">
                  <c:v>43213</c:v>
                </c:pt>
                <c:pt idx="556">
                  <c:v>43355</c:v>
                </c:pt>
                <c:pt idx="557">
                  <c:v>43459</c:v>
                </c:pt>
                <c:pt idx="558">
                  <c:v>43650</c:v>
                </c:pt>
                <c:pt idx="559">
                  <c:v>43878</c:v>
                </c:pt>
                <c:pt idx="560">
                  <c:v>44017</c:v>
                </c:pt>
                <c:pt idx="561">
                  <c:v>44278</c:v>
                </c:pt>
                <c:pt idx="562">
                  <c:v>44578</c:v>
                </c:pt>
                <c:pt idx="563">
                  <c:v>44925</c:v>
                </c:pt>
                <c:pt idx="564">
                  <c:v>45265</c:v>
                </c:pt>
                <c:pt idx="565">
                  <c:v>45118</c:v>
                </c:pt>
                <c:pt idx="566">
                  <c:v>45395</c:v>
                </c:pt>
                <c:pt idx="567">
                  <c:v>45660</c:v>
                </c:pt>
                <c:pt idx="568">
                  <c:v>45756</c:v>
                </c:pt>
                <c:pt idx="569">
                  <c:v>46029</c:v>
                </c:pt>
                <c:pt idx="570">
                  <c:v>46144</c:v>
                </c:pt>
                <c:pt idx="571">
                  <c:v>46705</c:v>
                </c:pt>
                <c:pt idx="572">
                  <c:v>46794</c:v>
                </c:pt>
                <c:pt idx="573">
                  <c:v>46924</c:v>
                </c:pt>
                <c:pt idx="574">
                  <c:v>47075</c:v>
                </c:pt>
                <c:pt idx="575">
                  <c:v>47123</c:v>
                </c:pt>
                <c:pt idx="576">
                  <c:v>47390</c:v>
                </c:pt>
                <c:pt idx="577">
                  <c:v>47755</c:v>
                </c:pt>
                <c:pt idx="578">
                  <c:v>47891</c:v>
                </c:pt>
                <c:pt idx="579">
                  <c:v>48340</c:v>
                </c:pt>
                <c:pt idx="580">
                  <c:v>48530</c:v>
                </c:pt>
                <c:pt idx="581">
                  <c:v>48628</c:v>
                </c:pt>
                <c:pt idx="582">
                  <c:v>48751</c:v>
                </c:pt>
                <c:pt idx="583">
                  <c:v>49010</c:v>
                </c:pt>
                <c:pt idx="584">
                  <c:v>49197</c:v>
                </c:pt>
                <c:pt idx="585">
                  <c:v>49440</c:v>
                </c:pt>
                <c:pt idx="586">
                  <c:v>49730</c:v>
                </c:pt>
                <c:pt idx="587">
                  <c:v>49953</c:v>
                </c:pt>
                <c:pt idx="588">
                  <c:v>50275</c:v>
                </c:pt>
                <c:pt idx="589">
                  <c:v>50378</c:v>
                </c:pt>
                <c:pt idx="590">
                  <c:v>50578</c:v>
                </c:pt>
                <c:pt idx="591">
                  <c:v>50731</c:v>
                </c:pt>
                <c:pt idx="592">
                  <c:v>51381</c:v>
                </c:pt>
                <c:pt idx="593">
                  <c:v>51458</c:v>
                </c:pt>
                <c:pt idx="594">
                  <c:v>51898</c:v>
                </c:pt>
                <c:pt idx="595">
                  <c:v>52023</c:v>
                </c:pt>
                <c:pt idx="596">
                  <c:v>52331</c:v>
                </c:pt>
                <c:pt idx="597">
                  <c:v>52026</c:v>
                </c:pt>
                <c:pt idx="598">
                  <c:v>52526</c:v>
                </c:pt>
                <c:pt idx="599">
                  <c:v>52950</c:v>
                </c:pt>
                <c:pt idx="600">
                  <c:v>53141</c:v>
                </c:pt>
                <c:pt idx="601">
                  <c:v>53566</c:v>
                </c:pt>
                <c:pt idx="602">
                  <c:v>53612</c:v>
                </c:pt>
                <c:pt idx="603">
                  <c:v>54179</c:v>
                </c:pt>
                <c:pt idx="604">
                  <c:v>54263</c:v>
                </c:pt>
                <c:pt idx="605">
                  <c:v>54105</c:v>
                </c:pt>
                <c:pt idx="606">
                  <c:v>54727</c:v>
                </c:pt>
                <c:pt idx="607">
                  <c:v>54976</c:v>
                </c:pt>
                <c:pt idx="608">
                  <c:v>55375</c:v>
                </c:pt>
                <c:pt idx="609">
                  <c:v>55531</c:v>
                </c:pt>
                <c:pt idx="610">
                  <c:v>55990</c:v>
                </c:pt>
                <c:pt idx="611">
                  <c:v>56178</c:v>
                </c:pt>
                <c:pt idx="612">
                  <c:v>56602</c:v>
                </c:pt>
                <c:pt idx="613">
                  <c:v>56333</c:v>
                </c:pt>
                <c:pt idx="614">
                  <c:v>56887</c:v>
                </c:pt>
                <c:pt idx="615">
                  <c:v>57273</c:v>
                </c:pt>
                <c:pt idx="616">
                  <c:v>57192</c:v>
                </c:pt>
                <c:pt idx="617">
                  <c:v>57801</c:v>
                </c:pt>
                <c:pt idx="618">
                  <c:v>57874</c:v>
                </c:pt>
                <c:pt idx="619">
                  <c:v>58356</c:v>
                </c:pt>
                <c:pt idx="620">
                  <c:v>59038</c:v>
                </c:pt>
                <c:pt idx="621">
                  <c:v>58681</c:v>
                </c:pt>
                <c:pt idx="622">
                  <c:v>59332</c:v>
                </c:pt>
                <c:pt idx="623">
                  <c:v>59113</c:v>
                </c:pt>
                <c:pt idx="624">
                  <c:v>59906</c:v>
                </c:pt>
                <c:pt idx="625">
                  <c:v>59962</c:v>
                </c:pt>
                <c:pt idx="626">
                  <c:v>60578</c:v>
                </c:pt>
                <c:pt idx="627">
                  <c:v>61101</c:v>
                </c:pt>
                <c:pt idx="628">
                  <c:v>61248</c:v>
                </c:pt>
                <c:pt idx="629">
                  <c:v>61289</c:v>
                </c:pt>
                <c:pt idx="630">
                  <c:v>61820</c:v>
                </c:pt>
                <c:pt idx="631">
                  <c:v>61721</c:v>
                </c:pt>
                <c:pt idx="632">
                  <c:v>62324</c:v>
                </c:pt>
                <c:pt idx="633">
                  <c:v>62665</c:v>
                </c:pt>
                <c:pt idx="634">
                  <c:v>63388</c:v>
                </c:pt>
                <c:pt idx="635">
                  <c:v>63357</c:v>
                </c:pt>
                <c:pt idx="636">
                  <c:v>64100</c:v>
                </c:pt>
                <c:pt idx="637">
                  <c:v>63726</c:v>
                </c:pt>
                <c:pt idx="638">
                  <c:v>63976</c:v>
                </c:pt>
                <c:pt idx="639">
                  <c:v>64555</c:v>
                </c:pt>
                <c:pt idx="640">
                  <c:v>64949</c:v>
                </c:pt>
                <c:pt idx="641">
                  <c:v>65374</c:v>
                </c:pt>
                <c:pt idx="642">
                  <c:v>65893</c:v>
                </c:pt>
                <c:pt idx="643">
                  <c:v>66174</c:v>
                </c:pt>
                <c:pt idx="644">
                  <c:v>66618</c:v>
                </c:pt>
                <c:pt idx="645">
                  <c:v>66709</c:v>
                </c:pt>
                <c:pt idx="646">
                  <c:v>67450</c:v>
                </c:pt>
                <c:pt idx="647">
                  <c:v>67805</c:v>
                </c:pt>
                <c:pt idx="648">
                  <c:v>68240</c:v>
                </c:pt>
                <c:pt idx="649">
                  <c:v>68496</c:v>
                </c:pt>
                <c:pt idx="650">
                  <c:v>68897</c:v>
                </c:pt>
                <c:pt idx="651">
                  <c:v>69351</c:v>
                </c:pt>
                <c:pt idx="652">
                  <c:v>69705</c:v>
                </c:pt>
                <c:pt idx="653">
                  <c:v>69833</c:v>
                </c:pt>
                <c:pt idx="654">
                  <c:v>70091</c:v>
                </c:pt>
                <c:pt idx="655">
                  <c:v>70485</c:v>
                </c:pt>
                <c:pt idx="656">
                  <c:v>70952</c:v>
                </c:pt>
                <c:pt idx="657">
                  <c:v>71393</c:v>
                </c:pt>
                <c:pt idx="658">
                  <c:v>71617</c:v>
                </c:pt>
                <c:pt idx="659">
                  <c:v>72094</c:v>
                </c:pt>
                <c:pt idx="660">
                  <c:v>72871</c:v>
                </c:pt>
                <c:pt idx="661">
                  <c:v>72880</c:v>
                </c:pt>
                <c:pt idx="662">
                  <c:v>73178</c:v>
                </c:pt>
                <c:pt idx="663">
                  <c:v>73489</c:v>
                </c:pt>
                <c:pt idx="664">
                  <c:v>74018</c:v>
                </c:pt>
                <c:pt idx="665">
                  <c:v>74740</c:v>
                </c:pt>
                <c:pt idx="666">
                  <c:v>74846</c:v>
                </c:pt>
                <c:pt idx="667">
                  <c:v>75197</c:v>
                </c:pt>
                <c:pt idx="668">
                  <c:v>75999</c:v>
                </c:pt>
                <c:pt idx="669">
                  <c:v>75744</c:v>
                </c:pt>
                <c:pt idx="670">
                  <c:v>76004</c:v>
                </c:pt>
                <c:pt idx="671">
                  <c:v>76911</c:v>
                </c:pt>
                <c:pt idx="672">
                  <c:v>76919</c:v>
                </c:pt>
                <c:pt idx="673">
                  <c:v>77648</c:v>
                </c:pt>
                <c:pt idx="674">
                  <c:v>77819</c:v>
                </c:pt>
                <c:pt idx="675">
                  <c:v>78552</c:v>
                </c:pt>
                <c:pt idx="676">
                  <c:v>78925</c:v>
                </c:pt>
                <c:pt idx="677">
                  <c:v>79331</c:v>
                </c:pt>
                <c:pt idx="678">
                  <c:v>79741</c:v>
                </c:pt>
                <c:pt idx="679">
                  <c:v>79905</c:v>
                </c:pt>
                <c:pt idx="680">
                  <c:v>80349</c:v>
                </c:pt>
                <c:pt idx="681">
                  <c:v>81059</c:v>
                </c:pt>
                <c:pt idx="682">
                  <c:v>81703</c:v>
                </c:pt>
                <c:pt idx="683">
                  <c:v>81863</c:v>
                </c:pt>
                <c:pt idx="684">
                  <c:v>82177</c:v>
                </c:pt>
                <c:pt idx="685">
                  <c:v>81917</c:v>
                </c:pt>
                <c:pt idx="686">
                  <c:v>82726</c:v>
                </c:pt>
                <c:pt idx="687">
                  <c:v>82754</c:v>
                </c:pt>
                <c:pt idx="688">
                  <c:v>83423</c:v>
                </c:pt>
                <c:pt idx="689">
                  <c:v>83774</c:v>
                </c:pt>
                <c:pt idx="690">
                  <c:v>84708</c:v>
                </c:pt>
                <c:pt idx="691">
                  <c:v>84994</c:v>
                </c:pt>
                <c:pt idx="692">
                  <c:v>85212</c:v>
                </c:pt>
                <c:pt idx="693">
                  <c:v>85311</c:v>
                </c:pt>
                <c:pt idx="694">
                  <c:v>85683</c:v>
                </c:pt>
                <c:pt idx="695">
                  <c:v>86226</c:v>
                </c:pt>
                <c:pt idx="696">
                  <c:v>86441</c:v>
                </c:pt>
                <c:pt idx="697">
                  <c:v>87213</c:v>
                </c:pt>
                <c:pt idx="698">
                  <c:v>87441</c:v>
                </c:pt>
                <c:pt idx="699">
                  <c:v>87795</c:v>
                </c:pt>
                <c:pt idx="700">
                  <c:v>88297</c:v>
                </c:pt>
                <c:pt idx="701">
                  <c:v>88236</c:v>
                </c:pt>
                <c:pt idx="702">
                  <c:v>88966</c:v>
                </c:pt>
                <c:pt idx="703">
                  <c:v>89258</c:v>
                </c:pt>
                <c:pt idx="704">
                  <c:v>89550</c:v>
                </c:pt>
                <c:pt idx="705">
                  <c:v>89901</c:v>
                </c:pt>
                <c:pt idx="706">
                  <c:v>90362</c:v>
                </c:pt>
                <c:pt idx="707">
                  <c:v>91026</c:v>
                </c:pt>
                <c:pt idx="708">
                  <c:v>91420</c:v>
                </c:pt>
                <c:pt idx="709">
                  <c:v>91410</c:v>
                </c:pt>
                <c:pt idx="710">
                  <c:v>91832</c:v>
                </c:pt>
                <c:pt idx="711">
                  <c:v>92110</c:v>
                </c:pt>
                <c:pt idx="712">
                  <c:v>92490</c:v>
                </c:pt>
                <c:pt idx="713">
                  <c:v>92986</c:v>
                </c:pt>
                <c:pt idx="714">
                  <c:v>93268</c:v>
                </c:pt>
                <c:pt idx="715">
                  <c:v>93734</c:v>
                </c:pt>
                <c:pt idx="716">
                  <c:v>94166</c:v>
                </c:pt>
                <c:pt idx="717">
                  <c:v>93936</c:v>
                </c:pt>
                <c:pt idx="718">
                  <c:v>94291</c:v>
                </c:pt>
                <c:pt idx="719">
                  <c:v>94824</c:v>
                </c:pt>
                <c:pt idx="720">
                  <c:v>94975</c:v>
                </c:pt>
                <c:pt idx="721">
                  <c:v>95558</c:v>
                </c:pt>
                <c:pt idx="722">
                  <c:v>95672</c:v>
                </c:pt>
                <c:pt idx="723">
                  <c:v>95715</c:v>
                </c:pt>
                <c:pt idx="724">
                  <c:v>96331</c:v>
                </c:pt>
                <c:pt idx="725">
                  <c:v>96207</c:v>
                </c:pt>
                <c:pt idx="726">
                  <c:v>96575</c:v>
                </c:pt>
                <c:pt idx="727">
                  <c:v>96844</c:v>
                </c:pt>
                <c:pt idx="728">
                  <c:v>97060</c:v>
                </c:pt>
                <c:pt idx="729">
                  <c:v>97094</c:v>
                </c:pt>
                <c:pt idx="730">
                  <c:v>97805</c:v>
                </c:pt>
                <c:pt idx="731">
                  <c:v>97848</c:v>
                </c:pt>
                <c:pt idx="732">
                  <c:v>98019</c:v>
                </c:pt>
                <c:pt idx="733">
                  <c:v>97984</c:v>
                </c:pt>
                <c:pt idx="734">
                  <c:v>98199</c:v>
                </c:pt>
                <c:pt idx="735">
                  <c:v>98447</c:v>
                </c:pt>
                <c:pt idx="736">
                  <c:v>98619</c:v>
                </c:pt>
                <c:pt idx="737">
                  <c:v>98796</c:v>
                </c:pt>
                <c:pt idx="738">
                  <c:v>98852</c:v>
                </c:pt>
                <c:pt idx="739">
                  <c:v>99168</c:v>
                </c:pt>
                <c:pt idx="740">
                  <c:v>99281</c:v>
                </c:pt>
                <c:pt idx="741">
                  <c:v>99219</c:v>
                </c:pt>
                <c:pt idx="742">
                  <c:v>99462</c:v>
                </c:pt>
                <c:pt idx="743">
                  <c:v>99495</c:v>
                </c:pt>
                <c:pt idx="744">
                  <c:v>99699</c:v>
                </c:pt>
                <c:pt idx="745">
                  <c:v>99752</c:v>
                </c:pt>
                <c:pt idx="746">
                  <c:v>99844</c:v>
                </c:pt>
                <c:pt idx="747">
                  <c:v>99796</c:v>
                </c:pt>
                <c:pt idx="748">
                  <c:v>99961</c:v>
                </c:pt>
                <c:pt idx="749">
                  <c:v>99933</c:v>
                </c:pt>
                <c:pt idx="750">
                  <c:v>99941</c:v>
                </c:pt>
                <c:pt idx="751">
                  <c:v>100000</c:v>
                </c:pt>
                <c:pt idx="752">
                  <c:v>99925</c:v>
                </c:pt>
                <c:pt idx="753">
                  <c:v>99962</c:v>
                </c:pt>
                <c:pt idx="754">
                  <c:v>99985</c:v>
                </c:pt>
                <c:pt idx="755">
                  <c:v>99957</c:v>
                </c:pt>
                <c:pt idx="756">
                  <c:v>99798</c:v>
                </c:pt>
                <c:pt idx="757">
                  <c:v>99832</c:v>
                </c:pt>
                <c:pt idx="758">
                  <c:v>99812</c:v>
                </c:pt>
                <c:pt idx="759">
                  <c:v>99655</c:v>
                </c:pt>
                <c:pt idx="760">
                  <c:v>99658</c:v>
                </c:pt>
                <c:pt idx="761">
                  <c:v>99628</c:v>
                </c:pt>
                <c:pt idx="762">
                  <c:v>99330</c:v>
                </c:pt>
                <c:pt idx="763">
                  <c:v>99109</c:v>
                </c:pt>
                <c:pt idx="764">
                  <c:v>98934</c:v>
                </c:pt>
                <c:pt idx="765">
                  <c:v>99008</c:v>
                </c:pt>
                <c:pt idx="766">
                  <c:v>98955</c:v>
                </c:pt>
                <c:pt idx="767">
                  <c:v>98645</c:v>
                </c:pt>
                <c:pt idx="768">
                  <c:v>98648</c:v>
                </c:pt>
                <c:pt idx="769">
                  <c:v>98314</c:v>
                </c:pt>
                <c:pt idx="770">
                  <c:v>98174</c:v>
                </c:pt>
                <c:pt idx="771">
                  <c:v>97879</c:v>
                </c:pt>
                <c:pt idx="772">
                  <c:v>97609</c:v>
                </c:pt>
                <c:pt idx="773">
                  <c:v>97694</c:v>
                </c:pt>
                <c:pt idx="774">
                  <c:v>97423</c:v>
                </c:pt>
                <c:pt idx="775">
                  <c:v>97277</c:v>
                </c:pt>
                <c:pt idx="776">
                  <c:v>96832</c:v>
                </c:pt>
                <c:pt idx="777">
                  <c:v>96380</c:v>
                </c:pt>
                <c:pt idx="778">
                  <c:v>96337</c:v>
                </c:pt>
                <c:pt idx="779">
                  <c:v>95814</c:v>
                </c:pt>
                <c:pt idx="780">
                  <c:v>95620</c:v>
                </c:pt>
                <c:pt idx="781">
                  <c:v>95662</c:v>
                </c:pt>
                <c:pt idx="782">
                  <c:v>95165</c:v>
                </c:pt>
                <c:pt idx="783">
                  <c:v>94900</c:v>
                </c:pt>
                <c:pt idx="784">
                  <c:v>94535</c:v>
                </c:pt>
                <c:pt idx="785">
                  <c:v>94077</c:v>
                </c:pt>
                <c:pt idx="786">
                  <c:v>93364</c:v>
                </c:pt>
                <c:pt idx="787">
                  <c:v>93101</c:v>
                </c:pt>
                <c:pt idx="788">
                  <c:v>93135</c:v>
                </c:pt>
                <c:pt idx="789">
                  <c:v>93031</c:v>
                </c:pt>
                <c:pt idx="790">
                  <c:v>92641</c:v>
                </c:pt>
                <c:pt idx="791">
                  <c:v>92175</c:v>
                </c:pt>
                <c:pt idx="792">
                  <c:v>91446</c:v>
                </c:pt>
                <c:pt idx="793">
                  <c:v>91371</c:v>
                </c:pt>
                <c:pt idx="794">
                  <c:v>90568</c:v>
                </c:pt>
                <c:pt idx="795">
                  <c:v>90156</c:v>
                </c:pt>
                <c:pt idx="796">
                  <c:v>89701</c:v>
                </c:pt>
                <c:pt idx="797">
                  <c:v>89781</c:v>
                </c:pt>
                <c:pt idx="798">
                  <c:v>89261</c:v>
                </c:pt>
                <c:pt idx="799">
                  <c:v>88936</c:v>
                </c:pt>
                <c:pt idx="800">
                  <c:v>88142</c:v>
                </c:pt>
                <c:pt idx="801">
                  <c:v>87597</c:v>
                </c:pt>
                <c:pt idx="802">
                  <c:v>87348</c:v>
                </c:pt>
                <c:pt idx="803">
                  <c:v>86891</c:v>
                </c:pt>
                <c:pt idx="804">
                  <c:v>86343</c:v>
                </c:pt>
                <c:pt idx="805">
                  <c:v>86334</c:v>
                </c:pt>
                <c:pt idx="806">
                  <c:v>85496</c:v>
                </c:pt>
                <c:pt idx="807">
                  <c:v>85136</c:v>
                </c:pt>
                <c:pt idx="808">
                  <c:v>85103</c:v>
                </c:pt>
                <c:pt idx="809">
                  <c:v>83940</c:v>
                </c:pt>
                <c:pt idx="810">
                  <c:v>83942</c:v>
                </c:pt>
                <c:pt idx="811">
                  <c:v>83360</c:v>
                </c:pt>
                <c:pt idx="812">
                  <c:v>82644</c:v>
                </c:pt>
                <c:pt idx="813">
                  <c:v>82941</c:v>
                </c:pt>
                <c:pt idx="814">
                  <c:v>82140</c:v>
                </c:pt>
                <c:pt idx="815">
                  <c:v>81849</c:v>
                </c:pt>
                <c:pt idx="816">
                  <c:v>81397</c:v>
                </c:pt>
                <c:pt idx="817">
                  <c:v>80549</c:v>
                </c:pt>
                <c:pt idx="818">
                  <c:v>79669</c:v>
                </c:pt>
                <c:pt idx="819">
                  <c:v>79321</c:v>
                </c:pt>
                <c:pt idx="820">
                  <c:v>79020</c:v>
                </c:pt>
                <c:pt idx="821">
                  <c:v>78894</c:v>
                </c:pt>
                <c:pt idx="822">
                  <c:v>78358</c:v>
                </c:pt>
                <c:pt idx="823">
                  <c:v>78275</c:v>
                </c:pt>
                <c:pt idx="824">
                  <c:v>77288</c:v>
                </c:pt>
                <c:pt idx="825">
                  <c:v>77067</c:v>
                </c:pt>
                <c:pt idx="826">
                  <c:v>76658</c:v>
                </c:pt>
                <c:pt idx="827">
                  <c:v>75420</c:v>
                </c:pt>
                <c:pt idx="828">
                  <c:v>75426</c:v>
                </c:pt>
                <c:pt idx="829">
                  <c:v>75183</c:v>
                </c:pt>
                <c:pt idx="830">
                  <c:v>74508</c:v>
                </c:pt>
                <c:pt idx="831">
                  <c:v>74433</c:v>
                </c:pt>
                <c:pt idx="832">
                  <c:v>73280</c:v>
                </c:pt>
                <c:pt idx="833">
                  <c:v>73145</c:v>
                </c:pt>
                <c:pt idx="834">
                  <c:v>72594</c:v>
                </c:pt>
                <c:pt idx="835">
                  <c:v>71741</c:v>
                </c:pt>
                <c:pt idx="836">
                  <c:v>71240</c:v>
                </c:pt>
                <c:pt idx="837">
                  <c:v>71146</c:v>
                </c:pt>
                <c:pt idx="838">
                  <c:v>70290</c:v>
                </c:pt>
                <c:pt idx="839">
                  <c:v>70492</c:v>
                </c:pt>
                <c:pt idx="840">
                  <c:v>69891</c:v>
                </c:pt>
                <c:pt idx="841">
                  <c:v>69173</c:v>
                </c:pt>
                <c:pt idx="842">
                  <c:v>68711</c:v>
                </c:pt>
                <c:pt idx="843">
                  <c:v>68039</c:v>
                </c:pt>
                <c:pt idx="844">
                  <c:v>67730</c:v>
                </c:pt>
                <c:pt idx="845">
                  <c:v>67589</c:v>
                </c:pt>
                <c:pt idx="846">
                  <c:v>66857</c:v>
                </c:pt>
                <c:pt idx="847">
                  <c:v>66490</c:v>
                </c:pt>
                <c:pt idx="848">
                  <c:v>66196</c:v>
                </c:pt>
                <c:pt idx="849">
                  <c:v>65769</c:v>
                </c:pt>
                <c:pt idx="850">
                  <c:v>64918</c:v>
                </c:pt>
                <c:pt idx="851">
                  <c:v>64111</c:v>
                </c:pt>
                <c:pt idx="852">
                  <c:v>63779</c:v>
                </c:pt>
                <c:pt idx="853">
                  <c:v>63974</c:v>
                </c:pt>
                <c:pt idx="854">
                  <c:v>63527</c:v>
                </c:pt>
                <c:pt idx="855">
                  <c:v>62601</c:v>
                </c:pt>
                <c:pt idx="856">
                  <c:v>62442</c:v>
                </c:pt>
                <c:pt idx="857">
                  <c:v>62126</c:v>
                </c:pt>
                <c:pt idx="858">
                  <c:v>61012</c:v>
                </c:pt>
                <c:pt idx="859">
                  <c:v>60697</c:v>
                </c:pt>
                <c:pt idx="860">
                  <c:v>60387</c:v>
                </c:pt>
                <c:pt idx="861">
                  <c:v>59977</c:v>
                </c:pt>
                <c:pt idx="862">
                  <c:v>59944</c:v>
                </c:pt>
                <c:pt idx="863">
                  <c:v>59090</c:v>
                </c:pt>
                <c:pt idx="864">
                  <c:v>58351</c:v>
                </c:pt>
                <c:pt idx="865">
                  <c:v>58396</c:v>
                </c:pt>
                <c:pt idx="866">
                  <c:v>57827</c:v>
                </c:pt>
                <c:pt idx="867">
                  <c:v>57275</c:v>
                </c:pt>
                <c:pt idx="868">
                  <c:v>56953</c:v>
                </c:pt>
                <c:pt idx="869">
                  <c:v>56889</c:v>
                </c:pt>
                <c:pt idx="870">
                  <c:v>56503</c:v>
                </c:pt>
                <c:pt idx="871">
                  <c:v>55967</c:v>
                </c:pt>
                <c:pt idx="872">
                  <c:v>55448</c:v>
                </c:pt>
                <c:pt idx="873">
                  <c:v>55171</c:v>
                </c:pt>
                <c:pt idx="874">
                  <c:v>54820</c:v>
                </c:pt>
                <c:pt idx="875">
                  <c:v>54007</c:v>
                </c:pt>
                <c:pt idx="876">
                  <c:v>53500</c:v>
                </c:pt>
                <c:pt idx="877">
                  <c:v>53257</c:v>
                </c:pt>
                <c:pt idx="878">
                  <c:v>53256</c:v>
                </c:pt>
                <c:pt idx="879">
                  <c:v>52995</c:v>
                </c:pt>
                <c:pt idx="880">
                  <c:v>52502</c:v>
                </c:pt>
                <c:pt idx="881">
                  <c:v>51467</c:v>
                </c:pt>
                <c:pt idx="882">
                  <c:v>51476</c:v>
                </c:pt>
                <c:pt idx="883">
                  <c:v>50839</c:v>
                </c:pt>
                <c:pt idx="884">
                  <c:v>50761</c:v>
                </c:pt>
                <c:pt idx="885">
                  <c:v>50212</c:v>
                </c:pt>
                <c:pt idx="886">
                  <c:v>50143</c:v>
                </c:pt>
                <c:pt idx="887">
                  <c:v>49850</c:v>
                </c:pt>
                <c:pt idx="888">
                  <c:v>49167</c:v>
                </c:pt>
                <c:pt idx="889">
                  <c:v>48842</c:v>
                </c:pt>
                <c:pt idx="890">
                  <c:v>48366</c:v>
                </c:pt>
                <c:pt idx="891">
                  <c:v>48030</c:v>
                </c:pt>
                <c:pt idx="892">
                  <c:v>47950</c:v>
                </c:pt>
                <c:pt idx="893">
                  <c:v>47933</c:v>
                </c:pt>
                <c:pt idx="894">
                  <c:v>47456</c:v>
                </c:pt>
                <c:pt idx="895">
                  <c:v>46977</c:v>
                </c:pt>
                <c:pt idx="896">
                  <c:v>46519</c:v>
                </c:pt>
                <c:pt idx="897">
                  <c:v>46174</c:v>
                </c:pt>
                <c:pt idx="898">
                  <c:v>45565</c:v>
                </c:pt>
                <c:pt idx="899">
                  <c:v>45171</c:v>
                </c:pt>
                <c:pt idx="900">
                  <c:v>45245</c:v>
                </c:pt>
                <c:pt idx="901">
                  <c:v>45277</c:v>
                </c:pt>
                <c:pt idx="902">
                  <c:v>44561</c:v>
                </c:pt>
                <c:pt idx="903">
                  <c:v>44238</c:v>
                </c:pt>
                <c:pt idx="904">
                  <c:v>43739</c:v>
                </c:pt>
                <c:pt idx="905">
                  <c:v>43350</c:v>
                </c:pt>
                <c:pt idx="906">
                  <c:v>43183</c:v>
                </c:pt>
                <c:pt idx="907">
                  <c:v>42855</c:v>
                </c:pt>
                <c:pt idx="908">
                  <c:v>42453</c:v>
                </c:pt>
                <c:pt idx="909">
                  <c:v>42576</c:v>
                </c:pt>
                <c:pt idx="910">
                  <c:v>42169</c:v>
                </c:pt>
                <c:pt idx="911">
                  <c:v>41988</c:v>
                </c:pt>
                <c:pt idx="912">
                  <c:v>41868</c:v>
                </c:pt>
                <c:pt idx="913">
                  <c:v>41445</c:v>
                </c:pt>
                <c:pt idx="914">
                  <c:v>40933</c:v>
                </c:pt>
                <c:pt idx="915">
                  <c:v>40551</c:v>
                </c:pt>
                <c:pt idx="916">
                  <c:v>40210</c:v>
                </c:pt>
                <c:pt idx="917">
                  <c:v>40372</c:v>
                </c:pt>
                <c:pt idx="918">
                  <c:v>39959</c:v>
                </c:pt>
                <c:pt idx="919">
                  <c:v>39479</c:v>
                </c:pt>
                <c:pt idx="920">
                  <c:v>39138</c:v>
                </c:pt>
                <c:pt idx="921">
                  <c:v>38972</c:v>
                </c:pt>
                <c:pt idx="922">
                  <c:v>38869</c:v>
                </c:pt>
                <c:pt idx="923">
                  <c:v>38214</c:v>
                </c:pt>
                <c:pt idx="924">
                  <c:v>37900</c:v>
                </c:pt>
                <c:pt idx="925">
                  <c:v>37771</c:v>
                </c:pt>
                <c:pt idx="926">
                  <c:v>37745</c:v>
                </c:pt>
                <c:pt idx="927">
                  <c:v>37359</c:v>
                </c:pt>
                <c:pt idx="928">
                  <c:v>36949</c:v>
                </c:pt>
                <c:pt idx="929">
                  <c:v>36798</c:v>
                </c:pt>
                <c:pt idx="930">
                  <c:v>36608</c:v>
                </c:pt>
                <c:pt idx="931">
                  <c:v>36153</c:v>
                </c:pt>
                <c:pt idx="932">
                  <c:v>35906</c:v>
                </c:pt>
                <c:pt idx="933">
                  <c:v>36207</c:v>
                </c:pt>
                <c:pt idx="934">
                  <c:v>35759</c:v>
                </c:pt>
                <c:pt idx="935">
                  <c:v>35310</c:v>
                </c:pt>
                <c:pt idx="936">
                  <c:v>35370</c:v>
                </c:pt>
                <c:pt idx="937">
                  <c:v>35053</c:v>
                </c:pt>
                <c:pt idx="938">
                  <c:v>34897</c:v>
                </c:pt>
                <c:pt idx="939">
                  <c:v>34546</c:v>
                </c:pt>
                <c:pt idx="940">
                  <c:v>34102</c:v>
                </c:pt>
                <c:pt idx="941">
                  <c:v>34160</c:v>
                </c:pt>
                <c:pt idx="942">
                  <c:v>33842</c:v>
                </c:pt>
                <c:pt idx="943">
                  <c:v>33702</c:v>
                </c:pt>
                <c:pt idx="944">
                  <c:v>33408</c:v>
                </c:pt>
                <c:pt idx="945">
                  <c:v>33090</c:v>
                </c:pt>
                <c:pt idx="946">
                  <c:v>32966</c:v>
                </c:pt>
                <c:pt idx="947">
                  <c:v>32611</c:v>
                </c:pt>
                <c:pt idx="948">
                  <c:v>32574</c:v>
                </c:pt>
                <c:pt idx="949">
                  <c:v>32564</c:v>
                </c:pt>
                <c:pt idx="950">
                  <c:v>32344</c:v>
                </c:pt>
                <c:pt idx="951">
                  <c:v>32105</c:v>
                </c:pt>
                <c:pt idx="952">
                  <c:v>31463</c:v>
                </c:pt>
                <c:pt idx="953">
                  <c:v>31459</c:v>
                </c:pt>
                <c:pt idx="954">
                  <c:v>31272</c:v>
                </c:pt>
                <c:pt idx="955">
                  <c:v>30982</c:v>
                </c:pt>
                <c:pt idx="956">
                  <c:v>30658</c:v>
                </c:pt>
                <c:pt idx="957">
                  <c:v>30582</c:v>
                </c:pt>
                <c:pt idx="958">
                  <c:v>30634</c:v>
                </c:pt>
                <c:pt idx="959">
                  <c:v>30367</c:v>
                </c:pt>
                <c:pt idx="960">
                  <c:v>30022</c:v>
                </c:pt>
                <c:pt idx="961">
                  <c:v>29918</c:v>
                </c:pt>
                <c:pt idx="962">
                  <c:v>29571</c:v>
                </c:pt>
                <c:pt idx="963">
                  <c:v>29529</c:v>
                </c:pt>
                <c:pt idx="964">
                  <c:v>29192</c:v>
                </c:pt>
                <c:pt idx="965">
                  <c:v>29231</c:v>
                </c:pt>
                <c:pt idx="966">
                  <c:v>29068</c:v>
                </c:pt>
                <c:pt idx="967">
                  <c:v>28822</c:v>
                </c:pt>
                <c:pt idx="968">
                  <c:v>28741</c:v>
                </c:pt>
                <c:pt idx="969">
                  <c:v>28287</c:v>
                </c:pt>
                <c:pt idx="970">
                  <c:v>28257</c:v>
                </c:pt>
                <c:pt idx="971">
                  <c:v>28107</c:v>
                </c:pt>
                <c:pt idx="972">
                  <c:v>27761</c:v>
                </c:pt>
                <c:pt idx="973">
                  <c:v>27841</c:v>
                </c:pt>
                <c:pt idx="974">
                  <c:v>27750</c:v>
                </c:pt>
                <c:pt idx="975">
                  <c:v>27343</c:v>
                </c:pt>
                <c:pt idx="976">
                  <c:v>27182</c:v>
                </c:pt>
                <c:pt idx="977">
                  <c:v>26965</c:v>
                </c:pt>
                <c:pt idx="978">
                  <c:v>26956</c:v>
                </c:pt>
                <c:pt idx="979">
                  <c:v>26565</c:v>
                </c:pt>
                <c:pt idx="980">
                  <c:v>26530</c:v>
                </c:pt>
                <c:pt idx="981">
                  <c:v>26358</c:v>
                </c:pt>
                <c:pt idx="982">
                  <c:v>26231</c:v>
                </c:pt>
                <c:pt idx="983">
                  <c:v>26038</c:v>
                </c:pt>
                <c:pt idx="984">
                  <c:v>25857</c:v>
                </c:pt>
                <c:pt idx="985">
                  <c:v>25766</c:v>
                </c:pt>
                <c:pt idx="986">
                  <c:v>25531</c:v>
                </c:pt>
                <c:pt idx="987">
                  <c:v>25354</c:v>
                </c:pt>
                <c:pt idx="988">
                  <c:v>25196</c:v>
                </c:pt>
                <c:pt idx="989">
                  <c:v>25282</c:v>
                </c:pt>
                <c:pt idx="990">
                  <c:v>25006</c:v>
                </c:pt>
                <c:pt idx="991">
                  <c:v>24890</c:v>
                </c:pt>
                <c:pt idx="992">
                  <c:v>24675</c:v>
                </c:pt>
                <c:pt idx="993">
                  <c:v>24506</c:v>
                </c:pt>
                <c:pt idx="994">
                  <c:v>24416</c:v>
                </c:pt>
                <c:pt idx="995">
                  <c:v>24141</c:v>
                </c:pt>
                <c:pt idx="996">
                  <c:v>23941</c:v>
                </c:pt>
                <c:pt idx="997">
                  <c:v>23997</c:v>
                </c:pt>
                <c:pt idx="998">
                  <c:v>23726</c:v>
                </c:pt>
                <c:pt idx="999">
                  <c:v>23575</c:v>
                </c:pt>
                <c:pt idx="1000">
                  <c:v>23363</c:v>
                </c:pt>
                <c:pt idx="1001">
                  <c:v>21880</c:v>
                </c:pt>
                <c:pt idx="1002">
                  <c:v>21638</c:v>
                </c:pt>
                <c:pt idx="1003">
                  <c:v>21566</c:v>
                </c:pt>
                <c:pt idx="1004">
                  <c:v>21541</c:v>
                </c:pt>
                <c:pt idx="1005">
                  <c:v>21536</c:v>
                </c:pt>
                <c:pt idx="1006">
                  <c:v>21520</c:v>
                </c:pt>
                <c:pt idx="1007">
                  <c:v>21536</c:v>
                </c:pt>
                <c:pt idx="1008">
                  <c:v>21530</c:v>
                </c:pt>
                <c:pt idx="1009">
                  <c:v>21522</c:v>
                </c:pt>
                <c:pt idx="1010">
                  <c:v>21510</c:v>
                </c:pt>
                <c:pt idx="1011">
                  <c:v>21518</c:v>
                </c:pt>
                <c:pt idx="1012">
                  <c:v>21529</c:v>
                </c:pt>
                <c:pt idx="1013">
                  <c:v>21499</c:v>
                </c:pt>
                <c:pt idx="1014">
                  <c:v>21499</c:v>
                </c:pt>
                <c:pt idx="1015">
                  <c:v>21522</c:v>
                </c:pt>
                <c:pt idx="1016">
                  <c:v>21523</c:v>
                </c:pt>
                <c:pt idx="1017">
                  <c:v>21486</c:v>
                </c:pt>
                <c:pt idx="1018">
                  <c:v>21486</c:v>
                </c:pt>
                <c:pt idx="1019">
                  <c:v>21499</c:v>
                </c:pt>
                <c:pt idx="1020">
                  <c:v>21488</c:v>
                </c:pt>
                <c:pt idx="1021">
                  <c:v>21467</c:v>
                </c:pt>
                <c:pt idx="1022">
                  <c:v>21480</c:v>
                </c:pt>
                <c:pt idx="1023">
                  <c:v>21465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98408"/>
        <c:axId val="438598800"/>
      </c:scatterChart>
      <c:valAx>
        <c:axId val="438598408"/>
        <c:scaling>
          <c:orientation val="minMax"/>
          <c:max val="1000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Lens 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8598800"/>
        <c:crosses val="autoZero"/>
        <c:crossBetween val="midCat"/>
      </c:valAx>
      <c:valAx>
        <c:axId val="43859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Focus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8598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+mn-lt"/>
          <a:ea typeface="微軟正黑體" pitchFamily="34" charset="-120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Block 0 ~ Block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block_0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PD_Calibration_Check!$T$24:$AC$24</c:f>
              <c:numCache>
                <c:formatCode>General</c:formatCode>
                <c:ptCount val="10"/>
                <c:pt idx="0">
                  <c:v>-10082</c:v>
                </c:pt>
                <c:pt idx="1">
                  <c:v>-7433</c:v>
                </c:pt>
                <c:pt idx="2">
                  <c:v>-4953</c:v>
                </c:pt>
                <c:pt idx="3">
                  <c:v>-2424</c:v>
                </c:pt>
                <c:pt idx="4">
                  <c:v>44</c:v>
                </c:pt>
                <c:pt idx="5">
                  <c:v>2483</c:v>
                </c:pt>
                <c:pt idx="6">
                  <c:v>4987</c:v>
                </c:pt>
                <c:pt idx="7">
                  <c:v>7602</c:v>
                </c:pt>
                <c:pt idx="8">
                  <c:v>10225</c:v>
                </c:pt>
                <c:pt idx="9">
                  <c:v>12608</c:v>
                </c:pt>
              </c:numCache>
            </c:numRef>
          </c:yVal>
          <c:smooth val="0"/>
        </c:ser>
        <c:ser>
          <c:idx val="1"/>
          <c:order val="1"/>
          <c:tx>
            <c:v>block_1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PD_Calibration_Check!$T$25:$AC$25</c:f>
              <c:numCache>
                <c:formatCode>General</c:formatCode>
                <c:ptCount val="10"/>
                <c:pt idx="0">
                  <c:v>-9611</c:v>
                </c:pt>
                <c:pt idx="1">
                  <c:v>-7324</c:v>
                </c:pt>
                <c:pt idx="2">
                  <c:v>-4947</c:v>
                </c:pt>
                <c:pt idx="3">
                  <c:v>-2692</c:v>
                </c:pt>
                <c:pt idx="4">
                  <c:v>-392</c:v>
                </c:pt>
                <c:pt idx="5">
                  <c:v>1762</c:v>
                </c:pt>
                <c:pt idx="6">
                  <c:v>4192</c:v>
                </c:pt>
                <c:pt idx="7">
                  <c:v>6623</c:v>
                </c:pt>
                <c:pt idx="8">
                  <c:v>8817</c:v>
                </c:pt>
                <c:pt idx="9">
                  <c:v>11137</c:v>
                </c:pt>
              </c:numCache>
            </c:numRef>
          </c:yVal>
          <c:smooth val="0"/>
        </c:ser>
        <c:ser>
          <c:idx val="2"/>
          <c:order val="2"/>
          <c:tx>
            <c:v>block_2</c:v>
          </c:tx>
          <c:marker>
            <c:symbol val="circle"/>
            <c:size val="7"/>
          </c:marker>
          <c:xVal>
            <c:numRef>
              <c:f>PD_Calibration_Check!$T$23:$AC$23</c:f>
              <c:numCache>
                <c:formatCode>General</c:formatCode>
                <c:ptCount val="10"/>
                <c:pt idx="0">
                  <c:v>298</c:v>
                </c:pt>
                <c:pt idx="1">
                  <c:v>351</c:v>
                </c:pt>
                <c:pt idx="2">
                  <c:v>404</c:v>
                </c:pt>
                <c:pt idx="3">
                  <c:v>457</c:v>
                </c:pt>
                <c:pt idx="4">
                  <c:v>510</c:v>
                </c:pt>
                <c:pt idx="5">
                  <c:v>563</c:v>
                </c:pt>
                <c:pt idx="6">
                  <c:v>616</c:v>
                </c:pt>
                <c:pt idx="7">
                  <c:v>669</c:v>
                </c:pt>
                <c:pt idx="8">
                  <c:v>722</c:v>
                </c:pt>
                <c:pt idx="9">
                  <c:v>775</c:v>
                </c:pt>
              </c:numCache>
            </c:numRef>
          </c:xVal>
          <c:yVal>
            <c:numRef>
              <c:f>PD_Calibration_Check!$T$26:$AC$26</c:f>
              <c:numCache>
                <c:formatCode>General</c:formatCode>
                <c:ptCount val="10"/>
                <c:pt idx="0">
                  <c:v>-10344</c:v>
                </c:pt>
                <c:pt idx="1">
                  <c:v>-7936</c:v>
                </c:pt>
                <c:pt idx="2">
                  <c:v>-5412</c:v>
                </c:pt>
                <c:pt idx="3">
                  <c:v>-2993</c:v>
                </c:pt>
                <c:pt idx="4">
                  <c:v>-584</c:v>
                </c:pt>
                <c:pt idx="5">
                  <c:v>1679</c:v>
                </c:pt>
                <c:pt idx="6">
                  <c:v>4191</c:v>
                </c:pt>
                <c:pt idx="7">
                  <c:v>6596</c:v>
                </c:pt>
                <c:pt idx="8">
                  <c:v>9154</c:v>
                </c:pt>
                <c:pt idx="9">
                  <c:v>11399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99712"/>
        <c:axId val="560100104"/>
      </c:scatterChart>
      <c:valAx>
        <c:axId val="56009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0100104"/>
        <c:crosses val="autoZero"/>
        <c:crossBetween val="midCat"/>
      </c:valAx>
      <c:valAx>
        <c:axId val="560100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009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113</xdr:row>
      <xdr:rowOff>104775</xdr:rowOff>
    </xdr:from>
    <xdr:to>
      <xdr:col>18</xdr:col>
      <xdr:colOff>742950</xdr:colOff>
      <xdr:row>137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139</xdr:row>
      <xdr:rowOff>85725</xdr:rowOff>
    </xdr:from>
    <xdr:to>
      <xdr:col>18</xdr:col>
      <xdr:colOff>771525</xdr:colOff>
      <xdr:row>163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113</xdr:row>
      <xdr:rowOff>114300</xdr:rowOff>
    </xdr:from>
    <xdr:to>
      <xdr:col>41</xdr:col>
      <xdr:colOff>495300</xdr:colOff>
      <xdr:row>137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85725</xdr:colOff>
      <xdr:row>139</xdr:row>
      <xdr:rowOff>104775</xdr:rowOff>
    </xdr:from>
    <xdr:to>
      <xdr:col>41</xdr:col>
      <xdr:colOff>542925</xdr:colOff>
      <xdr:row>163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104775</xdr:colOff>
      <xdr:row>113</xdr:row>
      <xdr:rowOff>123825</xdr:rowOff>
    </xdr:from>
    <xdr:to>
      <xdr:col>62</xdr:col>
      <xdr:colOff>247650</xdr:colOff>
      <xdr:row>137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123825</xdr:colOff>
      <xdr:row>139</xdr:row>
      <xdr:rowOff>104775</xdr:rowOff>
    </xdr:from>
    <xdr:to>
      <xdr:col>62</xdr:col>
      <xdr:colOff>266700</xdr:colOff>
      <xdr:row>163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10</xdr:row>
      <xdr:rowOff>76199</xdr:rowOff>
    </xdr:from>
    <xdr:to>
      <xdr:col>25</xdr:col>
      <xdr:colOff>209550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32</xdr:row>
      <xdr:rowOff>180975</xdr:rowOff>
    </xdr:from>
    <xdr:to>
      <xdr:col>25</xdr:col>
      <xdr:colOff>314325</xdr:colOff>
      <xdr:row>52</xdr:row>
      <xdr:rowOff>180976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2288</xdr:colOff>
      <xdr:row>35</xdr:row>
      <xdr:rowOff>8063</xdr:rowOff>
    </xdr:from>
    <xdr:to>
      <xdr:col>14</xdr:col>
      <xdr:colOff>604838</xdr:colOff>
      <xdr:row>54</xdr:row>
      <xdr:rowOff>112839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5991</xdr:colOff>
      <xdr:row>57</xdr:row>
      <xdr:rowOff>5384</xdr:rowOff>
    </xdr:from>
    <xdr:to>
      <xdr:col>14</xdr:col>
      <xdr:colOff>609599</xdr:colOff>
      <xdr:row>76</xdr:row>
      <xdr:rowOff>110160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4532</xdr:colOff>
      <xdr:row>78</xdr:row>
      <xdr:rowOff>188941</xdr:rowOff>
    </xdr:from>
    <xdr:to>
      <xdr:col>15</xdr:col>
      <xdr:colOff>4762</xdr:colOff>
      <xdr:row>98</xdr:row>
      <xdr:rowOff>103217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2956</xdr:colOff>
      <xdr:row>35</xdr:row>
      <xdr:rowOff>6189</xdr:rowOff>
    </xdr:from>
    <xdr:to>
      <xdr:col>35</xdr:col>
      <xdr:colOff>0</xdr:colOff>
      <xdr:row>73</xdr:row>
      <xdr:rowOff>21318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0</xdr:colOff>
      <xdr:row>0</xdr:row>
      <xdr:rowOff>0</xdr:rowOff>
    </xdr:from>
    <xdr:to>
      <xdr:col>7</xdr:col>
      <xdr:colOff>100542</xdr:colOff>
      <xdr:row>3</xdr:row>
      <xdr:rowOff>38100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0"/>
          <a:ext cx="2424642" cy="609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3398;&#20064;&#36164;&#26009;\af\petrus\xiaomi\20191127_PD_Calibration_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_Calibration_Check"/>
    </sheetNames>
    <sheetDataSet>
      <sheetData sheetId="0">
        <row r="23">
          <cell r="T23">
            <v>298</v>
          </cell>
          <cell r="U23">
            <v>351</v>
          </cell>
          <cell r="V23">
            <v>404</v>
          </cell>
          <cell r="W23">
            <v>457</v>
          </cell>
          <cell r="X23">
            <v>510</v>
          </cell>
          <cell r="Y23">
            <v>563</v>
          </cell>
          <cell r="Z23">
            <v>616</v>
          </cell>
          <cell r="AA23">
            <v>669</v>
          </cell>
          <cell r="AB23">
            <v>722</v>
          </cell>
          <cell r="AC23">
            <v>775</v>
          </cell>
        </row>
        <row r="24">
          <cell r="T24">
            <v>-10082</v>
          </cell>
          <cell r="U24">
            <v>-7433</v>
          </cell>
          <cell r="V24">
            <v>-4953</v>
          </cell>
          <cell r="W24">
            <v>-2424</v>
          </cell>
          <cell r="X24">
            <v>44</v>
          </cell>
          <cell r="Y24">
            <v>2483</v>
          </cell>
          <cell r="Z24">
            <v>4987</v>
          </cell>
          <cell r="AA24">
            <v>7602</v>
          </cell>
          <cell r="AB24">
            <v>10225</v>
          </cell>
          <cell r="AC24">
            <v>12608</v>
          </cell>
        </row>
        <row r="25">
          <cell r="T25">
            <v>-9611</v>
          </cell>
          <cell r="U25">
            <v>-7324</v>
          </cell>
          <cell r="V25">
            <v>-4947</v>
          </cell>
          <cell r="W25">
            <v>-2692</v>
          </cell>
          <cell r="X25">
            <v>-392</v>
          </cell>
          <cell r="Y25">
            <v>1762</v>
          </cell>
          <cell r="Z25">
            <v>4192</v>
          </cell>
          <cell r="AA25">
            <v>6623</v>
          </cell>
          <cell r="AB25">
            <v>8817</v>
          </cell>
          <cell r="AC25">
            <v>11137</v>
          </cell>
        </row>
        <row r="26">
          <cell r="T26">
            <v>-10344</v>
          </cell>
          <cell r="U26">
            <v>-7936</v>
          </cell>
          <cell r="V26">
            <v>-5412</v>
          </cell>
          <cell r="W26">
            <v>-2993</v>
          </cell>
          <cell r="X26">
            <v>-584</v>
          </cell>
          <cell r="Y26">
            <v>1679</v>
          </cell>
          <cell r="Z26">
            <v>4191</v>
          </cell>
          <cell r="AA26">
            <v>6596</v>
          </cell>
          <cell r="AB26">
            <v>9154</v>
          </cell>
          <cell r="AC26">
            <v>11399</v>
          </cell>
        </row>
        <row r="27">
          <cell r="T27">
            <v>-9847</v>
          </cell>
          <cell r="U27">
            <v>-7279</v>
          </cell>
          <cell r="V27">
            <v>-4870</v>
          </cell>
          <cell r="W27">
            <v>-2300</v>
          </cell>
          <cell r="X27">
            <v>104</v>
          </cell>
          <cell r="Y27">
            <v>2422</v>
          </cell>
          <cell r="Z27">
            <v>4935</v>
          </cell>
          <cell r="AA27">
            <v>7512</v>
          </cell>
          <cell r="AB27">
            <v>9971</v>
          </cell>
          <cell r="AC27">
            <v>12337</v>
          </cell>
        </row>
        <row r="28">
          <cell r="T28">
            <v>-9375</v>
          </cell>
          <cell r="U28">
            <v>-7212</v>
          </cell>
          <cell r="V28">
            <v>-4904</v>
          </cell>
          <cell r="W28">
            <v>-2601</v>
          </cell>
          <cell r="X28">
            <v>-435</v>
          </cell>
          <cell r="Y28">
            <v>1700</v>
          </cell>
          <cell r="Z28">
            <v>4026</v>
          </cell>
          <cell r="AA28">
            <v>6268</v>
          </cell>
          <cell r="AB28">
            <v>8505</v>
          </cell>
          <cell r="AC28">
            <v>10731</v>
          </cell>
        </row>
        <row r="29">
          <cell r="T29">
            <v>-10230</v>
          </cell>
          <cell r="U29">
            <v>-7791</v>
          </cell>
          <cell r="V29">
            <v>-5369</v>
          </cell>
          <cell r="W29">
            <v>-2889</v>
          </cell>
          <cell r="X29">
            <v>-643</v>
          </cell>
          <cell r="Y29">
            <v>1611</v>
          </cell>
          <cell r="Z29">
            <v>4036</v>
          </cell>
          <cell r="AA29">
            <v>6483</v>
          </cell>
          <cell r="AB29">
            <v>8831</v>
          </cell>
          <cell r="AC29">
            <v>11181</v>
          </cell>
        </row>
        <row r="30">
          <cell r="T30">
            <v>-10031</v>
          </cell>
          <cell r="U30">
            <v>-7394</v>
          </cell>
          <cell r="V30">
            <v>-4880</v>
          </cell>
          <cell r="W30">
            <v>-2254</v>
          </cell>
          <cell r="X30">
            <v>133</v>
          </cell>
          <cell r="Y30">
            <v>2548</v>
          </cell>
          <cell r="Z30">
            <v>5182</v>
          </cell>
          <cell r="AA30">
            <v>7731</v>
          </cell>
          <cell r="AB30">
            <v>10251</v>
          </cell>
          <cell r="AC30">
            <v>12760</v>
          </cell>
        </row>
        <row r="31">
          <cell r="T31">
            <v>-9564</v>
          </cell>
          <cell r="U31">
            <v>-7290</v>
          </cell>
          <cell r="V31">
            <v>-4873</v>
          </cell>
          <cell r="W31">
            <v>-2492</v>
          </cell>
          <cell r="X31">
            <v>-327</v>
          </cell>
          <cell r="Y31">
            <v>1918</v>
          </cell>
          <cell r="Z31">
            <v>4251</v>
          </cell>
          <cell r="AA31">
            <v>6623</v>
          </cell>
          <cell r="AB31">
            <v>8932</v>
          </cell>
          <cell r="AC31">
            <v>11151</v>
          </cell>
        </row>
        <row r="32">
          <cell r="T32">
            <v>-10117</v>
          </cell>
          <cell r="U32">
            <v>-7713</v>
          </cell>
          <cell r="V32">
            <v>-5326</v>
          </cell>
          <cell r="W32">
            <v>-2794</v>
          </cell>
          <cell r="X32">
            <v>-435</v>
          </cell>
          <cell r="Y32">
            <v>1834</v>
          </cell>
          <cell r="Z32">
            <v>4334</v>
          </cell>
          <cell r="AA32">
            <v>6766</v>
          </cell>
          <cell r="AB32">
            <v>9120</v>
          </cell>
          <cell r="AC32">
            <v>11587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/>
  <sheetData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34"/>
  <sheetViews>
    <sheetView topLeftCell="A13" workbookViewId="0">
      <selection activeCell="I5" sqref="I5"/>
    </sheetView>
  </sheetViews>
  <sheetFormatPr defaultRowHeight="15"/>
  <cols>
    <col min="1" max="7" width="12.7109375" customWidth="1"/>
    <col min="8" max="8" width="6.42578125" customWidth="1"/>
    <col min="9" max="11" width="12.7109375" customWidth="1"/>
    <col min="12" max="12" width="6.140625" style="18" hidden="1" customWidth="1"/>
    <col min="13" max="13" width="2.7109375" style="19" customWidth="1"/>
    <col min="14" max="16" width="12.7109375" customWidth="1"/>
    <col min="17" max="17" width="7.140625" style="18" hidden="1" customWidth="1"/>
    <col min="18" max="18" width="2.7109375" style="19" customWidth="1"/>
    <col min="19" max="21" width="12.7109375" customWidth="1"/>
    <col min="22" max="22" width="6.140625" style="18" hidden="1" customWidth="1"/>
    <col min="23" max="23" width="2.7109375" style="19" customWidth="1"/>
    <col min="24" max="26" width="12.7109375" customWidth="1"/>
    <col min="27" max="27" width="6.140625" style="18" hidden="1" customWidth="1"/>
    <col min="28" max="28" width="2.7109375" style="19" customWidth="1"/>
    <col min="29" max="31" width="12.7109375" customWidth="1"/>
    <col min="32" max="32" width="6.140625" style="18" hidden="1" customWidth="1"/>
    <col min="33" max="33" width="2.7109375" style="19" customWidth="1"/>
    <col min="34" max="36" width="12.7109375" customWidth="1"/>
    <col min="37" max="37" width="6.140625" style="18" hidden="1" customWidth="1"/>
    <col min="38" max="38" width="2.7109375" style="19" customWidth="1"/>
  </cols>
  <sheetData>
    <row r="2" spans="1:38" s="23" customFormat="1">
      <c r="A2" s="96"/>
      <c r="B2" s="96" t="s">
        <v>29</v>
      </c>
      <c r="C2" s="96" t="s">
        <v>30</v>
      </c>
      <c r="D2" s="96" t="s">
        <v>31</v>
      </c>
      <c r="E2" s="22"/>
      <c r="F2" s="22"/>
      <c r="G2" s="22"/>
      <c r="H2" s="22"/>
      <c r="L2" s="24"/>
      <c r="M2" s="25"/>
      <c r="Q2" s="24"/>
      <c r="R2" s="25"/>
      <c r="V2" s="24"/>
      <c r="W2" s="25"/>
      <c r="AA2" s="24"/>
      <c r="AB2" s="25"/>
      <c r="AF2" s="24"/>
      <c r="AG2" s="25"/>
      <c r="AK2" s="24"/>
      <c r="AL2" s="25"/>
    </row>
    <row r="3" spans="1:38">
      <c r="A3" s="102" t="s">
        <v>32</v>
      </c>
      <c r="B3" s="103">
        <v>0.05</v>
      </c>
      <c r="C3" s="8" t="s">
        <v>33</v>
      </c>
      <c r="D3" s="96" t="str">
        <f>IF(COUNTIF(K14:K23,"&gt;"&amp;0.01)+COUNTIF(K25:K34,"&gt;"&amp;0.01)+COUNTIF(K36:K45,"&gt;"&amp;0.01)+COUNTIF(K47:K56,"&gt;"&amp;0.01)+COUNTIF(K58:K67,"&gt;"&amp;0.01)+COUNTIF(K69:K78,"&gt;"&amp;0.01)+COUNTIF(K80:K89,"&gt;"&amp;0.01)+COUNTIF(K91:K100,"&gt;"&amp;0.01)+COUNTIF(K102:K111,"&gt;"&amp;0.01)&gt;0,"Fail","Pass")</f>
        <v>Fail</v>
      </c>
      <c r="E3" s="22"/>
      <c r="F3" s="96"/>
      <c r="G3" s="22"/>
      <c r="H3" s="26"/>
    </row>
    <row r="4" spans="1:38">
      <c r="A4" s="102"/>
      <c r="B4" s="103"/>
      <c r="C4" s="8" t="s">
        <v>34</v>
      </c>
      <c r="D4" s="96" t="str">
        <f>IF(COUNTIF(Q14:Q23,"&gt;"&amp;0.01)+COUNTIF(Q25:Q34,"&gt;"&amp;0.01)+COUNTIF(Q36:Q45,"&gt;"&amp;0.01)+COUNTIF(Q47:Q56,"&gt;"&amp;0.01)+COUNTIF(Q58:Q67,"&gt;"&amp;0.01)+COUNTIF(Q69:Q78,"&gt;"&amp;0.01)+COUNTIF(Q80:Q89,"&gt;"&amp;0.01)+COUNTIF(Q91:Q100,"&gt;"&amp;0.01)+COUNTIF(Q102:Q111,"&gt;"&amp;0.01)&gt;0,"Fail","Pass")</f>
        <v>Fail</v>
      </c>
      <c r="E4" s="22"/>
      <c r="F4" s="22"/>
      <c r="G4" s="22"/>
      <c r="H4" s="26"/>
    </row>
    <row r="5" spans="1:38">
      <c r="A5" s="102"/>
      <c r="B5" s="103">
        <v>0.2</v>
      </c>
      <c r="C5" s="8" t="s">
        <v>33</v>
      </c>
      <c r="D5" s="96" t="str">
        <f>IF(COUNTIF(V14:V23,"&gt;"&amp;0.01)+COUNTIF(V25:V34,"&gt;"&amp;0.01)+COUNTIF(V36:V45,"&gt;"&amp;0.01)+COUNTIF(V47:V56,"&gt;"&amp;0.01)+COUNTIF(V58:V67,"&gt;"&amp;0.01)+COUNTIF(V69:V78,"&gt;"&amp;0.01)+COUNTIF(V80:V89,"&gt;"&amp;0.01)+COUNTIF(V91:V100,"&gt;"&amp;0.01)+COUNTIF(V102:V111,"&gt;"&amp;0.01)&gt;0,"Fail","Pass")</f>
        <v>Fail</v>
      </c>
      <c r="E5" s="22"/>
      <c r="F5" s="22"/>
      <c r="G5" s="22"/>
      <c r="H5" s="26"/>
    </row>
    <row r="6" spans="1:38">
      <c r="A6" s="102"/>
      <c r="B6" s="103"/>
      <c r="C6" s="8" t="s">
        <v>34</v>
      </c>
      <c r="D6" s="96" t="str">
        <f>IF(COUNTIF(AA14:AA23,"&gt;"&amp;0.01)+COUNTIF(AA25:AA34,"&gt;"&amp;0.01)+COUNTIF(AA36:AA45,"&gt;"&amp;0.01)+COUNTIF(AA47:AA56,"&gt;"&amp;0.01)+COUNTIF(AA58:AA67,"&gt;"&amp;0.01)+COUNTIF(AA69:AA78,"&gt;"&amp;0.01)+COUNTIF(AA80:AA89,"&gt;"&amp;0.01)+COUNTIF(AA91:AA100,"&gt;"&amp;0.01)+COUNTIF(AA102:AA111,"&gt;"&amp;0.01)&gt;0,"Fail","Pass")</f>
        <v>Fail</v>
      </c>
      <c r="E6" s="22"/>
      <c r="F6" s="22"/>
      <c r="G6" s="22"/>
      <c r="H6" s="26"/>
    </row>
    <row r="7" spans="1:38">
      <c r="A7" s="102"/>
      <c r="B7" s="103">
        <v>0.4</v>
      </c>
      <c r="C7" s="8" t="s">
        <v>33</v>
      </c>
      <c r="D7" s="96" t="str">
        <f>IF(COUNTIF(AF14:AF23,"&gt;"&amp;0.01)+COUNTIF(AF25:AF34,"&gt;"&amp;0.01)+COUNTIF(AF36:AF45,"&gt;"&amp;0.01)+COUNTIF(AF47:AF56,"&gt;"&amp;0.01)+COUNTIF(AF58:AF67,"&gt;"&amp;0.01)+COUNTIF(AF69:AF78,"&gt;"&amp;0.01)+COUNTIF(AF80:AF89,"&gt;"&amp;0.01)+COUNTIF(AF91:AF100,"&gt;"&amp;0.01)+COUNTIF(AF102:AF111,"&gt;"&amp;0.01)&gt;0,"Fail","Pass")</f>
        <v>Pass</v>
      </c>
      <c r="E7" s="22"/>
      <c r="F7" s="22"/>
      <c r="G7" s="22"/>
      <c r="H7" s="26"/>
    </row>
    <row r="8" spans="1:38">
      <c r="A8" s="102"/>
      <c r="B8" s="103"/>
      <c r="C8" s="8" t="s">
        <v>34</v>
      </c>
      <c r="D8" s="96" t="str">
        <f>IF(COUNTIF(AK14:AK23,"&gt;"&amp;0.01)+COUNTIF(AK25:AK34,"&gt;"&amp;0.01)+COUNTIF(AK36:AK45,"&gt;"&amp;0.01)+COUNTIF(AK47:AK56,"&gt;"&amp;0.01)+COUNTIF(AK58:AK67,"&gt;"&amp;0.01)+COUNTIF(AK69:AK78,"&gt;"&amp;0.01)+COUNTIF(AK80:AK89,"&gt;"&amp;0.01)+COUNTIF(AK91:AK100,"&gt;"&amp;0.01)+COUNTIF(AK102:AK111,"&gt;"&amp;0.01)&gt;0,"Fail","Pass")</f>
        <v>Pass</v>
      </c>
      <c r="E8" s="22"/>
      <c r="F8" s="22"/>
      <c r="G8" s="22"/>
      <c r="H8" s="26"/>
    </row>
    <row r="9" spans="1:38" ht="15.75" thickBot="1"/>
    <row r="10" spans="1:38">
      <c r="A10" s="104" t="s">
        <v>24</v>
      </c>
      <c r="B10" s="29" t="s">
        <v>35</v>
      </c>
      <c r="C10" s="30">
        <v>300</v>
      </c>
      <c r="D10" s="31" t="s">
        <v>11</v>
      </c>
      <c r="E10" s="32"/>
      <c r="F10" s="32"/>
      <c r="G10" s="32"/>
      <c r="H10" s="32"/>
      <c r="I10" s="33" t="s">
        <v>36</v>
      </c>
      <c r="J10" s="29"/>
      <c r="K10" s="31" t="s">
        <v>36</v>
      </c>
      <c r="N10" s="33" t="s">
        <v>36</v>
      </c>
      <c r="O10" s="29"/>
      <c r="P10" s="31" t="s">
        <v>36</v>
      </c>
      <c r="S10" s="33" t="s">
        <v>36</v>
      </c>
      <c r="T10" s="29"/>
      <c r="U10" s="31" t="s">
        <v>36</v>
      </c>
      <c r="X10" s="33" t="s">
        <v>36</v>
      </c>
      <c r="Y10" s="29"/>
      <c r="Z10" s="31" t="s">
        <v>36</v>
      </c>
      <c r="AC10" s="33" t="s">
        <v>36</v>
      </c>
      <c r="AD10" s="29"/>
      <c r="AE10" s="31" t="s">
        <v>36</v>
      </c>
      <c r="AH10" s="33" t="s">
        <v>36</v>
      </c>
      <c r="AI10" s="29"/>
      <c r="AJ10" s="31" t="s">
        <v>36</v>
      </c>
    </row>
    <row r="11" spans="1:38" ht="15.75" thickBot="1">
      <c r="A11" s="105"/>
      <c r="B11" s="28" t="s">
        <v>37</v>
      </c>
      <c r="C11" s="34">
        <v>680</v>
      </c>
      <c r="D11" s="35" t="s">
        <v>11</v>
      </c>
      <c r="E11" s="32"/>
      <c r="F11" s="32"/>
      <c r="G11" s="32"/>
      <c r="H11" s="32"/>
      <c r="I11" s="99" t="s">
        <v>38</v>
      </c>
      <c r="J11" s="100"/>
      <c r="K11" s="101"/>
      <c r="N11" s="106" t="s">
        <v>39</v>
      </c>
      <c r="O11" s="100"/>
      <c r="P11" s="101"/>
      <c r="S11" s="106" t="s">
        <v>40</v>
      </c>
      <c r="T11" s="100"/>
      <c r="U11" s="101"/>
      <c r="X11" s="106" t="s">
        <v>41</v>
      </c>
      <c r="Y11" s="100"/>
      <c r="Z11" s="101"/>
      <c r="AC11" s="106" t="s">
        <v>42</v>
      </c>
      <c r="AD11" s="100"/>
      <c r="AE11" s="101"/>
      <c r="AH11" s="106" t="s">
        <v>43</v>
      </c>
      <c r="AI11" s="100"/>
      <c r="AJ11" s="101"/>
    </row>
    <row r="12" spans="1:38" ht="15.75" thickBot="1">
      <c r="I12" s="36" t="s">
        <v>6</v>
      </c>
      <c r="J12" s="22" t="s">
        <v>7</v>
      </c>
      <c r="K12" s="27" t="s">
        <v>8</v>
      </c>
      <c r="N12" s="36" t="s">
        <v>6</v>
      </c>
      <c r="O12" s="22" t="s">
        <v>7</v>
      </c>
      <c r="P12" s="27" t="s">
        <v>8</v>
      </c>
      <c r="S12" s="36" t="s">
        <v>6</v>
      </c>
      <c r="T12" s="22" t="s">
        <v>7</v>
      </c>
      <c r="U12" s="27" t="s">
        <v>8</v>
      </c>
      <c r="X12" s="36" t="s">
        <v>6</v>
      </c>
      <c r="Y12" s="22" t="s">
        <v>7</v>
      </c>
      <c r="Z12" s="27" t="s">
        <v>8</v>
      </c>
      <c r="AC12" s="36" t="s">
        <v>6</v>
      </c>
      <c r="AD12" s="22" t="s">
        <v>7</v>
      </c>
      <c r="AE12" s="27" t="s">
        <v>8</v>
      </c>
      <c r="AH12" s="36" t="s">
        <v>6</v>
      </c>
      <c r="AI12" s="22" t="s">
        <v>7</v>
      </c>
      <c r="AJ12" s="27" t="s">
        <v>8</v>
      </c>
    </row>
    <row r="13" spans="1:38">
      <c r="A13" s="108" t="s">
        <v>44</v>
      </c>
      <c r="B13" s="29" t="s">
        <v>13</v>
      </c>
      <c r="C13" s="37">
        <f>ROUND((C11-C10)*0.05,0)</f>
        <v>19</v>
      </c>
      <c r="I13" s="107">
        <v>322</v>
      </c>
      <c r="J13" s="26">
        <v>1</v>
      </c>
      <c r="K13" s="38">
        <v>178575</v>
      </c>
      <c r="L13" s="39">
        <f>ABS(K13-MEDIAN($K$13:$K$23))/MEDIAN($K$13:$K$23)</f>
        <v>5.960693860785491E-2</v>
      </c>
      <c r="N13" s="107">
        <v>322</v>
      </c>
      <c r="O13" s="26">
        <v>1</v>
      </c>
      <c r="P13" s="38">
        <v>178575</v>
      </c>
      <c r="Q13" s="39">
        <f>ABS(P13-MEDIAN($P$13:$P$23))/MEDIAN($P$13:$P$23)</f>
        <v>5.960693860785491E-2</v>
      </c>
      <c r="S13" s="107"/>
      <c r="T13" s="26">
        <v>1</v>
      </c>
      <c r="U13" s="38">
        <v>172622667</v>
      </c>
      <c r="V13" s="39">
        <f t="shared" ref="V13:V23" si="0">ABS(U13-MEDIAN($U$13:$U$23))/MEDIAN($U$13:$U$23)</f>
        <v>2.3072743042346112E-3</v>
      </c>
      <c r="X13" s="107"/>
      <c r="Y13" s="26">
        <v>1</v>
      </c>
      <c r="Z13" s="38">
        <v>3139573</v>
      </c>
      <c r="AA13" s="39">
        <f>ABS(Z13-MEDIAN($Z$13:$Z$23))/MEDIAN($Z$13:$Z$23)</f>
        <v>0.93940271087766791</v>
      </c>
      <c r="AC13" s="107"/>
      <c r="AD13" s="26">
        <v>1</v>
      </c>
      <c r="AE13" s="38">
        <v>70523730</v>
      </c>
      <c r="AF13" s="39">
        <f>ABS(AE13-MEDIAN($AE$13:$AE$23))/MEDIAN($AE$13:$AE$23)</f>
        <v>8.5209606217962711E-2</v>
      </c>
      <c r="AH13" s="107"/>
      <c r="AI13" s="26">
        <v>1</v>
      </c>
      <c r="AJ13" s="38"/>
      <c r="AK13" s="39" t="e">
        <f>ABS(AJ13-MEDIAN($AJ$13:$AJ$23))/MEDIAN($AJ$13:$AJ$23)</f>
        <v>#NUM!</v>
      </c>
    </row>
    <row r="14" spans="1:38">
      <c r="A14" s="107"/>
      <c r="B14" s="26" t="s">
        <v>14</v>
      </c>
      <c r="C14" s="40">
        <f>C10</f>
        <v>300</v>
      </c>
      <c r="E14" s="44" t="s">
        <v>47</v>
      </c>
      <c r="F14" t="str">
        <f>CONCATENATE("")</f>
        <v/>
      </c>
      <c r="I14" s="107"/>
      <c r="J14" s="26">
        <v>2</v>
      </c>
      <c r="K14" s="38">
        <v>191949</v>
      </c>
      <c r="L14" s="39">
        <f>ABS(K14-MEDIAN($K$13:$K$23))/MEDIAN($K$13:$K$23)</f>
        <v>1.0821826913962527E-2</v>
      </c>
      <c r="N14" s="107"/>
      <c r="O14" s="26">
        <v>2</v>
      </c>
      <c r="P14" s="38">
        <v>191949</v>
      </c>
      <c r="Q14" s="39">
        <f t="shared" ref="Q14:Q23" si="1">ABS(P14-MEDIAN($P$13:$P$23))/MEDIAN($P$13:$P$23)</f>
        <v>1.0821826913962527E-2</v>
      </c>
      <c r="S14" s="107"/>
      <c r="T14" s="26">
        <v>2</v>
      </c>
      <c r="U14" s="38">
        <v>171159292</v>
      </c>
      <c r="V14" s="39">
        <f t="shared" si="0"/>
        <v>6.1895901749531614E-3</v>
      </c>
      <c r="X14" s="107"/>
      <c r="Y14" s="26">
        <v>2</v>
      </c>
      <c r="Z14" s="38">
        <v>51079514</v>
      </c>
      <c r="AA14" s="39">
        <f t="shared" ref="AA14:AA22" si="2">ABS(Z14-MEDIAN($Z$13:$Z$23))/MEDIAN($Z$13:$Z$23)</f>
        <v>1.4107944587938653E-2</v>
      </c>
      <c r="AC14" s="107"/>
      <c r="AD14" s="26">
        <v>2</v>
      </c>
      <c r="AE14" s="38">
        <v>77293231</v>
      </c>
      <c r="AF14" s="39">
        <f t="shared" ref="AF14:AF22" si="3">ABS(AE14-MEDIAN($AE$13:$AE$23))/MEDIAN($AE$13:$AE$23)</f>
        <v>2.6001917819147126E-3</v>
      </c>
      <c r="AH14" s="107"/>
      <c r="AI14" s="26">
        <v>2</v>
      </c>
      <c r="AJ14" s="38"/>
      <c r="AK14" s="39" t="e">
        <f t="shared" ref="AK14:AK22" si="4">ABS(AJ14-MEDIAN($AJ$13:$AJ$23))/MEDIAN($AJ$13:$AJ$23)</f>
        <v>#NUM!</v>
      </c>
    </row>
    <row r="15" spans="1:38">
      <c r="A15" s="107"/>
      <c r="B15" s="26">
        <v>0</v>
      </c>
      <c r="C15" s="38">
        <v>0</v>
      </c>
      <c r="E15" t="str">
        <f>CONCATENATE(C14,",   // i4Offset")</f>
        <v>300,   // i4Offset</v>
      </c>
      <c r="I15" s="107"/>
      <c r="J15" s="26">
        <v>3</v>
      </c>
      <c r="K15" s="38">
        <v>186660</v>
      </c>
      <c r="L15" s="39">
        <f t="shared" ref="L15:L23" si="5">ABS(K15-MEDIAN($K$13:$K$23))/MEDIAN($K$13:$K$23)</f>
        <v>1.7030553887958544E-2</v>
      </c>
      <c r="N15" s="107"/>
      <c r="O15" s="26">
        <v>3</v>
      </c>
      <c r="P15" s="38">
        <v>186660</v>
      </c>
      <c r="Q15" s="39">
        <f t="shared" si="1"/>
        <v>1.7030553887958544E-2</v>
      </c>
      <c r="S15" s="107"/>
      <c r="T15" s="26">
        <v>3</v>
      </c>
      <c r="U15" s="38">
        <v>172225296</v>
      </c>
      <c r="V15" s="39">
        <f t="shared" si="0"/>
        <v>0</v>
      </c>
      <c r="X15" s="107"/>
      <c r="Y15" s="26">
        <v>3</v>
      </c>
      <c r="Z15" s="38">
        <v>50609896</v>
      </c>
      <c r="AA15" s="39">
        <f t="shared" si="2"/>
        <v>2.3172100039349202E-2</v>
      </c>
      <c r="AC15" s="107"/>
      <c r="AD15" s="26">
        <v>3</v>
      </c>
      <c r="AE15" s="38">
        <v>77361482</v>
      </c>
      <c r="AF15" s="39">
        <f t="shared" si="3"/>
        <v>3.485501721789104E-3</v>
      </c>
      <c r="AH15" s="107"/>
      <c r="AI15" s="26">
        <v>3</v>
      </c>
      <c r="AJ15" s="38"/>
      <c r="AK15" s="39" t="e">
        <f t="shared" si="4"/>
        <v>#NUM!</v>
      </c>
    </row>
    <row r="16" spans="1:38">
      <c r="A16" s="107"/>
      <c r="B16" s="26">
        <v>1</v>
      </c>
      <c r="C16" s="38">
        <f>C15+$C$13</f>
        <v>19</v>
      </c>
      <c r="E16" t="str">
        <f>CONCATENATE(COUNT(C15:C35),",  // i4NormalNum")</f>
        <v>21,  // i4NormalNum</v>
      </c>
      <c r="I16" s="107"/>
      <c r="J16" s="26">
        <v>4</v>
      </c>
      <c r="K16" s="38">
        <v>190332</v>
      </c>
      <c r="L16" s="39">
        <f t="shared" si="5"/>
        <v>2.3065499699832536E-3</v>
      </c>
      <c r="N16" s="107"/>
      <c r="O16" s="26">
        <v>4</v>
      </c>
      <c r="P16" s="38">
        <v>190332</v>
      </c>
      <c r="Q16" s="39">
        <f t="shared" si="1"/>
        <v>2.3065499699832536E-3</v>
      </c>
      <c r="S16" s="107"/>
      <c r="T16" s="26">
        <v>4</v>
      </c>
      <c r="U16" s="38">
        <v>174033797</v>
      </c>
      <c r="V16" s="39">
        <f t="shared" si="0"/>
        <v>1.0500786133066074E-2</v>
      </c>
      <c r="X16" s="107"/>
      <c r="Y16" s="26">
        <v>4</v>
      </c>
      <c r="Z16" s="38">
        <v>51891473</v>
      </c>
      <c r="AA16" s="39">
        <f t="shared" si="2"/>
        <v>1.5637771011189575E-3</v>
      </c>
      <c r="AC16" s="107"/>
      <c r="AD16" s="26">
        <v>4</v>
      </c>
      <c r="AE16" s="38">
        <v>77062916</v>
      </c>
      <c r="AF16" s="39">
        <f t="shared" si="3"/>
        <v>3.8731255944542142E-4</v>
      </c>
      <c r="AH16" s="107"/>
      <c r="AI16" s="26">
        <v>4</v>
      </c>
      <c r="AJ16" s="38"/>
      <c r="AK16" s="39" t="e">
        <f t="shared" si="4"/>
        <v>#NUM!</v>
      </c>
    </row>
    <row r="17" spans="1:37">
      <c r="A17" s="107"/>
      <c r="B17" s="26">
        <v>2</v>
      </c>
      <c r="C17" s="38">
        <f t="shared" ref="C17:C35" si="6">C16+$C$13</f>
        <v>38</v>
      </c>
      <c r="E17" t="str">
        <f>CONCATENATE(COUNT(C15:C35),",  // i4MacroNum")</f>
        <v>21,  // i4MacroNum</v>
      </c>
      <c r="I17" s="107"/>
      <c r="J17" s="26">
        <v>5</v>
      </c>
      <c r="K17" s="38">
        <v>190185</v>
      </c>
      <c r="L17" s="39">
        <f t="shared" si="5"/>
        <v>1.5324338841669564E-3</v>
      </c>
      <c r="N17" s="107"/>
      <c r="O17" s="26">
        <v>5</v>
      </c>
      <c r="P17" s="38">
        <v>190185</v>
      </c>
      <c r="Q17" s="39">
        <f t="shared" si="1"/>
        <v>1.5324338841669564E-3</v>
      </c>
      <c r="S17" s="107"/>
      <c r="T17" s="26">
        <v>5</v>
      </c>
      <c r="U17" s="38">
        <v>173576082</v>
      </c>
      <c r="V17" s="39">
        <f t="shared" si="0"/>
        <v>7.8431335661632417E-3</v>
      </c>
      <c r="X17" s="107"/>
      <c r="Y17" s="26">
        <v>5</v>
      </c>
      <c r="Z17" s="38">
        <v>51718021</v>
      </c>
      <c r="AA17" s="39">
        <f t="shared" si="2"/>
        <v>1.7840415330859971E-3</v>
      </c>
      <c r="AC17" s="107"/>
      <c r="AD17" s="26">
        <v>5</v>
      </c>
      <c r="AE17" s="38">
        <v>77199032</v>
      </c>
      <c r="AF17" s="39">
        <f t="shared" si="3"/>
        <v>1.3783003660200323E-3</v>
      </c>
      <c r="AH17" s="107"/>
      <c r="AI17" s="26">
        <v>5</v>
      </c>
      <c r="AJ17" s="38"/>
      <c r="AK17" s="39" t="e">
        <f t="shared" si="4"/>
        <v>#NUM!</v>
      </c>
    </row>
    <row r="18" spans="1:37">
      <c r="A18" s="107"/>
      <c r="B18" s="26">
        <v>3</v>
      </c>
      <c r="C18" s="38">
        <f t="shared" si="6"/>
        <v>57</v>
      </c>
      <c r="E18" t="s">
        <v>49</v>
      </c>
      <c r="I18" s="107"/>
      <c r="J18" s="26">
        <v>6</v>
      </c>
      <c r="K18" s="38">
        <v>190227</v>
      </c>
      <c r="L18" s="39">
        <f t="shared" si="5"/>
        <v>1.7536099086858984E-3</v>
      </c>
      <c r="N18" s="107"/>
      <c r="O18" s="26">
        <v>6</v>
      </c>
      <c r="P18" s="38">
        <v>190227</v>
      </c>
      <c r="Q18" s="39">
        <f t="shared" si="1"/>
        <v>1.7536099086858984E-3</v>
      </c>
      <c r="S18" s="107"/>
      <c r="T18" s="26">
        <v>6</v>
      </c>
      <c r="U18" s="38">
        <v>171724062</v>
      </c>
      <c r="V18" s="39">
        <f t="shared" si="0"/>
        <v>2.9103390247620766E-3</v>
      </c>
      <c r="X18" s="107"/>
      <c r="Y18" s="26">
        <v>6</v>
      </c>
      <c r="Z18" s="38">
        <v>52173513</v>
      </c>
      <c r="AA18" s="39">
        <f t="shared" si="2"/>
        <v>7.0074662346611789E-3</v>
      </c>
      <c r="AC18" s="107"/>
      <c r="AD18" s="26">
        <v>6</v>
      </c>
      <c r="AE18" s="38">
        <v>77073155</v>
      </c>
      <c r="AF18" s="39">
        <f t="shared" si="3"/>
        <v>2.5449855709565523E-4</v>
      </c>
      <c r="AH18" s="107"/>
      <c r="AI18" s="26">
        <v>6</v>
      </c>
      <c r="AJ18" s="38"/>
      <c r="AK18" s="39" t="e">
        <f t="shared" si="4"/>
        <v>#NUM!</v>
      </c>
    </row>
    <row r="19" spans="1:37">
      <c r="A19" s="107"/>
      <c r="B19" s="26">
        <v>4</v>
      </c>
      <c r="C19" s="38">
        <f t="shared" si="6"/>
        <v>76</v>
      </c>
      <c r="E19" t="s">
        <v>50</v>
      </c>
      <c r="I19" s="107"/>
      <c r="J19" s="26">
        <v>7</v>
      </c>
      <c r="K19" s="38">
        <v>189228</v>
      </c>
      <c r="L19" s="39">
        <f t="shared" si="5"/>
        <v>3.5072198173717968E-3</v>
      </c>
      <c r="N19" s="107"/>
      <c r="O19" s="26">
        <v>7</v>
      </c>
      <c r="P19" s="38">
        <v>189228</v>
      </c>
      <c r="Q19" s="39">
        <f t="shared" si="1"/>
        <v>3.5072198173717968E-3</v>
      </c>
      <c r="S19" s="107"/>
      <c r="T19" s="26">
        <v>7</v>
      </c>
      <c r="U19" s="38">
        <v>171886898</v>
      </c>
      <c r="V19" s="39">
        <f t="shared" si="0"/>
        <v>1.9648565446506766E-3</v>
      </c>
      <c r="X19" s="107"/>
      <c r="Y19" s="26">
        <v>7</v>
      </c>
      <c r="Z19" s="38">
        <v>52428543</v>
      </c>
      <c r="AA19" s="39">
        <f t="shared" si="2"/>
        <v>1.1929831997415657E-2</v>
      </c>
      <c r="AC19" s="107"/>
      <c r="AD19" s="26">
        <v>7</v>
      </c>
      <c r="AE19" s="38">
        <v>76941365</v>
      </c>
      <c r="AF19" s="39">
        <f t="shared" si="3"/>
        <v>1.9639972747121895E-3</v>
      </c>
      <c r="AH19" s="107"/>
      <c r="AI19" s="26">
        <v>7</v>
      </c>
      <c r="AJ19" s="38"/>
      <c r="AK19" s="39" t="e">
        <f t="shared" si="4"/>
        <v>#NUM!</v>
      </c>
    </row>
    <row r="20" spans="1:37">
      <c r="A20" s="107"/>
      <c r="B20" s="26">
        <v>5</v>
      </c>
      <c r="C20" s="38">
        <f t="shared" si="6"/>
        <v>95</v>
      </c>
      <c r="E20" t="s">
        <v>48</v>
      </c>
      <c r="I20" s="107"/>
      <c r="J20" s="26">
        <v>8</v>
      </c>
      <c r="K20" s="38">
        <v>184440</v>
      </c>
      <c r="L20" s="39">
        <f t="shared" si="5"/>
        <v>2.8721286612531201E-2</v>
      </c>
      <c r="N20" s="107"/>
      <c r="O20" s="26">
        <v>8</v>
      </c>
      <c r="P20" s="38">
        <v>184440</v>
      </c>
      <c r="Q20" s="39">
        <f t="shared" si="1"/>
        <v>2.8721286612531201E-2</v>
      </c>
      <c r="S20" s="107"/>
      <c r="T20" s="26">
        <v>8</v>
      </c>
      <c r="U20" s="38">
        <v>172725693</v>
      </c>
      <c r="V20" s="39">
        <f t="shared" si="0"/>
        <v>2.9054791115005543E-3</v>
      </c>
      <c r="X20" s="107"/>
      <c r="Y20" s="26">
        <v>8</v>
      </c>
      <c r="Z20" s="38">
        <v>51673267</v>
      </c>
      <c r="AA20" s="39">
        <f t="shared" si="2"/>
        <v>2.6478440557159383E-3</v>
      </c>
      <c r="AC20" s="107"/>
      <c r="AD20" s="26">
        <v>8</v>
      </c>
      <c r="AE20" s="38">
        <v>77014758</v>
      </c>
      <c r="AF20" s="39">
        <f t="shared" si="3"/>
        <v>1.0119884775194562E-3</v>
      </c>
      <c r="AH20" s="107"/>
      <c r="AI20" s="26">
        <v>8</v>
      </c>
      <c r="AJ20" s="38"/>
      <c r="AK20" s="39" t="e">
        <f t="shared" si="4"/>
        <v>#NUM!</v>
      </c>
    </row>
    <row r="21" spans="1:37">
      <c r="A21" s="107"/>
      <c r="B21" s="26">
        <v>6</v>
      </c>
      <c r="C21" s="38">
        <f t="shared" si="6"/>
        <v>114</v>
      </c>
      <c r="E21" t="str">
        <f>CONCATENATE(C15,", ",C16,", ",C17,", ",C18,", ",C19,", ",C20,", ",C21,", ",C22," ,", C23,", ",C24,", ")</f>
        <v xml:space="preserve">0, 19, 38, 57, 76, 95, 114, 133 ,152, 171, </v>
      </c>
      <c r="I21" s="107"/>
      <c r="J21" s="26">
        <v>9</v>
      </c>
      <c r="K21" s="38">
        <v>189894</v>
      </c>
      <c r="L21" s="39">
        <f t="shared" si="5"/>
        <v>0</v>
      </c>
      <c r="N21" s="107"/>
      <c r="O21" s="26">
        <v>9</v>
      </c>
      <c r="P21" s="38">
        <v>189894</v>
      </c>
      <c r="Q21" s="39">
        <f t="shared" si="1"/>
        <v>0</v>
      </c>
      <c r="S21" s="107"/>
      <c r="T21" s="26">
        <v>9</v>
      </c>
      <c r="U21" s="38">
        <v>172892461</v>
      </c>
      <c r="V21" s="39">
        <f t="shared" si="0"/>
        <v>3.8737921518799423E-3</v>
      </c>
      <c r="X21" s="107"/>
      <c r="Y21" s="26">
        <v>9</v>
      </c>
      <c r="Z21" s="38">
        <v>52198989</v>
      </c>
      <c r="AA21" s="39">
        <f t="shared" si="2"/>
        <v>7.4991816805770831E-3</v>
      </c>
      <c r="AC21" s="107"/>
      <c r="AD21" s="26">
        <v>9</v>
      </c>
      <c r="AE21" s="38">
        <v>77125746</v>
      </c>
      <c r="AF21" s="39">
        <f t="shared" si="3"/>
        <v>4.2767950693174553E-4</v>
      </c>
      <c r="AH21" s="107"/>
      <c r="AI21" s="26">
        <v>9</v>
      </c>
      <c r="AJ21" s="38"/>
      <c r="AK21" s="39" t="e">
        <f t="shared" si="4"/>
        <v>#NUM!</v>
      </c>
    </row>
    <row r="22" spans="1:37">
      <c r="A22" s="107"/>
      <c r="B22" s="26">
        <v>7</v>
      </c>
      <c r="C22" s="38">
        <f t="shared" si="6"/>
        <v>133</v>
      </c>
      <c r="E22" t="str">
        <f>CONCATENATE(C25,", ",C26,", ",C27,", ",C28,", ",C29,", ",C30,", ",C31,", ",C32," ,", C33,", ",C34,", ")</f>
        <v xml:space="preserve">190, 209, 228, 247, 266, 285, 304, 323 ,342, 361, </v>
      </c>
      <c r="I22" s="107"/>
      <c r="J22" s="26">
        <v>10</v>
      </c>
      <c r="K22" s="38">
        <v>187722</v>
      </c>
      <c r="L22" s="39">
        <f t="shared" si="5"/>
        <v>1.1437960125122437E-2</v>
      </c>
      <c r="N22" s="107"/>
      <c r="O22" s="26">
        <v>10</v>
      </c>
      <c r="P22" s="38">
        <v>187722</v>
      </c>
      <c r="Q22" s="39">
        <f t="shared" si="1"/>
        <v>1.1437960125122437E-2</v>
      </c>
      <c r="S22" s="107"/>
      <c r="T22" s="26">
        <v>10</v>
      </c>
      <c r="U22" s="38">
        <v>171509920</v>
      </c>
      <c r="V22" s="39">
        <f t="shared" si="0"/>
        <v>4.1537219944740291E-3</v>
      </c>
      <c r="X22" s="107"/>
      <c r="Y22" s="26">
        <v>10</v>
      </c>
      <c r="Z22" s="38">
        <v>51810453</v>
      </c>
      <c r="AA22" s="39">
        <f t="shared" si="2"/>
        <v>0</v>
      </c>
      <c r="AC22" s="107"/>
      <c r="AD22" s="26">
        <v>10</v>
      </c>
      <c r="AE22" s="38">
        <v>77341384</v>
      </c>
      <c r="AF22" s="39">
        <f t="shared" si="3"/>
        <v>3.2248028430679788E-3</v>
      </c>
      <c r="AH22" s="107"/>
      <c r="AI22" s="26">
        <v>10</v>
      </c>
      <c r="AJ22" s="38"/>
      <c r="AK22" s="39" t="e">
        <f t="shared" si="4"/>
        <v>#NUM!</v>
      </c>
    </row>
    <row r="23" spans="1:37">
      <c r="A23" s="107"/>
      <c r="B23" s="26">
        <v>8</v>
      </c>
      <c r="C23" s="38">
        <f t="shared" si="6"/>
        <v>152</v>
      </c>
      <c r="E23" t="str">
        <f>CONCATENATE(C35,", ",0,", ",0,", ",0,", ",0,", ",0,", ",0,", ",0," , ", 0,", ",0,", ")</f>
        <v xml:space="preserve">380, 0, 0, 0, 0, 0, 0, 0 , 0, 0, </v>
      </c>
      <c r="I23" s="107"/>
      <c r="J23" s="26">
        <v>11</v>
      </c>
      <c r="K23" s="38">
        <v>189918</v>
      </c>
      <c r="L23" s="39">
        <f t="shared" si="5"/>
        <v>1.2638629972510981E-4</v>
      </c>
      <c r="N23" s="107"/>
      <c r="O23" s="26">
        <v>11</v>
      </c>
      <c r="P23" s="38">
        <v>189918</v>
      </c>
      <c r="Q23" s="39">
        <f t="shared" si="1"/>
        <v>1.2638629972510981E-4</v>
      </c>
      <c r="S23" s="107"/>
      <c r="T23" s="26">
        <v>11</v>
      </c>
      <c r="U23" s="38">
        <v>170899073</v>
      </c>
      <c r="V23" s="39">
        <f t="shared" si="0"/>
        <v>7.7005122406641124E-3</v>
      </c>
      <c r="X23" s="107"/>
      <c r="Y23" s="26">
        <v>11</v>
      </c>
      <c r="Z23" s="38">
        <v>52634287</v>
      </c>
      <c r="AA23" s="39">
        <f>ABS(Z23-MEDIAN($Z$13:$Z$23))/MEDIAN($Z$13:$Z$23)</f>
        <v>1.59009225416346E-2</v>
      </c>
      <c r="AC23" s="107"/>
      <c r="AD23" s="26">
        <v>11</v>
      </c>
      <c r="AE23" s="38">
        <v>77092775</v>
      </c>
      <c r="AF23" s="39">
        <f>ABS(AE23-MEDIAN($AE$13:$AE$23))/MEDIAN($AE$13:$AE$23)</f>
        <v>0</v>
      </c>
      <c r="AH23" s="107"/>
      <c r="AI23" s="26">
        <v>11</v>
      </c>
      <c r="AJ23" s="38"/>
      <c r="AK23" s="39" t="e">
        <f>ABS(AJ23-MEDIAN($AJ$13:$AJ$23))/MEDIAN($AJ$13:$AJ$23)</f>
        <v>#NUM!</v>
      </c>
    </row>
    <row r="24" spans="1:37" ht="15.75">
      <c r="A24" s="107"/>
      <c r="B24" s="26">
        <v>9</v>
      </c>
      <c r="C24" s="38">
        <f t="shared" si="6"/>
        <v>171</v>
      </c>
      <c r="E24" s="43" t="s">
        <v>51</v>
      </c>
      <c r="I24" s="107">
        <v>344</v>
      </c>
      <c r="J24" s="26">
        <v>1</v>
      </c>
      <c r="K24" s="38">
        <v>211578</v>
      </c>
      <c r="L24" s="39">
        <f>ABS(K24-MEDIAN($K$24:$K$34))/MEDIAN($K$24:$K$34)</f>
        <v>4.9168835020829679E-2</v>
      </c>
      <c r="N24" s="107">
        <v>344</v>
      </c>
      <c r="O24" s="26">
        <v>1</v>
      </c>
      <c r="P24" s="38">
        <v>211578</v>
      </c>
      <c r="Q24" s="39">
        <f>ABS(P24-MEDIAN($P$24:$P$34))/MEDIAN($P$24:$P$34)</f>
        <v>4.9168835020829679E-2</v>
      </c>
      <c r="S24" s="107"/>
      <c r="T24" s="26">
        <v>1</v>
      </c>
      <c r="U24" s="38">
        <v>38091370</v>
      </c>
      <c r="V24" s="39">
        <f>ABS(U24-MEDIAN($U$24:$U$34))/MEDIAN($U$24:$U$34)</f>
        <v>1.8840543575858009</v>
      </c>
      <c r="X24" s="107"/>
      <c r="Y24" s="26">
        <v>1</v>
      </c>
      <c r="Z24" s="38">
        <v>271964626</v>
      </c>
      <c r="AA24" s="39">
        <f>ABS(Z24-MEDIAN($Z$24:$Z$34))/MEDIAN($Z$24:$Z$34)</f>
        <v>4.253859994497229E-3</v>
      </c>
      <c r="AC24" s="107"/>
      <c r="AD24" s="26">
        <v>1</v>
      </c>
      <c r="AE24" s="38">
        <v>91233406</v>
      </c>
      <c r="AF24" s="39">
        <f>ABS(AE24-MEDIAN($AE$24:$AE$34))/MEDIAN($AE$24:$AE$34)</f>
        <v>7.1986492908092184E-2</v>
      </c>
      <c r="AH24" s="107"/>
      <c r="AI24" s="26">
        <v>1</v>
      </c>
      <c r="AJ24" s="38"/>
      <c r="AK24" s="39" t="e">
        <f>ABS(AJ24-MEDIAN($AJ$24:$AJ$34))/MEDIAN($AJ$24:$AJ$34)</f>
        <v>#NUM!</v>
      </c>
    </row>
    <row r="25" spans="1:37">
      <c r="A25" s="107"/>
      <c r="B25" s="26">
        <v>10</v>
      </c>
      <c r="C25" s="38">
        <f t="shared" si="6"/>
        <v>190</v>
      </c>
      <c r="E25" s="44" t="s">
        <v>52</v>
      </c>
      <c r="I25" s="107"/>
      <c r="J25" s="26">
        <v>2</v>
      </c>
      <c r="K25" s="38">
        <v>223635</v>
      </c>
      <c r="L25" s="39">
        <f t="shared" ref="L25:L34" si="7">ABS(K25-MEDIAN($K$24:$K$34))/MEDIAN($K$24:$K$34)</f>
        <v>5.0153020640934035E-3</v>
      </c>
      <c r="N25" s="107"/>
      <c r="O25" s="26">
        <v>2</v>
      </c>
      <c r="P25" s="38">
        <v>223635</v>
      </c>
      <c r="Q25" s="39">
        <f t="shared" ref="Q25:Q34" si="8">ABS(P25-MEDIAN($P$24:$P$34))/MEDIAN($P$24:$P$34)</f>
        <v>5.0153020640934035E-3</v>
      </c>
      <c r="S25" s="107"/>
      <c r="T25" s="26">
        <v>2</v>
      </c>
      <c r="U25" s="38">
        <v>13034068</v>
      </c>
      <c r="V25" s="39">
        <f t="shared" ref="V25:V33" si="9">ABS(U25-MEDIAN($U$24:$U$34))/MEDIAN($U$24:$U$34)</f>
        <v>1.3137080328965715E-2</v>
      </c>
      <c r="X25" s="107"/>
      <c r="Y25" s="26">
        <v>2</v>
      </c>
      <c r="Z25" s="38">
        <v>270812627</v>
      </c>
      <c r="AA25" s="39">
        <f t="shared" ref="AA25:AA34" si="10">ABS(Z25-MEDIAN($Z$24:$Z$34))/MEDIAN($Z$24:$Z$34)</f>
        <v>0</v>
      </c>
      <c r="AC25" s="107"/>
      <c r="AD25" s="26">
        <v>2</v>
      </c>
      <c r="AE25" s="38">
        <v>98533402</v>
      </c>
      <c r="AF25" s="39">
        <f t="shared" ref="AF25:AF33" si="11">ABS(AE25-MEDIAN($AE$24:$AE$34))/MEDIAN($AE$24:$AE$34)</f>
        <v>2.2680503204802411E-3</v>
      </c>
      <c r="AH25" s="107"/>
      <c r="AI25" s="26">
        <v>2</v>
      </c>
      <c r="AJ25" s="38"/>
      <c r="AK25" s="39" t="e">
        <f t="shared" ref="AK25:AK33" si="12">ABS(AJ25-MEDIAN($AJ$24:$AJ$34))/MEDIAN($AJ$24:$AJ$34)</f>
        <v>#NUM!</v>
      </c>
    </row>
    <row r="26" spans="1:37">
      <c r="A26" s="107"/>
      <c r="B26" s="26">
        <v>11</v>
      </c>
      <c r="C26" s="38">
        <f t="shared" si="6"/>
        <v>209</v>
      </c>
      <c r="E26" t="str">
        <f>CONCATENATE(C37,",   // i4Offset")</f>
        <v>300,   // i4Offset</v>
      </c>
      <c r="I26" s="107"/>
      <c r="J26" s="26">
        <v>3</v>
      </c>
      <c r="K26" s="38">
        <v>225678</v>
      </c>
      <c r="L26" s="39">
        <f t="shared" si="7"/>
        <v>1.4196540520135359E-2</v>
      </c>
      <c r="N26" s="107"/>
      <c r="O26" s="26">
        <v>3</v>
      </c>
      <c r="P26" s="38">
        <v>225678</v>
      </c>
      <c r="Q26" s="39">
        <f t="shared" si="8"/>
        <v>1.4196540520135359E-2</v>
      </c>
      <c r="S26" s="107"/>
      <c r="T26" s="26">
        <v>3</v>
      </c>
      <c r="U26" s="38">
        <v>13111667</v>
      </c>
      <c r="V26" s="39">
        <f t="shared" si="9"/>
        <v>7.2617407416969816E-3</v>
      </c>
      <c r="X26" s="107"/>
      <c r="Y26" s="26">
        <v>3</v>
      </c>
      <c r="Z26" s="38">
        <v>272263358</v>
      </c>
      <c r="AA26" s="39">
        <f t="shared" si="10"/>
        <v>5.3569547922150615E-3</v>
      </c>
      <c r="AC26" s="107"/>
      <c r="AD26" s="26">
        <v>3</v>
      </c>
      <c r="AE26" s="38">
        <v>98310429</v>
      </c>
      <c r="AF26" s="39">
        <f t="shared" si="11"/>
        <v>0</v>
      </c>
      <c r="AH26" s="107"/>
      <c r="AI26" s="26">
        <v>3</v>
      </c>
      <c r="AJ26" s="38"/>
      <c r="AK26" s="39" t="e">
        <f t="shared" si="12"/>
        <v>#NUM!</v>
      </c>
    </row>
    <row r="27" spans="1:37">
      <c r="A27" s="107"/>
      <c r="B27" s="26">
        <v>12</v>
      </c>
      <c r="C27" s="38">
        <f t="shared" si="6"/>
        <v>228</v>
      </c>
      <c r="E27" t="str">
        <f>CONCATENATE(COUNT(C39:C43),",  // i4NormalNum")</f>
        <v>5,  // i4NormalNum</v>
      </c>
      <c r="I27" s="107"/>
      <c r="J27" s="26">
        <v>4</v>
      </c>
      <c r="K27" s="38">
        <v>219714</v>
      </c>
      <c r="L27" s="39">
        <f t="shared" si="7"/>
        <v>1.2605665134213259E-2</v>
      </c>
      <c r="N27" s="107"/>
      <c r="O27" s="26">
        <v>4</v>
      </c>
      <c r="P27" s="38">
        <v>219714</v>
      </c>
      <c r="Q27" s="39">
        <f t="shared" si="8"/>
        <v>1.2605665134213259E-2</v>
      </c>
      <c r="S27" s="107"/>
      <c r="T27" s="26">
        <v>4</v>
      </c>
      <c r="U27" s="38">
        <v>13136038</v>
      </c>
      <c r="V27" s="39">
        <f t="shared" si="9"/>
        <v>5.4165120521349223E-3</v>
      </c>
      <c r="X27" s="107"/>
      <c r="Y27" s="26">
        <v>4</v>
      </c>
      <c r="Z27" s="38">
        <v>270363036</v>
      </c>
      <c r="AA27" s="39">
        <f t="shared" si="10"/>
        <v>1.6601552334559349E-3</v>
      </c>
      <c r="AC27" s="107"/>
      <c r="AD27" s="26">
        <v>4</v>
      </c>
      <c r="AE27" s="38">
        <v>98374111</v>
      </c>
      <c r="AF27" s="39">
        <f t="shared" si="11"/>
        <v>6.477644401287273E-4</v>
      </c>
      <c r="AH27" s="107"/>
      <c r="AI27" s="26">
        <v>4</v>
      </c>
      <c r="AJ27" s="38"/>
      <c r="AK27" s="39" t="e">
        <f t="shared" si="12"/>
        <v>#NUM!</v>
      </c>
    </row>
    <row r="28" spans="1:37">
      <c r="A28" s="107"/>
      <c r="B28" s="26">
        <v>13</v>
      </c>
      <c r="C28" s="38">
        <f t="shared" si="6"/>
        <v>247</v>
      </c>
      <c r="E28" t="str">
        <f>CONCATENATE(COUNT(C39:C43),",  // i4MacroNum")</f>
        <v>5,  // i4MacroNum</v>
      </c>
      <c r="I28" s="107"/>
      <c r="J28" s="26">
        <v>5</v>
      </c>
      <c r="K28" s="38">
        <v>219201</v>
      </c>
      <c r="L28" s="39">
        <f t="shared" si="7"/>
        <v>1.491108624432071E-2</v>
      </c>
      <c r="N28" s="107"/>
      <c r="O28" s="26">
        <v>5</v>
      </c>
      <c r="P28" s="38">
        <v>219201</v>
      </c>
      <c r="Q28" s="39">
        <f t="shared" si="8"/>
        <v>1.491108624432071E-2</v>
      </c>
      <c r="S28" s="107"/>
      <c r="T28" s="26">
        <v>5</v>
      </c>
      <c r="U28" s="38">
        <v>13207577</v>
      </c>
      <c r="V28" s="39">
        <f t="shared" si="9"/>
        <v>0</v>
      </c>
      <c r="X28" s="107"/>
      <c r="Y28" s="26">
        <v>5</v>
      </c>
      <c r="Z28" s="38">
        <v>269962307</v>
      </c>
      <c r="AA28" s="39">
        <f t="shared" si="10"/>
        <v>3.1398831340312653E-3</v>
      </c>
      <c r="AC28" s="107"/>
      <c r="AD28" s="26">
        <v>5</v>
      </c>
      <c r="AE28" s="38">
        <v>98338733</v>
      </c>
      <c r="AF28" s="39">
        <f t="shared" si="11"/>
        <v>2.8790434837793253E-4</v>
      </c>
      <c r="AH28" s="107"/>
      <c r="AI28" s="26">
        <v>5</v>
      </c>
      <c r="AJ28" s="38"/>
      <c r="AK28" s="39" t="e">
        <f t="shared" si="12"/>
        <v>#NUM!</v>
      </c>
    </row>
    <row r="29" spans="1:37">
      <c r="A29" s="107"/>
      <c r="B29" s="26">
        <v>14</v>
      </c>
      <c r="C29" s="38">
        <f t="shared" si="6"/>
        <v>266</v>
      </c>
      <c r="E29" t="s">
        <v>49</v>
      </c>
      <c r="I29" s="107"/>
      <c r="J29" s="26">
        <v>6</v>
      </c>
      <c r="K29" s="38">
        <v>219807</v>
      </c>
      <c r="L29" s="39">
        <f t="shared" si="7"/>
        <v>1.2187723295538808E-2</v>
      </c>
      <c r="N29" s="107"/>
      <c r="O29" s="26">
        <v>6</v>
      </c>
      <c r="P29" s="38">
        <v>219807</v>
      </c>
      <c r="Q29" s="39">
        <f t="shared" si="8"/>
        <v>1.2187723295538808E-2</v>
      </c>
      <c r="S29" s="107"/>
      <c r="T29" s="26">
        <v>6</v>
      </c>
      <c r="U29" s="38">
        <v>13031394</v>
      </c>
      <c r="V29" s="39">
        <f t="shared" si="9"/>
        <v>1.3339539871696376E-2</v>
      </c>
      <c r="X29" s="107"/>
      <c r="Y29" s="26">
        <v>6</v>
      </c>
      <c r="Z29" s="38">
        <v>268943964</v>
      </c>
      <c r="AA29" s="39">
        <f t="shared" si="10"/>
        <v>6.900206318666227E-3</v>
      </c>
      <c r="AC29" s="107"/>
      <c r="AD29" s="26">
        <v>6</v>
      </c>
      <c r="AE29" s="38">
        <v>98301770</v>
      </c>
      <c r="AF29" s="39">
        <f t="shared" si="11"/>
        <v>8.8078142757367077E-5</v>
      </c>
      <c r="AH29" s="107"/>
      <c r="AI29" s="26">
        <v>6</v>
      </c>
      <c r="AJ29" s="38"/>
      <c r="AK29" s="39" t="e">
        <f t="shared" si="12"/>
        <v>#NUM!</v>
      </c>
    </row>
    <row r="30" spans="1:37">
      <c r="A30" s="107"/>
      <c r="B30" s="26">
        <v>15</v>
      </c>
      <c r="C30" s="38">
        <f t="shared" si="6"/>
        <v>285</v>
      </c>
      <c r="E30" t="s">
        <v>50</v>
      </c>
      <c r="I30" s="107"/>
      <c r="J30" s="26">
        <v>7</v>
      </c>
      <c r="K30" s="38">
        <v>223143</v>
      </c>
      <c r="L30" s="39">
        <f t="shared" si="7"/>
        <v>2.8042549175576019E-3</v>
      </c>
      <c r="N30" s="107"/>
      <c r="O30" s="26">
        <v>7</v>
      </c>
      <c r="P30" s="38">
        <v>223143</v>
      </c>
      <c r="Q30" s="39">
        <f t="shared" si="8"/>
        <v>2.8042549175576019E-3</v>
      </c>
      <c r="S30" s="107"/>
      <c r="T30" s="26">
        <v>7</v>
      </c>
      <c r="U30" s="38">
        <v>13244364</v>
      </c>
      <c r="V30" s="39">
        <f t="shared" si="9"/>
        <v>2.7852951377834102E-3</v>
      </c>
      <c r="X30" s="107"/>
      <c r="Y30" s="26">
        <v>7</v>
      </c>
      <c r="Z30" s="38">
        <v>270272563</v>
      </c>
      <c r="AA30" s="39">
        <f t="shared" si="10"/>
        <v>1.994234929082535E-3</v>
      </c>
      <c r="AC30" s="107"/>
      <c r="AD30" s="26">
        <v>7</v>
      </c>
      <c r="AE30" s="38">
        <v>98145555</v>
      </c>
      <c r="AF30" s="39">
        <f t="shared" si="11"/>
        <v>1.6770753792560503E-3</v>
      </c>
      <c r="AH30" s="107"/>
      <c r="AI30" s="26">
        <v>7</v>
      </c>
      <c r="AJ30" s="38"/>
      <c r="AK30" s="39" t="e">
        <f t="shared" si="12"/>
        <v>#NUM!</v>
      </c>
    </row>
    <row r="31" spans="1:37">
      <c r="A31" s="107"/>
      <c r="B31" s="26">
        <v>16</v>
      </c>
      <c r="C31" s="38">
        <f t="shared" si="6"/>
        <v>304</v>
      </c>
      <c r="E31" t="s">
        <v>48</v>
      </c>
      <c r="I31" s="107"/>
      <c r="J31" s="26">
        <v>8</v>
      </c>
      <c r="K31" s="38">
        <v>218430</v>
      </c>
      <c r="L31" s="39">
        <f t="shared" si="7"/>
        <v>1.8375958906879861E-2</v>
      </c>
      <c r="N31" s="107"/>
      <c r="O31" s="26">
        <v>8</v>
      </c>
      <c r="P31" s="38">
        <v>218430</v>
      </c>
      <c r="Q31" s="39">
        <f t="shared" si="8"/>
        <v>1.8375958906879861E-2</v>
      </c>
      <c r="S31" s="107"/>
      <c r="T31" s="26">
        <v>8</v>
      </c>
      <c r="U31" s="38">
        <v>13393100</v>
      </c>
      <c r="V31" s="39">
        <f t="shared" si="9"/>
        <v>1.4046709703074228E-2</v>
      </c>
      <c r="X31" s="107"/>
      <c r="Y31" s="26">
        <v>8</v>
      </c>
      <c r="Z31" s="38">
        <v>268498696</v>
      </c>
      <c r="AA31" s="39">
        <f t="shared" si="10"/>
        <v>8.5443984855255659E-3</v>
      </c>
      <c r="AC31" s="107"/>
      <c r="AD31" s="26">
        <v>8</v>
      </c>
      <c r="AE31" s="38">
        <v>98382375</v>
      </c>
      <c r="AF31" s="39">
        <f t="shared" si="11"/>
        <v>7.3182469786598121E-4</v>
      </c>
      <c r="AH31" s="107"/>
      <c r="AI31" s="26">
        <v>8</v>
      </c>
      <c r="AJ31" s="38"/>
      <c r="AK31" s="39" t="e">
        <f t="shared" si="12"/>
        <v>#NUM!</v>
      </c>
    </row>
    <row r="32" spans="1:37">
      <c r="A32" s="107"/>
      <c r="B32" s="26">
        <v>17</v>
      </c>
      <c r="C32" s="38">
        <f t="shared" si="6"/>
        <v>323</v>
      </c>
      <c r="E32" t="str">
        <f>CONCATENATE(C38,", ",C39,", ",C40,", ",C41,", ",C42,", ",C43,", ",0,", ",0," , ", 0,", ",0,", ")</f>
        <v xml:space="preserve">0, 76, 152, 228, 304, 380, 0, 0 , 0, 0, </v>
      </c>
      <c r="I32" s="107"/>
      <c r="J32" s="26">
        <v>9</v>
      </c>
      <c r="K32" s="38">
        <v>222519</v>
      </c>
      <c r="L32" s="39">
        <f t="shared" si="7"/>
        <v>0</v>
      </c>
      <c r="N32" s="107"/>
      <c r="O32" s="26">
        <v>9</v>
      </c>
      <c r="P32" s="38">
        <v>222519</v>
      </c>
      <c r="Q32" s="39">
        <f t="shared" si="8"/>
        <v>0</v>
      </c>
      <c r="S32" s="107"/>
      <c r="T32" s="26">
        <v>9</v>
      </c>
      <c r="U32" s="38">
        <v>13233829</v>
      </c>
      <c r="V32" s="39">
        <f t="shared" si="9"/>
        <v>1.9876469393288413E-3</v>
      </c>
      <c r="X32" s="107"/>
      <c r="Y32" s="26">
        <v>9</v>
      </c>
      <c r="Z32" s="38">
        <v>271193156</v>
      </c>
      <c r="AA32" s="39">
        <f t="shared" si="10"/>
        <v>1.4051375824510575E-3</v>
      </c>
      <c r="AC32" s="107"/>
      <c r="AD32" s="26">
        <v>9</v>
      </c>
      <c r="AE32" s="38">
        <v>98441810</v>
      </c>
      <c r="AF32" s="39">
        <f t="shared" si="11"/>
        <v>1.3363892451328842E-3</v>
      </c>
      <c r="AH32" s="107"/>
      <c r="AI32" s="26">
        <v>9</v>
      </c>
      <c r="AJ32" s="38"/>
      <c r="AK32" s="39" t="e">
        <f t="shared" si="12"/>
        <v>#NUM!</v>
      </c>
    </row>
    <row r="33" spans="1:37">
      <c r="A33" s="107"/>
      <c r="B33" s="26">
        <v>18</v>
      </c>
      <c r="C33" s="38">
        <f t="shared" si="6"/>
        <v>342</v>
      </c>
      <c r="E33" t="str">
        <f>CONCATENATE("0, 0, 0, 0, 0, 0, 0, 0, 0, 0,")</f>
        <v>0, 0, 0, 0, 0, 0, 0, 0, 0, 0,</v>
      </c>
      <c r="I33" s="107"/>
      <c r="J33" s="26">
        <v>10</v>
      </c>
      <c r="K33" s="38">
        <v>223905</v>
      </c>
      <c r="L33" s="39">
        <f t="shared" si="7"/>
        <v>6.2286815957289044E-3</v>
      </c>
      <c r="N33" s="107"/>
      <c r="O33" s="26">
        <v>10</v>
      </c>
      <c r="P33" s="38">
        <v>223905</v>
      </c>
      <c r="Q33" s="39">
        <f t="shared" si="8"/>
        <v>6.2286815957289044E-3</v>
      </c>
      <c r="S33" s="107"/>
      <c r="T33" s="26">
        <v>10</v>
      </c>
      <c r="U33" s="38">
        <v>13205414</v>
      </c>
      <c r="V33" s="39">
        <f t="shared" si="9"/>
        <v>1.6376963011459255E-4</v>
      </c>
      <c r="X33" s="107"/>
      <c r="Y33" s="26">
        <v>10</v>
      </c>
      <c r="Z33" s="38">
        <v>272845771</v>
      </c>
      <c r="AA33" s="39">
        <f t="shared" si="10"/>
        <v>7.5075672154681326E-3</v>
      </c>
      <c r="AC33" s="107"/>
      <c r="AD33" s="26">
        <v>10</v>
      </c>
      <c r="AE33" s="38">
        <v>98303239</v>
      </c>
      <c r="AF33" s="39">
        <f t="shared" si="11"/>
        <v>7.313567922687022E-5</v>
      </c>
      <c r="AH33" s="107"/>
      <c r="AI33" s="26">
        <v>10</v>
      </c>
      <c r="AJ33" s="38"/>
      <c r="AK33" s="39" t="e">
        <f t="shared" si="12"/>
        <v>#NUM!</v>
      </c>
    </row>
    <row r="34" spans="1:37">
      <c r="A34" s="107"/>
      <c r="B34" s="26">
        <v>19</v>
      </c>
      <c r="C34" s="38">
        <f t="shared" si="6"/>
        <v>361</v>
      </c>
      <c r="E34" t="str">
        <f>CONCATENATE("0, 0, 0, 0, 0, 0, 0, 0, 0, 0,")</f>
        <v>0, 0, 0, 0, 0, 0, 0, 0, 0, 0,</v>
      </c>
      <c r="I34" s="107"/>
      <c r="J34" s="26">
        <v>11</v>
      </c>
      <c r="K34" s="38">
        <v>222987</v>
      </c>
      <c r="L34" s="39">
        <f t="shared" si="7"/>
        <v>2.1031911881682014E-3</v>
      </c>
      <c r="N34" s="107"/>
      <c r="O34" s="26">
        <v>11</v>
      </c>
      <c r="P34" s="38">
        <v>222987</v>
      </c>
      <c r="Q34" s="39">
        <f t="shared" si="8"/>
        <v>2.1031911881682014E-3</v>
      </c>
      <c r="S34" s="107"/>
      <c r="T34" s="26">
        <v>11</v>
      </c>
      <c r="U34" s="38">
        <v>13365246</v>
      </c>
      <c r="V34" s="39">
        <f>ABS(U34-MEDIAN($U$24:$U$34))/MEDIAN($U$24:$U$34)</f>
        <v>1.193776875198229E-2</v>
      </c>
      <c r="X34" s="107"/>
      <c r="Y34" s="26">
        <v>11</v>
      </c>
      <c r="Z34" s="38">
        <v>271013913</v>
      </c>
      <c r="AA34" s="39">
        <f t="shared" si="10"/>
        <v>7.4326667197833433E-4</v>
      </c>
      <c r="AC34" s="107"/>
      <c r="AD34" s="26">
        <v>11</v>
      </c>
      <c r="AE34" s="38">
        <v>98219163</v>
      </c>
      <c r="AF34" s="39">
        <f>ABS(AE34-MEDIAN($AE$24:$AE$34))/MEDIAN($AE$24:$AE$34)</f>
        <v>9.2834504872316246E-4</v>
      </c>
      <c r="AH34" s="107"/>
      <c r="AI34" s="26">
        <v>11</v>
      </c>
      <c r="AJ34" s="38"/>
      <c r="AK34" s="39" t="e">
        <f>ABS(AJ34-MEDIAN($AJ$24:$AJ$34))/MEDIAN($AJ$24:$AJ$34)</f>
        <v>#NUM!</v>
      </c>
    </row>
    <row r="35" spans="1:37" ht="16.5" thickBot="1">
      <c r="A35" s="105"/>
      <c r="B35" s="28">
        <v>20</v>
      </c>
      <c r="C35" s="41">
        <f t="shared" si="6"/>
        <v>380</v>
      </c>
      <c r="E35" s="43" t="s">
        <v>51</v>
      </c>
      <c r="I35" s="107">
        <v>358</v>
      </c>
      <c r="J35" s="26">
        <v>1</v>
      </c>
      <c r="K35" s="38">
        <v>255948</v>
      </c>
      <c r="L35" s="39">
        <f>ABS(K35-MEDIAN($K$35:$K$45))/MEDIAN($K$35:$K$45)</f>
        <v>6.0075576463329991E-2</v>
      </c>
      <c r="N35" s="107">
        <v>358</v>
      </c>
      <c r="O35" s="26">
        <v>1</v>
      </c>
      <c r="P35" s="38">
        <v>255948</v>
      </c>
      <c r="Q35" s="39">
        <f>ABS(P35-MEDIAN($P$35:$P$45))/MEDIAN($P$35:$P$45)</f>
        <v>6.0075576463329991E-2</v>
      </c>
      <c r="S35" s="107"/>
      <c r="T35" s="26">
        <v>1</v>
      </c>
      <c r="U35" s="38">
        <v>10345092</v>
      </c>
      <c r="V35" s="39">
        <f>ABS(U35-MEDIAN($U$35:$U$45))/MEDIAN($U$35:$U$45)</f>
        <v>6.8451727780613156</v>
      </c>
      <c r="X35" s="107"/>
      <c r="Y35" s="26">
        <v>1</v>
      </c>
      <c r="Z35" s="38">
        <v>164082395</v>
      </c>
      <c r="AA35" s="39">
        <f>ABS(Z35-MEDIAN($Z$35:$Z$45))/MEDIAN($Z$35:$Z$45)</f>
        <v>0.66719834425478963</v>
      </c>
      <c r="AC35" s="107"/>
      <c r="AD35" s="26">
        <v>1</v>
      </c>
      <c r="AE35" s="38">
        <v>104587589</v>
      </c>
      <c r="AF35" s="39">
        <f>ABS(AE35-MEDIAN($AE$35:$AE$45))/MEDIAN($AE$35:$AE$45)</f>
        <v>4.2394534709113606E-2</v>
      </c>
      <c r="AH35" s="107"/>
      <c r="AI35" s="26">
        <v>1</v>
      </c>
      <c r="AJ35" s="38"/>
      <c r="AK35" s="39" t="e">
        <f>ABS(AJ35-MEDIAN($AJ$35:$AJ$45))/MEDIAN($AJ$35:$AJ$45)</f>
        <v>#NUM!</v>
      </c>
    </row>
    <row r="36" spans="1:37">
      <c r="A36" s="108" t="s">
        <v>45</v>
      </c>
      <c r="B36" s="29" t="s">
        <v>13</v>
      </c>
      <c r="C36" s="37">
        <f>ROUND((C11-C10)*0.2,0)</f>
        <v>76</v>
      </c>
      <c r="E36" s="44" t="s">
        <v>53</v>
      </c>
      <c r="I36" s="107"/>
      <c r="J36" s="26">
        <v>2</v>
      </c>
      <c r="K36" s="38">
        <v>273168</v>
      </c>
      <c r="L36" s="39">
        <f t="shared" ref="L36:L45" si="13">ABS(K36-MEDIAN($K$35:$K$45))/MEDIAN($K$35:$K$45)</f>
        <v>3.1618724454384206E-3</v>
      </c>
      <c r="N36" s="107"/>
      <c r="O36" s="26">
        <v>2</v>
      </c>
      <c r="P36" s="38">
        <v>273168</v>
      </c>
      <c r="Q36" s="39">
        <f t="shared" ref="Q36:Q45" si="14">ABS(P36-MEDIAN($P$35:$P$45))/MEDIAN($P$35:$P$45)</f>
        <v>3.1618724454384206E-3</v>
      </c>
      <c r="S36" s="107"/>
      <c r="T36" s="26">
        <v>2</v>
      </c>
      <c r="U36" s="38">
        <v>1324860</v>
      </c>
      <c r="V36" s="39">
        <f t="shared" ref="V36:V45" si="15">ABS(U36-MEDIAN($U$35:$U$45))/MEDIAN($U$35:$U$45)</f>
        <v>4.7040284167907198E-3</v>
      </c>
      <c r="X36" s="107"/>
      <c r="Y36" s="26">
        <v>2</v>
      </c>
      <c r="Z36" s="38">
        <v>96034856</v>
      </c>
      <c r="AA36" s="39">
        <f t="shared" ref="AA36:AA44" si="16">ABS(Z36-MEDIAN($Z$35:$Z$45))/MEDIAN($Z$35:$Z$45)</f>
        <v>2.4214920107991176E-2</v>
      </c>
      <c r="AC36" s="107"/>
      <c r="AD36" s="26">
        <v>2</v>
      </c>
      <c r="AE36" s="38">
        <v>108771608</v>
      </c>
      <c r="AF36" s="39">
        <f t="shared" ref="AF36:AF44" si="17">ABS(AE36-MEDIAN($AE$35:$AE$45))/MEDIAN($AE$35:$AE$45)</f>
        <v>4.0855967214436821E-3</v>
      </c>
      <c r="AH36" s="107"/>
      <c r="AI36" s="26">
        <v>2</v>
      </c>
      <c r="AJ36" s="38"/>
      <c r="AK36" s="39" t="e">
        <f t="shared" ref="AK36:AK45" si="18">ABS(AJ36-MEDIAN($AJ$35:$AJ$45))/MEDIAN($AJ$35:$AJ$45)</f>
        <v>#NUM!</v>
      </c>
    </row>
    <row r="37" spans="1:37">
      <c r="A37" s="107"/>
      <c r="B37" s="26" t="s">
        <v>14</v>
      </c>
      <c r="C37" s="40">
        <f>C10</f>
        <v>300</v>
      </c>
      <c r="E37" t="str">
        <f>CONCATENATE(C45,",   // i4Offset")</f>
        <v>300,   // i4Offset</v>
      </c>
      <c r="I37" s="107"/>
      <c r="J37" s="26">
        <v>3</v>
      </c>
      <c r="K37" s="38">
        <v>270894</v>
      </c>
      <c r="L37" s="39">
        <f t="shared" si="13"/>
        <v>5.1889962432107879E-3</v>
      </c>
      <c r="N37" s="107"/>
      <c r="O37" s="26">
        <v>3</v>
      </c>
      <c r="P37" s="38">
        <v>270894</v>
      </c>
      <c r="Q37" s="39">
        <f t="shared" si="14"/>
        <v>5.1889962432107879E-3</v>
      </c>
      <c r="S37" s="107"/>
      <c r="T37" s="26">
        <v>3</v>
      </c>
      <c r="U37" s="38">
        <v>1313734</v>
      </c>
      <c r="V37" s="39">
        <f t="shared" si="15"/>
        <v>3.7333438490828167E-3</v>
      </c>
      <c r="X37" s="107"/>
      <c r="Y37" s="26">
        <v>3</v>
      </c>
      <c r="Z37" s="38">
        <v>97114961</v>
      </c>
      <c r="AA37" s="39">
        <f t="shared" si="16"/>
        <v>1.3240255412114939E-2</v>
      </c>
      <c r="AC37" s="107"/>
      <c r="AD37" s="26">
        <v>3</v>
      </c>
      <c r="AE37" s="38">
        <v>109217828</v>
      </c>
      <c r="AF37" s="39">
        <f t="shared" si="17"/>
        <v>0</v>
      </c>
      <c r="AH37" s="107"/>
      <c r="AI37" s="26">
        <v>3</v>
      </c>
      <c r="AJ37" s="38"/>
      <c r="AK37" s="39" t="e">
        <f t="shared" si="18"/>
        <v>#NUM!</v>
      </c>
    </row>
    <row r="38" spans="1:37">
      <c r="A38" s="107"/>
      <c r="B38" s="26">
        <v>0</v>
      </c>
      <c r="C38" s="38">
        <v>0</v>
      </c>
      <c r="E38" t="str">
        <f>CONCATENATE(COUNT(C46:C49),",  // i4NormalNum")</f>
        <v>4,  // i4NormalNum</v>
      </c>
      <c r="I38" s="107"/>
      <c r="J38" s="26">
        <v>4</v>
      </c>
      <c r="K38" s="38">
        <v>267882</v>
      </c>
      <c r="L38" s="39">
        <f t="shared" si="13"/>
        <v>1.6250041313664358E-2</v>
      </c>
      <c r="N38" s="107"/>
      <c r="O38" s="26">
        <v>4</v>
      </c>
      <c r="P38" s="38">
        <v>267882</v>
      </c>
      <c r="Q38" s="39">
        <f t="shared" si="14"/>
        <v>1.6250041313664358E-2</v>
      </c>
      <c r="S38" s="107"/>
      <c r="T38" s="26">
        <v>4</v>
      </c>
      <c r="U38" s="38">
        <v>1320777</v>
      </c>
      <c r="V38" s="39">
        <f t="shared" si="15"/>
        <v>1.607696315266214E-3</v>
      </c>
      <c r="X38" s="107"/>
      <c r="Y38" s="26">
        <v>4</v>
      </c>
      <c r="Z38" s="38">
        <v>95703062</v>
      </c>
      <c r="AA38" s="39">
        <f t="shared" si="16"/>
        <v>2.7586192251073154E-2</v>
      </c>
      <c r="AC38" s="107"/>
      <c r="AD38" s="26">
        <v>4</v>
      </c>
      <c r="AE38" s="38">
        <v>108768624</v>
      </c>
      <c r="AF38" s="39">
        <f t="shared" si="17"/>
        <v>4.1129182682519564E-3</v>
      </c>
      <c r="AH38" s="107"/>
      <c r="AI38" s="26">
        <v>4</v>
      </c>
      <c r="AJ38" s="38"/>
      <c r="AK38" s="39" t="e">
        <f t="shared" si="18"/>
        <v>#NUM!</v>
      </c>
    </row>
    <row r="39" spans="1:37">
      <c r="A39" s="107"/>
      <c r="B39" s="26">
        <v>1</v>
      </c>
      <c r="C39" s="38">
        <f>C38+$C$36</f>
        <v>76</v>
      </c>
      <c r="E39" t="str">
        <f>CONCATENATE(COUNT(C46:C49),",  // i4MacroNum")</f>
        <v>4,  // i4MacroNum</v>
      </c>
      <c r="I39" s="107"/>
      <c r="J39" s="26">
        <v>5</v>
      </c>
      <c r="K39" s="38">
        <v>274434</v>
      </c>
      <c r="L39" s="39">
        <f t="shared" si="13"/>
        <v>7.811036807720698E-3</v>
      </c>
      <c r="N39" s="107"/>
      <c r="O39" s="26">
        <v>5</v>
      </c>
      <c r="P39" s="38">
        <v>274434</v>
      </c>
      <c r="Q39" s="39">
        <f t="shared" si="14"/>
        <v>7.811036807720698E-3</v>
      </c>
      <c r="S39" s="107"/>
      <c r="T39" s="26">
        <v>5</v>
      </c>
      <c r="U39" s="38">
        <v>1324519</v>
      </c>
      <c r="V39" s="39">
        <f t="shared" si="15"/>
        <v>4.4454319811747861E-3</v>
      </c>
      <c r="X39" s="107"/>
      <c r="Y39" s="26">
        <v>5</v>
      </c>
      <c r="Z39" s="38">
        <v>98756777</v>
      </c>
      <c r="AA39" s="39">
        <f t="shared" si="16"/>
        <v>3.4418079912807856E-3</v>
      </c>
      <c r="AC39" s="107"/>
      <c r="AD39" s="26">
        <v>5</v>
      </c>
      <c r="AE39" s="38">
        <v>108981854</v>
      </c>
      <c r="AF39" s="39">
        <f t="shared" si="17"/>
        <v>2.1605813292679653E-3</v>
      </c>
      <c r="AH39" s="107"/>
      <c r="AI39" s="26">
        <v>5</v>
      </c>
      <c r="AJ39" s="38"/>
      <c r="AK39" s="39" t="e">
        <f t="shared" si="18"/>
        <v>#NUM!</v>
      </c>
    </row>
    <row r="40" spans="1:37">
      <c r="A40" s="107"/>
      <c r="B40" s="26">
        <v>2</v>
      </c>
      <c r="C40" s="38">
        <f t="shared" ref="C40:C43" si="19">C39+$C$36</f>
        <v>152</v>
      </c>
      <c r="E40" t="s">
        <v>49</v>
      </c>
      <c r="I40" s="107"/>
      <c r="J40" s="26">
        <v>6</v>
      </c>
      <c r="K40" s="38">
        <v>273423</v>
      </c>
      <c r="L40" s="39">
        <f t="shared" si="13"/>
        <v>4.0983155041919598E-3</v>
      </c>
      <c r="N40" s="107"/>
      <c r="O40" s="26">
        <v>6</v>
      </c>
      <c r="P40" s="38">
        <v>273423</v>
      </c>
      <c r="Q40" s="39">
        <f t="shared" si="14"/>
        <v>4.0983155041919598E-3</v>
      </c>
      <c r="S40" s="107"/>
      <c r="T40" s="26">
        <v>6</v>
      </c>
      <c r="U40" s="38">
        <v>1302519</v>
      </c>
      <c r="V40" s="39">
        <f t="shared" si="15"/>
        <v>1.2238209026304793E-2</v>
      </c>
      <c r="X40" s="107"/>
      <c r="Y40" s="26">
        <v>6</v>
      </c>
      <c r="Z40" s="38">
        <v>98541321</v>
      </c>
      <c r="AA40" s="39">
        <f t="shared" si="16"/>
        <v>1.2526158694827099E-3</v>
      </c>
      <c r="AC40" s="107"/>
      <c r="AD40" s="26">
        <v>6</v>
      </c>
      <c r="AE40" s="38">
        <v>109189305</v>
      </c>
      <c r="AF40" s="39">
        <f t="shared" si="17"/>
        <v>2.611569971891402E-4</v>
      </c>
      <c r="AH40" s="107"/>
      <c r="AI40" s="26">
        <v>6</v>
      </c>
      <c r="AJ40" s="38"/>
      <c r="AK40" s="39" t="e">
        <f t="shared" si="18"/>
        <v>#NUM!</v>
      </c>
    </row>
    <row r="41" spans="1:37">
      <c r="A41" s="107"/>
      <c r="B41" s="26">
        <v>3</v>
      </c>
      <c r="C41" s="38">
        <f t="shared" si="19"/>
        <v>228</v>
      </c>
      <c r="E41" t="s">
        <v>50</v>
      </c>
      <c r="I41" s="107"/>
      <c r="J41" s="26">
        <v>7</v>
      </c>
      <c r="K41" s="38">
        <v>272307</v>
      </c>
      <c r="L41" s="39">
        <f t="shared" si="13"/>
        <v>0</v>
      </c>
      <c r="N41" s="107"/>
      <c r="O41" s="26">
        <v>7</v>
      </c>
      <c r="P41" s="38">
        <v>272307</v>
      </c>
      <c r="Q41" s="39">
        <f t="shared" si="14"/>
        <v>0</v>
      </c>
      <c r="S41" s="107"/>
      <c r="T41" s="26">
        <v>7</v>
      </c>
      <c r="U41" s="38">
        <v>1305204</v>
      </c>
      <c r="V41" s="39">
        <f t="shared" si="15"/>
        <v>1.0202046476073763E-2</v>
      </c>
      <c r="X41" s="107"/>
      <c r="Y41" s="26">
        <v>7</v>
      </c>
      <c r="Z41" s="38">
        <v>98496771</v>
      </c>
      <c r="AA41" s="39">
        <f t="shared" si="16"/>
        <v>7.9995495947739908E-4</v>
      </c>
      <c r="AC41" s="107"/>
      <c r="AD41" s="26">
        <v>7</v>
      </c>
      <c r="AE41" s="38">
        <v>109473570</v>
      </c>
      <c r="AF41" s="39">
        <f t="shared" si="17"/>
        <v>2.3415774208584337E-3</v>
      </c>
      <c r="AH41" s="107"/>
      <c r="AI41" s="26">
        <v>7</v>
      </c>
      <c r="AJ41" s="38"/>
      <c r="AK41" s="39" t="e">
        <f t="shared" si="18"/>
        <v>#NUM!</v>
      </c>
    </row>
    <row r="42" spans="1:37">
      <c r="A42" s="107"/>
      <c r="B42" s="26">
        <v>4</v>
      </c>
      <c r="C42" s="38">
        <f t="shared" si="19"/>
        <v>304</v>
      </c>
      <c r="E42" t="s">
        <v>48</v>
      </c>
      <c r="I42" s="107"/>
      <c r="J42" s="26">
        <v>8</v>
      </c>
      <c r="K42" s="38">
        <v>270663</v>
      </c>
      <c r="L42" s="39">
        <f t="shared" si="13"/>
        <v>6.0373034846698762E-3</v>
      </c>
      <c r="N42" s="107"/>
      <c r="O42" s="26">
        <v>8</v>
      </c>
      <c r="P42" s="38">
        <v>270663</v>
      </c>
      <c r="Q42" s="39">
        <f t="shared" si="14"/>
        <v>6.0373034846698762E-3</v>
      </c>
      <c r="S42" s="107"/>
      <c r="T42" s="26">
        <v>8</v>
      </c>
      <c r="U42" s="38">
        <v>1310088</v>
      </c>
      <c r="V42" s="39">
        <f t="shared" si="15"/>
        <v>6.498278172413296E-3</v>
      </c>
      <c r="X42" s="107"/>
      <c r="Y42" s="26">
        <v>8</v>
      </c>
      <c r="Z42" s="38">
        <v>99162665</v>
      </c>
      <c r="AA42" s="39">
        <f t="shared" si="16"/>
        <v>7.565929909131193E-3</v>
      </c>
      <c r="AC42" s="107"/>
      <c r="AD42" s="26">
        <v>8</v>
      </c>
      <c r="AE42" s="38">
        <v>109476753</v>
      </c>
      <c r="AF42" s="39">
        <f t="shared" si="17"/>
        <v>2.3707210145215486E-3</v>
      </c>
      <c r="AH42" s="107"/>
      <c r="AI42" s="26">
        <v>8</v>
      </c>
      <c r="AJ42" s="38"/>
      <c r="AK42" s="39" t="e">
        <f t="shared" si="18"/>
        <v>#NUM!</v>
      </c>
    </row>
    <row r="43" spans="1:37" ht="15.75" thickBot="1">
      <c r="A43" s="105"/>
      <c r="B43" s="28">
        <v>5</v>
      </c>
      <c r="C43" s="41">
        <f t="shared" si="19"/>
        <v>380</v>
      </c>
      <c r="E43" t="str">
        <f>CONCATENATE(C46,", ",C47,", ",C48,", ",C49,", ",0,", ",0,", ",0,", ",0," , ", 0,", ",0,", ")</f>
        <v xml:space="preserve">0, 152, 304, 456, 0, 0, 0, 0 , 0, 0, </v>
      </c>
      <c r="I43" s="107"/>
      <c r="J43" s="26">
        <v>9</v>
      </c>
      <c r="K43" s="38">
        <v>273921</v>
      </c>
      <c r="L43" s="39">
        <f t="shared" si="13"/>
        <v>5.9271337130518131E-3</v>
      </c>
      <c r="N43" s="107"/>
      <c r="O43" s="26">
        <v>9</v>
      </c>
      <c r="P43" s="38">
        <v>273921</v>
      </c>
      <c r="Q43" s="39">
        <f t="shared" si="14"/>
        <v>5.9271337130518131E-3</v>
      </c>
      <c r="S43" s="107"/>
      <c r="T43" s="26">
        <v>9</v>
      </c>
      <c r="U43" s="38">
        <v>1304360</v>
      </c>
      <c r="V43" s="39">
        <f t="shared" si="15"/>
        <v>1.0842091612906161E-2</v>
      </c>
      <c r="X43" s="107"/>
      <c r="Y43" s="26">
        <v>9</v>
      </c>
      <c r="Z43" s="38">
        <v>98253940</v>
      </c>
      <c r="AA43" s="39">
        <f t="shared" si="16"/>
        <v>1.6673873847986875E-3</v>
      </c>
      <c r="AC43" s="107"/>
      <c r="AD43" s="26">
        <v>9</v>
      </c>
      <c r="AE43" s="38">
        <v>109375658</v>
      </c>
      <c r="AF43" s="39">
        <f t="shared" si="17"/>
        <v>1.4450937442191214E-3</v>
      </c>
      <c r="AH43" s="107"/>
      <c r="AI43" s="26">
        <v>9</v>
      </c>
      <c r="AJ43" s="38"/>
      <c r="AK43" s="39" t="e">
        <f t="shared" si="18"/>
        <v>#NUM!</v>
      </c>
    </row>
    <row r="44" spans="1:37">
      <c r="A44" s="108" t="s">
        <v>46</v>
      </c>
      <c r="B44" s="29" t="s">
        <v>13</v>
      </c>
      <c r="C44" s="37">
        <f>ROUND((C11-C10)*0.4,0)</f>
        <v>152</v>
      </c>
      <c r="E44" t="str">
        <f>CONCATENATE("0, 0, 0, 0, 0, 0, 0, 0, 0, 0,")</f>
        <v>0, 0, 0, 0, 0, 0, 0, 0, 0, 0,</v>
      </c>
      <c r="I44" s="107"/>
      <c r="J44" s="26">
        <v>10</v>
      </c>
      <c r="K44" s="38">
        <v>275925</v>
      </c>
      <c r="L44" s="39">
        <f t="shared" si="13"/>
        <v>1.328647445713845E-2</v>
      </c>
      <c r="N44" s="107"/>
      <c r="O44" s="26">
        <v>10</v>
      </c>
      <c r="P44" s="38">
        <v>275925</v>
      </c>
      <c r="Q44" s="39">
        <f t="shared" si="14"/>
        <v>1.328647445713845E-2</v>
      </c>
      <c r="S44" s="107"/>
      <c r="T44" s="26">
        <v>10</v>
      </c>
      <c r="U44" s="38">
        <v>1318657</v>
      </c>
      <c r="V44" s="39">
        <f t="shared" si="15"/>
        <v>0</v>
      </c>
      <c r="X44" s="107"/>
      <c r="Y44" s="26">
        <v>10</v>
      </c>
      <c r="Z44" s="38">
        <v>98418041</v>
      </c>
      <c r="AA44" s="39">
        <f t="shared" si="16"/>
        <v>0</v>
      </c>
      <c r="AC44" s="107"/>
      <c r="AD44" s="26">
        <v>10</v>
      </c>
      <c r="AE44" s="38">
        <v>109576770</v>
      </c>
      <c r="AF44" s="39">
        <f t="shared" si="17"/>
        <v>3.2864781013590564E-3</v>
      </c>
      <c r="AH44" s="107"/>
      <c r="AI44" s="26">
        <v>10</v>
      </c>
      <c r="AJ44" s="38"/>
      <c r="AK44" s="39" t="e">
        <f t="shared" si="18"/>
        <v>#NUM!</v>
      </c>
    </row>
    <row r="45" spans="1:37">
      <c r="A45" s="107"/>
      <c r="B45" s="26" t="s">
        <v>14</v>
      </c>
      <c r="C45" s="40">
        <f>C10</f>
        <v>300</v>
      </c>
      <c r="E45" t="str">
        <f>CONCATENATE("0, 0, 0, 0, 0, 0, 0, 0, 0, 0,")</f>
        <v>0, 0, 0, 0, 0, 0, 0, 0, 0, 0,</v>
      </c>
      <c r="I45" s="107"/>
      <c r="J45" s="26">
        <v>11</v>
      </c>
      <c r="K45" s="38">
        <v>263091</v>
      </c>
      <c r="L45" s="39">
        <f t="shared" si="13"/>
        <v>3.3844153841069084E-2</v>
      </c>
      <c r="N45" s="107"/>
      <c r="O45" s="26">
        <v>11</v>
      </c>
      <c r="P45" s="38">
        <v>263091</v>
      </c>
      <c r="Q45" s="39">
        <f t="shared" si="14"/>
        <v>3.3844153841069084E-2</v>
      </c>
      <c r="S45" s="107"/>
      <c r="T45" s="26">
        <v>11</v>
      </c>
      <c r="U45" s="38">
        <v>1320903</v>
      </c>
      <c r="V45" s="39">
        <f t="shared" si="15"/>
        <v>1.7032480773999607E-3</v>
      </c>
      <c r="X45" s="107"/>
      <c r="Y45" s="26">
        <v>11</v>
      </c>
      <c r="Z45" s="38">
        <v>97703227</v>
      </c>
      <c r="AA45" s="39">
        <f>ABS(Z45-MEDIAN($Z$35:$Z$45))/MEDIAN($Z$35:$Z$45)</f>
        <v>7.2630382878683796E-3</v>
      </c>
      <c r="AC45" s="107"/>
      <c r="AD45" s="26">
        <v>11</v>
      </c>
      <c r="AE45" s="38">
        <v>109637522</v>
      </c>
      <c r="AF45" s="39">
        <f>ABS(AE45-MEDIAN($AE$35:$AE$45))/MEDIAN($AE$35:$AE$45)</f>
        <v>3.8427242849033766E-3</v>
      </c>
      <c r="AH45" s="107"/>
      <c r="AI45" s="26">
        <v>11</v>
      </c>
      <c r="AJ45" s="38"/>
      <c r="AK45" s="39" t="e">
        <f t="shared" si="18"/>
        <v>#NUM!</v>
      </c>
    </row>
    <row r="46" spans="1:37" ht="15.75">
      <c r="A46" s="107"/>
      <c r="B46" s="26">
        <v>0</v>
      </c>
      <c r="C46" s="38">
        <v>0</v>
      </c>
      <c r="E46" s="43" t="s">
        <v>51</v>
      </c>
      <c r="I46" s="107">
        <v>373</v>
      </c>
      <c r="J46" s="26">
        <v>1</v>
      </c>
      <c r="K46" s="38">
        <v>314085</v>
      </c>
      <c r="L46" s="39">
        <f>ABS(K46-MEDIAN($K$46:$K$56))/MEDIAN($K$46:$K$56)</f>
        <v>5.7608353211215629E-2</v>
      </c>
      <c r="N46" s="107">
        <v>373</v>
      </c>
      <c r="O46" s="26">
        <v>1</v>
      </c>
      <c r="P46" s="38">
        <v>314085</v>
      </c>
      <c r="Q46" s="39">
        <f>ABS(P46-MEDIAN($P$46:$P$56))/MEDIAN($P$46:$P$56)</f>
        <v>5.7608353211215629E-2</v>
      </c>
      <c r="S46" s="107"/>
      <c r="T46" s="26">
        <v>1</v>
      </c>
      <c r="U46" s="38">
        <v>292787</v>
      </c>
      <c r="V46" s="39">
        <f>ABS(U46-MEDIAN($U$46:$U$56))/MEDIAN($U$46:$U$56)</f>
        <v>0.76872041733283625</v>
      </c>
      <c r="X46" s="107"/>
      <c r="Y46" s="26">
        <v>1</v>
      </c>
      <c r="Z46" s="38">
        <v>44497757</v>
      </c>
      <c r="AA46" s="39">
        <f>ABS(Z46-MEDIAN($Z$46:$Z$56))/MEDIAN($Z$46:$Z$56)</f>
        <v>1.070949223908727</v>
      </c>
      <c r="AC46" s="107"/>
      <c r="AD46" s="26">
        <v>1</v>
      </c>
      <c r="AE46" s="38">
        <v>106810255</v>
      </c>
      <c r="AF46" s="39">
        <f>ABS(AE46-MEDIAN($AE$46:$AE$56))/MEDIAN($AE$46:$AE$56)</f>
        <v>3.5747893511664133E-3</v>
      </c>
      <c r="AH46" s="107"/>
      <c r="AI46" s="26">
        <v>1</v>
      </c>
      <c r="AJ46" s="38"/>
      <c r="AK46" s="39" t="e">
        <f>ABS(AJ46-MEDIAN($AJ$46:$AJ$56))/MEDIAN($AJ$46:$AJ$56)</f>
        <v>#NUM!</v>
      </c>
    </row>
    <row r="47" spans="1:37" ht="15.75">
      <c r="A47" s="107"/>
      <c r="B47" s="26">
        <v>1</v>
      </c>
      <c r="C47" s="38">
        <f>C46+$C$44</f>
        <v>152</v>
      </c>
      <c r="E47" s="43"/>
      <c r="I47" s="107"/>
      <c r="J47" s="26">
        <v>2</v>
      </c>
      <c r="K47" s="38">
        <v>331995</v>
      </c>
      <c r="L47" s="39">
        <f t="shared" ref="L47:L56" si="20">ABS(K47-MEDIAN($K$46:$K$56))/MEDIAN($K$46:$K$56)</f>
        <v>3.8705612313785498E-3</v>
      </c>
      <c r="N47" s="107"/>
      <c r="O47" s="26">
        <v>2</v>
      </c>
      <c r="P47" s="38">
        <v>331995</v>
      </c>
      <c r="Q47" s="39">
        <f t="shared" ref="Q47:Q56" si="21">ABS(P47-MEDIAN($P$46:$P$56))/MEDIAN($P$46:$P$56)</f>
        <v>3.8705612313785498E-3</v>
      </c>
      <c r="S47" s="107"/>
      <c r="T47" s="26">
        <v>2</v>
      </c>
      <c r="U47" s="38">
        <v>1266056</v>
      </c>
      <c r="V47" s="39">
        <f t="shared" ref="V47:V56" si="22">ABS(U47-MEDIAN($U$46:$U$56))/MEDIAN($U$46:$U$56)</f>
        <v>8.8471527966481935E-5</v>
      </c>
      <c r="X47" s="107"/>
      <c r="Y47" s="26">
        <v>2</v>
      </c>
      <c r="Z47" s="38">
        <v>21110649</v>
      </c>
      <c r="AA47" s="39">
        <f t="shared" ref="AA47:AA56" si="23">ABS(Z47-MEDIAN($Z$46:$Z$56))/MEDIAN($Z$46:$Z$56)</f>
        <v>1.7499192987198375E-2</v>
      </c>
      <c r="AC47" s="107"/>
      <c r="AD47" s="26">
        <v>2</v>
      </c>
      <c r="AE47" s="38">
        <v>107193449</v>
      </c>
      <c r="AF47" s="39">
        <f t="shared" ref="AF47:AF56" si="24">ABS(AE47-MEDIAN($AE$46:$AE$56))/MEDIAN($AE$46:$AE$56)</f>
        <v>0</v>
      </c>
      <c r="AH47" s="107"/>
      <c r="AI47" s="26">
        <v>2</v>
      </c>
      <c r="AJ47" s="38"/>
      <c r="AK47" s="39" t="e">
        <f t="shared" ref="AK47:AK56" si="25">ABS(AJ47-MEDIAN($AJ$46:$AJ$56))/MEDIAN($AJ$46:$AJ$56)</f>
        <v>#NUM!</v>
      </c>
    </row>
    <row r="48" spans="1:37" ht="15.75">
      <c r="A48" s="107"/>
      <c r="B48" s="26">
        <v>2</v>
      </c>
      <c r="C48" s="38">
        <f t="shared" ref="C48:C49" si="26">C47+$C$44</f>
        <v>304</v>
      </c>
      <c r="E48" s="43"/>
      <c r="I48" s="107"/>
      <c r="J48" s="26">
        <v>3</v>
      </c>
      <c r="K48" s="38">
        <v>337206</v>
      </c>
      <c r="L48" s="39">
        <f t="shared" si="20"/>
        <v>1.1764705882352941E-2</v>
      </c>
      <c r="N48" s="107"/>
      <c r="O48" s="26">
        <v>3</v>
      </c>
      <c r="P48" s="38">
        <v>337206</v>
      </c>
      <c r="Q48" s="39">
        <f t="shared" si="21"/>
        <v>1.1764705882352941E-2</v>
      </c>
      <c r="S48" s="107"/>
      <c r="T48" s="26">
        <v>3</v>
      </c>
      <c r="U48" s="38">
        <v>1265944</v>
      </c>
      <c r="V48" s="39">
        <f t="shared" si="22"/>
        <v>0</v>
      </c>
      <c r="X48" s="107"/>
      <c r="Y48" s="26">
        <v>3</v>
      </c>
      <c r="Z48" s="38">
        <v>21188484</v>
      </c>
      <c r="AA48" s="39">
        <f t="shared" si="23"/>
        <v>1.3876710783366488E-2</v>
      </c>
      <c r="AC48" s="107"/>
      <c r="AD48" s="26">
        <v>3</v>
      </c>
      <c r="AE48" s="38">
        <v>106945779</v>
      </c>
      <c r="AF48" s="39">
        <f t="shared" si="24"/>
        <v>2.3104956721748918E-3</v>
      </c>
      <c r="AH48" s="107"/>
      <c r="AI48" s="26">
        <v>3</v>
      </c>
      <c r="AJ48" s="38"/>
      <c r="AK48" s="39" t="e">
        <f t="shared" si="25"/>
        <v>#NUM!</v>
      </c>
    </row>
    <row r="49" spans="1:37" ht="16.5" thickBot="1">
      <c r="A49" s="105"/>
      <c r="B49" s="28">
        <v>3</v>
      </c>
      <c r="C49" s="41">
        <f t="shared" si="26"/>
        <v>456</v>
      </c>
      <c r="E49" s="43"/>
      <c r="I49" s="107"/>
      <c r="J49" s="26">
        <v>4</v>
      </c>
      <c r="K49" s="38">
        <v>333945</v>
      </c>
      <c r="L49" s="39">
        <f t="shared" si="20"/>
        <v>1.9802871416355373E-3</v>
      </c>
      <c r="N49" s="107"/>
      <c r="O49" s="26">
        <v>4</v>
      </c>
      <c r="P49" s="38">
        <v>333945</v>
      </c>
      <c r="Q49" s="39">
        <f t="shared" si="21"/>
        <v>1.9802871416355373E-3</v>
      </c>
      <c r="S49" s="107"/>
      <c r="T49" s="26">
        <v>4</v>
      </c>
      <c r="U49" s="38">
        <v>1272032</v>
      </c>
      <c r="V49" s="39">
        <f t="shared" si="22"/>
        <v>4.8090594844637678E-3</v>
      </c>
      <c r="X49" s="107"/>
      <c r="Y49" s="26">
        <v>4</v>
      </c>
      <c r="Z49" s="38">
        <v>21261016</v>
      </c>
      <c r="AA49" s="39">
        <f t="shared" si="23"/>
        <v>1.0501033013618504E-2</v>
      </c>
      <c r="AC49" s="107"/>
      <c r="AD49" s="26">
        <v>4</v>
      </c>
      <c r="AE49" s="38">
        <v>107111702</v>
      </c>
      <c r="AF49" s="39">
        <f t="shared" si="24"/>
        <v>7.6261190177769164E-4</v>
      </c>
      <c r="AH49" s="107"/>
      <c r="AI49" s="26">
        <v>4</v>
      </c>
      <c r="AJ49" s="38"/>
      <c r="AK49" s="39" t="e">
        <f t="shared" si="25"/>
        <v>#NUM!</v>
      </c>
    </row>
    <row r="50" spans="1:37" ht="15.75">
      <c r="E50" s="43"/>
      <c r="I50" s="107"/>
      <c r="J50" s="26">
        <v>5</v>
      </c>
      <c r="K50" s="38">
        <v>330981</v>
      </c>
      <c r="L50" s="39">
        <f t="shared" si="20"/>
        <v>6.9130023853458756E-3</v>
      </c>
      <c r="N50" s="107"/>
      <c r="O50" s="26">
        <v>5</v>
      </c>
      <c r="P50" s="38">
        <v>330981</v>
      </c>
      <c r="Q50" s="39">
        <f t="shared" si="21"/>
        <v>6.9130023853458756E-3</v>
      </c>
      <c r="S50" s="107"/>
      <c r="T50" s="26">
        <v>5</v>
      </c>
      <c r="U50" s="38">
        <v>1258853</v>
      </c>
      <c r="V50" s="39">
        <f t="shared" si="22"/>
        <v>5.601353614377887E-3</v>
      </c>
      <c r="X50" s="107"/>
      <c r="Y50" s="26">
        <v>5</v>
      </c>
      <c r="Z50" s="38">
        <v>21517212</v>
      </c>
      <c r="AA50" s="39">
        <f t="shared" si="23"/>
        <v>1.4224647790572081E-3</v>
      </c>
      <c r="AC50" s="107"/>
      <c r="AD50" s="26">
        <v>5</v>
      </c>
      <c r="AE50" s="38">
        <v>107206010</v>
      </c>
      <c r="AF50" s="39">
        <f t="shared" si="24"/>
        <v>1.1718066838207622E-4</v>
      </c>
      <c r="AH50" s="107"/>
      <c r="AI50" s="26">
        <v>5</v>
      </c>
      <c r="AJ50" s="38"/>
      <c r="AK50" s="39" t="e">
        <f t="shared" si="25"/>
        <v>#NUM!</v>
      </c>
    </row>
    <row r="51" spans="1:37">
      <c r="I51" s="107"/>
      <c r="J51" s="26">
        <v>6</v>
      </c>
      <c r="K51" s="38">
        <v>329058</v>
      </c>
      <c r="L51" s="39">
        <f t="shared" si="20"/>
        <v>1.2682839011656691E-2</v>
      </c>
      <c r="N51" s="107"/>
      <c r="O51" s="26">
        <v>6</v>
      </c>
      <c r="P51" s="38">
        <v>329058</v>
      </c>
      <c r="Q51" s="39">
        <f t="shared" si="21"/>
        <v>1.2682839011656691E-2</v>
      </c>
      <c r="S51" s="107"/>
      <c r="T51" s="26">
        <v>6</v>
      </c>
      <c r="U51" s="38">
        <v>1266638</v>
      </c>
      <c r="V51" s="39">
        <f t="shared" si="22"/>
        <v>5.4820750364945048E-4</v>
      </c>
      <c r="X51" s="107"/>
      <c r="Y51" s="26">
        <v>6</v>
      </c>
      <c r="Z51" s="38">
        <v>21404854</v>
      </c>
      <c r="AA51" s="39">
        <f t="shared" si="23"/>
        <v>3.806736164710289E-3</v>
      </c>
      <c r="AC51" s="107"/>
      <c r="AD51" s="26">
        <v>6</v>
      </c>
      <c r="AE51" s="38">
        <v>107267126</v>
      </c>
      <c r="AF51" s="39">
        <f t="shared" si="24"/>
        <v>6.8732745039298067E-4</v>
      </c>
      <c r="AH51" s="107"/>
      <c r="AI51" s="26">
        <v>6</v>
      </c>
      <c r="AJ51" s="38"/>
      <c r="AK51" s="39" t="e">
        <f t="shared" si="25"/>
        <v>#NUM!</v>
      </c>
    </row>
    <row r="52" spans="1:37">
      <c r="I52" s="107"/>
      <c r="J52" s="26">
        <v>7</v>
      </c>
      <c r="K52" s="38">
        <v>333285</v>
      </c>
      <c r="L52" s="39">
        <f t="shared" si="20"/>
        <v>0</v>
      </c>
      <c r="N52" s="107"/>
      <c r="O52" s="26">
        <v>7</v>
      </c>
      <c r="P52" s="38">
        <v>333285</v>
      </c>
      <c r="Q52" s="39">
        <f t="shared" si="21"/>
        <v>0</v>
      </c>
      <c r="S52" s="107"/>
      <c r="T52" s="26">
        <v>7</v>
      </c>
      <c r="U52" s="38">
        <v>1256746</v>
      </c>
      <c r="V52" s="39">
        <f t="shared" si="22"/>
        <v>7.2657242342473284E-3</v>
      </c>
      <c r="X52" s="107"/>
      <c r="Y52" s="26">
        <v>7</v>
      </c>
      <c r="Z52" s="38">
        <v>21340204</v>
      </c>
      <c r="AA52" s="39">
        <f t="shared" si="23"/>
        <v>6.815581471805188E-3</v>
      </c>
      <c r="AC52" s="107"/>
      <c r="AD52" s="26">
        <v>7</v>
      </c>
      <c r="AE52" s="38">
        <v>107257218</v>
      </c>
      <c r="AF52" s="39">
        <f t="shared" si="24"/>
        <v>5.9489642879202438E-4</v>
      </c>
      <c r="AH52" s="107"/>
      <c r="AI52" s="26">
        <v>7</v>
      </c>
      <c r="AJ52" s="38"/>
      <c r="AK52" s="39" t="e">
        <f t="shared" si="25"/>
        <v>#NUM!</v>
      </c>
    </row>
    <row r="53" spans="1:37" ht="15.75">
      <c r="A53" s="43"/>
      <c r="I53" s="107"/>
      <c r="J53" s="26">
        <v>8</v>
      </c>
      <c r="K53" s="38">
        <v>331935</v>
      </c>
      <c r="L53" s="39">
        <f t="shared" si="20"/>
        <v>4.0505873351635987E-3</v>
      </c>
      <c r="N53" s="107"/>
      <c r="O53" s="26">
        <v>8</v>
      </c>
      <c r="P53" s="38">
        <v>331935</v>
      </c>
      <c r="Q53" s="39">
        <f t="shared" si="21"/>
        <v>4.0505873351635987E-3</v>
      </c>
      <c r="S53" s="107"/>
      <c r="T53" s="26">
        <v>8</v>
      </c>
      <c r="U53" s="38">
        <v>1267989</v>
      </c>
      <c r="V53" s="39">
        <f t="shared" si="22"/>
        <v>1.6153953097451388E-3</v>
      </c>
      <c r="X53" s="107"/>
      <c r="Y53" s="26">
        <v>8</v>
      </c>
      <c r="Z53" s="38">
        <v>21486648</v>
      </c>
      <c r="AA53" s="39">
        <f t="shared" si="23"/>
        <v>0</v>
      </c>
      <c r="AC53" s="107"/>
      <c r="AD53" s="26">
        <v>8</v>
      </c>
      <c r="AE53" s="38">
        <v>107184062</v>
      </c>
      <c r="AF53" s="39">
        <f t="shared" si="24"/>
        <v>8.7570649956416653E-5</v>
      </c>
      <c r="AH53" s="107"/>
      <c r="AI53" s="26">
        <v>8</v>
      </c>
      <c r="AJ53" s="38"/>
      <c r="AK53" s="39" t="e">
        <f t="shared" si="25"/>
        <v>#NUM!</v>
      </c>
    </row>
    <row r="54" spans="1:37" ht="15.75">
      <c r="A54" s="43"/>
      <c r="I54" s="107"/>
      <c r="J54" s="26">
        <v>9</v>
      </c>
      <c r="K54" s="38">
        <v>335763</v>
      </c>
      <c r="L54" s="39">
        <f t="shared" si="20"/>
        <v>7.4350780863225172E-3</v>
      </c>
      <c r="N54" s="107"/>
      <c r="O54" s="26">
        <v>9</v>
      </c>
      <c r="P54" s="38">
        <v>335763</v>
      </c>
      <c r="Q54" s="39">
        <f t="shared" si="21"/>
        <v>7.4350780863225172E-3</v>
      </c>
      <c r="S54" s="107"/>
      <c r="T54" s="26">
        <v>9</v>
      </c>
      <c r="U54" s="38">
        <v>1258194</v>
      </c>
      <c r="V54" s="39">
        <f t="shared" si="22"/>
        <v>6.1219137655378125E-3</v>
      </c>
      <c r="X54" s="107"/>
      <c r="Y54" s="26">
        <v>9</v>
      </c>
      <c r="Z54" s="38">
        <v>21684273</v>
      </c>
      <c r="AA54" s="39">
        <f t="shared" si="23"/>
        <v>9.1975723714559851E-3</v>
      </c>
      <c r="AC54" s="107"/>
      <c r="AD54" s="26">
        <v>9</v>
      </c>
      <c r="AE54" s="38">
        <v>107076940</v>
      </c>
      <c r="AF54" s="39">
        <f t="shared" si="24"/>
        <v>1.0869041073582771E-3</v>
      </c>
      <c r="AH54" s="107"/>
      <c r="AI54" s="26">
        <v>9</v>
      </c>
      <c r="AJ54" s="38"/>
      <c r="AK54" s="39" t="e">
        <f t="shared" si="25"/>
        <v>#NUM!</v>
      </c>
    </row>
    <row r="55" spans="1:37" ht="15.75">
      <c r="A55" s="43"/>
      <c r="I55" s="107"/>
      <c r="J55" s="26">
        <v>10</v>
      </c>
      <c r="K55" s="38">
        <v>334614</v>
      </c>
      <c r="L55" s="39">
        <f t="shared" si="20"/>
        <v>3.987578198838832E-3</v>
      </c>
      <c r="N55" s="107"/>
      <c r="O55" s="26">
        <v>10</v>
      </c>
      <c r="P55" s="38">
        <v>334614</v>
      </c>
      <c r="Q55" s="39">
        <f t="shared" si="21"/>
        <v>3.987578198838832E-3</v>
      </c>
      <c r="S55" s="107"/>
      <c r="T55" s="26">
        <v>10</v>
      </c>
      <c r="U55" s="38">
        <v>1271794</v>
      </c>
      <c r="V55" s="39">
        <f t="shared" si="22"/>
        <v>4.6210574875349937E-3</v>
      </c>
      <c r="X55" s="107"/>
      <c r="Y55" s="26">
        <v>10</v>
      </c>
      <c r="Z55" s="38">
        <v>21595484</v>
      </c>
      <c r="AA55" s="39">
        <f t="shared" si="23"/>
        <v>5.0652851947870139E-3</v>
      </c>
      <c r="AC55" s="107"/>
      <c r="AD55" s="26">
        <v>10</v>
      </c>
      <c r="AE55" s="38">
        <v>107367549</v>
      </c>
      <c r="AF55" s="39">
        <f t="shared" si="24"/>
        <v>1.6241664171100605E-3</v>
      </c>
      <c r="AH55" s="107"/>
      <c r="AI55" s="26">
        <v>10</v>
      </c>
      <c r="AJ55" s="38"/>
      <c r="AK55" s="39" t="e">
        <f t="shared" si="25"/>
        <v>#NUM!</v>
      </c>
    </row>
    <row r="56" spans="1:37" ht="15.75">
      <c r="A56" s="43"/>
      <c r="I56" s="107"/>
      <c r="J56" s="26">
        <v>11</v>
      </c>
      <c r="K56" s="38">
        <v>335403</v>
      </c>
      <c r="L56" s="39">
        <f t="shared" si="20"/>
        <v>6.3549214636122236E-3</v>
      </c>
      <c r="N56" s="107"/>
      <c r="O56" s="26">
        <v>11</v>
      </c>
      <c r="P56" s="38">
        <v>335403</v>
      </c>
      <c r="Q56" s="39">
        <f t="shared" si="21"/>
        <v>6.3549214636122236E-3</v>
      </c>
      <c r="S56" s="107"/>
      <c r="T56" s="26">
        <v>11</v>
      </c>
      <c r="U56" s="38">
        <v>1264258</v>
      </c>
      <c r="V56" s="39">
        <f t="shared" si="22"/>
        <v>1.3318124656382904E-3</v>
      </c>
      <c r="X56" s="107"/>
      <c r="Y56" s="26">
        <v>11</v>
      </c>
      <c r="Z56" s="38">
        <v>21692594</v>
      </c>
      <c r="AA56" s="39">
        <f t="shared" si="23"/>
        <v>9.5848361270683084E-3</v>
      </c>
      <c r="AC56" s="107"/>
      <c r="AD56" s="26">
        <v>11</v>
      </c>
      <c r="AE56" s="38">
        <v>107208616</v>
      </c>
      <c r="AF56" s="39">
        <f t="shared" si="24"/>
        <v>1.4149185553307461E-4</v>
      </c>
      <c r="AH56" s="107"/>
      <c r="AI56" s="26">
        <v>11</v>
      </c>
      <c r="AJ56" s="38"/>
      <c r="AK56" s="39" t="e">
        <f t="shared" si="25"/>
        <v>#NUM!</v>
      </c>
    </row>
    <row r="57" spans="1:37" ht="15.75">
      <c r="A57" s="43"/>
      <c r="I57" s="107">
        <v>389</v>
      </c>
      <c r="J57" s="26">
        <v>1</v>
      </c>
      <c r="K57" s="38">
        <v>384141</v>
      </c>
      <c r="L57" s="39">
        <f>ABS(K57-MEDIAN($K$57:$K$67))/MEDIAN($K$57:$K$67)</f>
        <v>6.0605393667282917E-2</v>
      </c>
      <c r="N57" s="107">
        <v>389</v>
      </c>
      <c r="O57" s="26">
        <v>1</v>
      </c>
      <c r="P57" s="38">
        <v>384141</v>
      </c>
      <c r="Q57" s="39">
        <f>ABS(P57-MEDIAN($P$57:$P$67))/MEDIAN($P$57:$P$67)</f>
        <v>6.0605393667282917E-2</v>
      </c>
      <c r="S57" s="107"/>
      <c r="T57" s="26">
        <v>1</v>
      </c>
      <c r="U57" s="38">
        <v>8460153</v>
      </c>
      <c r="V57" s="39">
        <f>ABS(U57-MEDIAN($U$57:$U$67))/MEDIAN($U$57:$U$67)</f>
        <v>0.85956048838666754</v>
      </c>
      <c r="X57" s="107"/>
      <c r="Y57" s="26">
        <v>1</v>
      </c>
      <c r="Z57" s="38">
        <v>7383587</v>
      </c>
      <c r="AA57" s="39">
        <f>ABS(Z57-MEDIAN($Z$57:$Z$67))/MEDIAN($Z$57:$Z$67)</f>
        <v>0.64854411346529284</v>
      </c>
      <c r="AC57" s="107"/>
      <c r="AD57" s="26">
        <v>1</v>
      </c>
      <c r="AE57" s="38">
        <v>98774477</v>
      </c>
      <c r="AF57" s="39">
        <f>ABS(AE57-MEDIAN($AE$57:$AE$67))/MEDIAN($AE$57:$AE$67)</f>
        <v>2.4431739960085377E-2</v>
      </c>
      <c r="AH57" s="107"/>
      <c r="AI57" s="26">
        <v>1</v>
      </c>
      <c r="AJ57" s="38"/>
      <c r="AK57" s="39" t="e">
        <f>ABS(AJ57-MEDIAN($AJ$57:$AJ$67))/MEDIAN($AJ$57:$AJ$67)</f>
        <v>#NUM!</v>
      </c>
    </row>
    <row r="58" spans="1:37" ht="15.75">
      <c r="A58" s="43"/>
      <c r="I58" s="107"/>
      <c r="J58" s="26">
        <v>2</v>
      </c>
      <c r="K58" s="38">
        <v>406545</v>
      </c>
      <c r="L58" s="39">
        <f t="shared" ref="L58:L67" si="27">ABS(K58-MEDIAN($K$57:$K$67))/MEDIAN($K$57:$K$67)</f>
        <v>5.8177069577721044E-3</v>
      </c>
      <c r="N58" s="107"/>
      <c r="O58" s="26">
        <v>2</v>
      </c>
      <c r="P58" s="38">
        <v>406545</v>
      </c>
      <c r="Q58" s="39">
        <f t="shared" ref="Q58:Q66" si="28">ABS(P58-MEDIAN($P$57:$P$67))/MEDIAN($P$57:$P$67)</f>
        <v>5.8177069577721044E-3</v>
      </c>
      <c r="S58" s="107"/>
      <c r="T58" s="26">
        <v>2</v>
      </c>
      <c r="U58" s="38">
        <v>59221107</v>
      </c>
      <c r="V58" s="39">
        <f t="shared" ref="V58:V67" si="29">ABS(U58-MEDIAN($U$57:$U$67))/MEDIAN($U$57:$U$67)</f>
        <v>1.6922821102537466E-2</v>
      </c>
      <c r="X58" s="107"/>
      <c r="Y58" s="26">
        <v>2</v>
      </c>
      <c r="Z58" s="38">
        <v>21028435</v>
      </c>
      <c r="AA58" s="39">
        <f t="shared" ref="AA58:AA67" si="30">ABS(Z58-MEDIAN($Z$57:$Z$67))/MEDIAN($Z$57:$Z$67)</f>
        <v>9.4537592127861701E-4</v>
      </c>
      <c r="AC58" s="107"/>
      <c r="AD58" s="26">
        <v>2</v>
      </c>
      <c r="AE58" s="38">
        <v>96333212</v>
      </c>
      <c r="AF58" s="39">
        <f t="shared" ref="AF58:AF66" si="31">ABS(AE58-MEDIAN($AE$57:$AE$67))/MEDIAN($AE$57:$AE$67)</f>
        <v>8.8764848530885029E-4</v>
      </c>
      <c r="AH58" s="107"/>
      <c r="AI58" s="26">
        <v>2</v>
      </c>
      <c r="AJ58" s="38"/>
      <c r="AK58" s="39" t="e">
        <f t="shared" ref="AK58:AK66" si="32">ABS(AJ58-MEDIAN($AJ$57:$AJ$67))/MEDIAN($AJ$57:$AJ$67)</f>
        <v>#NUM!</v>
      </c>
    </row>
    <row r="59" spans="1:37" ht="15.75">
      <c r="A59" s="43"/>
      <c r="I59" s="107"/>
      <c r="J59" s="26">
        <v>3</v>
      </c>
      <c r="K59" s="38">
        <v>413046</v>
      </c>
      <c r="L59" s="39">
        <f t="shared" si="27"/>
        <v>1.0080112685975879E-2</v>
      </c>
      <c r="N59" s="107"/>
      <c r="O59" s="26">
        <v>3</v>
      </c>
      <c r="P59" s="38">
        <v>413046</v>
      </c>
      <c r="Q59" s="39">
        <f t="shared" si="28"/>
        <v>1.0080112685975879E-2</v>
      </c>
      <c r="S59" s="107"/>
      <c r="T59" s="26">
        <v>3</v>
      </c>
      <c r="U59" s="38">
        <v>60167223</v>
      </c>
      <c r="V59" s="39">
        <f t="shared" si="29"/>
        <v>1.2171868226893757E-3</v>
      </c>
      <c r="X59" s="107"/>
      <c r="Y59" s="26">
        <v>3</v>
      </c>
      <c r="Z59" s="38">
        <v>20970420</v>
      </c>
      <c r="AA59" s="39">
        <f t="shared" si="30"/>
        <v>1.8161156487822544E-3</v>
      </c>
      <c r="AC59" s="107"/>
      <c r="AD59" s="26">
        <v>3</v>
      </c>
      <c r="AE59" s="38">
        <v>96237041</v>
      </c>
      <c r="AF59" s="39">
        <f t="shared" si="31"/>
        <v>1.8850784677900672E-3</v>
      </c>
      <c r="AH59" s="107"/>
      <c r="AI59" s="26">
        <v>3</v>
      </c>
      <c r="AJ59" s="38"/>
      <c r="AK59" s="39" t="e">
        <f t="shared" si="32"/>
        <v>#NUM!</v>
      </c>
    </row>
    <row r="60" spans="1:37" ht="15.75">
      <c r="A60" s="43"/>
      <c r="I60" s="107"/>
      <c r="J60" s="26">
        <v>4</v>
      </c>
      <c r="K60" s="38">
        <v>418386</v>
      </c>
      <c r="L60" s="39">
        <f t="shared" si="27"/>
        <v>2.3138773953106199E-2</v>
      </c>
      <c r="N60" s="107"/>
      <c r="O60" s="26">
        <v>4</v>
      </c>
      <c r="P60" s="38">
        <v>418386</v>
      </c>
      <c r="Q60" s="39">
        <f t="shared" si="28"/>
        <v>2.3138773953106199E-2</v>
      </c>
      <c r="S60" s="107"/>
      <c r="T60" s="26">
        <v>4</v>
      </c>
      <c r="U60" s="38">
        <v>60338355</v>
      </c>
      <c r="V60" s="39">
        <f t="shared" si="29"/>
        <v>1.6236240351535985E-3</v>
      </c>
      <c r="X60" s="107"/>
      <c r="Y60" s="26">
        <v>4</v>
      </c>
      <c r="Z60" s="38">
        <v>20971794</v>
      </c>
      <c r="AA60" s="39">
        <f t="shared" si="30"/>
        <v>1.7507137800023933E-3</v>
      </c>
      <c r="AC60" s="107"/>
      <c r="AD60" s="26">
        <v>4</v>
      </c>
      <c r="AE60" s="38">
        <v>96168672</v>
      </c>
      <c r="AF60" s="39">
        <f t="shared" si="31"/>
        <v>2.5941621881658389E-3</v>
      </c>
      <c r="AH60" s="107"/>
      <c r="AI60" s="26">
        <v>4</v>
      </c>
      <c r="AJ60" s="38"/>
      <c r="AK60" s="39" t="e">
        <f t="shared" si="32"/>
        <v>#NUM!</v>
      </c>
    </row>
    <row r="61" spans="1:37" ht="15.75">
      <c r="A61" s="43"/>
      <c r="B61" s="43"/>
      <c r="I61" s="107"/>
      <c r="J61" s="26">
        <v>5</v>
      </c>
      <c r="K61" s="38">
        <v>409638</v>
      </c>
      <c r="L61" s="39">
        <f t="shared" si="27"/>
        <v>1.7460457199870881E-3</v>
      </c>
      <c r="N61" s="107"/>
      <c r="O61" s="26">
        <v>5</v>
      </c>
      <c r="P61" s="38">
        <v>409638</v>
      </c>
      <c r="Q61" s="39">
        <f t="shared" si="28"/>
        <v>1.7460457199870881E-3</v>
      </c>
      <c r="S61" s="107"/>
      <c r="T61" s="26">
        <v>5</v>
      </c>
      <c r="U61" s="38">
        <v>60198726</v>
      </c>
      <c r="V61" s="39">
        <f t="shared" si="29"/>
        <v>6.9423340395630866E-4</v>
      </c>
      <c r="X61" s="107"/>
      <c r="Y61" s="26">
        <v>5</v>
      </c>
      <c r="Z61" s="38">
        <v>20843851</v>
      </c>
      <c r="AA61" s="39">
        <f t="shared" si="30"/>
        <v>7.8407511142831489E-3</v>
      </c>
      <c r="AC61" s="107"/>
      <c r="AD61" s="26">
        <v>5</v>
      </c>
      <c r="AE61" s="38">
        <v>96418798</v>
      </c>
      <c r="AF61" s="39">
        <f t="shared" si="31"/>
        <v>0</v>
      </c>
      <c r="AH61" s="107"/>
      <c r="AI61" s="26">
        <v>5</v>
      </c>
      <c r="AJ61" s="38"/>
      <c r="AK61" s="39" t="e">
        <f t="shared" si="32"/>
        <v>#NUM!</v>
      </c>
    </row>
    <row r="62" spans="1:37" ht="15.75">
      <c r="A62" s="43"/>
      <c r="I62" s="107"/>
      <c r="J62" s="26">
        <v>6</v>
      </c>
      <c r="K62" s="38">
        <v>407520</v>
      </c>
      <c r="L62" s="39">
        <f t="shared" si="27"/>
        <v>3.4334008275376353E-3</v>
      </c>
      <c r="N62" s="107"/>
      <c r="O62" s="26">
        <v>6</v>
      </c>
      <c r="P62" s="38">
        <v>407520</v>
      </c>
      <c r="Q62" s="39">
        <f t="shared" si="28"/>
        <v>3.4334008275376353E-3</v>
      </c>
      <c r="S62" s="107"/>
      <c r="T62" s="26">
        <v>6</v>
      </c>
      <c r="U62" s="38">
        <v>60240547</v>
      </c>
      <c r="V62" s="39">
        <f t="shared" si="29"/>
        <v>0</v>
      </c>
      <c r="X62" s="107"/>
      <c r="Y62" s="26">
        <v>6</v>
      </c>
      <c r="Z62" s="38">
        <v>21011817</v>
      </c>
      <c r="AA62" s="39">
        <f t="shared" si="30"/>
        <v>1.543655461812877E-4</v>
      </c>
      <c r="AC62" s="107"/>
      <c r="AD62" s="26">
        <v>6</v>
      </c>
      <c r="AE62" s="38">
        <v>96391598</v>
      </c>
      <c r="AF62" s="39">
        <f t="shared" si="31"/>
        <v>2.8210266632861365E-4</v>
      </c>
      <c r="AH62" s="107"/>
      <c r="AI62" s="26">
        <v>6</v>
      </c>
      <c r="AJ62" s="38"/>
      <c r="AK62" s="39" t="e">
        <f t="shared" si="32"/>
        <v>#NUM!</v>
      </c>
    </row>
    <row r="63" spans="1:37" ht="15.75">
      <c r="A63" s="43"/>
      <c r="I63" s="107"/>
      <c r="J63" s="26">
        <v>7</v>
      </c>
      <c r="K63" s="38">
        <v>412350</v>
      </c>
      <c r="L63" s="39">
        <f t="shared" si="27"/>
        <v>8.3780849253161961E-3</v>
      </c>
      <c r="N63" s="107"/>
      <c r="O63" s="26">
        <v>7</v>
      </c>
      <c r="P63" s="38">
        <v>412350</v>
      </c>
      <c r="Q63" s="39">
        <f t="shared" si="28"/>
        <v>8.3780849253161961E-3</v>
      </c>
      <c r="S63" s="107"/>
      <c r="T63" s="26">
        <v>7</v>
      </c>
      <c r="U63" s="38">
        <v>59838238</v>
      </c>
      <c r="V63" s="39">
        <f t="shared" si="29"/>
        <v>6.6783756130235671E-3</v>
      </c>
      <c r="X63" s="107"/>
      <c r="Y63" s="26">
        <v>7</v>
      </c>
      <c r="Z63" s="38">
        <v>21008574</v>
      </c>
      <c r="AA63" s="39">
        <f t="shared" si="30"/>
        <v>0</v>
      </c>
      <c r="AC63" s="107"/>
      <c r="AD63" s="26">
        <v>7</v>
      </c>
      <c r="AE63" s="38">
        <v>96530655</v>
      </c>
      <c r="AF63" s="39">
        <f t="shared" si="31"/>
        <v>1.160116101011755E-3</v>
      </c>
      <c r="AH63" s="107"/>
      <c r="AI63" s="26">
        <v>7</v>
      </c>
      <c r="AJ63" s="38"/>
      <c r="AK63" s="39" t="e">
        <f t="shared" si="32"/>
        <v>#NUM!</v>
      </c>
    </row>
    <row r="64" spans="1:37" ht="15.75">
      <c r="A64" s="43"/>
      <c r="I64" s="107"/>
      <c r="J64" s="26">
        <v>8</v>
      </c>
      <c r="K64" s="38">
        <v>405936</v>
      </c>
      <c r="L64" s="39">
        <f t="shared" si="27"/>
        <v>7.3069812483493269E-3</v>
      </c>
      <c r="N64" s="107"/>
      <c r="O64" s="26">
        <v>8</v>
      </c>
      <c r="P64" s="38">
        <v>405936</v>
      </c>
      <c r="Q64" s="39">
        <f t="shared" si="28"/>
        <v>7.3069812483493269E-3</v>
      </c>
      <c r="S64" s="107"/>
      <c r="T64" s="26">
        <v>8</v>
      </c>
      <c r="U64" s="38">
        <v>60776600</v>
      </c>
      <c r="V64" s="39">
        <f t="shared" si="29"/>
        <v>8.8985413761266154E-3</v>
      </c>
      <c r="X64" s="107"/>
      <c r="Y64" s="26">
        <v>8</v>
      </c>
      <c r="Z64" s="38">
        <v>21174765</v>
      </c>
      <c r="AA64" s="39">
        <f t="shared" si="30"/>
        <v>7.9106273467204388E-3</v>
      </c>
      <c r="AC64" s="107"/>
      <c r="AD64" s="26">
        <v>8</v>
      </c>
      <c r="AE64" s="38">
        <v>96594679</v>
      </c>
      <c r="AF64" s="39">
        <f t="shared" si="31"/>
        <v>1.8241359947258418E-3</v>
      </c>
      <c r="AH64" s="107"/>
      <c r="AI64" s="26">
        <v>8</v>
      </c>
      <c r="AJ64" s="38"/>
      <c r="AK64" s="39" t="e">
        <f t="shared" si="32"/>
        <v>#NUM!</v>
      </c>
    </row>
    <row r="65" spans="1:37" ht="15.75">
      <c r="A65" s="43"/>
      <c r="I65" s="107"/>
      <c r="J65" s="26">
        <v>9</v>
      </c>
      <c r="K65" s="38">
        <v>403317</v>
      </c>
      <c r="L65" s="39">
        <f t="shared" si="27"/>
        <v>1.3711594330486838E-2</v>
      </c>
      <c r="N65" s="107"/>
      <c r="O65" s="26">
        <v>9</v>
      </c>
      <c r="P65" s="38">
        <v>403317</v>
      </c>
      <c r="Q65" s="39">
        <f t="shared" si="28"/>
        <v>1.3711594330486838E-2</v>
      </c>
      <c r="S65" s="107"/>
      <c r="T65" s="26">
        <v>9</v>
      </c>
      <c r="U65" s="38">
        <v>61089745</v>
      </c>
      <c r="V65" s="39">
        <f>ABS(U65-MEDIAN($U$57:$U$67))/MEDIAN($U$57:$U$67)</f>
        <v>1.4096784346928324E-2</v>
      </c>
      <c r="X65" s="107"/>
      <c r="Y65" s="26">
        <v>9</v>
      </c>
      <c r="Z65" s="38">
        <v>21232920</v>
      </c>
      <c r="AA65" s="39">
        <f t="shared" si="30"/>
        <v>1.0678782862654076E-2</v>
      </c>
      <c r="AC65" s="107"/>
      <c r="AD65" s="26">
        <v>9</v>
      </c>
      <c r="AE65" s="38">
        <v>96391371</v>
      </c>
      <c r="AF65" s="39">
        <f t="shared" si="31"/>
        <v>2.8445697902187083E-4</v>
      </c>
      <c r="AH65" s="107"/>
      <c r="AI65" s="26">
        <v>9</v>
      </c>
      <c r="AJ65" s="38"/>
      <c r="AK65" s="39" t="e">
        <f t="shared" si="32"/>
        <v>#NUM!</v>
      </c>
    </row>
    <row r="66" spans="1:37" ht="15.75">
      <c r="A66" s="43"/>
      <c r="I66" s="107"/>
      <c r="J66" s="26">
        <v>10</v>
      </c>
      <c r="K66" s="38">
        <v>408924</v>
      </c>
      <c r="L66" s="39">
        <f t="shared" si="27"/>
        <v>0</v>
      </c>
      <c r="N66" s="107"/>
      <c r="O66" s="26">
        <v>10</v>
      </c>
      <c r="P66" s="38">
        <v>408924</v>
      </c>
      <c r="Q66" s="39">
        <f t="shared" si="28"/>
        <v>0</v>
      </c>
      <c r="S66" s="107"/>
      <c r="T66" s="26">
        <v>10</v>
      </c>
      <c r="U66" s="38">
        <v>61567730</v>
      </c>
      <c r="V66" s="39">
        <f t="shared" si="29"/>
        <v>2.2031390252814271E-2</v>
      </c>
      <c r="X66" s="107"/>
      <c r="Y66" s="26">
        <v>10</v>
      </c>
      <c r="Z66" s="38">
        <v>21259547</v>
      </c>
      <c r="AA66" s="39">
        <f t="shared" si="30"/>
        <v>1.1946217768040801E-2</v>
      </c>
      <c r="AC66" s="107"/>
      <c r="AD66" s="26">
        <v>10</v>
      </c>
      <c r="AE66" s="38">
        <v>96695086</v>
      </c>
      <c r="AF66" s="39">
        <f t="shared" si="31"/>
        <v>2.8654993189191178E-3</v>
      </c>
      <c r="AH66" s="107"/>
      <c r="AI66" s="26">
        <v>10</v>
      </c>
      <c r="AJ66" s="38"/>
      <c r="AK66" s="39" t="e">
        <f t="shared" si="32"/>
        <v>#NUM!</v>
      </c>
    </row>
    <row r="67" spans="1:37">
      <c r="I67" s="107"/>
      <c r="J67" s="26">
        <v>11</v>
      </c>
      <c r="K67" s="38">
        <v>410142</v>
      </c>
      <c r="L67" s="39">
        <f t="shared" si="27"/>
        <v>2.9785485811544441E-3</v>
      </c>
      <c r="N67" s="107"/>
      <c r="O67" s="26">
        <v>11</v>
      </c>
      <c r="P67" s="38">
        <v>410142</v>
      </c>
      <c r="Q67" s="39">
        <f>ABS(P67-MEDIAN($P$57:$P$67))/MEDIAN($P$57:$P$67)</f>
        <v>2.9785485811544441E-3</v>
      </c>
      <c r="S67" s="107"/>
      <c r="T67" s="26">
        <v>11</v>
      </c>
      <c r="U67" s="38">
        <v>61561809</v>
      </c>
      <c r="V67" s="39">
        <f t="shared" si="29"/>
        <v>2.193310097267211E-2</v>
      </c>
      <c r="X67" s="107"/>
      <c r="Y67" s="26">
        <v>11</v>
      </c>
      <c r="Z67" s="38">
        <v>20908103</v>
      </c>
      <c r="AA67" s="39">
        <f t="shared" si="30"/>
        <v>4.7823807555905512E-3</v>
      </c>
      <c r="AC67" s="107"/>
      <c r="AD67" s="26">
        <v>11</v>
      </c>
      <c r="AE67" s="38">
        <v>96578960</v>
      </c>
      <c r="AF67" s="39">
        <f>ABS(AE67-MEDIAN($AE$57:$AE$67))/MEDIAN($AE$57:$AE$67)</f>
        <v>1.6611076192839492E-3</v>
      </c>
      <c r="AH67" s="107"/>
      <c r="AI67" s="26">
        <v>11</v>
      </c>
      <c r="AJ67" s="38"/>
      <c r="AK67" s="39" t="e">
        <f>ABS(AJ67-MEDIAN($AJ$57:$AJ$67))/MEDIAN($AJ$57:$AJ$67)</f>
        <v>#NUM!</v>
      </c>
    </row>
    <row r="68" spans="1:37">
      <c r="I68" s="107">
        <v>406</v>
      </c>
      <c r="J68" s="26">
        <v>1</v>
      </c>
      <c r="K68" s="38">
        <v>451779</v>
      </c>
      <c r="L68" s="39">
        <f>ABS(K68-MEDIAN($K$68:$K$78))/MEDIAN($K$68:$K$78)</f>
        <v>2.6579619275395108E-2</v>
      </c>
      <c r="N68" s="107">
        <v>406</v>
      </c>
      <c r="O68" s="26">
        <v>1</v>
      </c>
      <c r="P68" s="38">
        <v>451779</v>
      </c>
      <c r="Q68" s="39">
        <f>ABS(P68-MEDIAN($P$68:$P$78))/MEDIAN($P$68:$P$78)</f>
        <v>2.6579619275395108E-2</v>
      </c>
      <c r="S68" s="107"/>
      <c r="T68" s="26">
        <v>1</v>
      </c>
      <c r="U68" s="38">
        <v>11128529</v>
      </c>
      <c r="V68" s="39">
        <f>ABS(U68-MEDIAN($U$68:$U$78))/MEDIAN($U$68:$U$78)</f>
        <v>0.81281927215892535</v>
      </c>
      <c r="X68" s="107"/>
      <c r="Y68" s="26">
        <v>1</v>
      </c>
      <c r="Z68" s="38">
        <v>30891660</v>
      </c>
      <c r="AA68" s="39">
        <f>ABS(Z68-MEDIAN($Z$68:$Z$78))/MEDIAN($Z$68:$Z$78)</f>
        <v>0.4199967139294189</v>
      </c>
      <c r="AC68" s="107"/>
      <c r="AD68" s="26">
        <v>1</v>
      </c>
      <c r="AE68" s="38"/>
      <c r="AF68" s="39" t="e">
        <f>ABS(AE68-MEDIAN($AE$68:$AE$78))/MEDIAN($AE$68:$AE$78)</f>
        <v>#NUM!</v>
      </c>
      <c r="AH68" s="107"/>
      <c r="AI68" s="26">
        <v>1</v>
      </c>
      <c r="AJ68" s="38"/>
      <c r="AK68" s="39" t="e">
        <f>ABS(AJ68-MEDIAN($AJ$68:$AJ$78))/MEDIAN($AJ$68:$AJ$78)</f>
        <v>#NUM!</v>
      </c>
    </row>
    <row r="69" spans="1:37">
      <c r="I69" s="107"/>
      <c r="J69" s="26">
        <v>2</v>
      </c>
      <c r="K69" s="38">
        <v>458442</v>
      </c>
      <c r="L69" s="39">
        <f t="shared" ref="L69:L78" si="33">ABS(K69-MEDIAN($K$68:$K$78))/MEDIAN($K$68:$K$78)</f>
        <v>1.2223263630781165E-2</v>
      </c>
      <c r="N69" s="107"/>
      <c r="O69" s="26">
        <v>2</v>
      </c>
      <c r="P69" s="38">
        <v>458442</v>
      </c>
      <c r="Q69" s="39">
        <f t="shared" ref="Q69:Q78" si="34">ABS(P69-MEDIAN($P$68:$P$78))/MEDIAN($P$68:$P$78)</f>
        <v>1.2223263630781165E-2</v>
      </c>
      <c r="S69" s="107"/>
      <c r="T69" s="26">
        <v>2</v>
      </c>
      <c r="U69" s="38">
        <v>59304809</v>
      </c>
      <c r="V69" s="39">
        <f t="shared" ref="V69:V78" si="35">ABS(U69-MEDIAN($U$68:$U$78))/MEDIAN($U$68:$U$78)</f>
        <v>2.4991341536767854E-3</v>
      </c>
      <c r="X69" s="107"/>
      <c r="Y69" s="26">
        <v>2</v>
      </c>
      <c r="Z69" s="38">
        <v>52698642</v>
      </c>
      <c r="AA69" s="39">
        <f t="shared" ref="AA69:AA78" si="36">ABS(Z69-MEDIAN($Z$68:$Z$78))/MEDIAN($Z$68:$Z$78)</f>
        <v>1.0561894975629624E-2</v>
      </c>
      <c r="AC69" s="107"/>
      <c r="AD69" s="26">
        <v>2</v>
      </c>
      <c r="AE69" s="38"/>
      <c r="AF69" s="39" t="e">
        <f t="shared" ref="AF69:AF77" si="37">ABS(AE69-MEDIAN($AE$68:$AE$78))/MEDIAN($AE$68:$AE$78)</f>
        <v>#NUM!</v>
      </c>
      <c r="AH69" s="107"/>
      <c r="AI69" s="26">
        <v>2</v>
      </c>
      <c r="AJ69" s="38"/>
      <c r="AK69" s="39" t="e">
        <f t="shared" ref="AK69:AK77" si="38">ABS(AJ69-MEDIAN($AJ$68:$AJ$78))/MEDIAN($AJ$68:$AJ$78)</f>
        <v>#NUM!</v>
      </c>
    </row>
    <row r="70" spans="1:37">
      <c r="I70" s="107"/>
      <c r="J70" s="26">
        <v>3</v>
      </c>
      <c r="K70" s="38">
        <v>467667</v>
      </c>
      <c r="L70" s="39">
        <f t="shared" si="33"/>
        <v>7.6532755890242722E-3</v>
      </c>
      <c r="N70" s="107"/>
      <c r="O70" s="26">
        <v>3</v>
      </c>
      <c r="P70" s="38">
        <v>467667</v>
      </c>
      <c r="Q70" s="39">
        <f t="shared" si="34"/>
        <v>7.6532755890242722E-3</v>
      </c>
      <c r="S70" s="107"/>
      <c r="T70" s="26">
        <v>3</v>
      </c>
      <c r="U70" s="38">
        <v>58772252</v>
      </c>
      <c r="V70" s="39">
        <f t="shared" si="35"/>
        <v>1.1456688820323134E-2</v>
      </c>
      <c r="X70" s="107"/>
      <c r="Y70" s="26">
        <v>3</v>
      </c>
      <c r="Z70" s="38">
        <v>53012111</v>
      </c>
      <c r="AA70" s="39">
        <f t="shared" si="36"/>
        <v>4.6763889820618139E-3</v>
      </c>
      <c r="AC70" s="107"/>
      <c r="AD70" s="26">
        <v>3</v>
      </c>
      <c r="AE70" s="38"/>
      <c r="AF70" s="39" t="e">
        <f t="shared" si="37"/>
        <v>#NUM!</v>
      </c>
      <c r="AH70" s="107"/>
      <c r="AI70" s="26">
        <v>3</v>
      </c>
      <c r="AJ70" s="38"/>
      <c r="AK70" s="39" t="e">
        <f t="shared" si="38"/>
        <v>#NUM!</v>
      </c>
    </row>
    <row r="71" spans="1:37">
      <c r="I71" s="107"/>
      <c r="J71" s="26">
        <v>4</v>
      </c>
      <c r="K71" s="38">
        <v>458073</v>
      </c>
      <c r="L71" s="39">
        <f t="shared" si="33"/>
        <v>1.3018325199573381E-2</v>
      </c>
      <c r="N71" s="107"/>
      <c r="O71" s="26">
        <v>4</v>
      </c>
      <c r="P71" s="38">
        <v>458073</v>
      </c>
      <c r="Q71" s="39">
        <f t="shared" si="34"/>
        <v>1.3018325199573381E-2</v>
      </c>
      <c r="S71" s="107"/>
      <c r="T71" s="26">
        <v>4</v>
      </c>
      <c r="U71" s="38">
        <v>59269818</v>
      </c>
      <c r="V71" s="39">
        <f t="shared" si="35"/>
        <v>3.087679220853862E-3</v>
      </c>
      <c r="X71" s="107"/>
      <c r="Y71" s="26">
        <v>4</v>
      </c>
      <c r="Z71" s="38">
        <v>52849334</v>
      </c>
      <c r="AA71" s="39">
        <f t="shared" si="36"/>
        <v>7.7325923358702838E-3</v>
      </c>
      <c r="AC71" s="107"/>
      <c r="AD71" s="26">
        <v>4</v>
      </c>
      <c r="AE71" s="38"/>
      <c r="AF71" s="39" t="e">
        <f t="shared" si="37"/>
        <v>#NUM!</v>
      </c>
      <c r="AH71" s="107"/>
      <c r="AI71" s="26">
        <v>4</v>
      </c>
      <c r="AJ71" s="38"/>
      <c r="AK71" s="39" t="e">
        <f t="shared" si="38"/>
        <v>#NUM!</v>
      </c>
    </row>
    <row r="72" spans="1:37">
      <c r="I72" s="107"/>
      <c r="J72" s="26">
        <v>5</v>
      </c>
      <c r="K72" s="38">
        <v>468120</v>
      </c>
      <c r="L72" s="39">
        <f t="shared" si="33"/>
        <v>8.6293267832326034E-3</v>
      </c>
      <c r="N72" s="107"/>
      <c r="O72" s="26">
        <v>5</v>
      </c>
      <c r="P72" s="38">
        <v>468120</v>
      </c>
      <c r="Q72" s="39">
        <f t="shared" si="34"/>
        <v>8.6293267832326034E-3</v>
      </c>
      <c r="S72" s="107"/>
      <c r="T72" s="26">
        <v>5</v>
      </c>
      <c r="U72" s="38">
        <v>59524592</v>
      </c>
      <c r="V72" s="39">
        <f t="shared" si="35"/>
        <v>1.1975935905825792E-3</v>
      </c>
      <c r="X72" s="107"/>
      <c r="Y72" s="26">
        <v>5</v>
      </c>
      <c r="Z72" s="38">
        <v>53176848</v>
      </c>
      <c r="AA72" s="39">
        <f t="shared" si="36"/>
        <v>1.5833858434344519E-3</v>
      </c>
      <c r="AC72" s="107"/>
      <c r="AD72" s="26">
        <v>5</v>
      </c>
      <c r="AE72" s="38"/>
      <c r="AF72" s="39" t="e">
        <f t="shared" si="37"/>
        <v>#NUM!</v>
      </c>
      <c r="AH72" s="107"/>
      <c r="AI72" s="26">
        <v>5</v>
      </c>
      <c r="AJ72" s="38"/>
      <c r="AK72" s="39" t="e">
        <f t="shared" si="38"/>
        <v>#NUM!</v>
      </c>
    </row>
    <row r="73" spans="1:37">
      <c r="I73" s="107"/>
      <c r="J73" s="26">
        <v>6</v>
      </c>
      <c r="K73" s="38">
        <v>463554</v>
      </c>
      <c r="L73" s="39">
        <f t="shared" si="33"/>
        <v>1.2087521411719077E-3</v>
      </c>
      <c r="N73" s="107"/>
      <c r="O73" s="26">
        <v>6</v>
      </c>
      <c r="P73" s="38">
        <v>463554</v>
      </c>
      <c r="Q73" s="39">
        <f t="shared" si="34"/>
        <v>1.2087521411719077E-3</v>
      </c>
      <c r="S73" s="107"/>
      <c r="T73" s="26">
        <v>6</v>
      </c>
      <c r="U73" s="38">
        <v>59535853</v>
      </c>
      <c r="V73" s="39">
        <f t="shared" si="35"/>
        <v>1.3870024671931666E-3</v>
      </c>
      <c r="X73" s="107"/>
      <c r="Y73" s="26">
        <v>6</v>
      </c>
      <c r="Z73" s="38">
        <v>53947807</v>
      </c>
      <c r="AA73" s="39">
        <f t="shared" si="36"/>
        <v>1.2891678087273355E-2</v>
      </c>
      <c r="AC73" s="107"/>
      <c r="AD73" s="26">
        <v>6</v>
      </c>
      <c r="AE73" s="38"/>
      <c r="AF73" s="39" t="e">
        <f t="shared" si="37"/>
        <v>#NUM!</v>
      </c>
      <c r="AH73" s="107"/>
      <c r="AI73" s="26">
        <v>6</v>
      </c>
      <c r="AJ73" s="38"/>
      <c r="AK73" s="39" t="e">
        <f t="shared" si="38"/>
        <v>#NUM!</v>
      </c>
    </row>
    <row r="74" spans="1:37">
      <c r="I74" s="107"/>
      <c r="J74" s="26">
        <v>7</v>
      </c>
      <c r="K74" s="38">
        <v>476472</v>
      </c>
      <c r="L74" s="39">
        <f t="shared" si="33"/>
        <v>2.6624866681749137E-2</v>
      </c>
      <c r="N74" s="107"/>
      <c r="O74" s="26">
        <v>7</v>
      </c>
      <c r="P74" s="38">
        <v>476472</v>
      </c>
      <c r="Q74" s="39">
        <f t="shared" si="34"/>
        <v>2.6624866681749137E-2</v>
      </c>
      <c r="S74" s="107"/>
      <c r="T74" s="26">
        <v>7</v>
      </c>
      <c r="U74" s="38">
        <v>58910755</v>
      </c>
      <c r="V74" s="39">
        <f t="shared" si="35"/>
        <v>9.1270824232717023E-3</v>
      </c>
      <c r="X74" s="107"/>
      <c r="Y74" s="26">
        <v>7</v>
      </c>
      <c r="Z74" s="38">
        <v>53261181</v>
      </c>
      <c r="AA74" s="39">
        <f t="shared" si="36"/>
        <v>0</v>
      </c>
      <c r="AC74" s="107"/>
      <c r="AD74" s="26">
        <v>7</v>
      </c>
      <c r="AE74" s="38"/>
      <c r="AF74" s="39" t="e">
        <f t="shared" si="37"/>
        <v>#NUM!</v>
      </c>
      <c r="AH74" s="107"/>
      <c r="AI74" s="26">
        <v>7</v>
      </c>
      <c r="AJ74" s="38"/>
      <c r="AK74" s="39" t="e">
        <f t="shared" si="38"/>
        <v>#NUM!</v>
      </c>
    </row>
    <row r="75" spans="1:37">
      <c r="I75" s="107"/>
      <c r="J75" s="26">
        <v>8</v>
      </c>
      <c r="K75" s="38">
        <v>460554</v>
      </c>
      <c r="L75" s="39">
        <f t="shared" si="33"/>
        <v>7.6726673346045699E-3</v>
      </c>
      <c r="N75" s="107"/>
      <c r="O75" s="26">
        <v>8</v>
      </c>
      <c r="P75" s="38">
        <v>460554</v>
      </c>
      <c r="Q75" s="39">
        <f t="shared" si="34"/>
        <v>7.6726673346045699E-3</v>
      </c>
      <c r="S75" s="107"/>
      <c r="T75" s="26">
        <v>8</v>
      </c>
      <c r="U75" s="38">
        <v>59453391</v>
      </c>
      <c r="V75" s="39">
        <f t="shared" si="35"/>
        <v>0</v>
      </c>
      <c r="X75" s="107"/>
      <c r="Y75" s="26">
        <v>8</v>
      </c>
      <c r="Z75" s="38">
        <v>54332022</v>
      </c>
      <c r="AA75" s="39">
        <f t="shared" si="36"/>
        <v>2.0105468558798949E-2</v>
      </c>
      <c r="AC75" s="107"/>
      <c r="AD75" s="26">
        <v>8</v>
      </c>
      <c r="AE75" s="38"/>
      <c r="AF75" s="39" t="e">
        <f t="shared" si="37"/>
        <v>#NUM!</v>
      </c>
      <c r="AH75" s="107"/>
      <c r="AI75" s="26">
        <v>8</v>
      </c>
      <c r="AJ75" s="38"/>
      <c r="AK75" s="39" t="e">
        <f t="shared" si="38"/>
        <v>#NUM!</v>
      </c>
    </row>
    <row r="76" spans="1:37">
      <c r="I76" s="107"/>
      <c r="J76" s="26">
        <v>9</v>
      </c>
      <c r="K76" s="38">
        <v>468159</v>
      </c>
      <c r="L76" s="39">
        <f t="shared" si="33"/>
        <v>8.7133576807472291E-3</v>
      </c>
      <c r="N76" s="107"/>
      <c r="O76" s="26">
        <v>9</v>
      </c>
      <c r="P76" s="38">
        <v>468159</v>
      </c>
      <c r="Q76" s="39">
        <f t="shared" si="34"/>
        <v>8.7133576807472291E-3</v>
      </c>
      <c r="S76" s="107"/>
      <c r="T76" s="26">
        <v>9</v>
      </c>
      <c r="U76" s="38">
        <v>59616124</v>
      </c>
      <c r="V76" s="39">
        <f t="shared" si="35"/>
        <v>2.7371525368502531E-3</v>
      </c>
      <c r="X76" s="107"/>
      <c r="Y76" s="26">
        <v>9</v>
      </c>
      <c r="Z76" s="38">
        <v>55085265</v>
      </c>
      <c r="AA76" s="39">
        <f t="shared" si="36"/>
        <v>3.4247907495704985E-2</v>
      </c>
      <c r="AC76" s="107"/>
      <c r="AD76" s="26">
        <v>9</v>
      </c>
      <c r="AE76" s="38"/>
      <c r="AF76" s="39" t="e">
        <f t="shared" si="37"/>
        <v>#NUM!</v>
      </c>
      <c r="AH76" s="107"/>
      <c r="AI76" s="26">
        <v>9</v>
      </c>
      <c r="AJ76" s="38"/>
      <c r="AK76" s="39" t="e">
        <f t="shared" si="38"/>
        <v>#NUM!</v>
      </c>
    </row>
    <row r="77" spans="1:37">
      <c r="I77" s="107"/>
      <c r="J77" s="26">
        <v>10</v>
      </c>
      <c r="K77" s="38">
        <v>469338</v>
      </c>
      <c r="L77" s="39">
        <f t="shared" si="33"/>
        <v>1.1253676351766264E-2</v>
      </c>
      <c r="N77" s="107"/>
      <c r="O77" s="26">
        <v>10</v>
      </c>
      <c r="P77" s="38">
        <v>469338</v>
      </c>
      <c r="Q77" s="39">
        <f t="shared" si="34"/>
        <v>1.1253676351766264E-2</v>
      </c>
      <c r="S77" s="107"/>
      <c r="T77" s="26">
        <v>10</v>
      </c>
      <c r="U77" s="38">
        <v>60009838</v>
      </c>
      <c r="V77" s="39">
        <f t="shared" si="35"/>
        <v>9.3593820409671839E-3</v>
      </c>
      <c r="X77" s="107"/>
      <c r="Y77" s="26">
        <v>10</v>
      </c>
      <c r="Z77" s="38">
        <v>55086586</v>
      </c>
      <c r="AA77" s="39">
        <f t="shared" si="36"/>
        <v>3.4272709799656902E-2</v>
      </c>
      <c r="AC77" s="107"/>
      <c r="AD77" s="26">
        <v>10</v>
      </c>
      <c r="AE77" s="38"/>
      <c r="AF77" s="39" t="e">
        <f t="shared" si="37"/>
        <v>#NUM!</v>
      </c>
      <c r="AH77" s="107"/>
      <c r="AI77" s="26">
        <v>10</v>
      </c>
      <c r="AJ77" s="38"/>
      <c r="AK77" s="39" t="e">
        <f t="shared" si="38"/>
        <v>#NUM!</v>
      </c>
    </row>
    <row r="78" spans="1:37">
      <c r="I78" s="107"/>
      <c r="J78" s="26">
        <v>11</v>
      </c>
      <c r="K78" s="38">
        <v>464115</v>
      </c>
      <c r="L78" s="39">
        <f t="shared" si="33"/>
        <v>0</v>
      </c>
      <c r="N78" s="107"/>
      <c r="O78" s="26">
        <v>11</v>
      </c>
      <c r="P78" s="38">
        <v>464115</v>
      </c>
      <c r="Q78" s="39">
        <f t="shared" si="34"/>
        <v>0</v>
      </c>
      <c r="S78" s="107"/>
      <c r="T78" s="26">
        <v>11</v>
      </c>
      <c r="U78" s="38">
        <v>59667310</v>
      </c>
      <c r="V78" s="39">
        <f t="shared" si="35"/>
        <v>3.5980958596625715E-3</v>
      </c>
      <c r="X78" s="107"/>
      <c r="Y78" s="26">
        <v>11</v>
      </c>
      <c r="Z78" s="38">
        <v>54338601</v>
      </c>
      <c r="AA78" s="39">
        <f t="shared" si="36"/>
        <v>2.0228991918147667E-2</v>
      </c>
      <c r="AC78" s="107"/>
      <c r="AD78" s="26">
        <v>11</v>
      </c>
      <c r="AE78" s="38"/>
      <c r="AF78" s="39" t="e">
        <f>ABS(AE78-MEDIAN($AE$68:$AE$78))/MEDIAN($AE$68:$AE$78)</f>
        <v>#NUM!</v>
      </c>
      <c r="AH78" s="107"/>
      <c r="AI78" s="26">
        <v>11</v>
      </c>
      <c r="AJ78" s="38"/>
      <c r="AK78" s="39" t="e">
        <f>ABS(AJ78-MEDIAN($AJ$68:$AJ$78))/MEDIAN($AJ$68:$AJ$78)</f>
        <v>#NUM!</v>
      </c>
    </row>
    <row r="79" spans="1:37">
      <c r="I79" s="107">
        <v>424</v>
      </c>
      <c r="J79" s="26">
        <v>1</v>
      </c>
      <c r="K79" s="38">
        <v>486972</v>
      </c>
      <c r="L79" s="39">
        <f>ABS(K79-MEDIAN($K$79:$K$89))/MEDIAN($K$79:$K$89)</f>
        <v>1.7456781753910224E-2</v>
      </c>
      <c r="N79" s="107">
        <v>424</v>
      </c>
      <c r="O79" s="26">
        <v>1</v>
      </c>
      <c r="P79" s="38">
        <v>486972</v>
      </c>
      <c r="Q79" s="39">
        <f>ABS(P79-MEDIAN($P$79:$P$89))/MEDIAN($P$79:$P$89)</f>
        <v>1.7456781753910224E-2</v>
      </c>
      <c r="S79" s="107"/>
      <c r="T79" s="26">
        <v>1</v>
      </c>
      <c r="U79" s="38">
        <v>63089351</v>
      </c>
      <c r="V79" s="39">
        <f>ABS(U79-MEDIAN($U$79:$U$89))/MEDIAN($U$79:$U$89)</f>
        <v>0.59542938750745822</v>
      </c>
      <c r="X79" s="107"/>
      <c r="Y79" s="26">
        <v>1</v>
      </c>
      <c r="Z79" s="38">
        <v>22646177</v>
      </c>
      <c r="AA79" s="39">
        <f>ABS(Z79-MEDIAN($Z$79:$Z$89))/MEDIAN($Z$79:$Z$89)</f>
        <v>0.58043101140847819</v>
      </c>
      <c r="AC79" s="107"/>
      <c r="AD79" s="26">
        <v>1</v>
      </c>
      <c r="AE79" s="38"/>
      <c r="AF79" s="39" t="e">
        <f>ABS(AE79-MEDIAN($AE$79:$AE$89))/MEDIAN($AE$79:$AE$89)</f>
        <v>#NUM!</v>
      </c>
      <c r="AH79" s="107"/>
      <c r="AI79" s="26">
        <v>1</v>
      </c>
      <c r="AJ79" s="38"/>
      <c r="AK79" s="39" t="e">
        <f>ABS(AJ79-MEDIAN($AJ$79:$AJ$89))/MEDIAN($AJ$79:$AJ$89)</f>
        <v>#NUM!</v>
      </c>
    </row>
    <row r="80" spans="1:37">
      <c r="I80" s="107"/>
      <c r="J80" s="26">
        <v>2</v>
      </c>
      <c r="K80" s="38">
        <v>496488</v>
      </c>
      <c r="L80" s="39">
        <f t="shared" ref="L80:L89" si="39">ABS(K80-MEDIAN($K$79:$K$89))/MEDIAN($K$79:$K$89)</f>
        <v>1.7432569851338919E-3</v>
      </c>
      <c r="N80" s="107"/>
      <c r="O80" s="26">
        <v>2</v>
      </c>
      <c r="P80" s="38">
        <v>496488</v>
      </c>
      <c r="Q80" s="39">
        <f t="shared" ref="Q80:Q89" si="40">ABS(P80-MEDIAN($P$79:$P$89))/MEDIAN($P$79:$P$89)</f>
        <v>1.7432569851338919E-3</v>
      </c>
      <c r="S80" s="107"/>
      <c r="T80" s="26">
        <v>2</v>
      </c>
      <c r="U80" s="38">
        <v>152958714</v>
      </c>
      <c r="V80" s="39">
        <f t="shared" ref="V80:V88" si="41">ABS(U80-MEDIAN($U$79:$U$89))/MEDIAN($U$79:$U$89)</f>
        <v>1.9127639955409691E-2</v>
      </c>
      <c r="X80" s="107"/>
      <c r="Y80" s="26">
        <v>2</v>
      </c>
      <c r="Z80" s="38">
        <v>53974859</v>
      </c>
      <c r="AA80" s="39">
        <f t="shared" ref="AA80:AA89" si="42">ABS(Z80-MEDIAN($Z$79:$Z$89))/MEDIAN($Z$79:$Z$89)</f>
        <v>0</v>
      </c>
      <c r="AC80" s="107"/>
      <c r="AD80" s="26">
        <v>2</v>
      </c>
      <c r="AE80" s="38"/>
      <c r="AF80" s="39" t="e">
        <f t="shared" ref="AF80:AF88" si="43">ABS(AE80-MEDIAN($AE$79:$AE$89))/MEDIAN($AE$79:$AE$89)</f>
        <v>#NUM!</v>
      </c>
      <c r="AH80" s="107"/>
      <c r="AI80" s="26">
        <v>2</v>
      </c>
      <c r="AJ80" s="38"/>
      <c r="AK80" s="39" t="e">
        <f t="shared" ref="AK80:AK88" si="44">ABS(AJ80-MEDIAN($AJ$79:$AJ$89))/MEDIAN($AJ$79:$AJ$89)</f>
        <v>#NUM!</v>
      </c>
    </row>
    <row r="81" spans="9:37">
      <c r="I81" s="107"/>
      <c r="J81" s="26">
        <v>3</v>
      </c>
      <c r="K81" s="38">
        <v>490281</v>
      </c>
      <c r="L81" s="39">
        <f t="shared" si="39"/>
        <v>1.078034961987313E-2</v>
      </c>
      <c r="N81" s="107"/>
      <c r="O81" s="26">
        <v>3</v>
      </c>
      <c r="P81" s="38">
        <v>490281</v>
      </c>
      <c r="Q81" s="39">
        <f t="shared" si="40"/>
        <v>1.078034961987313E-2</v>
      </c>
      <c r="S81" s="107"/>
      <c r="T81" s="26">
        <v>3</v>
      </c>
      <c r="U81" s="38">
        <v>155026281</v>
      </c>
      <c r="V81" s="39">
        <f t="shared" si="41"/>
        <v>5.8690339577133878E-3</v>
      </c>
      <c r="X81" s="107"/>
      <c r="Y81" s="26">
        <v>3</v>
      </c>
      <c r="Z81" s="38">
        <v>53893360</v>
      </c>
      <c r="AA81" s="39">
        <f t="shared" si="42"/>
        <v>1.5099437313953891E-3</v>
      </c>
      <c r="AC81" s="107"/>
      <c r="AD81" s="26">
        <v>3</v>
      </c>
      <c r="AE81" s="38"/>
      <c r="AF81" s="39" t="e">
        <f t="shared" si="43"/>
        <v>#NUM!</v>
      </c>
      <c r="AH81" s="107"/>
      <c r="AI81" s="26">
        <v>3</v>
      </c>
      <c r="AJ81" s="38"/>
      <c r="AK81" s="39" t="e">
        <f t="shared" si="44"/>
        <v>#NUM!</v>
      </c>
    </row>
    <row r="82" spans="9:37">
      <c r="I82" s="107"/>
      <c r="J82" s="26">
        <v>4</v>
      </c>
      <c r="K82" s="38">
        <v>498303</v>
      </c>
      <c r="L82" s="39">
        <f t="shared" si="39"/>
        <v>5.4053072490436302E-3</v>
      </c>
      <c r="N82" s="107"/>
      <c r="O82" s="26">
        <v>4</v>
      </c>
      <c r="P82" s="38">
        <v>498303</v>
      </c>
      <c r="Q82" s="39">
        <f t="shared" si="40"/>
        <v>5.4053072490436302E-3</v>
      </c>
      <c r="S82" s="107"/>
      <c r="T82" s="26">
        <v>4</v>
      </c>
      <c r="U82" s="38">
        <v>154885613</v>
      </c>
      <c r="V82" s="39">
        <f t="shared" si="41"/>
        <v>6.7710901370216974E-3</v>
      </c>
      <c r="X82" s="107"/>
      <c r="Y82" s="26">
        <v>4</v>
      </c>
      <c r="Z82" s="38">
        <v>53404193</v>
      </c>
      <c r="AA82" s="39">
        <f t="shared" si="42"/>
        <v>1.0572811315727569E-2</v>
      </c>
      <c r="AC82" s="107"/>
      <c r="AD82" s="26">
        <v>4</v>
      </c>
      <c r="AE82" s="38"/>
      <c r="AF82" s="39" t="e">
        <f t="shared" si="43"/>
        <v>#NUM!</v>
      </c>
      <c r="AH82" s="107"/>
      <c r="AI82" s="26">
        <v>4</v>
      </c>
      <c r="AJ82" s="38"/>
      <c r="AK82" s="39" t="e">
        <f t="shared" si="44"/>
        <v>#NUM!</v>
      </c>
    </row>
    <row r="83" spans="9:37">
      <c r="I83" s="107"/>
      <c r="J83" s="26">
        <v>5</v>
      </c>
      <c r="K83" s="38">
        <v>491298</v>
      </c>
      <c r="L83" s="39">
        <f t="shared" si="39"/>
        <v>8.7283908769551118E-3</v>
      </c>
      <c r="N83" s="107"/>
      <c r="O83" s="26">
        <v>5</v>
      </c>
      <c r="P83" s="38">
        <v>491298</v>
      </c>
      <c r="Q83" s="39">
        <f t="shared" si="40"/>
        <v>8.7283908769551118E-3</v>
      </c>
      <c r="S83" s="107"/>
      <c r="T83" s="26">
        <v>5</v>
      </c>
      <c r="U83" s="38">
        <v>156647564</v>
      </c>
      <c r="V83" s="39">
        <f t="shared" si="41"/>
        <v>4.527704096126248E-3</v>
      </c>
      <c r="X83" s="107"/>
      <c r="Y83" s="26">
        <v>5</v>
      </c>
      <c r="Z83" s="38">
        <v>54134635</v>
      </c>
      <c r="AA83" s="39">
        <f t="shared" si="42"/>
        <v>2.9601930039317007E-3</v>
      </c>
      <c r="AC83" s="107"/>
      <c r="AD83" s="26">
        <v>5</v>
      </c>
      <c r="AE83" s="38"/>
      <c r="AF83" s="39" t="e">
        <f t="shared" si="43"/>
        <v>#NUM!</v>
      </c>
      <c r="AH83" s="107"/>
      <c r="AI83" s="26">
        <v>5</v>
      </c>
      <c r="AJ83" s="38"/>
      <c r="AK83" s="39" t="e">
        <f t="shared" si="44"/>
        <v>#NUM!</v>
      </c>
    </row>
    <row r="84" spans="9:37">
      <c r="I84" s="107"/>
      <c r="J84" s="26">
        <v>6</v>
      </c>
      <c r="K84" s="38">
        <v>500313</v>
      </c>
      <c r="L84" s="39">
        <f t="shared" si="39"/>
        <v>9.4608009297370583E-3</v>
      </c>
      <c r="N84" s="107"/>
      <c r="O84" s="26">
        <v>6</v>
      </c>
      <c r="P84" s="38">
        <v>500313</v>
      </c>
      <c r="Q84" s="39">
        <f t="shared" si="40"/>
        <v>9.4608009297370583E-3</v>
      </c>
      <c r="S84" s="107"/>
      <c r="T84" s="26">
        <v>6</v>
      </c>
      <c r="U84" s="38">
        <v>155614447</v>
      </c>
      <c r="V84" s="39">
        <f t="shared" si="41"/>
        <v>2.0973248642518249E-3</v>
      </c>
      <c r="X84" s="107"/>
      <c r="Y84" s="26">
        <v>6</v>
      </c>
      <c r="Z84" s="38">
        <v>54090704</v>
      </c>
      <c r="AA84" s="39">
        <f t="shared" si="42"/>
        <v>2.1462770287181297E-3</v>
      </c>
      <c r="AC84" s="107"/>
      <c r="AD84" s="26">
        <v>6</v>
      </c>
      <c r="AE84" s="38"/>
      <c r="AF84" s="39" t="e">
        <f t="shared" si="43"/>
        <v>#NUM!</v>
      </c>
      <c r="AH84" s="107"/>
      <c r="AI84" s="26">
        <v>6</v>
      </c>
      <c r="AJ84" s="38"/>
      <c r="AK84" s="39" t="e">
        <f t="shared" si="44"/>
        <v>#NUM!</v>
      </c>
    </row>
    <row r="85" spans="9:37">
      <c r="I85" s="107"/>
      <c r="J85" s="26">
        <v>7</v>
      </c>
      <c r="K85" s="38">
        <v>493821</v>
      </c>
      <c r="L85" s="39">
        <f t="shared" si="39"/>
        <v>3.637838361338434E-3</v>
      </c>
      <c r="N85" s="107"/>
      <c r="O85" s="26">
        <v>7</v>
      </c>
      <c r="P85" s="38">
        <v>493821</v>
      </c>
      <c r="Q85" s="39">
        <f t="shared" si="40"/>
        <v>3.637838361338434E-3</v>
      </c>
      <c r="S85" s="107"/>
      <c r="T85" s="26">
        <v>7</v>
      </c>
      <c r="U85" s="38">
        <v>157610259</v>
      </c>
      <c r="V85" s="39">
        <f t="shared" si="41"/>
        <v>1.0701140652693578E-2</v>
      </c>
      <c r="X85" s="107"/>
      <c r="Y85" s="26">
        <v>7</v>
      </c>
      <c r="Z85" s="38">
        <v>54360772</v>
      </c>
      <c r="AA85" s="39">
        <f t="shared" si="42"/>
        <v>7.1498658292002207E-3</v>
      </c>
      <c r="AC85" s="107"/>
      <c r="AD85" s="26">
        <v>7</v>
      </c>
      <c r="AE85" s="38"/>
      <c r="AF85" s="39" t="e">
        <f t="shared" si="43"/>
        <v>#NUM!</v>
      </c>
      <c r="AH85" s="107"/>
      <c r="AI85" s="26">
        <v>7</v>
      </c>
      <c r="AJ85" s="38"/>
      <c r="AK85" s="39" t="e">
        <f t="shared" si="44"/>
        <v>#NUM!</v>
      </c>
    </row>
    <row r="86" spans="9:37">
      <c r="I86" s="107"/>
      <c r="J86" s="26">
        <v>8</v>
      </c>
      <c r="K86" s="38">
        <v>504627</v>
      </c>
      <c r="L86" s="39">
        <f t="shared" si="39"/>
        <v>1.8164979904120866E-2</v>
      </c>
      <c r="N86" s="107"/>
      <c r="O86" s="26">
        <v>8</v>
      </c>
      <c r="P86" s="38">
        <v>504627</v>
      </c>
      <c r="Q86" s="39">
        <f t="shared" si="40"/>
        <v>1.8164979904120866E-2</v>
      </c>
      <c r="S86" s="107"/>
      <c r="T86" s="26">
        <v>8</v>
      </c>
      <c r="U86" s="38">
        <v>155941507</v>
      </c>
      <c r="V86" s="39">
        <f t="shared" si="41"/>
        <v>0</v>
      </c>
      <c r="X86" s="107"/>
      <c r="Y86" s="26">
        <v>8</v>
      </c>
      <c r="Z86" s="38">
        <v>53852710</v>
      </c>
      <c r="AA86" s="39">
        <f t="shared" si="42"/>
        <v>2.263072146237566E-3</v>
      </c>
      <c r="AC86" s="107"/>
      <c r="AD86" s="26">
        <v>8</v>
      </c>
      <c r="AE86" s="38"/>
      <c r="AF86" s="39" t="e">
        <f t="shared" si="43"/>
        <v>#NUM!</v>
      </c>
      <c r="AH86" s="107"/>
      <c r="AI86" s="26">
        <v>8</v>
      </c>
      <c r="AJ86" s="38"/>
      <c r="AK86" s="39" t="e">
        <f t="shared" si="44"/>
        <v>#NUM!</v>
      </c>
    </row>
    <row r="87" spans="9:37">
      <c r="I87" s="107"/>
      <c r="J87" s="26">
        <v>9</v>
      </c>
      <c r="K87" s="38">
        <v>502509</v>
      </c>
      <c r="L87" s="39">
        <f t="shared" si="39"/>
        <v>1.3891579100285701E-2</v>
      </c>
      <c r="N87" s="107"/>
      <c r="O87" s="26">
        <v>9</v>
      </c>
      <c r="P87" s="38">
        <v>502509</v>
      </c>
      <c r="Q87" s="39">
        <f t="shared" si="40"/>
        <v>1.3891579100285701E-2</v>
      </c>
      <c r="S87" s="107"/>
      <c r="T87" s="26">
        <v>9</v>
      </c>
      <c r="U87" s="38">
        <v>156451090</v>
      </c>
      <c r="V87" s="39">
        <f t="shared" si="41"/>
        <v>3.2677829642880135E-3</v>
      </c>
      <c r="X87" s="107"/>
      <c r="Y87" s="26">
        <v>9</v>
      </c>
      <c r="Z87" s="38">
        <v>54284581</v>
      </c>
      <c r="AA87" s="39">
        <f t="shared" si="42"/>
        <v>5.738264179624814E-3</v>
      </c>
      <c r="AC87" s="107"/>
      <c r="AD87" s="26">
        <v>9</v>
      </c>
      <c r="AE87" s="38"/>
      <c r="AF87" s="39" t="e">
        <f t="shared" si="43"/>
        <v>#NUM!</v>
      </c>
      <c r="AH87" s="107"/>
      <c r="AI87" s="26">
        <v>9</v>
      </c>
      <c r="AJ87" s="38"/>
      <c r="AK87" s="39" t="e">
        <f t="shared" si="44"/>
        <v>#NUM!</v>
      </c>
    </row>
    <row r="88" spans="9:37">
      <c r="I88" s="107"/>
      <c r="J88" s="26">
        <v>10</v>
      </c>
      <c r="K88" s="38">
        <v>493458</v>
      </c>
      <c r="L88" s="39">
        <f t="shared" si="39"/>
        <v>4.3702484141203814E-3</v>
      </c>
      <c r="N88" s="107"/>
      <c r="O88" s="26">
        <v>10</v>
      </c>
      <c r="P88" s="38">
        <v>493458</v>
      </c>
      <c r="Q88" s="39">
        <f t="shared" si="40"/>
        <v>4.3702484141203814E-3</v>
      </c>
      <c r="S88" s="107"/>
      <c r="T88" s="26">
        <v>10</v>
      </c>
      <c r="U88" s="38">
        <v>158191565</v>
      </c>
      <c r="V88" s="39">
        <f t="shared" si="41"/>
        <v>1.4428858892584641E-2</v>
      </c>
      <c r="X88" s="107"/>
      <c r="Y88" s="26">
        <v>10</v>
      </c>
      <c r="Z88" s="38">
        <v>53732761</v>
      </c>
      <c r="AA88" s="39">
        <f t="shared" si="42"/>
        <v>4.4853845750666994E-3</v>
      </c>
      <c r="AC88" s="107"/>
      <c r="AD88" s="26">
        <v>10</v>
      </c>
      <c r="AE88" s="38"/>
      <c r="AF88" s="39" t="e">
        <f t="shared" si="43"/>
        <v>#NUM!</v>
      </c>
      <c r="AH88" s="107"/>
      <c r="AI88" s="26">
        <v>10</v>
      </c>
      <c r="AJ88" s="38"/>
      <c r="AK88" s="39" t="e">
        <f t="shared" si="44"/>
        <v>#NUM!</v>
      </c>
    </row>
    <row r="89" spans="9:37">
      <c r="I89" s="107"/>
      <c r="J89" s="26">
        <v>11</v>
      </c>
      <c r="K89" s="38">
        <v>495624</v>
      </c>
      <c r="L89" s="39">
        <f t="shared" si="39"/>
        <v>0</v>
      </c>
      <c r="N89" s="107"/>
      <c r="O89" s="26">
        <v>11</v>
      </c>
      <c r="P89" s="38">
        <v>495624</v>
      </c>
      <c r="Q89" s="39">
        <f t="shared" si="40"/>
        <v>0</v>
      </c>
      <c r="S89" s="107"/>
      <c r="T89" s="26">
        <v>11</v>
      </c>
      <c r="U89" s="38">
        <v>158886467</v>
      </c>
      <c r="V89" s="39">
        <f>ABS(U89-MEDIAN($U$79:$U$89))/MEDIAN($U$79:$U$89)</f>
        <v>1.8885029756702299E-2</v>
      </c>
      <c r="X89" s="107"/>
      <c r="Y89" s="26">
        <v>11</v>
      </c>
      <c r="Z89" s="38">
        <v>54220893</v>
      </c>
      <c r="AA89" s="39">
        <f t="shared" si="42"/>
        <v>4.5583074149392402E-3</v>
      </c>
      <c r="AC89" s="107"/>
      <c r="AD89" s="26">
        <v>11</v>
      </c>
      <c r="AE89" s="38"/>
      <c r="AF89" s="39" t="e">
        <f>ABS(AE89-MEDIAN($AE$79:$AE$89))/MEDIAN($AE$79:$AE$89)</f>
        <v>#NUM!</v>
      </c>
      <c r="AH89" s="107"/>
      <c r="AI89" s="26">
        <v>11</v>
      </c>
      <c r="AJ89" s="38"/>
      <c r="AK89" s="39" t="e">
        <f>ABS(AJ89-MEDIAN($AJ$79:$AJ$89))/MEDIAN($AJ$79:$AJ$89)</f>
        <v>#NUM!</v>
      </c>
    </row>
    <row r="90" spans="9:37">
      <c r="I90" s="107">
        <v>444</v>
      </c>
      <c r="J90" s="26">
        <v>1</v>
      </c>
      <c r="K90" s="38">
        <v>488067</v>
      </c>
      <c r="L90" s="39">
        <f>ABS(K90-MEDIAN($K$90:$K$100))/MEDIAN($K$90:$K$100)</f>
        <v>1.4937392525854343E-2</v>
      </c>
      <c r="N90" s="107">
        <v>444</v>
      </c>
      <c r="O90" s="26">
        <v>1</v>
      </c>
      <c r="P90" s="38">
        <v>488067</v>
      </c>
      <c r="Q90" s="39">
        <f>ABS(P90-MEDIAN($P$90:$P$100))/MEDIAN($P$90:$P$100)</f>
        <v>1.4937392525854343E-2</v>
      </c>
      <c r="S90" s="107"/>
      <c r="T90" s="26">
        <v>1</v>
      </c>
      <c r="U90" s="38">
        <v>65731752</v>
      </c>
      <c r="V90" s="39">
        <f>ABS(U90-MEDIAN($U$90:$U$100))/MEDIAN($U$90:$U$100)</f>
        <v>4.2326302679651437</v>
      </c>
      <c r="X90" s="107"/>
      <c r="Y90" s="26">
        <v>1</v>
      </c>
      <c r="Z90" s="38">
        <v>78780702</v>
      </c>
      <c r="AA90" s="39">
        <f>ABS(Z90-MEDIAN($Z$90:$Z$100))/MEDIAN($Z$90:$Z$100)</f>
        <v>0.71686440727459355</v>
      </c>
      <c r="AC90" s="107"/>
      <c r="AD90" s="26">
        <v>1</v>
      </c>
      <c r="AE90" s="38"/>
      <c r="AF90" s="39" t="e">
        <f>ABS(AE90-MEDIAN($AE$90:$AE$100))/MEDIAN($AE$90:$AE$100)</f>
        <v>#NUM!</v>
      </c>
      <c r="AH90" s="107"/>
      <c r="AI90" s="26">
        <v>1</v>
      </c>
      <c r="AJ90" s="38"/>
      <c r="AK90" s="39" t="e">
        <f>ABS(AJ90-MEDIAN($AJ$90:$AJ$100))/MEDIAN($AJ$90:$AJ$100)</f>
        <v>#NUM!</v>
      </c>
    </row>
    <row r="91" spans="9:37">
      <c r="I91" s="107"/>
      <c r="J91" s="26">
        <v>2</v>
      </c>
      <c r="K91" s="38">
        <v>492561</v>
      </c>
      <c r="L91" s="39">
        <f t="shared" ref="L91:L99" si="45">ABS(K91-MEDIAN($K$90:$K$100))/MEDIAN($K$90:$K$100)</f>
        <v>5.8671801206132386E-3</v>
      </c>
      <c r="N91" s="107"/>
      <c r="O91" s="26">
        <v>2</v>
      </c>
      <c r="P91" s="38">
        <v>492561</v>
      </c>
      <c r="Q91" s="39">
        <f t="shared" ref="Q91:Q99" si="46">ABS(P91-MEDIAN($P$90:$P$100))/MEDIAN($P$90:$P$100)</f>
        <v>5.8671801206132386E-3</v>
      </c>
      <c r="S91" s="107"/>
      <c r="T91" s="26">
        <v>2</v>
      </c>
      <c r="U91" s="38">
        <v>12104291</v>
      </c>
      <c r="V91" s="39">
        <f t="shared" ref="V91:V100" si="47">ABS(U91-MEDIAN($U$90:$U$100))/MEDIAN($U$90:$U$100)</f>
        <v>3.6427943395482928E-2</v>
      </c>
      <c r="X91" s="107"/>
      <c r="Y91" s="26">
        <v>2</v>
      </c>
      <c r="Z91" s="38">
        <v>282774737</v>
      </c>
      <c r="AA91" s="39">
        <f t="shared" ref="AA91:AA99" si="48">ABS(Z91-MEDIAN($Z$90:$Z$100))/MEDIAN($Z$90:$Z$100)</f>
        <v>1.6284327705862908E-2</v>
      </c>
      <c r="AC91" s="107"/>
      <c r="AD91" s="26">
        <v>2</v>
      </c>
      <c r="AE91" s="38"/>
      <c r="AF91" s="39" t="e">
        <f t="shared" ref="AF91:AF99" si="49">ABS(AE91-MEDIAN($AE$90:$AE$100))/MEDIAN($AE$90:$AE$100)</f>
        <v>#NUM!</v>
      </c>
      <c r="AH91" s="107"/>
      <c r="AI91" s="26">
        <v>2</v>
      </c>
      <c r="AJ91" s="38"/>
      <c r="AK91" s="39" t="e">
        <f t="shared" ref="AK91:AK99" si="50">ABS(AJ91-MEDIAN($AJ$90:$AJ$100))/MEDIAN($AJ$90:$AJ$100)</f>
        <v>#NUM!</v>
      </c>
    </row>
    <row r="92" spans="9:37">
      <c r="I92" s="107"/>
      <c r="J92" s="26">
        <v>3</v>
      </c>
      <c r="K92" s="38">
        <v>487596</v>
      </c>
      <c r="L92" s="39">
        <f t="shared" si="45"/>
        <v>1.5888008912785488E-2</v>
      </c>
      <c r="N92" s="107"/>
      <c r="O92" s="26">
        <v>3</v>
      </c>
      <c r="P92" s="38">
        <v>487596</v>
      </c>
      <c r="Q92" s="39">
        <f t="shared" si="46"/>
        <v>1.5888008912785488E-2</v>
      </c>
      <c r="S92" s="107"/>
      <c r="T92" s="26">
        <v>3</v>
      </c>
      <c r="U92" s="38">
        <v>12286613</v>
      </c>
      <c r="V92" s="39">
        <f t="shared" si="47"/>
        <v>2.1914050388098294E-2</v>
      </c>
      <c r="X92" s="107"/>
      <c r="Y92" s="26">
        <v>3</v>
      </c>
      <c r="Z92" s="38">
        <v>278243725</v>
      </c>
      <c r="AA92" s="39">
        <f t="shared" si="48"/>
        <v>0</v>
      </c>
      <c r="AC92" s="107"/>
      <c r="AD92" s="26">
        <v>3</v>
      </c>
      <c r="AE92" s="38"/>
      <c r="AF92" s="39" t="e">
        <f t="shared" si="49"/>
        <v>#NUM!</v>
      </c>
      <c r="AH92" s="107"/>
      <c r="AI92" s="26">
        <v>3</v>
      </c>
      <c r="AJ92" s="38"/>
      <c r="AK92" s="39" t="e">
        <f t="shared" si="50"/>
        <v>#NUM!</v>
      </c>
    </row>
    <row r="93" spans="9:37">
      <c r="I93" s="107"/>
      <c r="J93" s="26">
        <v>4</v>
      </c>
      <c r="K93" s="38">
        <v>492747</v>
      </c>
      <c r="L93" s="39">
        <f t="shared" si="45"/>
        <v>5.4917774709971178E-3</v>
      </c>
      <c r="N93" s="107"/>
      <c r="O93" s="26">
        <v>4</v>
      </c>
      <c r="P93" s="38">
        <v>492747</v>
      </c>
      <c r="Q93" s="39">
        <f t="shared" si="46"/>
        <v>5.4917774709971178E-3</v>
      </c>
      <c r="S93" s="107"/>
      <c r="T93" s="26">
        <v>4</v>
      </c>
      <c r="U93" s="38">
        <v>12325488</v>
      </c>
      <c r="V93" s="39">
        <f t="shared" si="47"/>
        <v>1.8819373987762195E-2</v>
      </c>
      <c r="X93" s="107"/>
      <c r="Y93" s="26">
        <v>4</v>
      </c>
      <c r="Z93" s="38">
        <v>281674614</v>
      </c>
      <c r="AA93" s="39">
        <f t="shared" si="48"/>
        <v>1.233051706736603E-2</v>
      </c>
      <c r="AC93" s="107"/>
      <c r="AD93" s="26">
        <v>4</v>
      </c>
      <c r="AE93" s="38"/>
      <c r="AF93" s="39" t="e">
        <f t="shared" si="49"/>
        <v>#NUM!</v>
      </c>
      <c r="AH93" s="107"/>
      <c r="AI93" s="26">
        <v>4</v>
      </c>
      <c r="AJ93" s="38"/>
      <c r="AK93" s="39" t="e">
        <f t="shared" si="50"/>
        <v>#NUM!</v>
      </c>
    </row>
    <row r="94" spans="9:37">
      <c r="I94" s="107"/>
      <c r="J94" s="26">
        <v>5</v>
      </c>
      <c r="K94" s="38">
        <v>498660</v>
      </c>
      <c r="L94" s="39">
        <f t="shared" si="45"/>
        <v>6.4423938579282617E-3</v>
      </c>
      <c r="N94" s="107"/>
      <c r="O94" s="26">
        <v>5</v>
      </c>
      <c r="P94" s="38">
        <v>498660</v>
      </c>
      <c r="Q94" s="39">
        <f t="shared" si="46"/>
        <v>6.4423938579282617E-3</v>
      </c>
      <c r="S94" s="107"/>
      <c r="T94" s="26">
        <v>5</v>
      </c>
      <c r="U94" s="38">
        <v>12304402</v>
      </c>
      <c r="V94" s="39">
        <f t="shared" si="47"/>
        <v>2.0497942388469255E-2</v>
      </c>
      <c r="X94" s="107"/>
      <c r="Y94" s="26">
        <v>5</v>
      </c>
      <c r="Z94" s="38">
        <v>280200888</v>
      </c>
      <c r="AA94" s="39">
        <f t="shared" si="48"/>
        <v>7.0339879183259207E-3</v>
      </c>
      <c r="AC94" s="107"/>
      <c r="AD94" s="26">
        <v>5</v>
      </c>
      <c r="AE94" s="38"/>
      <c r="AF94" s="39" t="e">
        <f t="shared" si="49"/>
        <v>#NUM!</v>
      </c>
      <c r="AH94" s="107"/>
      <c r="AI94" s="26">
        <v>5</v>
      </c>
      <c r="AJ94" s="38"/>
      <c r="AK94" s="39" t="e">
        <f t="shared" si="50"/>
        <v>#NUM!</v>
      </c>
    </row>
    <row r="95" spans="9:37">
      <c r="I95" s="107"/>
      <c r="J95" s="26">
        <v>6</v>
      </c>
      <c r="K95" s="38">
        <v>508476</v>
      </c>
      <c r="L95" s="39">
        <f t="shared" si="45"/>
        <v>2.625396594734675E-2</v>
      </c>
      <c r="N95" s="107"/>
      <c r="O95" s="26">
        <v>6</v>
      </c>
      <c r="P95" s="38">
        <v>508476</v>
      </c>
      <c r="Q95" s="39">
        <f t="shared" si="46"/>
        <v>2.625396594734675E-2</v>
      </c>
      <c r="S95" s="107"/>
      <c r="T95" s="26">
        <v>6</v>
      </c>
      <c r="U95" s="38">
        <v>12596451</v>
      </c>
      <c r="V95" s="39">
        <f t="shared" si="47"/>
        <v>2.7508588473315531E-3</v>
      </c>
      <c r="X95" s="107"/>
      <c r="Y95" s="26">
        <v>6</v>
      </c>
      <c r="Z95" s="38">
        <v>278283544</v>
      </c>
      <c r="AA95" s="39">
        <f t="shared" si="48"/>
        <v>1.4310834862493304E-4</v>
      </c>
      <c r="AC95" s="107"/>
      <c r="AD95" s="26">
        <v>6</v>
      </c>
      <c r="AE95" s="38"/>
      <c r="AF95" s="39" t="e">
        <f t="shared" si="49"/>
        <v>#NUM!</v>
      </c>
      <c r="AH95" s="107"/>
      <c r="AI95" s="26">
        <v>6</v>
      </c>
      <c r="AJ95" s="38"/>
      <c r="AK95" s="39" t="e">
        <f t="shared" si="50"/>
        <v>#NUM!</v>
      </c>
    </row>
    <row r="96" spans="9:37">
      <c r="I96" s="107"/>
      <c r="J96" s="26">
        <v>7</v>
      </c>
      <c r="K96" s="38">
        <v>493128</v>
      </c>
      <c r="L96" s="39">
        <f t="shared" si="45"/>
        <v>4.7228075274286128E-3</v>
      </c>
      <c r="N96" s="107"/>
      <c r="O96" s="26">
        <v>7</v>
      </c>
      <c r="P96" s="38">
        <v>493128</v>
      </c>
      <c r="Q96" s="39">
        <f t="shared" si="46"/>
        <v>4.7228075274286128E-3</v>
      </c>
      <c r="S96" s="107"/>
      <c r="T96" s="26">
        <v>7</v>
      </c>
      <c r="U96" s="38">
        <v>12561895</v>
      </c>
      <c r="V96" s="39">
        <f t="shared" si="47"/>
        <v>0</v>
      </c>
      <c r="X96" s="107"/>
      <c r="Y96" s="26">
        <v>7</v>
      </c>
      <c r="Z96" s="38">
        <v>279013610</v>
      </c>
      <c r="AA96" s="39">
        <f t="shared" si="48"/>
        <v>2.7669446992919606E-3</v>
      </c>
      <c r="AC96" s="107"/>
      <c r="AD96" s="26">
        <v>7</v>
      </c>
      <c r="AE96" s="38"/>
      <c r="AF96" s="39" t="e">
        <f t="shared" si="49"/>
        <v>#NUM!</v>
      </c>
      <c r="AH96" s="107"/>
      <c r="AI96" s="26">
        <v>7</v>
      </c>
      <c r="AJ96" s="38"/>
      <c r="AK96" s="39" t="e">
        <f t="shared" si="50"/>
        <v>#NUM!</v>
      </c>
    </row>
    <row r="97" spans="9:37">
      <c r="I97" s="107"/>
      <c r="J97" s="26">
        <v>8</v>
      </c>
      <c r="K97" s="38">
        <v>500856</v>
      </c>
      <c r="L97" s="39">
        <f t="shared" si="45"/>
        <v>1.0874567075976652E-2</v>
      </c>
      <c r="N97" s="107"/>
      <c r="O97" s="26">
        <v>8</v>
      </c>
      <c r="P97" s="38">
        <v>500856</v>
      </c>
      <c r="Q97" s="39">
        <f t="shared" si="46"/>
        <v>1.0874567075976652E-2</v>
      </c>
      <c r="S97" s="107"/>
      <c r="T97" s="26">
        <v>8</v>
      </c>
      <c r="U97" s="38">
        <v>12465491</v>
      </c>
      <c r="V97" s="39">
        <f t="shared" si="47"/>
        <v>7.6743198378907002E-3</v>
      </c>
      <c r="X97" s="107"/>
      <c r="Y97" s="26">
        <v>8</v>
      </c>
      <c r="Z97" s="38">
        <v>275496487</v>
      </c>
      <c r="AA97" s="39">
        <f t="shared" si="48"/>
        <v>9.8734949009182515E-3</v>
      </c>
      <c r="AC97" s="107"/>
      <c r="AD97" s="26">
        <v>8</v>
      </c>
      <c r="AE97" s="38"/>
      <c r="AF97" s="39" t="e">
        <f t="shared" si="49"/>
        <v>#NUM!</v>
      </c>
      <c r="AH97" s="107"/>
      <c r="AI97" s="26">
        <v>8</v>
      </c>
      <c r="AJ97" s="38"/>
      <c r="AK97" s="39" t="e">
        <f t="shared" si="50"/>
        <v>#NUM!</v>
      </c>
    </row>
    <row r="98" spans="9:37">
      <c r="I98" s="107"/>
      <c r="J98" s="26">
        <v>9</v>
      </c>
      <c r="K98" s="38">
        <v>498474</v>
      </c>
      <c r="L98" s="39">
        <f t="shared" si="45"/>
        <v>6.0669912083121409E-3</v>
      </c>
      <c r="N98" s="107"/>
      <c r="O98" s="26">
        <v>9</v>
      </c>
      <c r="P98" s="38">
        <v>498474</v>
      </c>
      <c r="Q98" s="39">
        <f t="shared" si="46"/>
        <v>6.0669912083121409E-3</v>
      </c>
      <c r="S98" s="107"/>
      <c r="T98" s="26">
        <v>9</v>
      </c>
      <c r="U98" s="38">
        <v>12663840</v>
      </c>
      <c r="V98" s="39">
        <f t="shared" si="47"/>
        <v>8.1154157075823356E-3</v>
      </c>
      <c r="X98" s="107"/>
      <c r="Y98" s="26">
        <v>9</v>
      </c>
      <c r="Z98" s="38">
        <v>276808107</v>
      </c>
      <c r="AA98" s="39">
        <f t="shared" si="48"/>
        <v>5.1595700855428094E-3</v>
      </c>
      <c r="AC98" s="107"/>
      <c r="AD98" s="26">
        <v>9</v>
      </c>
      <c r="AE98" s="38"/>
      <c r="AF98" s="39" t="e">
        <f t="shared" si="49"/>
        <v>#NUM!</v>
      </c>
      <c r="AH98" s="107"/>
      <c r="AI98" s="26">
        <v>9</v>
      </c>
      <c r="AJ98" s="38"/>
      <c r="AK98" s="39" t="e">
        <f t="shared" si="50"/>
        <v>#NUM!</v>
      </c>
    </row>
    <row r="99" spans="9:37">
      <c r="I99" s="107"/>
      <c r="J99" s="26">
        <v>10</v>
      </c>
      <c r="K99" s="38">
        <v>498021</v>
      </c>
      <c r="L99" s="39">
        <f t="shared" si="45"/>
        <v>5.1527041100535255E-3</v>
      </c>
      <c r="N99" s="107"/>
      <c r="O99" s="26">
        <v>10</v>
      </c>
      <c r="P99" s="38">
        <v>498021</v>
      </c>
      <c r="Q99" s="39">
        <f t="shared" si="46"/>
        <v>5.1527041100535255E-3</v>
      </c>
      <c r="S99" s="107"/>
      <c r="T99" s="26">
        <v>10</v>
      </c>
      <c r="U99" s="38">
        <v>12610824</v>
      </c>
      <c r="V99" s="39">
        <f t="shared" si="47"/>
        <v>3.8950333528500278E-3</v>
      </c>
      <c r="X99" s="107"/>
      <c r="Y99" s="26">
        <v>10</v>
      </c>
      <c r="Z99" s="38">
        <v>274927420</v>
      </c>
      <c r="AA99" s="39">
        <f t="shared" si="48"/>
        <v>1.1918705444300676E-2</v>
      </c>
      <c r="AC99" s="107"/>
      <c r="AD99" s="26">
        <v>10</v>
      </c>
      <c r="AE99" s="38"/>
      <c r="AF99" s="39" t="e">
        <f t="shared" si="49"/>
        <v>#NUM!</v>
      </c>
      <c r="AH99" s="107"/>
      <c r="AI99" s="26">
        <v>10</v>
      </c>
      <c r="AJ99" s="38"/>
      <c r="AK99" s="39" t="e">
        <f t="shared" si="50"/>
        <v>#NUM!</v>
      </c>
    </row>
    <row r="100" spans="9:37">
      <c r="I100" s="107"/>
      <c r="J100" s="26">
        <v>11</v>
      </c>
      <c r="K100" s="38">
        <v>495468</v>
      </c>
      <c r="L100" s="39">
        <f>ABS(K100-MEDIAN($K$90:$K$100))/MEDIAN($K$90:$K$100)</f>
        <v>0</v>
      </c>
      <c r="N100" s="107"/>
      <c r="O100" s="26">
        <v>11</v>
      </c>
      <c r="P100" s="38">
        <v>495468</v>
      </c>
      <c r="Q100" s="39">
        <f>ABS(P100-MEDIAN($P$90:$P$100))/MEDIAN($P$90:$P$100)</f>
        <v>0</v>
      </c>
      <c r="S100" s="107"/>
      <c r="T100" s="26">
        <v>11</v>
      </c>
      <c r="U100" s="38">
        <v>12615415</v>
      </c>
      <c r="V100" s="39">
        <f t="shared" si="47"/>
        <v>4.2605036899289479E-3</v>
      </c>
      <c r="X100" s="107"/>
      <c r="Y100" s="26">
        <v>11</v>
      </c>
      <c r="Z100" s="38">
        <v>276652338</v>
      </c>
      <c r="AA100" s="39">
        <f>ABS(Z100-MEDIAN($Z$90:$Z$100))/MEDIAN($Z$90:$Z$100)</f>
        <v>5.7193994222151821E-3</v>
      </c>
      <c r="AC100" s="107"/>
      <c r="AD100" s="26">
        <v>11</v>
      </c>
      <c r="AE100" s="38"/>
      <c r="AF100" s="39" t="e">
        <f>ABS(AE100-MEDIAN($AE$90:$AE$100))/MEDIAN($AE$90:$AE$100)</f>
        <v>#NUM!</v>
      </c>
      <c r="AH100" s="107"/>
      <c r="AI100" s="26">
        <v>11</v>
      </c>
      <c r="AJ100" s="38"/>
      <c r="AK100" s="39" t="e">
        <f>ABS(AJ100-MEDIAN($AJ$90:$AJ$100))/MEDIAN($AJ$90:$AJ$100)</f>
        <v>#NUM!</v>
      </c>
    </row>
    <row r="101" spans="9:37">
      <c r="I101" s="107">
        <v>466</v>
      </c>
      <c r="J101" s="26">
        <v>1</v>
      </c>
      <c r="K101" s="38">
        <v>454179</v>
      </c>
      <c r="L101" s="39">
        <f>ABS(K101-MEDIAN($K$101:$K$111))/MEDIAN($K$101:$K$111)</f>
        <v>4.0523172299085204E-2</v>
      </c>
      <c r="N101" s="107">
        <v>466</v>
      </c>
      <c r="O101" s="26">
        <v>1</v>
      </c>
      <c r="P101" s="38">
        <v>454179</v>
      </c>
      <c r="Q101" s="39">
        <f>ABS(P101-MEDIAN($P$101:$P$111))/MEDIAN($P$101:$P$111)</f>
        <v>4.0523172299085204E-2</v>
      </c>
      <c r="S101" s="107"/>
      <c r="T101" s="26">
        <v>1</v>
      </c>
      <c r="U101" s="38">
        <v>45518815</v>
      </c>
      <c r="V101" s="39">
        <f>ABS(U101-MEDIAN($U$101:$U$111))/MEDIAN($U$101:$U$111)</f>
        <v>0.79125671393460117</v>
      </c>
      <c r="X101" s="107"/>
      <c r="Y101" s="26">
        <v>1</v>
      </c>
      <c r="Z101" s="38">
        <v>167020040</v>
      </c>
      <c r="AA101" s="39">
        <f>ABS(Z101-MEDIAN($Z$101:$Z$111))/MEDIAN($Z$101:$Z$111)</f>
        <v>0.75929061273532494</v>
      </c>
      <c r="AC101" s="107"/>
      <c r="AD101" s="26">
        <v>1</v>
      </c>
      <c r="AE101" s="38"/>
      <c r="AF101" s="39" t="e">
        <f>ABS(AE101-MEDIAN($AE$101:$AE$111))/MEDIAN($AE$101:$AE$111)</f>
        <v>#NUM!</v>
      </c>
      <c r="AH101" s="107"/>
      <c r="AI101" s="26">
        <v>1</v>
      </c>
      <c r="AJ101" s="38"/>
      <c r="AK101" s="39" t="e">
        <f>ABS(AJ101-MEDIAN($AJ$101:$AJ$111))/MEDIAN($AJ$101:$AJ$111)</f>
        <v>#NUM!</v>
      </c>
    </row>
    <row r="102" spans="9:37">
      <c r="I102" s="107"/>
      <c r="J102" s="26">
        <v>2</v>
      </c>
      <c r="K102" s="38">
        <v>424914</v>
      </c>
      <c r="L102" s="39">
        <f t="shared" ref="L102:L111" si="51">ABS(K102-MEDIAN($K$101:$K$111))/MEDIAN($K$101:$K$111)</f>
        <v>2.652288363333952E-2</v>
      </c>
      <c r="N102" s="107"/>
      <c r="O102" s="26">
        <v>2</v>
      </c>
      <c r="P102" s="38">
        <v>424914</v>
      </c>
      <c r="Q102" s="39">
        <f t="shared" ref="Q102:Q109" si="52">ABS(P102-MEDIAN($P$101:$P$111))/MEDIAN($P$101:$P$111)</f>
        <v>2.652288363333952E-2</v>
      </c>
      <c r="S102" s="107"/>
      <c r="T102" s="26">
        <v>2</v>
      </c>
      <c r="U102" s="38">
        <v>221140011</v>
      </c>
      <c r="V102" s="39">
        <f t="shared" ref="V102:V110" si="53">ABS(U102-MEDIAN($U$101:$U$111))/MEDIAN($U$101:$U$111)</f>
        <v>1.4118943489157909E-2</v>
      </c>
      <c r="X102" s="107"/>
      <c r="Y102" s="26">
        <v>2</v>
      </c>
      <c r="Z102" s="38">
        <v>94785177</v>
      </c>
      <c r="AA102" s="39">
        <f t="shared" ref="AA102:AA110" si="54">ABS(Z102-MEDIAN($Z$101:$Z$111))/MEDIAN($Z$101:$Z$111)</f>
        <v>1.5888385456246505E-3</v>
      </c>
      <c r="AC102" s="107"/>
      <c r="AD102" s="26">
        <v>2</v>
      </c>
      <c r="AE102" s="38"/>
      <c r="AF102" s="39" t="e">
        <f t="shared" ref="AF102:AF111" si="55">ABS(AE102-MEDIAN($AE$101:$AE$111))/MEDIAN($AE$101:$AE$111)</f>
        <v>#NUM!</v>
      </c>
      <c r="AH102" s="107"/>
      <c r="AI102" s="26">
        <v>2</v>
      </c>
      <c r="AJ102" s="38"/>
      <c r="AK102" s="39" t="e">
        <f t="shared" ref="AK102:AK110" si="56">ABS(AJ102-MEDIAN($AJ$101:$AJ$111))/MEDIAN($AJ$101:$AJ$111)</f>
        <v>#NUM!</v>
      </c>
    </row>
    <row r="103" spans="9:37">
      <c r="I103" s="107"/>
      <c r="J103" s="26">
        <v>3</v>
      </c>
      <c r="K103" s="38">
        <v>435846</v>
      </c>
      <c r="L103" s="39">
        <f t="shared" si="51"/>
        <v>1.4776936981518518E-3</v>
      </c>
      <c r="N103" s="107"/>
      <c r="O103" s="26">
        <v>3</v>
      </c>
      <c r="P103" s="38">
        <v>435846</v>
      </c>
      <c r="Q103" s="39">
        <f t="shared" si="52"/>
        <v>1.4776936981518518E-3</v>
      </c>
      <c r="S103" s="107"/>
      <c r="T103" s="26">
        <v>3</v>
      </c>
      <c r="U103" s="38">
        <v>220917339</v>
      </c>
      <c r="V103" s="39">
        <f t="shared" si="53"/>
        <v>1.3097799046035774E-2</v>
      </c>
      <c r="X103" s="107"/>
      <c r="Y103" s="26">
        <v>3</v>
      </c>
      <c r="Z103" s="38">
        <v>94436364</v>
      </c>
      <c r="AA103" s="39">
        <f t="shared" si="54"/>
        <v>5.2630289990579443E-3</v>
      </c>
      <c r="AC103" s="107"/>
      <c r="AD103" s="26">
        <v>3</v>
      </c>
      <c r="AE103" s="38"/>
      <c r="AF103" s="39" t="e">
        <f t="shared" si="55"/>
        <v>#NUM!</v>
      </c>
      <c r="AH103" s="107"/>
      <c r="AI103" s="26">
        <v>3</v>
      </c>
      <c r="AJ103" s="38"/>
      <c r="AK103" s="39" t="e">
        <f t="shared" si="56"/>
        <v>#NUM!</v>
      </c>
    </row>
    <row r="104" spans="9:37">
      <c r="I104" s="107"/>
      <c r="J104" s="26">
        <v>4</v>
      </c>
      <c r="K104" s="38">
        <v>436491</v>
      </c>
      <c r="L104" s="39">
        <f t="shared" si="51"/>
        <v>0</v>
      </c>
      <c r="N104" s="107"/>
      <c r="O104" s="26">
        <v>4</v>
      </c>
      <c r="P104" s="38">
        <v>436491</v>
      </c>
      <c r="Q104" s="39">
        <f t="shared" si="52"/>
        <v>0</v>
      </c>
      <c r="S104" s="107"/>
      <c r="T104" s="26">
        <v>4</v>
      </c>
      <c r="U104" s="38">
        <v>221198300</v>
      </c>
      <c r="V104" s="39">
        <f t="shared" si="53"/>
        <v>1.4386249160482307E-2</v>
      </c>
      <c r="X104" s="107"/>
      <c r="Y104" s="26">
        <v>4</v>
      </c>
      <c r="Z104" s="38">
        <v>95897633</v>
      </c>
      <c r="AA104" s="39">
        <f t="shared" si="54"/>
        <v>1.0129116963672849E-2</v>
      </c>
      <c r="AC104" s="107"/>
      <c r="AD104" s="26">
        <v>4</v>
      </c>
      <c r="AE104" s="38"/>
      <c r="AF104" s="39" t="e">
        <f t="shared" si="55"/>
        <v>#NUM!</v>
      </c>
      <c r="AH104" s="107"/>
      <c r="AI104" s="26">
        <v>4</v>
      </c>
      <c r="AJ104" s="38"/>
      <c r="AK104" s="39" t="e">
        <f t="shared" si="56"/>
        <v>#NUM!</v>
      </c>
    </row>
    <row r="105" spans="9:37">
      <c r="I105" s="107"/>
      <c r="J105" s="26">
        <v>5</v>
      </c>
      <c r="K105" s="38">
        <v>438714</v>
      </c>
      <c r="L105" s="39">
        <f>ABS(K105-MEDIAN($K$101:$K$111))/MEDIAN($K$101:$K$111)</f>
        <v>5.0928885131652198E-3</v>
      </c>
      <c r="N105" s="107"/>
      <c r="O105" s="26">
        <v>5</v>
      </c>
      <c r="P105" s="38">
        <v>438714</v>
      </c>
      <c r="Q105" s="39">
        <f t="shared" si="52"/>
        <v>5.0928885131652198E-3</v>
      </c>
      <c r="S105" s="107"/>
      <c r="T105" s="26">
        <v>5</v>
      </c>
      <c r="U105" s="38">
        <v>217283772</v>
      </c>
      <c r="V105" s="39">
        <f t="shared" si="53"/>
        <v>3.5652603002761375E-3</v>
      </c>
      <c r="X105" s="107"/>
      <c r="Y105" s="26">
        <v>5</v>
      </c>
      <c r="Z105" s="38">
        <v>94615568</v>
      </c>
      <c r="AA105" s="39">
        <f t="shared" si="54"/>
        <v>3.3753997363382064E-3</v>
      </c>
      <c r="AC105" s="107"/>
      <c r="AD105" s="26">
        <v>5</v>
      </c>
      <c r="AE105" s="38"/>
      <c r="AF105" s="39" t="e">
        <f t="shared" si="55"/>
        <v>#NUM!</v>
      </c>
      <c r="AH105" s="107"/>
      <c r="AI105" s="26">
        <v>5</v>
      </c>
      <c r="AJ105" s="38"/>
      <c r="AK105" s="39" t="e">
        <f t="shared" si="56"/>
        <v>#NUM!</v>
      </c>
    </row>
    <row r="106" spans="9:37">
      <c r="I106" s="107"/>
      <c r="J106" s="26">
        <v>6</v>
      </c>
      <c r="K106" s="38">
        <v>439053</v>
      </c>
      <c r="L106" s="39">
        <f t="shared" si="51"/>
        <v>5.8695368289380535E-3</v>
      </c>
      <c r="N106" s="107"/>
      <c r="O106" s="26">
        <v>6</v>
      </c>
      <c r="P106" s="38">
        <v>439053</v>
      </c>
      <c r="Q106" s="39">
        <f t="shared" si="52"/>
        <v>5.8695368289380535E-3</v>
      </c>
      <c r="S106" s="107"/>
      <c r="T106" s="26">
        <v>6</v>
      </c>
      <c r="U106" s="38">
        <v>215108992</v>
      </c>
      <c r="V106" s="39">
        <f t="shared" si="53"/>
        <v>1.3538514737354694E-2</v>
      </c>
      <c r="X106" s="107"/>
      <c r="Y106" s="26">
        <v>6</v>
      </c>
      <c r="Z106" s="38">
        <v>94596463</v>
      </c>
      <c r="AA106" s="39">
        <f t="shared" si="54"/>
        <v>3.576640540473497E-3</v>
      </c>
      <c r="AC106" s="107"/>
      <c r="AD106" s="26">
        <v>6</v>
      </c>
      <c r="AE106" s="38"/>
      <c r="AF106" s="39" t="e">
        <f t="shared" si="55"/>
        <v>#NUM!</v>
      </c>
      <c r="AH106" s="107"/>
      <c r="AI106" s="26">
        <v>6</v>
      </c>
      <c r="AJ106" s="38"/>
      <c r="AK106" s="39" t="e">
        <f t="shared" si="56"/>
        <v>#NUM!</v>
      </c>
    </row>
    <row r="107" spans="9:37">
      <c r="I107" s="107"/>
      <c r="J107" s="26">
        <v>7</v>
      </c>
      <c r="K107" s="38">
        <v>436635</v>
      </c>
      <c r="L107" s="39">
        <f t="shared" si="51"/>
        <v>3.2990370935483208E-4</v>
      </c>
      <c r="N107" s="107"/>
      <c r="O107" s="26">
        <v>7</v>
      </c>
      <c r="P107" s="38">
        <v>436635</v>
      </c>
      <c r="Q107" s="39">
        <f t="shared" si="52"/>
        <v>3.2990370935483208E-4</v>
      </c>
      <c r="S107" s="107"/>
      <c r="T107" s="26">
        <v>7</v>
      </c>
      <c r="U107" s="38">
        <v>216010620</v>
      </c>
      <c r="V107" s="39">
        <f t="shared" si="53"/>
        <v>9.4037675667929532E-3</v>
      </c>
      <c r="X107" s="107"/>
      <c r="Y107" s="26">
        <v>7</v>
      </c>
      <c r="Z107" s="38">
        <v>94936015</v>
      </c>
      <c r="AA107" s="39">
        <f t="shared" si="54"/>
        <v>0</v>
      </c>
      <c r="AC107" s="107"/>
      <c r="AD107" s="26">
        <v>7</v>
      </c>
      <c r="AE107" s="38"/>
      <c r="AF107" s="39" t="e">
        <f t="shared" si="55"/>
        <v>#NUM!</v>
      </c>
      <c r="AH107" s="107"/>
      <c r="AI107" s="26">
        <v>7</v>
      </c>
      <c r="AJ107" s="38"/>
      <c r="AK107" s="39" t="e">
        <f t="shared" si="56"/>
        <v>#NUM!</v>
      </c>
    </row>
    <row r="108" spans="9:37">
      <c r="I108" s="107"/>
      <c r="J108" s="26">
        <v>8</v>
      </c>
      <c r="K108" s="38">
        <v>427629</v>
      </c>
      <c r="L108" s="39">
        <f t="shared" si="51"/>
        <v>2.0302824113211958E-2</v>
      </c>
      <c r="N108" s="107"/>
      <c r="O108" s="26">
        <v>8</v>
      </c>
      <c r="P108" s="38">
        <v>427629</v>
      </c>
      <c r="Q108" s="39">
        <f t="shared" si="52"/>
        <v>2.0302824113211958E-2</v>
      </c>
      <c r="S108" s="107"/>
      <c r="T108" s="26">
        <v>8</v>
      </c>
      <c r="U108" s="38">
        <v>214986120</v>
      </c>
      <c r="V108" s="39">
        <f t="shared" si="53"/>
        <v>1.4101989534434268E-2</v>
      </c>
      <c r="X108" s="107"/>
      <c r="Y108" s="26">
        <v>8</v>
      </c>
      <c r="Z108" s="38">
        <v>96098194</v>
      </c>
      <c r="AA108" s="39">
        <f t="shared" si="54"/>
        <v>1.224170827056518E-2</v>
      </c>
      <c r="AC108" s="107"/>
      <c r="AD108" s="26">
        <v>8</v>
      </c>
      <c r="AE108" s="38"/>
      <c r="AF108" s="39" t="e">
        <f t="shared" si="55"/>
        <v>#NUM!</v>
      </c>
      <c r="AH108" s="107"/>
      <c r="AI108" s="26">
        <v>8</v>
      </c>
      <c r="AJ108" s="38"/>
      <c r="AK108" s="39" t="e">
        <f t="shared" si="56"/>
        <v>#NUM!</v>
      </c>
    </row>
    <row r="109" spans="9:37">
      <c r="I109" s="107"/>
      <c r="J109" s="26">
        <v>9</v>
      </c>
      <c r="K109" s="38">
        <v>436119</v>
      </c>
      <c r="L109" s="39">
        <f t="shared" si="51"/>
        <v>8.5225124916664949E-4</v>
      </c>
      <c r="N109" s="107"/>
      <c r="O109" s="26">
        <v>9</v>
      </c>
      <c r="P109" s="38">
        <v>436119</v>
      </c>
      <c r="Q109" s="39">
        <f t="shared" si="52"/>
        <v>8.5225124916664949E-4</v>
      </c>
      <c r="S109" s="107"/>
      <c r="T109" s="26">
        <v>9</v>
      </c>
      <c r="U109" s="38">
        <v>218061217</v>
      </c>
      <c r="V109" s="39">
        <f t="shared" si="53"/>
        <v>0</v>
      </c>
      <c r="X109" s="107"/>
      <c r="Y109" s="26">
        <v>9</v>
      </c>
      <c r="Z109" s="38">
        <v>95400481</v>
      </c>
      <c r="AA109" s="39">
        <f t="shared" si="54"/>
        <v>4.8924109570008811E-3</v>
      </c>
      <c r="AC109" s="107"/>
      <c r="AD109" s="26">
        <v>9</v>
      </c>
      <c r="AE109" s="38"/>
      <c r="AF109" s="39" t="e">
        <f t="shared" si="55"/>
        <v>#NUM!</v>
      </c>
      <c r="AH109" s="107"/>
      <c r="AI109" s="26">
        <v>9</v>
      </c>
      <c r="AJ109" s="38"/>
      <c r="AK109" s="39" t="e">
        <f t="shared" si="56"/>
        <v>#NUM!</v>
      </c>
    </row>
    <row r="110" spans="9:37">
      <c r="I110" s="107"/>
      <c r="J110" s="26">
        <v>10</v>
      </c>
      <c r="K110" s="38">
        <v>434796</v>
      </c>
      <c r="L110" s="39">
        <f t="shared" si="51"/>
        <v>3.8832415788641692E-3</v>
      </c>
      <c r="N110" s="107"/>
      <c r="O110" s="26">
        <v>10</v>
      </c>
      <c r="P110" s="38">
        <v>434796</v>
      </c>
      <c r="Q110" s="39">
        <f>ABS(P110-MEDIAN($P$101:$P$111))/MEDIAN($P$101:$P$111)</f>
        <v>3.8832415788641692E-3</v>
      </c>
      <c r="S110" s="107"/>
      <c r="T110" s="26">
        <v>10</v>
      </c>
      <c r="U110" s="38">
        <v>221363200</v>
      </c>
      <c r="V110" s="39">
        <f t="shared" si="53"/>
        <v>1.51424588261378E-2</v>
      </c>
      <c r="X110" s="107"/>
      <c r="Y110" s="26">
        <v>10</v>
      </c>
      <c r="Z110" s="38">
        <v>94669532</v>
      </c>
      <c r="AA110" s="39">
        <f t="shared" si="54"/>
        <v>2.8069747819096892E-3</v>
      </c>
      <c r="AC110" s="107"/>
      <c r="AD110" s="26">
        <v>10</v>
      </c>
      <c r="AE110" s="38"/>
      <c r="AF110" s="39" t="e">
        <f t="shared" si="55"/>
        <v>#NUM!</v>
      </c>
      <c r="AH110" s="107"/>
      <c r="AI110" s="26">
        <v>10</v>
      </c>
      <c r="AJ110" s="38"/>
      <c r="AK110" s="39" t="e">
        <f t="shared" si="56"/>
        <v>#NUM!</v>
      </c>
    </row>
    <row r="111" spans="9:37" ht="15.75" thickBot="1">
      <c r="I111" s="105"/>
      <c r="J111" s="28">
        <v>11</v>
      </c>
      <c r="K111" s="41">
        <v>439614</v>
      </c>
      <c r="L111" s="39">
        <f t="shared" si="51"/>
        <v>7.1547866966329204E-3</v>
      </c>
      <c r="N111" s="105"/>
      <c r="O111" s="28">
        <v>11</v>
      </c>
      <c r="P111" s="41">
        <v>439614</v>
      </c>
      <c r="Q111" s="39">
        <f>ABS(P111-MEDIAN($P$101:$P$111))/MEDIAN($P$101:$P$111)</f>
        <v>7.1547866966329204E-3</v>
      </c>
      <c r="S111" s="105"/>
      <c r="T111" s="28">
        <v>11</v>
      </c>
      <c r="U111" s="41">
        <v>220657129</v>
      </c>
      <c r="V111" s="39">
        <f>ABS(U111-MEDIAN($U$101:$U$111))/MEDIAN($U$101:$U$111)</f>
        <v>1.1904510282541438E-2</v>
      </c>
      <c r="X111" s="105"/>
      <c r="Y111" s="28">
        <v>11</v>
      </c>
      <c r="Z111" s="41">
        <v>95493859</v>
      </c>
      <c r="AA111" s="39">
        <f>ABS(Z111-MEDIAN($Z$101:$Z$111))/MEDIAN($Z$101:$Z$111)</f>
        <v>5.875999745723475E-3</v>
      </c>
      <c r="AC111" s="105"/>
      <c r="AD111" s="28">
        <v>11</v>
      </c>
      <c r="AE111" s="41"/>
      <c r="AF111" s="39" t="e">
        <f t="shared" si="55"/>
        <v>#NUM!</v>
      </c>
      <c r="AH111" s="105"/>
      <c r="AI111" s="28">
        <v>11</v>
      </c>
      <c r="AJ111" s="41"/>
      <c r="AK111" s="39" t="e">
        <f>ABS(AJ111-MEDIAN($AJ$101:$AJ$111))/MEDIAN($AJ$101:$AJ$111)</f>
        <v>#NUM!</v>
      </c>
    </row>
    <row r="112" spans="9:37">
      <c r="I112" s="42"/>
      <c r="J112" s="26"/>
      <c r="K112" s="26"/>
      <c r="S112" s="42"/>
      <c r="T112" s="26"/>
      <c r="U112" s="26"/>
      <c r="X112" s="42"/>
      <c r="Y112" s="26"/>
      <c r="Z112" s="26"/>
      <c r="AC112" s="42"/>
      <c r="AD112" s="26"/>
      <c r="AE112" s="26"/>
      <c r="AH112" s="42"/>
      <c r="AI112" s="26"/>
      <c r="AJ112" s="26"/>
    </row>
    <row r="113" spans="9:36">
      <c r="I113" s="42"/>
      <c r="J113" s="26"/>
      <c r="K113" s="26"/>
      <c r="S113" s="42"/>
      <c r="T113" s="26"/>
      <c r="U113" s="26"/>
      <c r="X113" s="42"/>
      <c r="Y113" s="26"/>
      <c r="Z113" s="26"/>
      <c r="AC113" s="42"/>
      <c r="AD113" s="26"/>
      <c r="AE113" s="26"/>
      <c r="AH113" s="42"/>
      <c r="AI113" s="26"/>
      <c r="AJ113" s="26"/>
    </row>
    <row r="114" spans="9:36">
      <c r="I114" s="42"/>
      <c r="J114" s="26"/>
      <c r="K114" s="26"/>
      <c r="S114" s="42"/>
      <c r="T114" s="26"/>
      <c r="U114" s="26"/>
      <c r="X114" s="42"/>
      <c r="Y114" s="26"/>
      <c r="Z114" s="26"/>
      <c r="AC114" s="42"/>
      <c r="AD114" s="26"/>
      <c r="AE114" s="26"/>
      <c r="AH114" s="42"/>
      <c r="AI114" s="26"/>
      <c r="AJ114" s="26"/>
    </row>
    <row r="115" spans="9:36">
      <c r="I115" s="42"/>
      <c r="J115" s="26"/>
      <c r="K115" s="26"/>
      <c r="S115" s="42"/>
      <c r="T115" s="26"/>
      <c r="U115" s="26"/>
      <c r="X115" s="42"/>
      <c r="Y115" s="26"/>
      <c r="Z115" s="26"/>
      <c r="AC115" s="42"/>
      <c r="AD115" s="26"/>
      <c r="AE115" s="26"/>
      <c r="AH115" s="42"/>
      <c r="AI115" s="26"/>
      <c r="AJ115" s="26"/>
    </row>
    <row r="116" spans="9:36">
      <c r="I116" s="42"/>
      <c r="J116" s="26"/>
      <c r="K116" s="26"/>
      <c r="S116" s="42"/>
      <c r="T116" s="26"/>
      <c r="U116" s="26"/>
      <c r="X116" s="42"/>
      <c r="Y116" s="26"/>
      <c r="Z116" s="26"/>
      <c r="AC116" s="42"/>
      <c r="AD116" s="26"/>
      <c r="AE116" s="26"/>
      <c r="AH116" s="42"/>
      <c r="AI116" s="26"/>
      <c r="AJ116" s="26"/>
    </row>
    <row r="117" spans="9:36">
      <c r="I117" s="42"/>
      <c r="J117" s="26"/>
      <c r="K117" s="26"/>
      <c r="S117" s="42"/>
      <c r="T117" s="26"/>
      <c r="U117" s="26"/>
      <c r="X117" s="42"/>
      <c r="Y117" s="26"/>
      <c r="Z117" s="26"/>
      <c r="AC117" s="42"/>
      <c r="AD117" s="26"/>
      <c r="AE117" s="26"/>
      <c r="AH117" s="42"/>
      <c r="AI117" s="26"/>
      <c r="AJ117" s="26"/>
    </row>
    <row r="118" spans="9:36">
      <c r="I118" s="42"/>
      <c r="J118" s="26"/>
      <c r="K118" s="26"/>
      <c r="S118" s="42"/>
      <c r="T118" s="26"/>
      <c r="U118" s="26"/>
      <c r="X118" s="42"/>
      <c r="Y118" s="26"/>
      <c r="Z118" s="26"/>
      <c r="AC118" s="42"/>
      <c r="AD118" s="26"/>
      <c r="AE118" s="26"/>
      <c r="AH118" s="42"/>
      <c r="AI118" s="26"/>
      <c r="AJ118" s="26"/>
    </row>
    <row r="119" spans="9:36">
      <c r="I119" s="42"/>
      <c r="J119" s="26"/>
      <c r="K119" s="26"/>
      <c r="S119" s="42"/>
      <c r="T119" s="26"/>
      <c r="U119" s="26"/>
      <c r="X119" s="42"/>
      <c r="Y119" s="26"/>
      <c r="Z119" s="26"/>
      <c r="AC119" s="42"/>
      <c r="AD119" s="26"/>
      <c r="AE119" s="26"/>
      <c r="AH119" s="42"/>
      <c r="AI119" s="26"/>
      <c r="AJ119" s="26"/>
    </row>
    <row r="120" spans="9:36">
      <c r="I120" s="42"/>
      <c r="J120" s="26"/>
      <c r="K120" s="26"/>
      <c r="S120" s="42"/>
      <c r="T120" s="26"/>
      <c r="U120" s="26"/>
      <c r="X120" s="42"/>
      <c r="Y120" s="26"/>
      <c r="Z120" s="26"/>
      <c r="AC120" s="42"/>
      <c r="AD120" s="26"/>
      <c r="AE120" s="26"/>
      <c r="AH120" s="42"/>
      <c r="AI120" s="26"/>
      <c r="AJ120" s="26"/>
    </row>
    <row r="121" spans="9:36">
      <c r="I121" s="42"/>
      <c r="J121" s="26"/>
      <c r="K121" s="26"/>
      <c r="S121" s="42"/>
      <c r="T121" s="26"/>
      <c r="U121" s="26"/>
      <c r="X121" s="42"/>
      <c r="Y121" s="26"/>
      <c r="Z121" s="26"/>
      <c r="AC121" s="42"/>
      <c r="AD121" s="26"/>
      <c r="AE121" s="26"/>
      <c r="AH121" s="42"/>
      <c r="AI121" s="26"/>
      <c r="AJ121" s="26"/>
    </row>
    <row r="122" spans="9:36">
      <c r="I122" s="42"/>
      <c r="J122" s="26"/>
      <c r="K122" s="26"/>
      <c r="S122" s="42"/>
      <c r="T122" s="26"/>
      <c r="U122" s="26"/>
      <c r="X122" s="42"/>
      <c r="Y122" s="26"/>
      <c r="Z122" s="26"/>
      <c r="AC122" s="42"/>
      <c r="AD122" s="26"/>
      <c r="AE122" s="26"/>
      <c r="AH122" s="42"/>
      <c r="AI122" s="26"/>
      <c r="AJ122" s="26"/>
    </row>
    <row r="123" spans="9:36">
      <c r="I123" s="42"/>
      <c r="J123" s="26"/>
      <c r="K123" s="26"/>
      <c r="S123" s="42"/>
      <c r="T123" s="26"/>
      <c r="U123" s="26"/>
      <c r="X123" s="42"/>
      <c r="Y123" s="26"/>
      <c r="Z123" s="26"/>
      <c r="AC123" s="42"/>
      <c r="AD123" s="26"/>
      <c r="AE123" s="26"/>
      <c r="AH123" s="42"/>
      <c r="AI123" s="26"/>
      <c r="AJ123" s="26"/>
    </row>
    <row r="124" spans="9:36">
      <c r="I124" s="42"/>
      <c r="J124" s="26"/>
      <c r="K124" s="26"/>
      <c r="S124" s="42"/>
      <c r="T124" s="26"/>
      <c r="U124" s="26"/>
      <c r="X124" s="42"/>
      <c r="Y124" s="26"/>
      <c r="Z124" s="26"/>
      <c r="AC124" s="42"/>
      <c r="AD124" s="26"/>
      <c r="AE124" s="26"/>
      <c r="AH124" s="42"/>
      <c r="AI124" s="26"/>
      <c r="AJ124" s="26"/>
    </row>
    <row r="125" spans="9:36">
      <c r="I125" s="42"/>
      <c r="J125" s="26"/>
      <c r="K125" s="26"/>
      <c r="S125" s="42"/>
      <c r="T125" s="26"/>
      <c r="U125" s="26"/>
      <c r="X125" s="42"/>
      <c r="Y125" s="26"/>
      <c r="Z125" s="26"/>
      <c r="AC125" s="42"/>
      <c r="AD125" s="26"/>
      <c r="AE125" s="26"/>
      <c r="AH125" s="42"/>
      <c r="AI125" s="26"/>
      <c r="AJ125" s="26"/>
    </row>
    <row r="126" spans="9:36">
      <c r="I126" s="42"/>
      <c r="J126" s="26"/>
      <c r="K126" s="26"/>
      <c r="S126" s="42"/>
      <c r="T126" s="26"/>
      <c r="U126" s="26"/>
      <c r="X126" s="42"/>
      <c r="Y126" s="26"/>
      <c r="Z126" s="26"/>
      <c r="AC126" s="42"/>
      <c r="AD126" s="26"/>
      <c r="AE126" s="26"/>
      <c r="AH126" s="42"/>
      <c r="AI126" s="26"/>
      <c r="AJ126" s="26"/>
    </row>
    <row r="127" spans="9:36">
      <c r="I127" s="42"/>
      <c r="J127" s="26"/>
      <c r="K127" s="26"/>
      <c r="S127" s="42"/>
      <c r="T127" s="26"/>
      <c r="U127" s="26"/>
      <c r="X127" s="42"/>
      <c r="Y127" s="26"/>
      <c r="Z127" s="26"/>
      <c r="AC127" s="42"/>
      <c r="AD127" s="26"/>
      <c r="AE127" s="26"/>
      <c r="AH127" s="42"/>
      <c r="AI127" s="26"/>
      <c r="AJ127" s="26"/>
    </row>
    <row r="128" spans="9:36">
      <c r="I128" s="42"/>
      <c r="J128" s="26"/>
      <c r="K128" s="26"/>
      <c r="S128" s="42"/>
      <c r="T128" s="26"/>
      <c r="U128" s="26"/>
      <c r="X128" s="42"/>
      <c r="Y128" s="26"/>
      <c r="Z128" s="26"/>
      <c r="AC128" s="42"/>
      <c r="AD128" s="26"/>
      <c r="AE128" s="26"/>
      <c r="AH128" s="42"/>
      <c r="AI128" s="26"/>
      <c r="AJ128" s="26"/>
    </row>
    <row r="129" spans="9:36">
      <c r="I129" s="42"/>
      <c r="J129" s="26"/>
      <c r="K129" s="26"/>
      <c r="S129" s="42"/>
      <c r="T129" s="26"/>
      <c r="U129" s="26"/>
      <c r="X129" s="42"/>
      <c r="Y129" s="26"/>
      <c r="Z129" s="26"/>
      <c r="AC129" s="42"/>
      <c r="AD129" s="26"/>
      <c r="AE129" s="26"/>
      <c r="AH129" s="42"/>
      <c r="AI129" s="26"/>
      <c r="AJ129" s="26"/>
    </row>
    <row r="130" spans="9:36">
      <c r="I130" s="42"/>
      <c r="J130" s="26"/>
      <c r="K130" s="26"/>
      <c r="S130" s="42"/>
      <c r="T130" s="26"/>
      <c r="U130" s="26"/>
      <c r="X130" s="42"/>
      <c r="Y130" s="26"/>
      <c r="Z130" s="26"/>
      <c r="AC130" s="42"/>
      <c r="AD130" s="26"/>
      <c r="AE130" s="26"/>
      <c r="AH130" s="42"/>
      <c r="AI130" s="26"/>
      <c r="AJ130" s="26"/>
    </row>
    <row r="131" spans="9:36">
      <c r="I131" s="42"/>
      <c r="J131" s="26"/>
      <c r="K131" s="26"/>
      <c r="S131" s="42"/>
      <c r="T131" s="26"/>
      <c r="U131" s="26"/>
      <c r="X131" s="42"/>
      <c r="Y131" s="26"/>
      <c r="Z131" s="26"/>
      <c r="AC131" s="42"/>
      <c r="AD131" s="26"/>
      <c r="AE131" s="26"/>
      <c r="AH131" s="42"/>
      <c r="AI131" s="26"/>
      <c r="AJ131" s="26"/>
    </row>
    <row r="132" spans="9:36">
      <c r="I132" s="42"/>
      <c r="J132" s="26"/>
      <c r="K132" s="26"/>
      <c r="S132" s="42"/>
      <c r="T132" s="26"/>
      <c r="U132" s="26"/>
      <c r="X132" s="42"/>
      <c r="Y132" s="26"/>
      <c r="Z132" s="26"/>
      <c r="AC132" s="42"/>
      <c r="AD132" s="26"/>
      <c r="AE132" s="26"/>
      <c r="AH132" s="42"/>
      <c r="AI132" s="26"/>
      <c r="AJ132" s="26"/>
    </row>
    <row r="133" spans="9:36">
      <c r="I133" s="42"/>
      <c r="J133" s="26"/>
      <c r="K133" s="26"/>
      <c r="S133" s="42"/>
      <c r="T133" s="26"/>
      <c r="U133" s="26"/>
      <c r="X133" s="42"/>
      <c r="Y133" s="26"/>
      <c r="Z133" s="26"/>
      <c r="AC133" s="42"/>
      <c r="AD133" s="26"/>
      <c r="AE133" s="26"/>
      <c r="AH133" s="42"/>
      <c r="AI133" s="26"/>
      <c r="AJ133" s="26"/>
    </row>
    <row r="134" spans="9:36">
      <c r="I134" s="42"/>
      <c r="J134" s="26"/>
      <c r="K134" s="26"/>
      <c r="S134" s="42"/>
      <c r="T134" s="26"/>
      <c r="U134" s="26"/>
      <c r="X134" s="42"/>
      <c r="Y134" s="26"/>
      <c r="Z134" s="26"/>
      <c r="AC134" s="42"/>
      <c r="AD134" s="26"/>
      <c r="AE134" s="26"/>
      <c r="AH134" s="42"/>
      <c r="AI134" s="26"/>
      <c r="AJ134" s="26"/>
    </row>
  </sheetData>
  <mergeCells count="68">
    <mergeCell ref="AH101:AH111"/>
    <mergeCell ref="I90:I100"/>
    <mergeCell ref="N90:N100"/>
    <mergeCell ref="S90:S100"/>
    <mergeCell ref="X90:X100"/>
    <mergeCell ref="AC90:AC100"/>
    <mergeCell ref="AH90:AH100"/>
    <mergeCell ref="I101:I111"/>
    <mergeCell ref="N101:N111"/>
    <mergeCell ref="S101:S111"/>
    <mergeCell ref="X101:X111"/>
    <mergeCell ref="AC101:AC111"/>
    <mergeCell ref="AH79:AH89"/>
    <mergeCell ref="I68:I78"/>
    <mergeCell ref="N68:N78"/>
    <mergeCell ref="S68:S78"/>
    <mergeCell ref="X68:X78"/>
    <mergeCell ref="AC68:AC78"/>
    <mergeCell ref="AH68:AH78"/>
    <mergeCell ref="I79:I89"/>
    <mergeCell ref="N79:N89"/>
    <mergeCell ref="S79:S89"/>
    <mergeCell ref="X79:X89"/>
    <mergeCell ref="AC79:AC89"/>
    <mergeCell ref="AC46:AC56"/>
    <mergeCell ref="AH46:AH56"/>
    <mergeCell ref="I57:I67"/>
    <mergeCell ref="N57:N67"/>
    <mergeCell ref="S57:S67"/>
    <mergeCell ref="X57:X67"/>
    <mergeCell ref="AC57:AC67"/>
    <mergeCell ref="AH57:AH67"/>
    <mergeCell ref="X46:X56"/>
    <mergeCell ref="A36:A43"/>
    <mergeCell ref="A44:A49"/>
    <mergeCell ref="I46:I56"/>
    <mergeCell ref="N46:N56"/>
    <mergeCell ref="S46:S56"/>
    <mergeCell ref="I35:I45"/>
    <mergeCell ref="N35:N45"/>
    <mergeCell ref="S35:S45"/>
    <mergeCell ref="A13:A35"/>
    <mergeCell ref="I13:I23"/>
    <mergeCell ref="N13:N23"/>
    <mergeCell ref="S13:S23"/>
    <mergeCell ref="I24:I34"/>
    <mergeCell ref="N24:N34"/>
    <mergeCell ref="S24:S34"/>
    <mergeCell ref="X35:X45"/>
    <mergeCell ref="AC35:AC45"/>
    <mergeCell ref="AH35:AH45"/>
    <mergeCell ref="AC13:AC23"/>
    <mergeCell ref="AH13:AH23"/>
    <mergeCell ref="AH24:AH34"/>
    <mergeCell ref="X13:X23"/>
    <mergeCell ref="X24:X34"/>
    <mergeCell ref="AC24:AC34"/>
    <mergeCell ref="N11:P11"/>
    <mergeCell ref="S11:U11"/>
    <mergeCell ref="X11:Z11"/>
    <mergeCell ref="AC11:AE11"/>
    <mergeCell ref="AH11:AJ11"/>
    <mergeCell ref="I11:K11"/>
    <mergeCell ref="A3:A8"/>
    <mergeCell ref="B3:B4"/>
    <mergeCell ref="B5:B6"/>
    <mergeCell ref="B7:B8"/>
    <mergeCell ref="A10:A11"/>
  </mergeCells>
  <phoneticPr fontId="9" type="noConversion"/>
  <conditionalFormatting sqref="L1:L1048576 Q1:Q1048576 V1:V1048576 AA1:AA1048576 AF1:AF1048576 AK1:AK1048576">
    <cfRule type="cellIs" dxfId="34" priority="112" operator="greaterThan">
      <formula>0.01</formula>
    </cfRule>
  </conditionalFormatting>
  <conditionalFormatting sqref="D3:G8">
    <cfRule type="cellIs" dxfId="33" priority="111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16" sqref="G16"/>
    </sheetView>
  </sheetViews>
  <sheetFormatPr defaultRowHeight="15"/>
  <cols>
    <col min="1" max="1" width="16.42578125" customWidth="1"/>
    <col min="2" max="2" width="22.85546875" bestFit="1" customWidth="1"/>
    <col min="3" max="3" width="14.140625" bestFit="1" customWidth="1"/>
  </cols>
  <sheetData>
    <row r="1" spans="1:4" ht="15.75" thickBot="1"/>
    <row r="2" spans="1:4" s="23" customFormat="1">
      <c r="A2" s="20"/>
      <c r="B2" s="21" t="s">
        <v>31</v>
      </c>
    </row>
    <row r="3" spans="1:4" ht="15.75" thickBot="1">
      <c r="A3" s="69" t="s">
        <v>32</v>
      </c>
      <c r="B3" s="74" t="str">
        <f>IF(COUNTIF(D12:D31,"Fail")=0,"Pass","Fail")</f>
        <v>Fail</v>
      </c>
    </row>
    <row r="4" spans="1:4" ht="15.75" thickBot="1"/>
    <row r="5" spans="1:4" ht="30">
      <c r="A5" s="66" t="s">
        <v>74</v>
      </c>
      <c r="B5" s="30">
        <v>50</v>
      </c>
      <c r="C5" s="31" t="s">
        <v>11</v>
      </c>
    </row>
    <row r="6" spans="1:4" ht="30.75" thickBot="1">
      <c r="A6" s="65" t="s">
        <v>73</v>
      </c>
      <c r="B6" s="34">
        <v>10</v>
      </c>
      <c r="C6" s="35" t="s">
        <v>11</v>
      </c>
    </row>
    <row r="7" spans="1:4" ht="30.75" thickBot="1">
      <c r="A7" s="72" t="s">
        <v>75</v>
      </c>
      <c r="B7" s="67">
        <f>(B5-B6)*0.03</f>
        <v>1.2</v>
      </c>
      <c r="C7" s="68"/>
    </row>
    <row r="10" spans="1:4" ht="15.75" thickBot="1">
      <c r="B10" s="73" t="s">
        <v>36</v>
      </c>
    </row>
    <row r="11" spans="1:4" s="23" customFormat="1" ht="30.75" thickBot="1">
      <c r="A11" s="92" t="s">
        <v>70</v>
      </c>
      <c r="B11" s="92" t="s">
        <v>71</v>
      </c>
      <c r="C11" s="93" t="s">
        <v>72</v>
      </c>
      <c r="D11" s="94" t="s">
        <v>31</v>
      </c>
    </row>
    <row r="12" spans="1:4">
      <c r="A12" s="70">
        <v>10</v>
      </c>
      <c r="B12" s="70">
        <v>110</v>
      </c>
      <c r="C12" s="26">
        <f>IF(B12=0,0,ABS(B12-A12*10)/10)</f>
        <v>1</v>
      </c>
      <c r="D12" s="38" t="str">
        <f>IF(C12&gt;B7,"Fail","Pass")</f>
        <v>Pass</v>
      </c>
    </row>
    <row r="13" spans="1:4">
      <c r="A13" s="70">
        <v>20</v>
      </c>
      <c r="B13" s="70">
        <v>250</v>
      </c>
      <c r="C13" s="26">
        <f t="shared" ref="C13:C31" si="0">IF(B13=0,0,ABS(B13-A13*10)/10)</f>
        <v>5</v>
      </c>
      <c r="D13" s="38" t="str">
        <f t="shared" ref="D13:D31" si="1">IF(C13&gt;B8,"Fail","Pass")</f>
        <v>Fail</v>
      </c>
    </row>
    <row r="14" spans="1:4">
      <c r="A14" s="70">
        <f>30</f>
        <v>30</v>
      </c>
      <c r="B14" s="70">
        <v>300</v>
      </c>
      <c r="C14" s="26">
        <f t="shared" si="0"/>
        <v>0</v>
      </c>
      <c r="D14" s="38" t="str">
        <f t="shared" si="1"/>
        <v>Pass</v>
      </c>
    </row>
    <row r="15" spans="1:4">
      <c r="A15" s="70">
        <f>A14+10</f>
        <v>40</v>
      </c>
      <c r="B15" s="70">
        <v>400</v>
      </c>
      <c r="C15" s="26">
        <f t="shared" si="0"/>
        <v>0</v>
      </c>
      <c r="D15" s="38" t="str">
        <f t="shared" si="1"/>
        <v>Pass</v>
      </c>
    </row>
    <row r="16" spans="1:4">
      <c r="A16" s="70">
        <f t="shared" ref="A16:A31" si="2">A15+10</f>
        <v>50</v>
      </c>
      <c r="B16" s="70">
        <v>500</v>
      </c>
      <c r="C16" s="26">
        <f>IF(B16=0,0,ABS(B16-A16*10)/10)</f>
        <v>0</v>
      </c>
      <c r="D16" s="38" t="str">
        <f t="shared" si="1"/>
        <v>Pass</v>
      </c>
    </row>
    <row r="17" spans="1:4">
      <c r="A17" s="70">
        <f t="shared" si="2"/>
        <v>60</v>
      </c>
      <c r="B17" s="70"/>
      <c r="C17" s="26">
        <f t="shared" si="0"/>
        <v>0</v>
      </c>
      <c r="D17" s="38" t="str">
        <f t="shared" si="1"/>
        <v>Pass</v>
      </c>
    </row>
    <row r="18" spans="1:4">
      <c r="A18" s="70">
        <f t="shared" si="2"/>
        <v>70</v>
      </c>
      <c r="B18" s="70"/>
      <c r="C18" s="26">
        <f t="shared" si="0"/>
        <v>0</v>
      </c>
      <c r="D18" s="38" t="str">
        <f t="shared" si="1"/>
        <v>Pass</v>
      </c>
    </row>
    <row r="19" spans="1:4">
      <c r="A19" s="70">
        <f t="shared" si="2"/>
        <v>80</v>
      </c>
      <c r="B19" s="70"/>
      <c r="C19" s="26">
        <f t="shared" si="0"/>
        <v>0</v>
      </c>
      <c r="D19" s="38" t="str">
        <f t="shared" si="1"/>
        <v>Pass</v>
      </c>
    </row>
    <row r="20" spans="1:4">
      <c r="A20" s="70">
        <f t="shared" si="2"/>
        <v>90</v>
      </c>
      <c r="B20" s="70"/>
      <c r="C20" s="26">
        <f t="shared" si="0"/>
        <v>0</v>
      </c>
      <c r="D20" s="38" t="str">
        <f t="shared" si="1"/>
        <v>Pass</v>
      </c>
    </row>
    <row r="21" spans="1:4">
      <c r="A21" s="70">
        <f t="shared" si="2"/>
        <v>100</v>
      </c>
      <c r="B21" s="70"/>
      <c r="C21" s="26">
        <f t="shared" si="0"/>
        <v>0</v>
      </c>
      <c r="D21" s="38" t="str">
        <f t="shared" si="1"/>
        <v>Pass</v>
      </c>
    </row>
    <row r="22" spans="1:4">
      <c r="A22" s="70">
        <f t="shared" si="2"/>
        <v>110</v>
      </c>
      <c r="B22" s="70"/>
      <c r="C22" s="26">
        <f t="shared" si="0"/>
        <v>0</v>
      </c>
      <c r="D22" s="38" t="str">
        <f t="shared" si="1"/>
        <v>Pass</v>
      </c>
    </row>
    <row r="23" spans="1:4">
      <c r="A23" s="70">
        <f t="shared" si="2"/>
        <v>120</v>
      </c>
      <c r="B23" s="70"/>
      <c r="C23" s="26">
        <f t="shared" si="0"/>
        <v>0</v>
      </c>
      <c r="D23" s="38" t="str">
        <f t="shared" si="1"/>
        <v>Pass</v>
      </c>
    </row>
    <row r="24" spans="1:4">
      <c r="A24" s="70">
        <f t="shared" si="2"/>
        <v>130</v>
      </c>
      <c r="B24" s="70"/>
      <c r="C24" s="26">
        <f t="shared" si="0"/>
        <v>0</v>
      </c>
      <c r="D24" s="38" t="str">
        <f t="shared" si="1"/>
        <v>Pass</v>
      </c>
    </row>
    <row r="25" spans="1:4">
      <c r="A25" s="70">
        <f t="shared" si="2"/>
        <v>140</v>
      </c>
      <c r="B25" s="70"/>
      <c r="C25" s="26">
        <f t="shared" si="0"/>
        <v>0</v>
      </c>
      <c r="D25" s="38" t="str">
        <f t="shared" si="1"/>
        <v>Pass</v>
      </c>
    </row>
    <row r="26" spans="1:4">
      <c r="A26" s="70">
        <f t="shared" si="2"/>
        <v>150</v>
      </c>
      <c r="B26" s="70"/>
      <c r="C26" s="26">
        <f t="shared" si="0"/>
        <v>0</v>
      </c>
      <c r="D26" s="38" t="str">
        <f t="shared" si="1"/>
        <v>Pass</v>
      </c>
    </row>
    <row r="27" spans="1:4">
      <c r="A27" s="70">
        <f t="shared" si="2"/>
        <v>160</v>
      </c>
      <c r="B27" s="70"/>
      <c r="C27" s="26">
        <f t="shared" si="0"/>
        <v>0</v>
      </c>
      <c r="D27" s="38" t="str">
        <f t="shared" si="1"/>
        <v>Pass</v>
      </c>
    </row>
    <row r="28" spans="1:4">
      <c r="A28" s="70">
        <f t="shared" si="2"/>
        <v>170</v>
      </c>
      <c r="B28" s="70"/>
      <c r="C28" s="26">
        <f t="shared" si="0"/>
        <v>0</v>
      </c>
      <c r="D28" s="38" t="str">
        <f t="shared" si="1"/>
        <v>Pass</v>
      </c>
    </row>
    <row r="29" spans="1:4">
      <c r="A29" s="70">
        <f t="shared" si="2"/>
        <v>180</v>
      </c>
      <c r="B29" s="70"/>
      <c r="C29" s="26">
        <f t="shared" si="0"/>
        <v>0</v>
      </c>
      <c r="D29" s="38" t="str">
        <f t="shared" si="1"/>
        <v>Pass</v>
      </c>
    </row>
    <row r="30" spans="1:4">
      <c r="A30" s="70">
        <f t="shared" si="2"/>
        <v>190</v>
      </c>
      <c r="B30" s="70"/>
      <c r="C30" s="26">
        <f t="shared" si="0"/>
        <v>0</v>
      </c>
      <c r="D30" s="38" t="str">
        <f t="shared" si="1"/>
        <v>Pass</v>
      </c>
    </row>
    <row r="31" spans="1:4" ht="15.75" thickBot="1">
      <c r="A31" s="71">
        <f t="shared" si="2"/>
        <v>200</v>
      </c>
      <c r="B31" s="71"/>
      <c r="C31" s="28">
        <f t="shared" si="0"/>
        <v>0</v>
      </c>
      <c r="D31" s="41" t="str">
        <f t="shared" si="1"/>
        <v>Pass</v>
      </c>
    </row>
  </sheetData>
  <phoneticPr fontId="9" type="noConversion"/>
  <conditionalFormatting sqref="B3 D12:D31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20" sqref="K20"/>
    </sheetView>
  </sheetViews>
  <sheetFormatPr defaultColWidth="9.140625" defaultRowHeight="15"/>
  <cols>
    <col min="1" max="1" width="14.28515625" style="1" customWidth="1"/>
    <col min="2" max="7" width="9.7109375" style="1" customWidth="1"/>
    <col min="8" max="16384" width="9.140625" style="1"/>
  </cols>
  <sheetData>
    <row r="1" spans="1:8" ht="15.75" thickBot="1"/>
    <row r="2" spans="1:8">
      <c r="A2" s="75"/>
      <c r="B2" s="76" t="s">
        <v>31</v>
      </c>
    </row>
    <row r="3" spans="1:8" ht="15.75" thickBot="1">
      <c r="A3" s="77" t="s">
        <v>32</v>
      </c>
      <c r="B3" s="78" t="str">
        <f>IF(COUNTIF(H12:H16,"Fail")=0,"Pass","Fail")</f>
        <v>Fail</v>
      </c>
    </row>
    <row r="4" spans="1:8" ht="15.75" thickBot="1"/>
    <row r="5" spans="1:8" ht="15.75" thickBot="1">
      <c r="A5" s="79" t="s">
        <v>68</v>
      </c>
      <c r="B5" s="80"/>
    </row>
    <row r="6" spans="1:8">
      <c r="A6" s="79" t="s">
        <v>79</v>
      </c>
      <c r="B6" s="80">
        <v>30</v>
      </c>
    </row>
    <row r="7" spans="1:8" ht="15.75" thickBot="1">
      <c r="A7" s="77" t="s">
        <v>78</v>
      </c>
      <c r="B7" s="83">
        <v>50</v>
      </c>
    </row>
    <row r="9" spans="1:8" ht="15.75" thickBot="1">
      <c r="B9" s="91" t="s">
        <v>36</v>
      </c>
      <c r="C9" s="91" t="s">
        <v>36</v>
      </c>
      <c r="D9" s="91" t="s">
        <v>36</v>
      </c>
      <c r="E9" s="91" t="s">
        <v>36</v>
      </c>
    </row>
    <row r="10" spans="1:8" s="2" customFormat="1" ht="15.75" thickBot="1">
      <c r="A10" s="75"/>
      <c r="B10" s="109" t="s">
        <v>15</v>
      </c>
      <c r="C10" s="109"/>
      <c r="D10" s="109" t="s">
        <v>3</v>
      </c>
      <c r="E10" s="110"/>
      <c r="F10" s="75" t="s">
        <v>15</v>
      </c>
      <c r="G10" s="84" t="s">
        <v>3</v>
      </c>
      <c r="H10" s="88"/>
    </row>
    <row r="11" spans="1:8" s="2" customFormat="1" ht="15.75" thickBot="1">
      <c r="A11" s="85"/>
      <c r="B11" s="86" t="s">
        <v>76</v>
      </c>
      <c r="C11" s="86" t="s">
        <v>77</v>
      </c>
      <c r="D11" s="86" t="s">
        <v>24</v>
      </c>
      <c r="E11" s="87" t="s">
        <v>77</v>
      </c>
      <c r="F11" s="85" t="s">
        <v>16</v>
      </c>
      <c r="G11" s="86" t="s">
        <v>16</v>
      </c>
      <c r="H11" s="88" t="s">
        <v>31</v>
      </c>
    </row>
    <row r="12" spans="1:8">
      <c r="A12" s="81" t="s">
        <v>19</v>
      </c>
      <c r="B12" s="6">
        <v>328</v>
      </c>
      <c r="C12" s="6">
        <v>339</v>
      </c>
      <c r="D12" s="6">
        <v>788</v>
      </c>
      <c r="E12" s="82">
        <v>790</v>
      </c>
      <c r="F12" s="81">
        <f>ABS(B12-C12)</f>
        <v>11</v>
      </c>
      <c r="G12" s="6">
        <f>ABS(D12-E12)</f>
        <v>2</v>
      </c>
      <c r="H12" s="89" t="str">
        <f>IF(AND(F12&lt;$B$6,G12&lt;$B$7),"PASS","Fail")</f>
        <v>PASS</v>
      </c>
    </row>
    <row r="13" spans="1:8">
      <c r="A13" s="81" t="s">
        <v>20</v>
      </c>
      <c r="B13" s="6">
        <v>330</v>
      </c>
      <c r="C13" s="6">
        <v>380</v>
      </c>
      <c r="D13" s="6">
        <v>788</v>
      </c>
      <c r="E13" s="82">
        <v>790</v>
      </c>
      <c r="F13" s="81">
        <f t="shared" ref="F13:F16" si="0">ABS(B13-C13)</f>
        <v>50</v>
      </c>
      <c r="G13" s="6">
        <f t="shared" ref="G13:G16" si="1">ABS(D13-E13)</f>
        <v>2</v>
      </c>
      <c r="H13" s="89" t="str">
        <f t="shared" ref="H13:H16" si="2">IF(AND(F13&lt;$B$6,G13&lt;$B$7),"PASS","Fail")</f>
        <v>Fail</v>
      </c>
    </row>
    <row r="14" spans="1:8">
      <c r="A14" s="81" t="s">
        <v>21</v>
      </c>
      <c r="B14" s="6"/>
      <c r="C14" s="6"/>
      <c r="D14" s="6"/>
      <c r="E14" s="82"/>
      <c r="F14" s="81">
        <f t="shared" si="0"/>
        <v>0</v>
      </c>
      <c r="G14" s="6">
        <f t="shared" si="1"/>
        <v>0</v>
      </c>
      <c r="H14" s="89" t="str">
        <f t="shared" si="2"/>
        <v>PASS</v>
      </c>
    </row>
    <row r="15" spans="1:8">
      <c r="A15" s="81" t="s">
        <v>22</v>
      </c>
      <c r="B15" s="6"/>
      <c r="C15" s="6"/>
      <c r="D15" s="6"/>
      <c r="E15" s="82"/>
      <c r="F15" s="81">
        <f t="shared" si="0"/>
        <v>0</v>
      </c>
      <c r="G15" s="6">
        <f t="shared" si="1"/>
        <v>0</v>
      </c>
      <c r="H15" s="89" t="str">
        <f t="shared" si="2"/>
        <v>PASS</v>
      </c>
    </row>
    <row r="16" spans="1:8" ht="15.75" thickBot="1">
      <c r="A16" s="77" t="s">
        <v>23</v>
      </c>
      <c r="B16" s="60"/>
      <c r="C16" s="60"/>
      <c r="D16" s="60"/>
      <c r="E16" s="83"/>
      <c r="F16" s="77">
        <f t="shared" si="0"/>
        <v>0</v>
      </c>
      <c r="G16" s="60">
        <f t="shared" si="1"/>
        <v>0</v>
      </c>
      <c r="H16" s="90" t="str">
        <f t="shared" si="2"/>
        <v>PASS</v>
      </c>
    </row>
  </sheetData>
  <mergeCells count="2">
    <mergeCell ref="B10:C10"/>
    <mergeCell ref="D10:E10"/>
  </mergeCells>
  <phoneticPr fontId="9" type="noConversion"/>
  <conditionalFormatting sqref="B3">
    <cfRule type="cellIs" dxfId="31" priority="3" operator="equal">
      <formula>"Fail"</formula>
    </cfRule>
  </conditionalFormatting>
  <conditionalFormatting sqref="H12:H16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1037"/>
  <sheetViews>
    <sheetView topLeftCell="A148" workbookViewId="0">
      <selection activeCell="A8" sqref="A8"/>
    </sheetView>
  </sheetViews>
  <sheetFormatPr defaultColWidth="9.140625" defaultRowHeight="15"/>
  <cols>
    <col min="1" max="1" width="14.85546875" style="1" bestFit="1" customWidth="1"/>
    <col min="2" max="2" width="11.5703125" style="1" bestFit="1" customWidth="1"/>
    <col min="3" max="3" width="11" style="1" bestFit="1" customWidth="1"/>
    <col min="4" max="4" width="8.7109375" style="1" bestFit="1" customWidth="1"/>
    <col min="5" max="5" width="11" style="1" bestFit="1" customWidth="1"/>
    <col min="6" max="6" width="8.7109375" style="1" bestFit="1" customWidth="1"/>
    <col min="7" max="7" width="11" style="1" bestFit="1" customWidth="1"/>
    <col min="8" max="16384" width="9.140625" style="1"/>
  </cols>
  <sheetData>
    <row r="9" spans="1:13" ht="15.75" thickBot="1"/>
    <row r="10" spans="1:13">
      <c r="A10" s="51"/>
      <c r="B10" s="113" t="s">
        <v>17</v>
      </c>
      <c r="C10" s="114"/>
      <c r="D10" s="114"/>
      <c r="E10" s="114"/>
      <c r="F10" s="114"/>
      <c r="G10" s="118"/>
      <c r="H10" s="113" t="s">
        <v>28</v>
      </c>
      <c r="I10" s="114"/>
      <c r="J10" s="114"/>
      <c r="K10" s="114"/>
      <c r="L10" s="114"/>
      <c r="M10" s="115"/>
    </row>
    <row r="11" spans="1:13">
      <c r="A11" s="52" t="s">
        <v>25</v>
      </c>
      <c r="B11" s="116" t="s">
        <v>27</v>
      </c>
      <c r="C11" s="117"/>
      <c r="D11" s="111" t="s">
        <v>26</v>
      </c>
      <c r="E11" s="117"/>
      <c r="F11" s="111" t="s">
        <v>69</v>
      </c>
      <c r="G11" s="117"/>
      <c r="H11" s="116" t="s">
        <v>27</v>
      </c>
      <c r="I11" s="117"/>
      <c r="J11" s="111" t="s">
        <v>26</v>
      </c>
      <c r="K11" s="117"/>
      <c r="L11" s="111" t="s">
        <v>69</v>
      </c>
      <c r="M11" s="112"/>
    </row>
    <row r="12" spans="1:13" s="2" customFormat="1">
      <c r="A12" s="53" t="s">
        <v>4</v>
      </c>
      <c r="B12" s="15" t="s">
        <v>2</v>
      </c>
      <c r="C12" s="17" t="s">
        <v>3</v>
      </c>
      <c r="D12" s="16" t="s">
        <v>2</v>
      </c>
      <c r="E12" s="17" t="s">
        <v>3</v>
      </c>
      <c r="F12" s="16" t="s">
        <v>2</v>
      </c>
      <c r="G12" s="17" t="s">
        <v>3</v>
      </c>
      <c r="H12" s="15" t="s">
        <v>2</v>
      </c>
      <c r="I12" s="17" t="s">
        <v>3</v>
      </c>
      <c r="J12" s="16" t="s">
        <v>2</v>
      </c>
      <c r="K12" s="17" t="s">
        <v>3</v>
      </c>
      <c r="L12" s="16" t="s">
        <v>2</v>
      </c>
      <c r="M12" s="54" t="s">
        <v>3</v>
      </c>
    </row>
    <row r="13" spans="1:13">
      <c r="A13" s="55">
        <v>0</v>
      </c>
      <c r="B13" s="5">
        <v>8449439</v>
      </c>
      <c r="C13" s="7">
        <v>948493</v>
      </c>
      <c r="D13" s="6">
        <v>2983425</v>
      </c>
      <c r="E13" s="7">
        <v>104182</v>
      </c>
      <c r="F13" s="6">
        <v>4500492</v>
      </c>
      <c r="G13" s="7">
        <v>2523923</v>
      </c>
      <c r="H13" s="12">
        <f>ROUND(B13/$B$1037*100000,0)</f>
        <v>27988</v>
      </c>
      <c r="I13" s="13">
        <f>ROUND(C13/$C$1037*100000,0)</f>
        <v>1768</v>
      </c>
      <c r="J13" s="14">
        <f>ROUND(D13/$D$1037*100000,0)</f>
        <v>1137</v>
      </c>
      <c r="K13" s="13">
        <f>ROUND(E13/$E$1037*100000,0)</f>
        <v>49</v>
      </c>
      <c r="L13" s="14">
        <f>ROUND(F13/$F$1037*100000,0)</f>
        <v>16318</v>
      </c>
      <c r="M13" s="56">
        <f>ROUND(G13/$G$1037*100000,0)</f>
        <v>7809</v>
      </c>
    </row>
    <row r="14" spans="1:13">
      <c r="A14" s="55">
        <v>1</v>
      </c>
      <c r="B14" s="5">
        <v>8474999</v>
      </c>
      <c r="C14" s="7">
        <v>982060</v>
      </c>
      <c r="D14" s="6">
        <v>2965295</v>
      </c>
      <c r="E14" s="7">
        <v>106278</v>
      </c>
      <c r="F14" s="6">
        <v>1555891</v>
      </c>
      <c r="G14" s="7">
        <v>2516720</v>
      </c>
      <c r="H14" s="12">
        <f t="shared" ref="H14:H77" si="0">ROUND(B14/$B$1037*100000,0)</f>
        <v>28073</v>
      </c>
      <c r="I14" s="13">
        <f t="shared" ref="I14:I77" si="1">ROUND(C14/$C$1037*100000,0)</f>
        <v>1831</v>
      </c>
      <c r="J14" s="14">
        <f t="shared" ref="J14:J77" si="2">ROUND(D14/$D$1037*100000,0)</f>
        <v>1130</v>
      </c>
      <c r="K14" s="13">
        <f t="shared" ref="K14:K77" si="3">ROUND(E14/$E$1037*100000,0)</f>
        <v>50</v>
      </c>
      <c r="L14" s="14">
        <f t="shared" ref="L14:L77" si="4">ROUND(F14/$F$1037*100000,0)</f>
        <v>5642</v>
      </c>
      <c r="M14" s="56">
        <f t="shared" ref="M14:M77" si="5">ROUND(G14/$G$1037*100000,0)</f>
        <v>7786</v>
      </c>
    </row>
    <row r="15" spans="1:13">
      <c r="A15" s="55">
        <v>2</v>
      </c>
      <c r="B15" s="5">
        <v>8504869</v>
      </c>
      <c r="C15" s="7">
        <v>1058464</v>
      </c>
      <c r="D15" s="6">
        <v>2972137</v>
      </c>
      <c r="E15" s="7">
        <v>106327</v>
      </c>
      <c r="F15" s="6">
        <v>1555829</v>
      </c>
      <c r="G15" s="7">
        <v>2504939</v>
      </c>
      <c r="H15" s="12">
        <f t="shared" si="0"/>
        <v>28172</v>
      </c>
      <c r="I15" s="13">
        <f t="shared" si="1"/>
        <v>1973</v>
      </c>
      <c r="J15" s="14">
        <f t="shared" si="2"/>
        <v>1133</v>
      </c>
      <c r="K15" s="13">
        <f t="shared" si="3"/>
        <v>50</v>
      </c>
      <c r="L15" s="14">
        <f t="shared" si="4"/>
        <v>5641</v>
      </c>
      <c r="M15" s="56">
        <f t="shared" si="5"/>
        <v>7750</v>
      </c>
    </row>
    <row r="16" spans="1:13">
      <c r="A16" s="55">
        <v>3</v>
      </c>
      <c r="B16" s="5">
        <v>8505820</v>
      </c>
      <c r="C16" s="7">
        <v>1165202</v>
      </c>
      <c r="D16" s="6">
        <v>2991777</v>
      </c>
      <c r="E16" s="7">
        <v>106283</v>
      </c>
      <c r="F16" s="6">
        <v>1553998</v>
      </c>
      <c r="G16" s="7">
        <v>2496902</v>
      </c>
      <c r="H16" s="12">
        <f t="shared" si="0"/>
        <v>28175</v>
      </c>
      <c r="I16" s="13">
        <f t="shared" si="1"/>
        <v>2172</v>
      </c>
      <c r="J16" s="14">
        <f t="shared" si="2"/>
        <v>1140</v>
      </c>
      <c r="K16" s="13">
        <f t="shared" si="3"/>
        <v>50</v>
      </c>
      <c r="L16" s="14">
        <f t="shared" si="4"/>
        <v>5635</v>
      </c>
      <c r="M16" s="56">
        <f t="shared" si="5"/>
        <v>7725</v>
      </c>
    </row>
    <row r="17" spans="1:13">
      <c r="A17" s="55">
        <v>4</v>
      </c>
      <c r="B17" s="5">
        <v>8499669</v>
      </c>
      <c r="C17" s="7">
        <v>1243698</v>
      </c>
      <c r="D17" s="6">
        <v>2994258</v>
      </c>
      <c r="E17" s="7">
        <v>121465</v>
      </c>
      <c r="F17" s="6">
        <v>1554063</v>
      </c>
      <c r="G17" s="7">
        <v>2510010</v>
      </c>
      <c r="H17" s="12">
        <f t="shared" si="0"/>
        <v>28155</v>
      </c>
      <c r="I17" s="13">
        <f t="shared" si="1"/>
        <v>2318</v>
      </c>
      <c r="J17" s="14">
        <f t="shared" si="2"/>
        <v>1141</v>
      </c>
      <c r="K17" s="13">
        <f t="shared" si="3"/>
        <v>57</v>
      </c>
      <c r="L17" s="14">
        <f t="shared" si="4"/>
        <v>5635</v>
      </c>
      <c r="M17" s="56">
        <f t="shared" si="5"/>
        <v>7766</v>
      </c>
    </row>
    <row r="18" spans="1:13">
      <c r="A18" s="55">
        <v>5</v>
      </c>
      <c r="B18" s="5">
        <v>8505800</v>
      </c>
      <c r="C18" s="7">
        <v>1270390</v>
      </c>
      <c r="D18" s="6">
        <v>2974478</v>
      </c>
      <c r="E18" s="7">
        <v>144221</v>
      </c>
      <c r="F18" s="6">
        <v>1554179</v>
      </c>
      <c r="G18" s="7">
        <v>2516064</v>
      </c>
      <c r="H18" s="12">
        <f t="shared" si="0"/>
        <v>28175</v>
      </c>
      <c r="I18" s="13">
        <f t="shared" si="1"/>
        <v>2368</v>
      </c>
      <c r="J18" s="14">
        <f t="shared" si="2"/>
        <v>1134</v>
      </c>
      <c r="K18" s="13">
        <f t="shared" si="3"/>
        <v>68</v>
      </c>
      <c r="L18" s="14">
        <f t="shared" si="4"/>
        <v>5635</v>
      </c>
      <c r="M18" s="56">
        <f t="shared" si="5"/>
        <v>7784</v>
      </c>
    </row>
    <row r="19" spans="1:13">
      <c r="A19" s="55">
        <v>6</v>
      </c>
      <c r="B19" s="5">
        <v>8515921</v>
      </c>
      <c r="C19" s="7">
        <v>1281945</v>
      </c>
      <c r="D19" s="6">
        <v>2978828</v>
      </c>
      <c r="E19" s="7">
        <v>179713</v>
      </c>
      <c r="F19" s="6">
        <v>1556629</v>
      </c>
      <c r="G19" s="7">
        <v>2519750</v>
      </c>
      <c r="H19" s="12">
        <f t="shared" si="0"/>
        <v>28208</v>
      </c>
      <c r="I19" s="13">
        <f t="shared" si="1"/>
        <v>2390</v>
      </c>
      <c r="J19" s="14">
        <f t="shared" si="2"/>
        <v>1135</v>
      </c>
      <c r="K19" s="13">
        <f t="shared" si="3"/>
        <v>85</v>
      </c>
      <c r="L19" s="14">
        <f t="shared" si="4"/>
        <v>5644</v>
      </c>
      <c r="M19" s="56">
        <f t="shared" si="5"/>
        <v>7796</v>
      </c>
    </row>
    <row r="20" spans="1:13">
      <c r="A20" s="55">
        <v>7</v>
      </c>
      <c r="B20" s="5">
        <v>8505302</v>
      </c>
      <c r="C20" s="7">
        <v>1286802</v>
      </c>
      <c r="D20" s="6">
        <v>2982337</v>
      </c>
      <c r="E20" s="7">
        <v>229693</v>
      </c>
      <c r="F20" s="6">
        <v>1555173</v>
      </c>
      <c r="G20" s="7">
        <v>2519047</v>
      </c>
      <c r="H20" s="12">
        <f t="shared" si="0"/>
        <v>28173</v>
      </c>
      <c r="I20" s="13">
        <f t="shared" si="1"/>
        <v>2399</v>
      </c>
      <c r="J20" s="14">
        <f t="shared" si="2"/>
        <v>1137</v>
      </c>
      <c r="K20" s="13">
        <f t="shared" si="3"/>
        <v>108</v>
      </c>
      <c r="L20" s="14">
        <f t="shared" si="4"/>
        <v>5639</v>
      </c>
      <c r="M20" s="56">
        <f t="shared" si="5"/>
        <v>7794</v>
      </c>
    </row>
    <row r="21" spans="1:13">
      <c r="A21" s="55">
        <v>8</v>
      </c>
      <c r="B21" s="5">
        <v>8519854</v>
      </c>
      <c r="C21" s="7">
        <v>1294403</v>
      </c>
      <c r="D21" s="6">
        <v>2979082</v>
      </c>
      <c r="E21" s="7">
        <v>264319</v>
      </c>
      <c r="F21" s="6">
        <v>1556488</v>
      </c>
      <c r="G21" s="7">
        <v>2520684</v>
      </c>
      <c r="H21" s="12">
        <f t="shared" si="0"/>
        <v>28221</v>
      </c>
      <c r="I21" s="13">
        <f t="shared" si="1"/>
        <v>2413</v>
      </c>
      <c r="J21" s="14">
        <f t="shared" si="2"/>
        <v>1135</v>
      </c>
      <c r="K21" s="13">
        <f t="shared" si="3"/>
        <v>125</v>
      </c>
      <c r="L21" s="14">
        <f t="shared" si="4"/>
        <v>5644</v>
      </c>
      <c r="M21" s="56">
        <f t="shared" si="5"/>
        <v>7799</v>
      </c>
    </row>
    <row r="22" spans="1:13">
      <c r="A22" s="55">
        <v>9</v>
      </c>
      <c r="B22" s="5">
        <v>8546672</v>
      </c>
      <c r="C22" s="7">
        <v>1290692</v>
      </c>
      <c r="D22" s="6">
        <v>2986682</v>
      </c>
      <c r="E22" s="7">
        <v>282665</v>
      </c>
      <c r="F22" s="6">
        <v>1555875</v>
      </c>
      <c r="G22" s="7">
        <v>2522262</v>
      </c>
      <c r="H22" s="12">
        <f t="shared" si="0"/>
        <v>28310</v>
      </c>
      <c r="I22" s="13">
        <f t="shared" si="1"/>
        <v>2406</v>
      </c>
      <c r="J22" s="14">
        <f t="shared" si="2"/>
        <v>1138</v>
      </c>
      <c r="K22" s="13">
        <f t="shared" si="3"/>
        <v>133</v>
      </c>
      <c r="L22" s="14">
        <f t="shared" si="4"/>
        <v>5641</v>
      </c>
      <c r="M22" s="56">
        <f t="shared" si="5"/>
        <v>7803</v>
      </c>
    </row>
    <row r="23" spans="1:13">
      <c r="A23" s="55">
        <v>10</v>
      </c>
      <c r="B23" s="5">
        <v>8542163</v>
      </c>
      <c r="C23" s="7">
        <v>1289485</v>
      </c>
      <c r="D23" s="6">
        <v>3026868</v>
      </c>
      <c r="E23" s="7">
        <v>289472</v>
      </c>
      <c r="F23" s="6">
        <v>1556580</v>
      </c>
      <c r="G23" s="7">
        <v>2521714</v>
      </c>
      <c r="H23" s="12">
        <f t="shared" si="0"/>
        <v>28295</v>
      </c>
      <c r="I23" s="13">
        <f t="shared" si="1"/>
        <v>2404</v>
      </c>
      <c r="J23" s="14">
        <f t="shared" si="2"/>
        <v>1153</v>
      </c>
      <c r="K23" s="13">
        <f t="shared" si="3"/>
        <v>137</v>
      </c>
      <c r="L23" s="14">
        <f t="shared" si="4"/>
        <v>5644</v>
      </c>
      <c r="M23" s="56">
        <f t="shared" si="5"/>
        <v>7802</v>
      </c>
    </row>
    <row r="24" spans="1:13">
      <c r="A24" s="55">
        <v>11</v>
      </c>
      <c r="B24" s="5">
        <v>8567845</v>
      </c>
      <c r="C24" s="7">
        <v>1288707</v>
      </c>
      <c r="D24" s="6">
        <v>3100348</v>
      </c>
      <c r="E24" s="7">
        <v>296567</v>
      </c>
      <c r="F24" s="6">
        <v>1559654</v>
      </c>
      <c r="G24" s="7">
        <v>2523904</v>
      </c>
      <c r="H24" s="12">
        <f t="shared" si="0"/>
        <v>28380</v>
      </c>
      <c r="I24" s="13">
        <f t="shared" si="1"/>
        <v>2402</v>
      </c>
      <c r="J24" s="14">
        <f t="shared" si="2"/>
        <v>1182</v>
      </c>
      <c r="K24" s="13">
        <f t="shared" si="3"/>
        <v>140</v>
      </c>
      <c r="L24" s="14">
        <f t="shared" si="4"/>
        <v>5655</v>
      </c>
      <c r="M24" s="56">
        <f t="shared" si="5"/>
        <v>7809</v>
      </c>
    </row>
    <row r="25" spans="1:13">
      <c r="A25" s="55">
        <v>12</v>
      </c>
      <c r="B25" s="5">
        <v>8553183</v>
      </c>
      <c r="C25" s="7">
        <v>1283977</v>
      </c>
      <c r="D25" s="6">
        <v>3236848</v>
      </c>
      <c r="E25" s="7">
        <v>302021</v>
      </c>
      <c r="F25" s="6">
        <v>1554540</v>
      </c>
      <c r="G25" s="7">
        <v>2518249</v>
      </c>
      <c r="H25" s="12">
        <f t="shared" si="0"/>
        <v>28332</v>
      </c>
      <c r="I25" s="13">
        <f t="shared" si="1"/>
        <v>2393</v>
      </c>
      <c r="J25" s="14">
        <f t="shared" si="2"/>
        <v>1234</v>
      </c>
      <c r="K25" s="13">
        <f t="shared" si="3"/>
        <v>143</v>
      </c>
      <c r="L25" s="14">
        <f t="shared" si="4"/>
        <v>5637</v>
      </c>
      <c r="M25" s="56">
        <f t="shared" si="5"/>
        <v>7791</v>
      </c>
    </row>
    <row r="26" spans="1:13">
      <c r="A26" s="55">
        <v>13</v>
      </c>
      <c r="B26" s="5">
        <v>8576609</v>
      </c>
      <c r="C26" s="7">
        <v>1281753</v>
      </c>
      <c r="D26" s="6">
        <v>3281836</v>
      </c>
      <c r="E26" s="7">
        <v>308472</v>
      </c>
      <c r="F26" s="6">
        <v>1558680</v>
      </c>
      <c r="G26" s="7">
        <v>2520897</v>
      </c>
      <c r="H26" s="12">
        <f t="shared" si="0"/>
        <v>28409</v>
      </c>
      <c r="I26" s="13">
        <f t="shared" si="1"/>
        <v>2389</v>
      </c>
      <c r="J26" s="14">
        <f t="shared" si="2"/>
        <v>1251</v>
      </c>
      <c r="K26" s="13">
        <f t="shared" si="3"/>
        <v>146</v>
      </c>
      <c r="L26" s="14">
        <f t="shared" si="4"/>
        <v>5652</v>
      </c>
      <c r="M26" s="56">
        <f t="shared" si="5"/>
        <v>7799</v>
      </c>
    </row>
    <row r="27" spans="1:13">
      <c r="A27" s="55">
        <v>14</v>
      </c>
      <c r="B27" s="5">
        <v>8583524</v>
      </c>
      <c r="C27" s="7">
        <v>1280097</v>
      </c>
      <c r="D27" s="6">
        <v>3303048</v>
      </c>
      <c r="E27" s="7">
        <v>311947</v>
      </c>
      <c r="F27" s="6">
        <v>1558658</v>
      </c>
      <c r="G27" s="7">
        <v>2523268</v>
      </c>
      <c r="H27" s="12">
        <f t="shared" si="0"/>
        <v>28432</v>
      </c>
      <c r="I27" s="13">
        <f t="shared" si="1"/>
        <v>2386</v>
      </c>
      <c r="J27" s="14">
        <f t="shared" si="2"/>
        <v>1259</v>
      </c>
      <c r="K27" s="13">
        <f t="shared" si="3"/>
        <v>147</v>
      </c>
      <c r="L27" s="14">
        <f t="shared" si="4"/>
        <v>5652</v>
      </c>
      <c r="M27" s="56">
        <f t="shared" si="5"/>
        <v>7807</v>
      </c>
    </row>
    <row r="28" spans="1:13">
      <c r="A28" s="55">
        <v>15</v>
      </c>
      <c r="B28" s="5">
        <v>8582269</v>
      </c>
      <c r="C28" s="7">
        <v>1288952</v>
      </c>
      <c r="D28" s="6">
        <v>3314943</v>
      </c>
      <c r="E28" s="7">
        <v>315414</v>
      </c>
      <c r="F28" s="6">
        <v>1560357</v>
      </c>
      <c r="G28" s="7">
        <v>2520997</v>
      </c>
      <c r="H28" s="12">
        <f t="shared" si="0"/>
        <v>28428</v>
      </c>
      <c r="I28" s="13">
        <f t="shared" si="1"/>
        <v>2403</v>
      </c>
      <c r="J28" s="14">
        <f t="shared" si="2"/>
        <v>1263</v>
      </c>
      <c r="K28" s="13">
        <f t="shared" si="3"/>
        <v>149</v>
      </c>
      <c r="L28" s="14">
        <f t="shared" si="4"/>
        <v>5658</v>
      </c>
      <c r="M28" s="56">
        <f t="shared" si="5"/>
        <v>7800</v>
      </c>
    </row>
    <row r="29" spans="1:13">
      <c r="A29" s="55">
        <v>16</v>
      </c>
      <c r="B29" s="5">
        <v>8596424</v>
      </c>
      <c r="C29" s="7">
        <v>1296978</v>
      </c>
      <c r="D29" s="6">
        <v>3319464</v>
      </c>
      <c r="E29" s="7">
        <v>323508</v>
      </c>
      <c r="F29" s="6">
        <v>1559030</v>
      </c>
      <c r="G29" s="7">
        <v>2523651</v>
      </c>
      <c r="H29" s="12">
        <f t="shared" si="0"/>
        <v>28475</v>
      </c>
      <c r="I29" s="13">
        <f t="shared" si="1"/>
        <v>2418</v>
      </c>
      <c r="J29" s="14">
        <f t="shared" si="2"/>
        <v>1265</v>
      </c>
      <c r="K29" s="13">
        <f t="shared" si="3"/>
        <v>153</v>
      </c>
      <c r="L29" s="14">
        <f t="shared" si="4"/>
        <v>5653</v>
      </c>
      <c r="M29" s="56">
        <f t="shared" si="5"/>
        <v>7808</v>
      </c>
    </row>
    <row r="30" spans="1:13">
      <c r="A30" s="55">
        <v>17</v>
      </c>
      <c r="B30" s="5">
        <v>8599071</v>
      </c>
      <c r="C30" s="7">
        <v>1289231</v>
      </c>
      <c r="D30" s="6">
        <v>3308988</v>
      </c>
      <c r="E30" s="7">
        <v>335888</v>
      </c>
      <c r="F30" s="6">
        <v>1561663</v>
      </c>
      <c r="G30" s="7">
        <v>2524961</v>
      </c>
      <c r="H30" s="12">
        <f t="shared" si="0"/>
        <v>28484</v>
      </c>
      <c r="I30" s="13">
        <f t="shared" si="1"/>
        <v>2403</v>
      </c>
      <c r="J30" s="14">
        <f t="shared" si="2"/>
        <v>1261</v>
      </c>
      <c r="K30" s="13">
        <f t="shared" si="3"/>
        <v>159</v>
      </c>
      <c r="L30" s="14">
        <f t="shared" si="4"/>
        <v>5662</v>
      </c>
      <c r="M30" s="56">
        <f t="shared" si="5"/>
        <v>7812</v>
      </c>
    </row>
    <row r="31" spans="1:13">
      <c r="A31" s="55">
        <v>18</v>
      </c>
      <c r="B31" s="5">
        <v>8601593</v>
      </c>
      <c r="C31" s="7">
        <v>1292218</v>
      </c>
      <c r="D31" s="6">
        <v>3298290</v>
      </c>
      <c r="E31" s="7">
        <v>344399</v>
      </c>
      <c r="F31" s="6">
        <v>1561946</v>
      </c>
      <c r="G31" s="7">
        <v>2528092</v>
      </c>
      <c r="H31" s="12">
        <f t="shared" si="0"/>
        <v>28492</v>
      </c>
      <c r="I31" s="13">
        <f t="shared" si="1"/>
        <v>2409</v>
      </c>
      <c r="J31" s="14">
        <f t="shared" si="2"/>
        <v>1257</v>
      </c>
      <c r="K31" s="13">
        <f t="shared" si="3"/>
        <v>163</v>
      </c>
      <c r="L31" s="14">
        <f t="shared" si="4"/>
        <v>5663</v>
      </c>
      <c r="M31" s="56">
        <f t="shared" si="5"/>
        <v>7822</v>
      </c>
    </row>
    <row r="32" spans="1:13">
      <c r="A32" s="55">
        <v>19</v>
      </c>
      <c r="B32" s="5">
        <v>8603571</v>
      </c>
      <c r="C32" s="7">
        <v>1298824</v>
      </c>
      <c r="D32" s="6">
        <v>3304093</v>
      </c>
      <c r="E32" s="7">
        <v>344568</v>
      </c>
      <c r="F32" s="6">
        <v>1564415</v>
      </c>
      <c r="G32" s="7">
        <v>2526403</v>
      </c>
      <c r="H32" s="12">
        <f t="shared" si="0"/>
        <v>28499</v>
      </c>
      <c r="I32" s="13">
        <f t="shared" si="1"/>
        <v>2421</v>
      </c>
      <c r="J32" s="14">
        <f t="shared" si="2"/>
        <v>1259</v>
      </c>
      <c r="K32" s="13">
        <f t="shared" si="3"/>
        <v>163</v>
      </c>
      <c r="L32" s="14">
        <f t="shared" si="4"/>
        <v>5672</v>
      </c>
      <c r="M32" s="56">
        <f t="shared" si="5"/>
        <v>7816</v>
      </c>
    </row>
    <row r="33" spans="1:13">
      <c r="A33" s="55">
        <v>20</v>
      </c>
      <c r="B33" s="5">
        <v>8628658</v>
      </c>
      <c r="C33" s="7">
        <v>1310624</v>
      </c>
      <c r="D33" s="6">
        <v>3312859</v>
      </c>
      <c r="E33" s="7">
        <v>354560</v>
      </c>
      <c r="F33" s="6">
        <v>1566068</v>
      </c>
      <c r="G33" s="7">
        <v>2524570</v>
      </c>
      <c r="H33" s="12">
        <f t="shared" si="0"/>
        <v>28582</v>
      </c>
      <c r="I33" s="13">
        <f t="shared" si="1"/>
        <v>2443</v>
      </c>
      <c r="J33" s="14">
        <f t="shared" si="2"/>
        <v>1262</v>
      </c>
      <c r="K33" s="13">
        <f t="shared" si="3"/>
        <v>167</v>
      </c>
      <c r="L33" s="14">
        <f t="shared" si="4"/>
        <v>5678</v>
      </c>
      <c r="M33" s="56">
        <f t="shared" si="5"/>
        <v>7811</v>
      </c>
    </row>
    <row r="34" spans="1:13">
      <c r="A34" s="55">
        <v>21</v>
      </c>
      <c r="B34" s="5">
        <v>8632717</v>
      </c>
      <c r="C34" s="7">
        <v>1326475</v>
      </c>
      <c r="D34" s="6">
        <v>3313407</v>
      </c>
      <c r="E34" s="7">
        <v>353007</v>
      </c>
      <c r="F34" s="6">
        <v>1566614</v>
      </c>
      <c r="G34" s="7">
        <v>2525782</v>
      </c>
      <c r="H34" s="12">
        <f t="shared" si="0"/>
        <v>28595</v>
      </c>
      <c r="I34" s="13">
        <f t="shared" si="1"/>
        <v>2473</v>
      </c>
      <c r="J34" s="14">
        <f t="shared" si="2"/>
        <v>1263</v>
      </c>
      <c r="K34" s="13">
        <f t="shared" si="3"/>
        <v>167</v>
      </c>
      <c r="L34" s="14">
        <f t="shared" si="4"/>
        <v>5680</v>
      </c>
      <c r="M34" s="56">
        <f t="shared" si="5"/>
        <v>7814</v>
      </c>
    </row>
    <row r="35" spans="1:13">
      <c r="A35" s="55">
        <v>22</v>
      </c>
      <c r="B35" s="5">
        <v>8628569</v>
      </c>
      <c r="C35" s="7">
        <v>1342991</v>
      </c>
      <c r="D35" s="6">
        <v>3302110</v>
      </c>
      <c r="E35" s="7">
        <v>351065</v>
      </c>
      <c r="F35" s="6">
        <v>1566746</v>
      </c>
      <c r="G35" s="7">
        <v>2526878</v>
      </c>
      <c r="H35" s="12">
        <f t="shared" si="0"/>
        <v>28582</v>
      </c>
      <c r="I35" s="13">
        <f t="shared" si="1"/>
        <v>2503</v>
      </c>
      <c r="J35" s="14">
        <f t="shared" si="2"/>
        <v>1258</v>
      </c>
      <c r="K35" s="13">
        <f t="shared" si="3"/>
        <v>166</v>
      </c>
      <c r="L35" s="14">
        <f t="shared" si="4"/>
        <v>5681</v>
      </c>
      <c r="M35" s="56">
        <f t="shared" si="5"/>
        <v>7818</v>
      </c>
    </row>
    <row r="36" spans="1:13">
      <c r="A36" s="55">
        <v>23</v>
      </c>
      <c r="B36" s="5">
        <v>8635515</v>
      </c>
      <c r="C36" s="7">
        <v>1370258</v>
      </c>
      <c r="D36" s="6">
        <v>3317874</v>
      </c>
      <c r="E36" s="7">
        <v>356010</v>
      </c>
      <c r="F36" s="6">
        <v>1569722</v>
      </c>
      <c r="G36" s="7">
        <v>2529635</v>
      </c>
      <c r="H36" s="12">
        <f t="shared" si="0"/>
        <v>28605</v>
      </c>
      <c r="I36" s="13">
        <f t="shared" si="1"/>
        <v>2554</v>
      </c>
      <c r="J36" s="14">
        <f t="shared" si="2"/>
        <v>1264</v>
      </c>
      <c r="K36" s="13">
        <f t="shared" si="3"/>
        <v>168</v>
      </c>
      <c r="L36" s="14">
        <f t="shared" si="4"/>
        <v>5692</v>
      </c>
      <c r="M36" s="56">
        <f t="shared" si="5"/>
        <v>7826</v>
      </c>
    </row>
    <row r="37" spans="1:13">
      <c r="A37" s="55">
        <v>24</v>
      </c>
      <c r="B37" s="5">
        <v>8622517</v>
      </c>
      <c r="C37" s="7">
        <v>1384061</v>
      </c>
      <c r="D37" s="6">
        <v>3324217</v>
      </c>
      <c r="E37" s="7">
        <v>358254</v>
      </c>
      <c r="F37" s="6">
        <v>1570207</v>
      </c>
      <c r="G37" s="7">
        <v>2587545</v>
      </c>
      <c r="H37" s="12">
        <f t="shared" si="0"/>
        <v>28562</v>
      </c>
      <c r="I37" s="13">
        <f t="shared" si="1"/>
        <v>2580</v>
      </c>
      <c r="J37" s="14">
        <f t="shared" si="2"/>
        <v>1267</v>
      </c>
      <c r="K37" s="13">
        <f t="shared" si="3"/>
        <v>169</v>
      </c>
      <c r="L37" s="14">
        <f t="shared" si="4"/>
        <v>5693</v>
      </c>
      <c r="M37" s="56">
        <f t="shared" si="5"/>
        <v>8005</v>
      </c>
    </row>
    <row r="38" spans="1:13">
      <c r="A38" s="55">
        <v>25</v>
      </c>
      <c r="B38" s="5">
        <v>8628728</v>
      </c>
      <c r="C38" s="7">
        <v>1408541</v>
      </c>
      <c r="D38" s="6">
        <v>3343714</v>
      </c>
      <c r="E38" s="7">
        <v>357647</v>
      </c>
      <c r="F38" s="6">
        <v>1650299</v>
      </c>
      <c r="G38" s="7">
        <v>2598729</v>
      </c>
      <c r="H38" s="12">
        <f t="shared" si="0"/>
        <v>28582</v>
      </c>
      <c r="I38" s="13">
        <f t="shared" si="1"/>
        <v>2626</v>
      </c>
      <c r="J38" s="14">
        <f t="shared" si="2"/>
        <v>1274</v>
      </c>
      <c r="K38" s="13">
        <f t="shared" si="3"/>
        <v>169</v>
      </c>
      <c r="L38" s="14">
        <f t="shared" si="4"/>
        <v>5984</v>
      </c>
      <c r="M38" s="56">
        <f t="shared" si="5"/>
        <v>8040</v>
      </c>
    </row>
    <row r="39" spans="1:13">
      <c r="A39" s="55">
        <v>26</v>
      </c>
      <c r="B39" s="5">
        <v>8633920</v>
      </c>
      <c r="C39" s="7">
        <v>1425448</v>
      </c>
      <c r="D39" s="6">
        <v>3345445</v>
      </c>
      <c r="E39" s="7">
        <v>357344</v>
      </c>
      <c r="F39" s="6">
        <v>1660853</v>
      </c>
      <c r="G39" s="7">
        <v>2603287</v>
      </c>
      <c r="H39" s="12">
        <f t="shared" si="0"/>
        <v>28599</v>
      </c>
      <c r="I39" s="13">
        <f t="shared" si="1"/>
        <v>2657</v>
      </c>
      <c r="J39" s="14">
        <f t="shared" si="2"/>
        <v>1275</v>
      </c>
      <c r="K39" s="13">
        <f t="shared" si="3"/>
        <v>169</v>
      </c>
      <c r="L39" s="14">
        <f t="shared" si="4"/>
        <v>6022</v>
      </c>
      <c r="M39" s="56">
        <f t="shared" si="5"/>
        <v>8054</v>
      </c>
    </row>
    <row r="40" spans="1:13">
      <c r="A40" s="55">
        <v>27</v>
      </c>
      <c r="B40" s="5">
        <v>8647763</v>
      </c>
      <c r="C40" s="7">
        <v>1427814</v>
      </c>
      <c r="D40" s="6">
        <v>3356533</v>
      </c>
      <c r="E40" s="7">
        <v>368091</v>
      </c>
      <c r="F40" s="6">
        <v>1672238</v>
      </c>
      <c r="G40" s="7">
        <v>2604897</v>
      </c>
      <c r="H40" s="12">
        <f t="shared" si="0"/>
        <v>28645</v>
      </c>
      <c r="I40" s="13">
        <f t="shared" si="1"/>
        <v>2662</v>
      </c>
      <c r="J40" s="14">
        <f t="shared" si="2"/>
        <v>1279</v>
      </c>
      <c r="K40" s="13">
        <f t="shared" si="3"/>
        <v>174</v>
      </c>
      <c r="L40" s="14">
        <f t="shared" si="4"/>
        <v>6063</v>
      </c>
      <c r="M40" s="56">
        <f t="shared" si="5"/>
        <v>8059</v>
      </c>
    </row>
    <row r="41" spans="1:13">
      <c r="A41" s="55">
        <v>28</v>
      </c>
      <c r="B41" s="5">
        <v>8640837</v>
      </c>
      <c r="C41" s="7">
        <v>1433130</v>
      </c>
      <c r="D41" s="6">
        <v>3345289</v>
      </c>
      <c r="E41" s="7">
        <v>367180</v>
      </c>
      <c r="F41" s="6">
        <v>1673983</v>
      </c>
      <c r="G41" s="7">
        <v>2611865</v>
      </c>
      <c r="H41" s="12">
        <f t="shared" si="0"/>
        <v>28622</v>
      </c>
      <c r="I41" s="13">
        <f t="shared" si="1"/>
        <v>2671</v>
      </c>
      <c r="J41" s="14">
        <f t="shared" si="2"/>
        <v>1275</v>
      </c>
      <c r="K41" s="13">
        <f t="shared" si="3"/>
        <v>173</v>
      </c>
      <c r="L41" s="14">
        <f t="shared" si="4"/>
        <v>6070</v>
      </c>
      <c r="M41" s="56">
        <f t="shared" si="5"/>
        <v>8081</v>
      </c>
    </row>
    <row r="42" spans="1:13">
      <c r="A42" s="55">
        <v>29</v>
      </c>
      <c r="B42" s="5">
        <v>8665214</v>
      </c>
      <c r="C42" s="7">
        <v>1430557</v>
      </c>
      <c r="D42" s="6">
        <v>3357324</v>
      </c>
      <c r="E42" s="7">
        <v>371148</v>
      </c>
      <c r="F42" s="6">
        <v>1673795</v>
      </c>
      <c r="G42" s="7">
        <v>2611097</v>
      </c>
      <c r="H42" s="12">
        <f t="shared" si="0"/>
        <v>28703</v>
      </c>
      <c r="I42" s="13">
        <f t="shared" si="1"/>
        <v>2667</v>
      </c>
      <c r="J42" s="14">
        <f t="shared" si="2"/>
        <v>1279</v>
      </c>
      <c r="K42" s="13">
        <f t="shared" si="3"/>
        <v>175</v>
      </c>
      <c r="L42" s="14">
        <f t="shared" si="4"/>
        <v>6069</v>
      </c>
      <c r="M42" s="56">
        <f t="shared" si="5"/>
        <v>8078</v>
      </c>
    </row>
    <row r="43" spans="1:13">
      <c r="A43" s="55">
        <v>30</v>
      </c>
      <c r="B43" s="5">
        <v>8671067</v>
      </c>
      <c r="C43" s="7">
        <v>1435404</v>
      </c>
      <c r="D43" s="6">
        <v>3364595</v>
      </c>
      <c r="E43" s="7">
        <v>379256</v>
      </c>
      <c r="F43" s="6">
        <v>1682458</v>
      </c>
      <c r="G43" s="7">
        <v>2621235</v>
      </c>
      <c r="H43" s="12">
        <f t="shared" si="0"/>
        <v>28722</v>
      </c>
      <c r="I43" s="13">
        <f t="shared" si="1"/>
        <v>2676</v>
      </c>
      <c r="J43" s="14">
        <f t="shared" si="2"/>
        <v>1282</v>
      </c>
      <c r="K43" s="13">
        <f t="shared" si="3"/>
        <v>179</v>
      </c>
      <c r="L43" s="14">
        <f t="shared" si="4"/>
        <v>6100</v>
      </c>
      <c r="M43" s="56">
        <f t="shared" si="5"/>
        <v>8110</v>
      </c>
    </row>
    <row r="44" spans="1:13">
      <c r="A44" s="55">
        <v>31</v>
      </c>
      <c r="B44" s="5">
        <v>8668479</v>
      </c>
      <c r="C44" s="7">
        <v>1437779</v>
      </c>
      <c r="D44" s="6">
        <v>3375377</v>
      </c>
      <c r="E44" s="7">
        <v>384479</v>
      </c>
      <c r="F44" s="6">
        <v>1686289</v>
      </c>
      <c r="G44" s="7">
        <v>2622411</v>
      </c>
      <c r="H44" s="12">
        <f t="shared" si="0"/>
        <v>28714</v>
      </c>
      <c r="I44" s="13">
        <f t="shared" si="1"/>
        <v>2680</v>
      </c>
      <c r="J44" s="14">
        <f t="shared" si="2"/>
        <v>1286</v>
      </c>
      <c r="K44" s="13">
        <f t="shared" si="3"/>
        <v>181</v>
      </c>
      <c r="L44" s="14">
        <f t="shared" si="4"/>
        <v>6114</v>
      </c>
      <c r="M44" s="56">
        <f t="shared" si="5"/>
        <v>8113</v>
      </c>
    </row>
    <row r="45" spans="1:13">
      <c r="A45" s="55">
        <v>32</v>
      </c>
      <c r="B45" s="5">
        <v>8670343</v>
      </c>
      <c r="C45" s="7">
        <v>1437989</v>
      </c>
      <c r="D45" s="6">
        <v>3354244</v>
      </c>
      <c r="E45" s="7">
        <v>382199</v>
      </c>
      <c r="F45" s="6">
        <v>1695636</v>
      </c>
      <c r="G45" s="7">
        <v>2628585</v>
      </c>
      <c r="H45" s="12">
        <f t="shared" si="0"/>
        <v>28720</v>
      </c>
      <c r="I45" s="13">
        <f t="shared" si="1"/>
        <v>2681</v>
      </c>
      <c r="J45" s="14">
        <f t="shared" si="2"/>
        <v>1278</v>
      </c>
      <c r="K45" s="13">
        <f t="shared" si="3"/>
        <v>180</v>
      </c>
      <c r="L45" s="14">
        <f t="shared" si="4"/>
        <v>6148</v>
      </c>
      <c r="M45" s="56">
        <f t="shared" si="5"/>
        <v>8132</v>
      </c>
    </row>
    <row r="46" spans="1:13">
      <c r="A46" s="55">
        <v>33</v>
      </c>
      <c r="B46" s="5">
        <v>8668894</v>
      </c>
      <c r="C46" s="7">
        <v>1437386</v>
      </c>
      <c r="D46" s="6">
        <v>3358724</v>
      </c>
      <c r="E46" s="7">
        <v>387964</v>
      </c>
      <c r="F46" s="6">
        <v>1700831</v>
      </c>
      <c r="G46" s="7">
        <v>2633410</v>
      </c>
      <c r="H46" s="12">
        <f t="shared" si="0"/>
        <v>28715</v>
      </c>
      <c r="I46" s="13">
        <f t="shared" si="1"/>
        <v>2679</v>
      </c>
      <c r="J46" s="14">
        <f t="shared" si="2"/>
        <v>1280</v>
      </c>
      <c r="K46" s="13">
        <f t="shared" si="3"/>
        <v>183</v>
      </c>
      <c r="L46" s="14">
        <f t="shared" si="4"/>
        <v>6167</v>
      </c>
      <c r="M46" s="56">
        <f t="shared" si="5"/>
        <v>8147</v>
      </c>
    </row>
    <row r="47" spans="1:13">
      <c r="A47" s="55">
        <v>34</v>
      </c>
      <c r="B47" s="5">
        <v>8663890</v>
      </c>
      <c r="C47" s="7">
        <v>1437468</v>
      </c>
      <c r="D47" s="6">
        <v>3363863</v>
      </c>
      <c r="E47" s="7">
        <v>388653</v>
      </c>
      <c r="F47" s="6">
        <v>1706146</v>
      </c>
      <c r="G47" s="7">
        <v>2641382</v>
      </c>
      <c r="H47" s="12">
        <f t="shared" si="0"/>
        <v>28699</v>
      </c>
      <c r="I47" s="13">
        <f t="shared" si="1"/>
        <v>2680</v>
      </c>
      <c r="J47" s="14">
        <f t="shared" si="2"/>
        <v>1282</v>
      </c>
      <c r="K47" s="13">
        <f t="shared" si="3"/>
        <v>183</v>
      </c>
      <c r="L47" s="14">
        <f t="shared" si="4"/>
        <v>6186</v>
      </c>
      <c r="M47" s="56">
        <f t="shared" si="5"/>
        <v>8172</v>
      </c>
    </row>
    <row r="48" spans="1:13">
      <c r="A48" s="55">
        <v>35</v>
      </c>
      <c r="B48" s="5">
        <v>8674029</v>
      </c>
      <c r="C48" s="7">
        <v>1445089</v>
      </c>
      <c r="D48" s="6">
        <v>3363880</v>
      </c>
      <c r="E48" s="7">
        <v>386787</v>
      </c>
      <c r="F48" s="6">
        <v>1714472</v>
      </c>
      <c r="G48" s="7">
        <v>2642531</v>
      </c>
      <c r="H48" s="12">
        <f t="shared" si="0"/>
        <v>28732</v>
      </c>
      <c r="I48" s="13">
        <f t="shared" si="1"/>
        <v>2694</v>
      </c>
      <c r="J48" s="14">
        <f t="shared" si="2"/>
        <v>1282</v>
      </c>
      <c r="K48" s="13">
        <f t="shared" si="3"/>
        <v>183</v>
      </c>
      <c r="L48" s="14">
        <f t="shared" si="4"/>
        <v>6217</v>
      </c>
      <c r="M48" s="56">
        <f t="shared" si="5"/>
        <v>8176</v>
      </c>
    </row>
    <row r="49" spans="1:13">
      <c r="A49" s="55">
        <v>36</v>
      </c>
      <c r="B49" s="5">
        <v>8679084</v>
      </c>
      <c r="C49" s="7">
        <v>1449585</v>
      </c>
      <c r="D49" s="6">
        <v>3374695</v>
      </c>
      <c r="E49" s="7">
        <v>385417</v>
      </c>
      <c r="F49" s="6">
        <v>1727148</v>
      </c>
      <c r="G49" s="7">
        <v>2650161</v>
      </c>
      <c r="H49" s="12">
        <f t="shared" si="0"/>
        <v>28749</v>
      </c>
      <c r="I49" s="13">
        <f t="shared" si="1"/>
        <v>2702</v>
      </c>
      <c r="J49" s="14">
        <f t="shared" si="2"/>
        <v>1286</v>
      </c>
      <c r="K49" s="13">
        <f t="shared" si="3"/>
        <v>182</v>
      </c>
      <c r="L49" s="14">
        <f t="shared" si="4"/>
        <v>6262</v>
      </c>
      <c r="M49" s="56">
        <f t="shared" si="5"/>
        <v>8199</v>
      </c>
    </row>
    <row r="50" spans="1:13">
      <c r="A50" s="55">
        <v>37</v>
      </c>
      <c r="B50" s="5">
        <v>8681530</v>
      </c>
      <c r="C50" s="7">
        <v>1449755</v>
      </c>
      <c r="D50" s="6">
        <v>3381204</v>
      </c>
      <c r="E50" s="7">
        <v>388453</v>
      </c>
      <c r="F50" s="6">
        <v>1727598</v>
      </c>
      <c r="G50" s="7">
        <v>2650282</v>
      </c>
      <c r="H50" s="12">
        <f t="shared" si="0"/>
        <v>28757</v>
      </c>
      <c r="I50" s="13">
        <f t="shared" si="1"/>
        <v>2702</v>
      </c>
      <c r="J50" s="14">
        <f t="shared" si="2"/>
        <v>1289</v>
      </c>
      <c r="K50" s="13">
        <f t="shared" si="3"/>
        <v>183</v>
      </c>
      <c r="L50" s="14">
        <f t="shared" si="4"/>
        <v>6264</v>
      </c>
      <c r="M50" s="56">
        <f t="shared" si="5"/>
        <v>8200</v>
      </c>
    </row>
    <row r="51" spans="1:13">
      <c r="A51" s="55">
        <v>38</v>
      </c>
      <c r="B51" s="5">
        <v>8694862</v>
      </c>
      <c r="C51" s="7">
        <v>1447521</v>
      </c>
      <c r="D51" s="6">
        <v>3374666</v>
      </c>
      <c r="E51" s="7">
        <v>386615</v>
      </c>
      <c r="F51" s="6">
        <v>1726851</v>
      </c>
      <c r="G51" s="7">
        <v>2651346</v>
      </c>
      <c r="H51" s="12">
        <f t="shared" si="0"/>
        <v>28801</v>
      </c>
      <c r="I51" s="13">
        <f t="shared" si="1"/>
        <v>2698</v>
      </c>
      <c r="J51" s="14">
        <f t="shared" si="2"/>
        <v>1286</v>
      </c>
      <c r="K51" s="13">
        <f t="shared" si="3"/>
        <v>182</v>
      </c>
      <c r="L51" s="14">
        <f t="shared" si="4"/>
        <v>6261</v>
      </c>
      <c r="M51" s="56">
        <f t="shared" si="5"/>
        <v>8203</v>
      </c>
    </row>
    <row r="52" spans="1:13">
      <c r="A52" s="55">
        <v>39</v>
      </c>
      <c r="B52" s="5">
        <v>8692861</v>
      </c>
      <c r="C52" s="7">
        <v>1457522</v>
      </c>
      <c r="D52" s="6">
        <v>3382944</v>
      </c>
      <c r="E52" s="7">
        <v>389567</v>
      </c>
      <c r="F52" s="6">
        <v>1736573</v>
      </c>
      <c r="G52" s="7">
        <v>2657751</v>
      </c>
      <c r="H52" s="12">
        <f t="shared" si="0"/>
        <v>28795</v>
      </c>
      <c r="I52" s="13">
        <f t="shared" si="1"/>
        <v>2717</v>
      </c>
      <c r="J52" s="14">
        <f t="shared" si="2"/>
        <v>1289</v>
      </c>
      <c r="K52" s="13">
        <f t="shared" si="3"/>
        <v>184</v>
      </c>
      <c r="L52" s="14">
        <f t="shared" si="4"/>
        <v>6297</v>
      </c>
      <c r="M52" s="56">
        <f t="shared" si="5"/>
        <v>8223</v>
      </c>
    </row>
    <row r="53" spans="1:13">
      <c r="A53" s="55">
        <v>40</v>
      </c>
      <c r="B53" s="5">
        <v>8705381</v>
      </c>
      <c r="C53" s="7">
        <v>1467174</v>
      </c>
      <c r="D53" s="6">
        <v>3397615</v>
      </c>
      <c r="E53" s="7">
        <v>388234</v>
      </c>
      <c r="F53" s="6">
        <v>1742887</v>
      </c>
      <c r="G53" s="7">
        <v>2663202</v>
      </c>
      <c r="H53" s="12">
        <f t="shared" si="0"/>
        <v>28836</v>
      </c>
      <c r="I53" s="13">
        <f t="shared" si="1"/>
        <v>2735</v>
      </c>
      <c r="J53" s="14">
        <f t="shared" si="2"/>
        <v>1295</v>
      </c>
      <c r="K53" s="13">
        <f t="shared" si="3"/>
        <v>183</v>
      </c>
      <c r="L53" s="14">
        <f t="shared" si="4"/>
        <v>6320</v>
      </c>
      <c r="M53" s="56">
        <f t="shared" si="5"/>
        <v>8240</v>
      </c>
    </row>
    <row r="54" spans="1:13">
      <c r="A54" s="55">
        <v>41</v>
      </c>
      <c r="B54" s="5">
        <v>8700262</v>
      </c>
      <c r="C54" s="7">
        <v>1475326</v>
      </c>
      <c r="D54" s="6">
        <v>3400371</v>
      </c>
      <c r="E54" s="7">
        <v>384372</v>
      </c>
      <c r="F54" s="6">
        <v>1749090</v>
      </c>
      <c r="G54" s="7">
        <v>2665752</v>
      </c>
      <c r="H54" s="12">
        <f t="shared" si="0"/>
        <v>28819</v>
      </c>
      <c r="I54" s="13">
        <f t="shared" si="1"/>
        <v>2750</v>
      </c>
      <c r="J54" s="14">
        <f t="shared" si="2"/>
        <v>1296</v>
      </c>
      <c r="K54" s="13">
        <f t="shared" si="3"/>
        <v>181</v>
      </c>
      <c r="L54" s="14">
        <f t="shared" si="4"/>
        <v>6342</v>
      </c>
      <c r="M54" s="56">
        <f t="shared" si="5"/>
        <v>8247</v>
      </c>
    </row>
    <row r="55" spans="1:13">
      <c r="A55" s="55">
        <v>42</v>
      </c>
      <c r="B55" s="5">
        <v>8709473</v>
      </c>
      <c r="C55" s="7">
        <v>1477772</v>
      </c>
      <c r="D55" s="6">
        <v>3402471</v>
      </c>
      <c r="E55" s="7">
        <v>387754</v>
      </c>
      <c r="F55" s="6">
        <v>1756989</v>
      </c>
      <c r="G55" s="7">
        <v>2674642</v>
      </c>
      <c r="H55" s="12">
        <f t="shared" si="0"/>
        <v>28850</v>
      </c>
      <c r="I55" s="13">
        <f t="shared" si="1"/>
        <v>2755</v>
      </c>
      <c r="J55" s="14">
        <f t="shared" si="2"/>
        <v>1297</v>
      </c>
      <c r="K55" s="13">
        <f t="shared" si="3"/>
        <v>183</v>
      </c>
      <c r="L55" s="14">
        <f t="shared" si="4"/>
        <v>6371</v>
      </c>
      <c r="M55" s="56">
        <f t="shared" si="5"/>
        <v>8275</v>
      </c>
    </row>
    <row r="56" spans="1:13">
      <c r="A56" s="55">
        <v>43</v>
      </c>
      <c r="B56" s="5">
        <v>8711278</v>
      </c>
      <c r="C56" s="7">
        <v>1477592</v>
      </c>
      <c r="D56" s="6">
        <v>3399985</v>
      </c>
      <c r="E56" s="7">
        <v>385325</v>
      </c>
      <c r="F56" s="6">
        <v>1764118</v>
      </c>
      <c r="G56" s="7">
        <v>2672773</v>
      </c>
      <c r="H56" s="12">
        <f t="shared" si="0"/>
        <v>28856</v>
      </c>
      <c r="I56" s="13">
        <f t="shared" si="1"/>
        <v>2754</v>
      </c>
      <c r="J56" s="14">
        <f t="shared" si="2"/>
        <v>1296</v>
      </c>
      <c r="K56" s="13">
        <f t="shared" si="3"/>
        <v>182</v>
      </c>
      <c r="L56" s="14">
        <f t="shared" si="4"/>
        <v>6397</v>
      </c>
      <c r="M56" s="56">
        <f t="shared" si="5"/>
        <v>8269</v>
      </c>
    </row>
    <row r="57" spans="1:13">
      <c r="A57" s="55">
        <v>44</v>
      </c>
      <c r="B57" s="5">
        <v>8718971</v>
      </c>
      <c r="C57" s="7">
        <v>1480808</v>
      </c>
      <c r="D57" s="6">
        <v>3406383</v>
      </c>
      <c r="E57" s="7">
        <v>387542</v>
      </c>
      <c r="F57" s="6">
        <v>1768643</v>
      </c>
      <c r="G57" s="7">
        <v>2680365</v>
      </c>
      <c r="H57" s="12">
        <f t="shared" si="0"/>
        <v>28881</v>
      </c>
      <c r="I57" s="13">
        <f t="shared" si="1"/>
        <v>2760</v>
      </c>
      <c r="J57" s="14">
        <f t="shared" si="2"/>
        <v>1298</v>
      </c>
      <c r="K57" s="13">
        <f t="shared" si="3"/>
        <v>183</v>
      </c>
      <c r="L57" s="14">
        <f t="shared" si="4"/>
        <v>6413</v>
      </c>
      <c r="M57" s="56">
        <f t="shared" si="5"/>
        <v>8293</v>
      </c>
    </row>
    <row r="58" spans="1:13">
      <c r="A58" s="55">
        <v>45</v>
      </c>
      <c r="B58" s="5">
        <v>8732346</v>
      </c>
      <c r="C58" s="7">
        <v>1483625</v>
      </c>
      <c r="D58" s="6">
        <v>3393160</v>
      </c>
      <c r="E58" s="7">
        <v>387395</v>
      </c>
      <c r="F58" s="6">
        <v>1772194</v>
      </c>
      <c r="G58" s="7">
        <v>2681021</v>
      </c>
      <c r="H58" s="12">
        <f t="shared" si="0"/>
        <v>28925</v>
      </c>
      <c r="I58" s="13">
        <f t="shared" si="1"/>
        <v>2766</v>
      </c>
      <c r="J58" s="14">
        <f t="shared" si="2"/>
        <v>1293</v>
      </c>
      <c r="K58" s="13">
        <f t="shared" si="3"/>
        <v>183</v>
      </c>
      <c r="L58" s="14">
        <f t="shared" si="4"/>
        <v>6426</v>
      </c>
      <c r="M58" s="56">
        <f t="shared" si="5"/>
        <v>8295</v>
      </c>
    </row>
    <row r="59" spans="1:13">
      <c r="A59" s="55">
        <v>46</v>
      </c>
      <c r="B59" s="5">
        <v>8717884</v>
      </c>
      <c r="C59" s="7">
        <v>1483025</v>
      </c>
      <c r="D59" s="6">
        <v>3400019</v>
      </c>
      <c r="E59" s="7">
        <v>390483</v>
      </c>
      <c r="F59" s="6">
        <v>1768895</v>
      </c>
      <c r="G59" s="7">
        <v>2692230</v>
      </c>
      <c r="H59" s="12">
        <f t="shared" si="0"/>
        <v>28877</v>
      </c>
      <c r="I59" s="13">
        <f t="shared" si="1"/>
        <v>2764</v>
      </c>
      <c r="J59" s="14">
        <f t="shared" si="2"/>
        <v>1296</v>
      </c>
      <c r="K59" s="13">
        <f t="shared" si="3"/>
        <v>184</v>
      </c>
      <c r="L59" s="14">
        <f t="shared" si="4"/>
        <v>6414</v>
      </c>
      <c r="M59" s="56">
        <f t="shared" si="5"/>
        <v>8329</v>
      </c>
    </row>
    <row r="60" spans="1:13">
      <c r="A60" s="55">
        <v>47</v>
      </c>
      <c r="B60" s="5">
        <v>8716545</v>
      </c>
      <c r="C60" s="7">
        <v>1488427</v>
      </c>
      <c r="D60" s="6">
        <v>3406898</v>
      </c>
      <c r="E60" s="7">
        <v>388463</v>
      </c>
      <c r="F60" s="6">
        <v>1783773</v>
      </c>
      <c r="G60" s="7">
        <v>2711654</v>
      </c>
      <c r="H60" s="12">
        <f t="shared" si="0"/>
        <v>28873</v>
      </c>
      <c r="I60" s="13">
        <f t="shared" si="1"/>
        <v>2775</v>
      </c>
      <c r="J60" s="14">
        <f t="shared" si="2"/>
        <v>1298</v>
      </c>
      <c r="K60" s="13">
        <f t="shared" si="3"/>
        <v>183</v>
      </c>
      <c r="L60" s="14">
        <f t="shared" si="4"/>
        <v>6468</v>
      </c>
      <c r="M60" s="56">
        <f t="shared" si="5"/>
        <v>8389</v>
      </c>
    </row>
    <row r="61" spans="1:13">
      <c r="A61" s="55">
        <v>48</v>
      </c>
      <c r="B61" s="5">
        <v>8736365</v>
      </c>
      <c r="C61" s="7">
        <v>1488059</v>
      </c>
      <c r="D61" s="6">
        <v>3397358</v>
      </c>
      <c r="E61" s="7">
        <v>390747</v>
      </c>
      <c r="F61" s="6">
        <v>1790620</v>
      </c>
      <c r="G61" s="7">
        <v>2724089</v>
      </c>
      <c r="H61" s="12">
        <f t="shared" si="0"/>
        <v>28939</v>
      </c>
      <c r="I61" s="13">
        <f t="shared" si="1"/>
        <v>2774</v>
      </c>
      <c r="J61" s="14">
        <f t="shared" si="2"/>
        <v>1295</v>
      </c>
      <c r="K61" s="13">
        <f t="shared" si="3"/>
        <v>184</v>
      </c>
      <c r="L61" s="14">
        <f t="shared" si="4"/>
        <v>6493</v>
      </c>
      <c r="M61" s="56">
        <f t="shared" si="5"/>
        <v>8428</v>
      </c>
    </row>
    <row r="62" spans="1:13">
      <c r="A62" s="55">
        <v>49</v>
      </c>
      <c r="B62" s="5">
        <v>8745503</v>
      </c>
      <c r="C62" s="7">
        <v>1485308</v>
      </c>
      <c r="D62" s="6">
        <v>3412029</v>
      </c>
      <c r="E62" s="7">
        <v>391783</v>
      </c>
      <c r="F62" s="6">
        <v>1813510</v>
      </c>
      <c r="G62" s="7">
        <v>2739678</v>
      </c>
      <c r="H62" s="12">
        <f t="shared" si="0"/>
        <v>28969</v>
      </c>
      <c r="I62" s="13">
        <f t="shared" si="1"/>
        <v>2769</v>
      </c>
      <c r="J62" s="14">
        <f t="shared" si="2"/>
        <v>1300</v>
      </c>
      <c r="K62" s="13">
        <f t="shared" si="3"/>
        <v>185</v>
      </c>
      <c r="L62" s="14">
        <f t="shared" si="4"/>
        <v>6576</v>
      </c>
      <c r="M62" s="56">
        <f t="shared" si="5"/>
        <v>8476</v>
      </c>
    </row>
    <row r="63" spans="1:13">
      <c r="A63" s="55">
        <v>50</v>
      </c>
      <c r="B63" s="5">
        <v>8748639</v>
      </c>
      <c r="C63" s="7">
        <v>1488613</v>
      </c>
      <c r="D63" s="6">
        <v>3417421</v>
      </c>
      <c r="E63" s="7">
        <v>389159</v>
      </c>
      <c r="F63" s="6">
        <v>1822492</v>
      </c>
      <c r="G63" s="7">
        <v>2755993</v>
      </c>
      <c r="H63" s="12">
        <f t="shared" si="0"/>
        <v>28979</v>
      </c>
      <c r="I63" s="13">
        <f t="shared" si="1"/>
        <v>2775</v>
      </c>
      <c r="J63" s="14">
        <f t="shared" si="2"/>
        <v>1302</v>
      </c>
      <c r="K63" s="13">
        <f t="shared" si="3"/>
        <v>184</v>
      </c>
      <c r="L63" s="14">
        <f t="shared" si="4"/>
        <v>6608</v>
      </c>
      <c r="M63" s="56">
        <f t="shared" si="5"/>
        <v>8527</v>
      </c>
    </row>
    <row r="64" spans="1:13">
      <c r="A64" s="55">
        <v>51</v>
      </c>
      <c r="B64" s="5">
        <v>8750046</v>
      </c>
      <c r="C64" s="7">
        <v>1490232</v>
      </c>
      <c r="D64" s="6">
        <v>3410133</v>
      </c>
      <c r="E64" s="7">
        <v>389394</v>
      </c>
      <c r="F64" s="6">
        <v>1877580</v>
      </c>
      <c r="G64" s="7">
        <v>2759158</v>
      </c>
      <c r="H64" s="12">
        <f t="shared" si="0"/>
        <v>28984</v>
      </c>
      <c r="I64" s="13">
        <f t="shared" si="1"/>
        <v>2778</v>
      </c>
      <c r="J64" s="14">
        <f t="shared" si="2"/>
        <v>1300</v>
      </c>
      <c r="K64" s="13">
        <f t="shared" si="3"/>
        <v>184</v>
      </c>
      <c r="L64" s="14">
        <f t="shared" si="4"/>
        <v>6808</v>
      </c>
      <c r="M64" s="56">
        <f t="shared" si="5"/>
        <v>8536</v>
      </c>
    </row>
    <row r="65" spans="1:13">
      <c r="A65" s="55">
        <v>52</v>
      </c>
      <c r="B65" s="5">
        <v>8742235</v>
      </c>
      <c r="C65" s="7">
        <v>1489600</v>
      </c>
      <c r="D65" s="6">
        <v>3402634</v>
      </c>
      <c r="E65" s="7">
        <v>387202</v>
      </c>
      <c r="F65" s="6">
        <v>1861087</v>
      </c>
      <c r="G65" s="7">
        <v>2773577</v>
      </c>
      <c r="H65" s="12">
        <f t="shared" si="0"/>
        <v>28958</v>
      </c>
      <c r="I65" s="13">
        <f t="shared" si="1"/>
        <v>2777</v>
      </c>
      <c r="J65" s="14">
        <f t="shared" si="2"/>
        <v>1297</v>
      </c>
      <c r="K65" s="13">
        <f t="shared" si="3"/>
        <v>183</v>
      </c>
      <c r="L65" s="14">
        <f t="shared" si="4"/>
        <v>6748</v>
      </c>
      <c r="M65" s="56">
        <f t="shared" si="5"/>
        <v>8581</v>
      </c>
    </row>
    <row r="66" spans="1:13">
      <c r="A66" s="55">
        <v>53</v>
      </c>
      <c r="B66" s="5">
        <v>8738591</v>
      </c>
      <c r="C66" s="7">
        <v>1489328</v>
      </c>
      <c r="D66" s="6">
        <v>3414250</v>
      </c>
      <c r="E66" s="7">
        <v>387985</v>
      </c>
      <c r="F66" s="6">
        <v>1850572</v>
      </c>
      <c r="G66" s="7">
        <v>2771830</v>
      </c>
      <c r="H66" s="12">
        <f t="shared" si="0"/>
        <v>28946</v>
      </c>
      <c r="I66" s="13">
        <f t="shared" si="1"/>
        <v>2776</v>
      </c>
      <c r="J66" s="14">
        <f t="shared" si="2"/>
        <v>1301</v>
      </c>
      <c r="K66" s="13">
        <f t="shared" si="3"/>
        <v>183</v>
      </c>
      <c r="L66" s="14">
        <f t="shared" si="4"/>
        <v>6710</v>
      </c>
      <c r="M66" s="56">
        <f t="shared" si="5"/>
        <v>8576</v>
      </c>
    </row>
    <row r="67" spans="1:13">
      <c r="A67" s="55">
        <v>54</v>
      </c>
      <c r="B67" s="5">
        <v>8741217</v>
      </c>
      <c r="C67" s="7">
        <v>1490844</v>
      </c>
      <c r="D67" s="6">
        <v>3403984</v>
      </c>
      <c r="E67" s="7">
        <v>388751</v>
      </c>
      <c r="F67" s="6">
        <v>1894467</v>
      </c>
      <c r="G67" s="7">
        <v>2775681</v>
      </c>
      <c r="H67" s="12">
        <f t="shared" si="0"/>
        <v>28955</v>
      </c>
      <c r="I67" s="13">
        <f t="shared" si="1"/>
        <v>2779</v>
      </c>
      <c r="J67" s="14">
        <f t="shared" si="2"/>
        <v>1297</v>
      </c>
      <c r="K67" s="13">
        <f t="shared" si="3"/>
        <v>183</v>
      </c>
      <c r="L67" s="14">
        <f t="shared" si="4"/>
        <v>6869</v>
      </c>
      <c r="M67" s="56">
        <f t="shared" si="5"/>
        <v>8588</v>
      </c>
    </row>
    <row r="68" spans="1:13">
      <c r="A68" s="55">
        <v>55</v>
      </c>
      <c r="B68" s="5">
        <v>8755132</v>
      </c>
      <c r="C68" s="7">
        <v>1495797</v>
      </c>
      <c r="D68" s="6">
        <v>3415742</v>
      </c>
      <c r="E68" s="7">
        <v>388030</v>
      </c>
      <c r="F68" s="6">
        <v>1896227</v>
      </c>
      <c r="G68" s="7">
        <v>2797219</v>
      </c>
      <c r="H68" s="12">
        <f t="shared" si="0"/>
        <v>29001</v>
      </c>
      <c r="I68" s="13">
        <f t="shared" si="1"/>
        <v>2788</v>
      </c>
      <c r="J68" s="14">
        <f t="shared" si="2"/>
        <v>1302</v>
      </c>
      <c r="K68" s="13">
        <f t="shared" si="3"/>
        <v>183</v>
      </c>
      <c r="L68" s="14">
        <f t="shared" si="4"/>
        <v>6876</v>
      </c>
      <c r="M68" s="56">
        <f t="shared" si="5"/>
        <v>8654</v>
      </c>
    </row>
    <row r="69" spans="1:13">
      <c r="A69" s="55">
        <v>56</v>
      </c>
      <c r="B69" s="5">
        <v>8761552</v>
      </c>
      <c r="C69" s="7">
        <v>1489399</v>
      </c>
      <c r="D69" s="6">
        <v>3412664</v>
      </c>
      <c r="E69" s="7">
        <v>387725</v>
      </c>
      <c r="F69" s="6">
        <v>1923427</v>
      </c>
      <c r="G69" s="7">
        <v>2797592</v>
      </c>
      <c r="H69" s="12">
        <f t="shared" si="0"/>
        <v>29022</v>
      </c>
      <c r="I69" s="13">
        <f t="shared" si="1"/>
        <v>2776</v>
      </c>
      <c r="J69" s="14">
        <f t="shared" si="2"/>
        <v>1301</v>
      </c>
      <c r="K69" s="13">
        <f t="shared" si="3"/>
        <v>183</v>
      </c>
      <c r="L69" s="14">
        <f t="shared" si="4"/>
        <v>6974</v>
      </c>
      <c r="M69" s="56">
        <f t="shared" si="5"/>
        <v>8655</v>
      </c>
    </row>
    <row r="70" spans="1:13">
      <c r="A70" s="55">
        <v>57</v>
      </c>
      <c r="B70" s="5">
        <v>8777153</v>
      </c>
      <c r="C70" s="7">
        <v>1494727</v>
      </c>
      <c r="D70" s="6">
        <v>3415483</v>
      </c>
      <c r="E70" s="7">
        <v>390475</v>
      </c>
      <c r="F70" s="6">
        <v>1939137</v>
      </c>
      <c r="G70" s="7">
        <v>2812920</v>
      </c>
      <c r="H70" s="12">
        <f t="shared" si="0"/>
        <v>29074</v>
      </c>
      <c r="I70" s="13">
        <f t="shared" si="1"/>
        <v>2786</v>
      </c>
      <c r="J70" s="14">
        <f t="shared" si="2"/>
        <v>1302</v>
      </c>
      <c r="K70" s="13">
        <f t="shared" si="3"/>
        <v>184</v>
      </c>
      <c r="L70" s="14">
        <f t="shared" si="4"/>
        <v>7031</v>
      </c>
      <c r="M70" s="56">
        <f t="shared" si="5"/>
        <v>8703</v>
      </c>
    </row>
    <row r="71" spans="1:13">
      <c r="A71" s="55">
        <v>58</v>
      </c>
      <c r="B71" s="5">
        <v>8771849</v>
      </c>
      <c r="C71" s="7">
        <v>1488364</v>
      </c>
      <c r="D71" s="6">
        <v>3408678</v>
      </c>
      <c r="E71" s="7">
        <v>389405</v>
      </c>
      <c r="F71" s="6">
        <v>1959972</v>
      </c>
      <c r="G71" s="7">
        <v>2812490</v>
      </c>
      <c r="H71" s="12">
        <f t="shared" si="0"/>
        <v>29056</v>
      </c>
      <c r="I71" s="13">
        <f t="shared" si="1"/>
        <v>2774</v>
      </c>
      <c r="J71" s="14">
        <f t="shared" si="2"/>
        <v>1299</v>
      </c>
      <c r="K71" s="13">
        <f t="shared" si="3"/>
        <v>184</v>
      </c>
      <c r="L71" s="14">
        <f t="shared" si="4"/>
        <v>7107</v>
      </c>
      <c r="M71" s="56">
        <f t="shared" si="5"/>
        <v>8701</v>
      </c>
    </row>
    <row r="72" spans="1:13">
      <c r="A72" s="55">
        <v>59</v>
      </c>
      <c r="B72" s="5">
        <v>8758937</v>
      </c>
      <c r="C72" s="7">
        <v>1485417</v>
      </c>
      <c r="D72" s="6">
        <v>3396442</v>
      </c>
      <c r="E72" s="7">
        <v>393873</v>
      </c>
      <c r="F72" s="6">
        <v>1983660</v>
      </c>
      <c r="G72" s="7">
        <v>2829494</v>
      </c>
      <c r="H72" s="12">
        <f t="shared" si="0"/>
        <v>29013</v>
      </c>
      <c r="I72" s="13">
        <f t="shared" si="1"/>
        <v>2769</v>
      </c>
      <c r="J72" s="14">
        <f t="shared" si="2"/>
        <v>1294</v>
      </c>
      <c r="K72" s="13">
        <f t="shared" si="3"/>
        <v>186</v>
      </c>
      <c r="L72" s="14">
        <f t="shared" si="4"/>
        <v>7193</v>
      </c>
      <c r="M72" s="56">
        <f t="shared" si="5"/>
        <v>8754</v>
      </c>
    </row>
    <row r="73" spans="1:13">
      <c r="A73" s="55">
        <v>60</v>
      </c>
      <c r="B73" s="5">
        <v>8762691</v>
      </c>
      <c r="C73" s="7">
        <v>1493422</v>
      </c>
      <c r="D73" s="6">
        <v>3411660</v>
      </c>
      <c r="E73" s="7">
        <v>389086</v>
      </c>
      <c r="F73" s="6">
        <v>1987224</v>
      </c>
      <c r="G73" s="7">
        <v>2843496</v>
      </c>
      <c r="H73" s="12">
        <f t="shared" si="0"/>
        <v>29026</v>
      </c>
      <c r="I73" s="13">
        <f t="shared" si="1"/>
        <v>2784</v>
      </c>
      <c r="J73" s="14">
        <f t="shared" si="2"/>
        <v>1300</v>
      </c>
      <c r="K73" s="13">
        <f t="shared" si="3"/>
        <v>184</v>
      </c>
      <c r="L73" s="14">
        <f t="shared" si="4"/>
        <v>7205</v>
      </c>
      <c r="M73" s="56">
        <f t="shared" si="5"/>
        <v>8797</v>
      </c>
    </row>
    <row r="74" spans="1:13">
      <c r="A74" s="55">
        <v>61</v>
      </c>
      <c r="B74" s="5">
        <v>8770569</v>
      </c>
      <c r="C74" s="7">
        <v>1491007</v>
      </c>
      <c r="D74" s="6">
        <v>3405993</v>
      </c>
      <c r="E74" s="7">
        <v>393194</v>
      </c>
      <c r="F74" s="6">
        <v>1983721</v>
      </c>
      <c r="G74" s="7">
        <v>2857755</v>
      </c>
      <c r="H74" s="12">
        <f t="shared" si="0"/>
        <v>29052</v>
      </c>
      <c r="I74" s="13">
        <f t="shared" si="1"/>
        <v>2779</v>
      </c>
      <c r="J74" s="14">
        <f t="shared" si="2"/>
        <v>1298</v>
      </c>
      <c r="K74" s="13">
        <f t="shared" si="3"/>
        <v>186</v>
      </c>
      <c r="L74" s="14">
        <f t="shared" si="4"/>
        <v>7193</v>
      </c>
      <c r="M74" s="56">
        <f t="shared" si="5"/>
        <v>8841</v>
      </c>
    </row>
    <row r="75" spans="1:13">
      <c r="A75" s="55">
        <v>62</v>
      </c>
      <c r="B75" s="5">
        <v>8772945</v>
      </c>
      <c r="C75" s="7">
        <v>1495919</v>
      </c>
      <c r="D75" s="6">
        <v>3407042</v>
      </c>
      <c r="E75" s="7">
        <v>392086</v>
      </c>
      <c r="F75" s="6">
        <v>2006523</v>
      </c>
      <c r="G75" s="7">
        <v>2864666</v>
      </c>
      <c r="H75" s="12">
        <f t="shared" si="0"/>
        <v>29060</v>
      </c>
      <c r="I75" s="13">
        <f t="shared" si="1"/>
        <v>2789</v>
      </c>
      <c r="J75" s="14">
        <f t="shared" si="2"/>
        <v>1298</v>
      </c>
      <c r="K75" s="13">
        <f t="shared" si="3"/>
        <v>185</v>
      </c>
      <c r="L75" s="14">
        <f t="shared" si="4"/>
        <v>7275</v>
      </c>
      <c r="M75" s="56">
        <f t="shared" si="5"/>
        <v>8863</v>
      </c>
    </row>
    <row r="76" spans="1:13">
      <c r="A76" s="55">
        <v>63</v>
      </c>
      <c r="B76" s="5">
        <v>8789602</v>
      </c>
      <c r="C76" s="7">
        <v>1494918</v>
      </c>
      <c r="D76" s="6">
        <v>3420011</v>
      </c>
      <c r="E76" s="7">
        <v>387807</v>
      </c>
      <c r="F76" s="6">
        <v>2023080</v>
      </c>
      <c r="G76" s="7">
        <v>2875341</v>
      </c>
      <c r="H76" s="12">
        <f t="shared" si="0"/>
        <v>29115</v>
      </c>
      <c r="I76" s="13">
        <f t="shared" si="1"/>
        <v>2787</v>
      </c>
      <c r="J76" s="14">
        <f t="shared" si="2"/>
        <v>1303</v>
      </c>
      <c r="K76" s="13">
        <f t="shared" si="3"/>
        <v>183</v>
      </c>
      <c r="L76" s="14">
        <f t="shared" si="4"/>
        <v>7335</v>
      </c>
      <c r="M76" s="56">
        <f t="shared" si="5"/>
        <v>8896</v>
      </c>
    </row>
    <row r="77" spans="1:13">
      <c r="A77" s="55">
        <v>64</v>
      </c>
      <c r="B77" s="5">
        <v>8787284</v>
      </c>
      <c r="C77" s="7">
        <v>1490641</v>
      </c>
      <c r="D77" s="6">
        <v>3400440</v>
      </c>
      <c r="E77" s="7">
        <v>390362</v>
      </c>
      <c r="F77" s="6">
        <v>2026588</v>
      </c>
      <c r="G77" s="7">
        <v>2900181</v>
      </c>
      <c r="H77" s="12">
        <f t="shared" si="0"/>
        <v>29107</v>
      </c>
      <c r="I77" s="13">
        <f t="shared" si="1"/>
        <v>2779</v>
      </c>
      <c r="J77" s="14">
        <f t="shared" si="2"/>
        <v>1296</v>
      </c>
      <c r="K77" s="13">
        <f t="shared" si="3"/>
        <v>184</v>
      </c>
      <c r="L77" s="14">
        <f t="shared" si="4"/>
        <v>7348</v>
      </c>
      <c r="M77" s="56">
        <f t="shared" si="5"/>
        <v>8973</v>
      </c>
    </row>
    <row r="78" spans="1:13">
      <c r="A78" s="55">
        <v>65</v>
      </c>
      <c r="B78" s="5">
        <v>8782199</v>
      </c>
      <c r="C78" s="7">
        <v>1486385</v>
      </c>
      <c r="D78" s="6">
        <v>3414153</v>
      </c>
      <c r="E78" s="7">
        <v>391553</v>
      </c>
      <c r="F78" s="6">
        <v>2048001</v>
      </c>
      <c r="G78" s="7">
        <v>2908384</v>
      </c>
      <c r="H78" s="12">
        <f t="shared" ref="H78:H141" si="6">ROUND(B78/$B$1037*100000,0)</f>
        <v>29090</v>
      </c>
      <c r="I78" s="13">
        <f t="shared" ref="I78:I141" si="7">ROUND(C78/$C$1037*100000,0)</f>
        <v>2771</v>
      </c>
      <c r="J78" s="14">
        <f t="shared" ref="J78:J141" si="8">ROUND(D78/$D$1037*100000,0)</f>
        <v>1301</v>
      </c>
      <c r="K78" s="13">
        <f t="shared" ref="K78:K141" si="9">ROUND(E78/$E$1037*100000,0)</f>
        <v>185</v>
      </c>
      <c r="L78" s="14">
        <f t="shared" ref="L78:L141" si="10">ROUND(F78/$F$1037*100000,0)</f>
        <v>7426</v>
      </c>
      <c r="M78" s="56">
        <f t="shared" ref="M78:M141" si="11">ROUND(G78/$G$1037*100000,0)</f>
        <v>8998</v>
      </c>
    </row>
    <row r="79" spans="1:13">
      <c r="A79" s="55">
        <v>66</v>
      </c>
      <c r="B79" s="5">
        <v>8771504</v>
      </c>
      <c r="C79" s="7">
        <v>1490024</v>
      </c>
      <c r="D79" s="6">
        <v>3412203</v>
      </c>
      <c r="E79" s="7">
        <v>392372</v>
      </c>
      <c r="F79" s="6">
        <v>2074790</v>
      </c>
      <c r="G79" s="7">
        <v>2916365</v>
      </c>
      <c r="H79" s="12">
        <f t="shared" si="6"/>
        <v>29055</v>
      </c>
      <c r="I79" s="13">
        <f t="shared" si="7"/>
        <v>2778</v>
      </c>
      <c r="J79" s="14">
        <f t="shared" si="8"/>
        <v>1300</v>
      </c>
      <c r="K79" s="13">
        <f t="shared" si="9"/>
        <v>185</v>
      </c>
      <c r="L79" s="14">
        <f t="shared" si="10"/>
        <v>7523</v>
      </c>
      <c r="M79" s="56">
        <f t="shared" si="11"/>
        <v>9023</v>
      </c>
    </row>
    <row r="80" spans="1:13">
      <c r="A80" s="55">
        <v>67</v>
      </c>
      <c r="B80" s="5">
        <v>8773218</v>
      </c>
      <c r="C80" s="7">
        <v>1492198</v>
      </c>
      <c r="D80" s="6">
        <v>3408936</v>
      </c>
      <c r="E80" s="7">
        <v>390104</v>
      </c>
      <c r="F80" s="6">
        <v>2105879</v>
      </c>
      <c r="G80" s="7">
        <v>2930530</v>
      </c>
      <c r="H80" s="12">
        <f t="shared" si="6"/>
        <v>29061</v>
      </c>
      <c r="I80" s="13">
        <f t="shared" si="7"/>
        <v>2782</v>
      </c>
      <c r="J80" s="14">
        <f t="shared" si="8"/>
        <v>1299</v>
      </c>
      <c r="K80" s="13">
        <f t="shared" si="9"/>
        <v>184</v>
      </c>
      <c r="L80" s="14">
        <f t="shared" si="10"/>
        <v>7636</v>
      </c>
      <c r="M80" s="56">
        <f t="shared" si="11"/>
        <v>9067</v>
      </c>
    </row>
    <row r="81" spans="1:13">
      <c r="A81" s="55">
        <v>68</v>
      </c>
      <c r="B81" s="5">
        <v>8793121</v>
      </c>
      <c r="C81" s="7">
        <v>1490749</v>
      </c>
      <c r="D81" s="6">
        <v>3410450</v>
      </c>
      <c r="E81" s="7">
        <v>390410</v>
      </c>
      <c r="F81" s="6">
        <v>2127060</v>
      </c>
      <c r="G81" s="7">
        <v>2941456</v>
      </c>
      <c r="H81" s="12">
        <f t="shared" si="6"/>
        <v>29127</v>
      </c>
      <c r="I81" s="13">
        <f t="shared" si="7"/>
        <v>2779</v>
      </c>
      <c r="J81" s="14">
        <f t="shared" si="8"/>
        <v>1300</v>
      </c>
      <c r="K81" s="13">
        <f t="shared" si="9"/>
        <v>184</v>
      </c>
      <c r="L81" s="14">
        <f t="shared" si="10"/>
        <v>7713</v>
      </c>
      <c r="M81" s="56">
        <f t="shared" si="11"/>
        <v>9100</v>
      </c>
    </row>
    <row r="82" spans="1:13">
      <c r="A82" s="55">
        <v>69</v>
      </c>
      <c r="B82" s="5">
        <v>8807054</v>
      </c>
      <c r="C82" s="7">
        <v>1491228</v>
      </c>
      <c r="D82" s="6">
        <v>3412754</v>
      </c>
      <c r="E82" s="7">
        <v>389168</v>
      </c>
      <c r="F82" s="6">
        <v>2110716</v>
      </c>
      <c r="G82" s="7">
        <v>2941172</v>
      </c>
      <c r="H82" s="12">
        <f t="shared" si="6"/>
        <v>29173</v>
      </c>
      <c r="I82" s="13">
        <f t="shared" si="7"/>
        <v>2780</v>
      </c>
      <c r="J82" s="14">
        <f t="shared" si="8"/>
        <v>1301</v>
      </c>
      <c r="K82" s="13">
        <f t="shared" si="9"/>
        <v>184</v>
      </c>
      <c r="L82" s="14">
        <f t="shared" si="10"/>
        <v>7653</v>
      </c>
      <c r="M82" s="56">
        <f t="shared" si="11"/>
        <v>9100</v>
      </c>
    </row>
    <row r="83" spans="1:13">
      <c r="A83" s="55">
        <v>70</v>
      </c>
      <c r="B83" s="5">
        <v>8817034</v>
      </c>
      <c r="C83" s="7">
        <v>1493423</v>
      </c>
      <c r="D83" s="6">
        <v>3400553</v>
      </c>
      <c r="E83" s="7">
        <v>390506</v>
      </c>
      <c r="F83" s="6">
        <v>2139197</v>
      </c>
      <c r="G83" s="7">
        <v>2946025</v>
      </c>
      <c r="H83" s="12">
        <f t="shared" si="6"/>
        <v>29206</v>
      </c>
      <c r="I83" s="13">
        <f t="shared" si="7"/>
        <v>2784</v>
      </c>
      <c r="J83" s="14">
        <f t="shared" si="8"/>
        <v>1296</v>
      </c>
      <c r="K83" s="13">
        <f t="shared" si="9"/>
        <v>184</v>
      </c>
      <c r="L83" s="14">
        <f t="shared" si="10"/>
        <v>7757</v>
      </c>
      <c r="M83" s="56">
        <f t="shared" si="11"/>
        <v>9115</v>
      </c>
    </row>
    <row r="84" spans="1:13">
      <c r="A84" s="55">
        <v>71</v>
      </c>
      <c r="B84" s="5">
        <v>8811357</v>
      </c>
      <c r="C84" s="7">
        <v>1487574</v>
      </c>
      <c r="D84" s="6">
        <v>3417741</v>
      </c>
      <c r="E84" s="7">
        <v>389732</v>
      </c>
      <c r="F84" s="6">
        <v>2153381</v>
      </c>
      <c r="G84" s="7">
        <v>2967953</v>
      </c>
      <c r="H84" s="12">
        <f t="shared" si="6"/>
        <v>29187</v>
      </c>
      <c r="I84" s="13">
        <f t="shared" si="7"/>
        <v>2773</v>
      </c>
      <c r="J84" s="14">
        <f t="shared" si="8"/>
        <v>1302</v>
      </c>
      <c r="K84" s="13">
        <f t="shared" si="9"/>
        <v>184</v>
      </c>
      <c r="L84" s="14">
        <f t="shared" si="10"/>
        <v>7808</v>
      </c>
      <c r="M84" s="56">
        <f t="shared" si="11"/>
        <v>9182</v>
      </c>
    </row>
    <row r="85" spans="1:13">
      <c r="A85" s="55">
        <v>72</v>
      </c>
      <c r="B85" s="5">
        <v>8803195</v>
      </c>
      <c r="C85" s="7">
        <v>1492456</v>
      </c>
      <c r="D85" s="6">
        <v>3414675</v>
      </c>
      <c r="E85" s="7">
        <v>387057</v>
      </c>
      <c r="F85" s="6">
        <v>2162648</v>
      </c>
      <c r="G85" s="7">
        <v>2957836</v>
      </c>
      <c r="H85" s="12">
        <f t="shared" si="6"/>
        <v>29160</v>
      </c>
      <c r="I85" s="13">
        <f t="shared" si="7"/>
        <v>2782</v>
      </c>
      <c r="J85" s="14">
        <f t="shared" si="8"/>
        <v>1301</v>
      </c>
      <c r="K85" s="13">
        <f t="shared" si="9"/>
        <v>183</v>
      </c>
      <c r="L85" s="14">
        <f t="shared" si="10"/>
        <v>7842</v>
      </c>
      <c r="M85" s="56">
        <f t="shared" si="11"/>
        <v>9151</v>
      </c>
    </row>
    <row r="86" spans="1:13">
      <c r="A86" s="55">
        <v>73</v>
      </c>
      <c r="B86" s="5">
        <v>8796244</v>
      </c>
      <c r="C86" s="7">
        <v>1490507</v>
      </c>
      <c r="D86" s="6">
        <v>3414282</v>
      </c>
      <c r="E86" s="7">
        <v>396971</v>
      </c>
      <c r="F86" s="6">
        <v>2178492</v>
      </c>
      <c r="G86" s="7">
        <v>2987290</v>
      </c>
      <c r="H86" s="12">
        <f t="shared" si="6"/>
        <v>29137</v>
      </c>
      <c r="I86" s="13">
        <f t="shared" si="7"/>
        <v>2778</v>
      </c>
      <c r="J86" s="14">
        <f t="shared" si="8"/>
        <v>1301</v>
      </c>
      <c r="K86" s="13">
        <f t="shared" si="9"/>
        <v>187</v>
      </c>
      <c r="L86" s="14">
        <f t="shared" si="10"/>
        <v>7899</v>
      </c>
      <c r="M86" s="56">
        <f t="shared" si="11"/>
        <v>9242</v>
      </c>
    </row>
    <row r="87" spans="1:13">
      <c r="A87" s="55">
        <v>74</v>
      </c>
      <c r="B87" s="5">
        <v>8792792</v>
      </c>
      <c r="C87" s="7">
        <v>1493240</v>
      </c>
      <c r="D87" s="6">
        <v>3406218</v>
      </c>
      <c r="E87" s="7">
        <v>391922</v>
      </c>
      <c r="F87" s="6">
        <v>2177351</v>
      </c>
      <c r="G87" s="7">
        <v>2989109</v>
      </c>
      <c r="H87" s="12">
        <f t="shared" si="6"/>
        <v>29126</v>
      </c>
      <c r="I87" s="13">
        <f t="shared" si="7"/>
        <v>2784</v>
      </c>
      <c r="J87" s="14">
        <f t="shared" si="8"/>
        <v>1298</v>
      </c>
      <c r="K87" s="13">
        <f t="shared" si="9"/>
        <v>185</v>
      </c>
      <c r="L87" s="14">
        <f t="shared" si="10"/>
        <v>7895</v>
      </c>
      <c r="M87" s="56">
        <f t="shared" si="11"/>
        <v>9248</v>
      </c>
    </row>
    <row r="88" spans="1:13">
      <c r="A88" s="55">
        <v>75</v>
      </c>
      <c r="B88" s="5">
        <v>8807496</v>
      </c>
      <c r="C88" s="7">
        <v>1495859</v>
      </c>
      <c r="D88" s="6">
        <v>3408458</v>
      </c>
      <c r="E88" s="7">
        <v>389478</v>
      </c>
      <c r="F88" s="6">
        <v>2206222</v>
      </c>
      <c r="G88" s="7">
        <v>3002944</v>
      </c>
      <c r="H88" s="12">
        <f t="shared" si="6"/>
        <v>29174</v>
      </c>
      <c r="I88" s="13">
        <f t="shared" si="7"/>
        <v>2788</v>
      </c>
      <c r="J88" s="14">
        <f t="shared" si="8"/>
        <v>1299</v>
      </c>
      <c r="K88" s="13">
        <f t="shared" si="9"/>
        <v>184</v>
      </c>
      <c r="L88" s="14">
        <f t="shared" si="10"/>
        <v>8000</v>
      </c>
      <c r="M88" s="56">
        <f t="shared" si="11"/>
        <v>9291</v>
      </c>
    </row>
    <row r="89" spans="1:13">
      <c r="A89" s="55">
        <v>76</v>
      </c>
      <c r="B89" s="5">
        <v>8812962</v>
      </c>
      <c r="C89" s="7">
        <v>1488996</v>
      </c>
      <c r="D89" s="6">
        <v>3401050</v>
      </c>
      <c r="E89" s="7">
        <v>388675</v>
      </c>
      <c r="F89" s="6">
        <v>2232482</v>
      </c>
      <c r="G89" s="7">
        <v>3014218</v>
      </c>
      <c r="H89" s="12">
        <f t="shared" si="6"/>
        <v>29192</v>
      </c>
      <c r="I89" s="13">
        <f t="shared" si="7"/>
        <v>2776</v>
      </c>
      <c r="J89" s="14">
        <f t="shared" si="8"/>
        <v>1296</v>
      </c>
      <c r="K89" s="13">
        <f t="shared" si="9"/>
        <v>183</v>
      </c>
      <c r="L89" s="14">
        <f t="shared" si="10"/>
        <v>8095</v>
      </c>
      <c r="M89" s="56">
        <f t="shared" si="11"/>
        <v>9326</v>
      </c>
    </row>
    <row r="90" spans="1:13">
      <c r="A90" s="55">
        <v>77</v>
      </c>
      <c r="B90" s="5">
        <v>8818323</v>
      </c>
      <c r="C90" s="7">
        <v>1493802</v>
      </c>
      <c r="D90" s="6">
        <v>3413026</v>
      </c>
      <c r="E90" s="7">
        <v>390741</v>
      </c>
      <c r="F90" s="6">
        <v>2239679</v>
      </c>
      <c r="G90" s="7">
        <v>3031906</v>
      </c>
      <c r="H90" s="12">
        <f t="shared" si="6"/>
        <v>29210</v>
      </c>
      <c r="I90" s="13">
        <f t="shared" si="7"/>
        <v>2785</v>
      </c>
      <c r="J90" s="14">
        <f t="shared" si="8"/>
        <v>1301</v>
      </c>
      <c r="K90" s="13">
        <f t="shared" si="9"/>
        <v>184</v>
      </c>
      <c r="L90" s="14">
        <f t="shared" si="10"/>
        <v>8121</v>
      </c>
      <c r="M90" s="56">
        <f t="shared" si="11"/>
        <v>9380</v>
      </c>
    </row>
    <row r="91" spans="1:13">
      <c r="A91" s="55">
        <v>78</v>
      </c>
      <c r="B91" s="5">
        <v>8826714</v>
      </c>
      <c r="C91" s="7">
        <v>1490893</v>
      </c>
      <c r="D91" s="6">
        <v>3403248</v>
      </c>
      <c r="E91" s="7">
        <v>388842</v>
      </c>
      <c r="F91" s="6">
        <v>2244783</v>
      </c>
      <c r="G91" s="7">
        <v>3047185</v>
      </c>
      <c r="H91" s="12">
        <f t="shared" si="6"/>
        <v>29238</v>
      </c>
      <c r="I91" s="13">
        <f t="shared" si="7"/>
        <v>2779</v>
      </c>
      <c r="J91" s="14">
        <f t="shared" si="8"/>
        <v>1297</v>
      </c>
      <c r="K91" s="13">
        <f t="shared" si="9"/>
        <v>184</v>
      </c>
      <c r="L91" s="14">
        <f t="shared" si="10"/>
        <v>8139</v>
      </c>
      <c r="M91" s="56">
        <f t="shared" si="11"/>
        <v>9428</v>
      </c>
    </row>
    <row r="92" spans="1:13">
      <c r="A92" s="55">
        <v>79</v>
      </c>
      <c r="B92" s="5">
        <v>8822788</v>
      </c>
      <c r="C92" s="7">
        <v>1490209</v>
      </c>
      <c r="D92" s="6">
        <v>3412384</v>
      </c>
      <c r="E92" s="7">
        <v>388959</v>
      </c>
      <c r="F92" s="6">
        <v>2289482</v>
      </c>
      <c r="G92" s="7">
        <v>3047377</v>
      </c>
      <c r="H92" s="12">
        <f t="shared" si="6"/>
        <v>29225</v>
      </c>
      <c r="I92" s="13">
        <f t="shared" si="7"/>
        <v>2778</v>
      </c>
      <c r="J92" s="14">
        <f t="shared" si="8"/>
        <v>1300</v>
      </c>
      <c r="K92" s="13">
        <f t="shared" si="9"/>
        <v>184</v>
      </c>
      <c r="L92" s="14">
        <f t="shared" si="10"/>
        <v>8301</v>
      </c>
      <c r="M92" s="56">
        <f t="shared" si="11"/>
        <v>9428</v>
      </c>
    </row>
    <row r="93" spans="1:13">
      <c r="A93" s="55">
        <v>80</v>
      </c>
      <c r="B93" s="5">
        <v>8826281</v>
      </c>
      <c r="C93" s="7">
        <v>1491060</v>
      </c>
      <c r="D93" s="6">
        <v>3429296</v>
      </c>
      <c r="E93" s="7">
        <v>389383</v>
      </c>
      <c r="F93" s="6">
        <v>2284131</v>
      </c>
      <c r="G93" s="7">
        <v>3071042</v>
      </c>
      <c r="H93" s="12">
        <f t="shared" si="6"/>
        <v>29237</v>
      </c>
      <c r="I93" s="13">
        <f t="shared" si="7"/>
        <v>2779</v>
      </c>
      <c r="J93" s="14">
        <f t="shared" si="8"/>
        <v>1307</v>
      </c>
      <c r="K93" s="13">
        <f t="shared" si="9"/>
        <v>184</v>
      </c>
      <c r="L93" s="14">
        <f t="shared" si="10"/>
        <v>8282</v>
      </c>
      <c r="M93" s="56">
        <f t="shared" si="11"/>
        <v>9501</v>
      </c>
    </row>
    <row r="94" spans="1:13">
      <c r="A94" s="55">
        <v>81</v>
      </c>
      <c r="B94" s="5">
        <v>8817806</v>
      </c>
      <c r="C94" s="7">
        <v>1488698</v>
      </c>
      <c r="D94" s="6">
        <v>3416019</v>
      </c>
      <c r="E94" s="7">
        <v>387870</v>
      </c>
      <c r="F94" s="6">
        <v>2304953</v>
      </c>
      <c r="G94" s="7">
        <v>3090861</v>
      </c>
      <c r="H94" s="12">
        <f t="shared" si="6"/>
        <v>29208</v>
      </c>
      <c r="I94" s="13">
        <f t="shared" si="7"/>
        <v>2775</v>
      </c>
      <c r="J94" s="14">
        <f t="shared" si="8"/>
        <v>1302</v>
      </c>
      <c r="K94" s="13">
        <f t="shared" si="9"/>
        <v>183</v>
      </c>
      <c r="L94" s="14">
        <f t="shared" si="10"/>
        <v>8358</v>
      </c>
      <c r="M94" s="56">
        <f t="shared" si="11"/>
        <v>9563</v>
      </c>
    </row>
    <row r="95" spans="1:13">
      <c r="A95" s="55">
        <v>82</v>
      </c>
      <c r="B95" s="5">
        <v>8816520</v>
      </c>
      <c r="C95" s="7">
        <v>1489360</v>
      </c>
      <c r="D95" s="6">
        <v>3423057</v>
      </c>
      <c r="E95" s="7">
        <v>390075</v>
      </c>
      <c r="F95" s="6">
        <v>2330466</v>
      </c>
      <c r="G95" s="7">
        <v>3081536</v>
      </c>
      <c r="H95" s="12">
        <f t="shared" si="6"/>
        <v>29204</v>
      </c>
      <c r="I95" s="13">
        <f t="shared" si="7"/>
        <v>2776</v>
      </c>
      <c r="J95" s="14">
        <f t="shared" si="8"/>
        <v>1304</v>
      </c>
      <c r="K95" s="13">
        <f t="shared" si="9"/>
        <v>184</v>
      </c>
      <c r="L95" s="14">
        <f t="shared" si="10"/>
        <v>8450</v>
      </c>
      <c r="M95" s="56">
        <f t="shared" si="11"/>
        <v>9534</v>
      </c>
    </row>
    <row r="96" spans="1:13">
      <c r="A96" s="55">
        <v>83</v>
      </c>
      <c r="B96" s="5">
        <v>8828430</v>
      </c>
      <c r="C96" s="7">
        <v>1482399</v>
      </c>
      <c r="D96" s="6">
        <v>3413000</v>
      </c>
      <c r="E96" s="7">
        <v>387080</v>
      </c>
      <c r="F96" s="6">
        <v>2354063</v>
      </c>
      <c r="G96" s="7">
        <v>3100684</v>
      </c>
      <c r="H96" s="12">
        <f t="shared" si="6"/>
        <v>29244</v>
      </c>
      <c r="I96" s="13">
        <f t="shared" si="7"/>
        <v>2763</v>
      </c>
      <c r="J96" s="14">
        <f t="shared" si="8"/>
        <v>1301</v>
      </c>
      <c r="K96" s="13">
        <f t="shared" si="9"/>
        <v>183</v>
      </c>
      <c r="L96" s="14">
        <f t="shared" si="10"/>
        <v>8536</v>
      </c>
      <c r="M96" s="56">
        <f t="shared" si="11"/>
        <v>9593</v>
      </c>
    </row>
    <row r="97" spans="1:13">
      <c r="A97" s="55">
        <v>84</v>
      </c>
      <c r="B97" s="5">
        <v>8819139</v>
      </c>
      <c r="C97" s="7">
        <v>1489997</v>
      </c>
      <c r="D97" s="6">
        <v>3404102</v>
      </c>
      <c r="E97" s="7">
        <v>394746</v>
      </c>
      <c r="F97" s="6">
        <v>2341749</v>
      </c>
      <c r="G97" s="7">
        <v>3078124</v>
      </c>
      <c r="H97" s="12">
        <f t="shared" si="6"/>
        <v>29213</v>
      </c>
      <c r="I97" s="13">
        <f t="shared" si="7"/>
        <v>2777</v>
      </c>
      <c r="J97" s="14">
        <f t="shared" si="8"/>
        <v>1297</v>
      </c>
      <c r="K97" s="13">
        <f t="shared" si="9"/>
        <v>186</v>
      </c>
      <c r="L97" s="14">
        <f t="shared" si="10"/>
        <v>8491</v>
      </c>
      <c r="M97" s="56">
        <f t="shared" si="11"/>
        <v>9523</v>
      </c>
    </row>
    <row r="98" spans="1:13">
      <c r="A98" s="55">
        <v>85</v>
      </c>
      <c r="B98" s="5">
        <v>8804269</v>
      </c>
      <c r="C98" s="7">
        <v>1489821</v>
      </c>
      <c r="D98" s="6">
        <v>3414857</v>
      </c>
      <c r="E98" s="7">
        <v>392689</v>
      </c>
      <c r="F98" s="6">
        <v>2366184</v>
      </c>
      <c r="G98" s="7">
        <v>3083489</v>
      </c>
      <c r="H98" s="12">
        <f t="shared" si="6"/>
        <v>29164</v>
      </c>
      <c r="I98" s="13">
        <f t="shared" si="7"/>
        <v>2777</v>
      </c>
      <c r="J98" s="14">
        <f t="shared" si="8"/>
        <v>1301</v>
      </c>
      <c r="K98" s="13">
        <f t="shared" si="9"/>
        <v>185</v>
      </c>
      <c r="L98" s="14">
        <f t="shared" si="10"/>
        <v>8580</v>
      </c>
      <c r="M98" s="56">
        <f t="shared" si="11"/>
        <v>9540</v>
      </c>
    </row>
    <row r="99" spans="1:13">
      <c r="A99" s="55">
        <v>86</v>
      </c>
      <c r="B99" s="5">
        <v>8824324</v>
      </c>
      <c r="C99" s="7">
        <v>1494603</v>
      </c>
      <c r="D99" s="6">
        <v>3408229</v>
      </c>
      <c r="E99" s="7">
        <v>390687</v>
      </c>
      <c r="F99" s="6">
        <v>2382797</v>
      </c>
      <c r="G99" s="7">
        <v>3133144</v>
      </c>
      <c r="H99" s="12">
        <f t="shared" si="6"/>
        <v>29230</v>
      </c>
      <c r="I99" s="13">
        <f t="shared" si="7"/>
        <v>2786</v>
      </c>
      <c r="J99" s="14">
        <f t="shared" si="8"/>
        <v>1299</v>
      </c>
      <c r="K99" s="13">
        <f t="shared" si="9"/>
        <v>184</v>
      </c>
      <c r="L99" s="14">
        <f t="shared" si="10"/>
        <v>8640</v>
      </c>
      <c r="M99" s="56">
        <f t="shared" si="11"/>
        <v>9693</v>
      </c>
    </row>
    <row r="100" spans="1:13">
      <c r="A100" s="55">
        <v>87</v>
      </c>
      <c r="B100" s="5">
        <v>8813511</v>
      </c>
      <c r="C100" s="7">
        <v>1493733</v>
      </c>
      <c r="D100" s="6">
        <v>3417706</v>
      </c>
      <c r="E100" s="7">
        <v>388375</v>
      </c>
      <c r="F100" s="6">
        <v>2396892</v>
      </c>
      <c r="G100" s="7">
        <v>3153916</v>
      </c>
      <c r="H100" s="12">
        <f t="shared" si="6"/>
        <v>29194</v>
      </c>
      <c r="I100" s="13">
        <f t="shared" si="7"/>
        <v>2784</v>
      </c>
      <c r="J100" s="14">
        <f t="shared" si="8"/>
        <v>1302</v>
      </c>
      <c r="K100" s="13">
        <f t="shared" si="9"/>
        <v>183</v>
      </c>
      <c r="L100" s="14">
        <f t="shared" si="10"/>
        <v>8691</v>
      </c>
      <c r="M100" s="56">
        <f t="shared" si="11"/>
        <v>9758</v>
      </c>
    </row>
    <row r="101" spans="1:13">
      <c r="A101" s="55">
        <v>88</v>
      </c>
      <c r="B101" s="5">
        <v>8814289</v>
      </c>
      <c r="C101" s="7">
        <v>1492565</v>
      </c>
      <c r="D101" s="6">
        <v>3405178</v>
      </c>
      <c r="E101" s="7">
        <v>386959</v>
      </c>
      <c r="F101" s="6">
        <v>2440878</v>
      </c>
      <c r="G101" s="7">
        <v>3155522</v>
      </c>
      <c r="H101" s="12">
        <f t="shared" si="6"/>
        <v>29197</v>
      </c>
      <c r="I101" s="13">
        <f t="shared" si="7"/>
        <v>2782</v>
      </c>
      <c r="J101" s="14">
        <f t="shared" si="8"/>
        <v>1298</v>
      </c>
      <c r="K101" s="13">
        <f t="shared" si="9"/>
        <v>183</v>
      </c>
      <c r="L101" s="14">
        <f t="shared" si="10"/>
        <v>8850</v>
      </c>
      <c r="M101" s="56">
        <f t="shared" si="11"/>
        <v>9763</v>
      </c>
    </row>
    <row r="102" spans="1:13">
      <c r="A102" s="55">
        <v>89</v>
      </c>
      <c r="B102" s="5">
        <v>8823881</v>
      </c>
      <c r="C102" s="7">
        <v>1489680</v>
      </c>
      <c r="D102" s="6">
        <v>3415133</v>
      </c>
      <c r="E102" s="7">
        <v>387774</v>
      </c>
      <c r="F102" s="6">
        <v>2447362</v>
      </c>
      <c r="G102" s="7">
        <v>3177794</v>
      </c>
      <c r="H102" s="12">
        <f t="shared" si="6"/>
        <v>29229</v>
      </c>
      <c r="I102" s="13">
        <f t="shared" si="7"/>
        <v>2777</v>
      </c>
      <c r="J102" s="14">
        <f t="shared" si="8"/>
        <v>1301</v>
      </c>
      <c r="K102" s="13">
        <f t="shared" si="9"/>
        <v>183</v>
      </c>
      <c r="L102" s="14">
        <f t="shared" si="10"/>
        <v>8874</v>
      </c>
      <c r="M102" s="56">
        <f t="shared" si="11"/>
        <v>9832</v>
      </c>
    </row>
    <row r="103" spans="1:13">
      <c r="A103" s="55">
        <v>90</v>
      </c>
      <c r="B103" s="5">
        <v>8836431</v>
      </c>
      <c r="C103" s="7">
        <v>1487795</v>
      </c>
      <c r="D103" s="6">
        <v>3403709</v>
      </c>
      <c r="E103" s="7">
        <v>387148</v>
      </c>
      <c r="F103" s="6">
        <v>2454610</v>
      </c>
      <c r="G103" s="7">
        <v>3193218</v>
      </c>
      <c r="H103" s="12">
        <f t="shared" si="6"/>
        <v>29270</v>
      </c>
      <c r="I103" s="13">
        <f t="shared" si="7"/>
        <v>2773</v>
      </c>
      <c r="J103" s="14">
        <f t="shared" si="8"/>
        <v>1297</v>
      </c>
      <c r="K103" s="13">
        <f t="shared" si="9"/>
        <v>183</v>
      </c>
      <c r="L103" s="14">
        <f t="shared" si="10"/>
        <v>8900</v>
      </c>
      <c r="M103" s="56">
        <f t="shared" si="11"/>
        <v>9879</v>
      </c>
    </row>
    <row r="104" spans="1:13">
      <c r="A104" s="55">
        <v>91</v>
      </c>
      <c r="B104" s="5">
        <v>8833333</v>
      </c>
      <c r="C104" s="7">
        <v>1492530</v>
      </c>
      <c r="D104" s="6">
        <v>3415075</v>
      </c>
      <c r="E104" s="7">
        <v>390944</v>
      </c>
      <c r="F104" s="6">
        <v>2499211</v>
      </c>
      <c r="G104" s="7">
        <v>3198031</v>
      </c>
      <c r="H104" s="12">
        <f t="shared" si="6"/>
        <v>29260</v>
      </c>
      <c r="I104" s="13">
        <f t="shared" si="7"/>
        <v>2782</v>
      </c>
      <c r="J104" s="14">
        <f t="shared" si="8"/>
        <v>1301</v>
      </c>
      <c r="K104" s="13">
        <f t="shared" si="9"/>
        <v>185</v>
      </c>
      <c r="L104" s="14">
        <f t="shared" si="10"/>
        <v>9062</v>
      </c>
      <c r="M104" s="56">
        <f t="shared" si="11"/>
        <v>9894</v>
      </c>
    </row>
    <row r="105" spans="1:13">
      <c r="A105" s="55">
        <v>92</v>
      </c>
      <c r="B105" s="5">
        <v>8825350</v>
      </c>
      <c r="C105" s="7">
        <v>1491536</v>
      </c>
      <c r="D105" s="6">
        <v>3417782</v>
      </c>
      <c r="E105" s="7">
        <v>386978</v>
      </c>
      <c r="F105" s="6">
        <v>2513962</v>
      </c>
      <c r="G105" s="7">
        <v>3213506</v>
      </c>
      <c r="H105" s="12">
        <f t="shared" si="6"/>
        <v>29233</v>
      </c>
      <c r="I105" s="13">
        <f t="shared" si="7"/>
        <v>2780</v>
      </c>
      <c r="J105" s="14">
        <f t="shared" si="8"/>
        <v>1302</v>
      </c>
      <c r="K105" s="13">
        <f t="shared" si="9"/>
        <v>183</v>
      </c>
      <c r="L105" s="14">
        <f t="shared" si="10"/>
        <v>9115</v>
      </c>
      <c r="M105" s="56">
        <f t="shared" si="11"/>
        <v>9942</v>
      </c>
    </row>
    <row r="106" spans="1:13">
      <c r="A106" s="55">
        <v>93</v>
      </c>
      <c r="B106" s="5">
        <v>8831477</v>
      </c>
      <c r="C106" s="7">
        <v>1496165</v>
      </c>
      <c r="D106" s="6">
        <v>3403565</v>
      </c>
      <c r="E106" s="7">
        <v>391103</v>
      </c>
      <c r="F106" s="6">
        <v>2505473</v>
      </c>
      <c r="G106" s="7">
        <v>3197333</v>
      </c>
      <c r="H106" s="12">
        <f t="shared" si="6"/>
        <v>29254</v>
      </c>
      <c r="I106" s="13">
        <f t="shared" si="7"/>
        <v>2789</v>
      </c>
      <c r="J106" s="14">
        <f t="shared" si="8"/>
        <v>1297</v>
      </c>
      <c r="K106" s="13">
        <f t="shared" si="9"/>
        <v>185</v>
      </c>
      <c r="L106" s="14">
        <f t="shared" si="10"/>
        <v>9085</v>
      </c>
      <c r="M106" s="56">
        <f t="shared" si="11"/>
        <v>9892</v>
      </c>
    </row>
    <row r="107" spans="1:13">
      <c r="A107" s="55">
        <v>94</v>
      </c>
      <c r="B107" s="5">
        <v>8834343</v>
      </c>
      <c r="C107" s="7">
        <v>1486873</v>
      </c>
      <c r="D107" s="6">
        <v>3410834</v>
      </c>
      <c r="E107" s="7">
        <v>391640</v>
      </c>
      <c r="F107" s="6">
        <v>2557393</v>
      </c>
      <c r="G107" s="7">
        <v>3224066</v>
      </c>
      <c r="H107" s="12">
        <f t="shared" si="6"/>
        <v>29263</v>
      </c>
      <c r="I107" s="13">
        <f t="shared" si="7"/>
        <v>2772</v>
      </c>
      <c r="J107" s="14">
        <f t="shared" si="8"/>
        <v>1300</v>
      </c>
      <c r="K107" s="13">
        <f t="shared" si="9"/>
        <v>185</v>
      </c>
      <c r="L107" s="14">
        <f t="shared" si="10"/>
        <v>9273</v>
      </c>
      <c r="M107" s="56">
        <f t="shared" si="11"/>
        <v>9975</v>
      </c>
    </row>
    <row r="108" spans="1:13">
      <c r="A108" s="55">
        <v>95</v>
      </c>
      <c r="B108" s="5">
        <v>8820755</v>
      </c>
      <c r="C108" s="7">
        <v>1491681</v>
      </c>
      <c r="D108" s="6">
        <v>3404924</v>
      </c>
      <c r="E108" s="7">
        <v>393314</v>
      </c>
      <c r="F108" s="6">
        <v>2568232</v>
      </c>
      <c r="G108" s="7">
        <v>3232681</v>
      </c>
      <c r="H108" s="12">
        <f t="shared" si="6"/>
        <v>29218</v>
      </c>
      <c r="I108" s="13">
        <f t="shared" si="7"/>
        <v>2781</v>
      </c>
      <c r="J108" s="14">
        <f t="shared" si="8"/>
        <v>1298</v>
      </c>
      <c r="K108" s="13">
        <f t="shared" si="9"/>
        <v>186</v>
      </c>
      <c r="L108" s="14">
        <f t="shared" si="10"/>
        <v>9312</v>
      </c>
      <c r="M108" s="56">
        <f t="shared" si="11"/>
        <v>10001</v>
      </c>
    </row>
    <row r="109" spans="1:13">
      <c r="A109" s="55">
        <v>96</v>
      </c>
      <c r="B109" s="5">
        <v>8829548</v>
      </c>
      <c r="C109" s="7">
        <v>1482893</v>
      </c>
      <c r="D109" s="6">
        <v>3410109</v>
      </c>
      <c r="E109" s="7">
        <v>388119</v>
      </c>
      <c r="F109" s="6">
        <v>2578223</v>
      </c>
      <c r="G109" s="7">
        <v>3243609</v>
      </c>
      <c r="H109" s="12">
        <f t="shared" si="6"/>
        <v>29247</v>
      </c>
      <c r="I109" s="13">
        <f t="shared" si="7"/>
        <v>2764</v>
      </c>
      <c r="J109" s="14">
        <f t="shared" si="8"/>
        <v>1300</v>
      </c>
      <c r="K109" s="13">
        <f t="shared" si="9"/>
        <v>183</v>
      </c>
      <c r="L109" s="14">
        <f t="shared" si="10"/>
        <v>9348</v>
      </c>
      <c r="M109" s="56">
        <f t="shared" si="11"/>
        <v>10035</v>
      </c>
    </row>
    <row r="110" spans="1:13">
      <c r="A110" s="55">
        <v>97</v>
      </c>
      <c r="B110" s="5">
        <v>8810416</v>
      </c>
      <c r="C110" s="7">
        <v>1486971</v>
      </c>
      <c r="D110" s="6">
        <v>3402540</v>
      </c>
      <c r="E110" s="7">
        <v>390325</v>
      </c>
      <c r="F110" s="6">
        <v>2597171</v>
      </c>
      <c r="G110" s="7">
        <v>3259227</v>
      </c>
      <c r="H110" s="12">
        <f t="shared" si="6"/>
        <v>29184</v>
      </c>
      <c r="I110" s="13">
        <f t="shared" si="7"/>
        <v>2772</v>
      </c>
      <c r="J110" s="14">
        <f t="shared" si="8"/>
        <v>1297</v>
      </c>
      <c r="K110" s="13">
        <f t="shared" si="9"/>
        <v>184</v>
      </c>
      <c r="L110" s="14">
        <f t="shared" si="10"/>
        <v>9417</v>
      </c>
      <c r="M110" s="56">
        <f t="shared" si="11"/>
        <v>10084</v>
      </c>
    </row>
    <row r="111" spans="1:13">
      <c r="A111" s="55">
        <v>98</v>
      </c>
      <c r="B111" s="5">
        <v>8817296</v>
      </c>
      <c r="C111" s="7">
        <v>1487583</v>
      </c>
      <c r="D111" s="6">
        <v>3407495</v>
      </c>
      <c r="E111" s="7">
        <v>389616</v>
      </c>
      <c r="F111" s="6">
        <v>2639537</v>
      </c>
      <c r="G111" s="7">
        <v>3286184</v>
      </c>
      <c r="H111" s="12">
        <f t="shared" si="6"/>
        <v>29207</v>
      </c>
      <c r="I111" s="13">
        <f t="shared" si="7"/>
        <v>2773</v>
      </c>
      <c r="J111" s="14">
        <f t="shared" si="8"/>
        <v>1299</v>
      </c>
      <c r="K111" s="13">
        <f t="shared" si="9"/>
        <v>184</v>
      </c>
      <c r="L111" s="14">
        <f t="shared" si="10"/>
        <v>9571</v>
      </c>
      <c r="M111" s="56">
        <f t="shared" si="11"/>
        <v>10167</v>
      </c>
    </row>
    <row r="112" spans="1:13">
      <c r="A112" s="55">
        <v>99</v>
      </c>
      <c r="B112" s="5">
        <v>8812845</v>
      </c>
      <c r="C112" s="7">
        <v>1489881</v>
      </c>
      <c r="D112" s="6">
        <v>3406298</v>
      </c>
      <c r="E112" s="7">
        <v>389080</v>
      </c>
      <c r="F112" s="6">
        <v>2638874</v>
      </c>
      <c r="G112" s="7">
        <v>3281713</v>
      </c>
      <c r="H112" s="12">
        <f t="shared" si="6"/>
        <v>29192</v>
      </c>
      <c r="I112" s="13">
        <f t="shared" si="7"/>
        <v>2777</v>
      </c>
      <c r="J112" s="14">
        <f t="shared" si="8"/>
        <v>1298</v>
      </c>
      <c r="K112" s="13">
        <f t="shared" si="9"/>
        <v>184</v>
      </c>
      <c r="L112" s="14">
        <f t="shared" si="10"/>
        <v>9568</v>
      </c>
      <c r="M112" s="56">
        <f t="shared" si="11"/>
        <v>10153</v>
      </c>
    </row>
    <row r="113" spans="1:13">
      <c r="A113" s="55">
        <v>100</v>
      </c>
      <c r="B113" s="5">
        <v>8827062</v>
      </c>
      <c r="C113" s="7">
        <v>1491640</v>
      </c>
      <c r="D113" s="6">
        <v>3409364</v>
      </c>
      <c r="E113" s="7">
        <v>385492</v>
      </c>
      <c r="F113" s="6">
        <v>2656792</v>
      </c>
      <c r="G113" s="7">
        <v>3303443</v>
      </c>
      <c r="H113" s="12">
        <f t="shared" si="6"/>
        <v>29239</v>
      </c>
      <c r="I113" s="13">
        <f t="shared" si="7"/>
        <v>2781</v>
      </c>
      <c r="J113" s="14">
        <f t="shared" si="8"/>
        <v>1299</v>
      </c>
      <c r="K113" s="13">
        <f t="shared" si="9"/>
        <v>182</v>
      </c>
      <c r="L113" s="14">
        <f t="shared" si="10"/>
        <v>9633</v>
      </c>
      <c r="M113" s="56">
        <f t="shared" si="11"/>
        <v>10220</v>
      </c>
    </row>
    <row r="114" spans="1:13">
      <c r="A114" s="55">
        <v>101</v>
      </c>
      <c r="B114" s="5">
        <v>8831456</v>
      </c>
      <c r="C114" s="7">
        <v>1495082</v>
      </c>
      <c r="D114" s="6">
        <v>3409830</v>
      </c>
      <c r="E114" s="7">
        <v>390138</v>
      </c>
      <c r="F114" s="6">
        <v>2657827</v>
      </c>
      <c r="G114" s="7">
        <v>3307350</v>
      </c>
      <c r="H114" s="12">
        <f t="shared" si="6"/>
        <v>29254</v>
      </c>
      <c r="I114" s="13">
        <f t="shared" si="7"/>
        <v>2787</v>
      </c>
      <c r="J114" s="14">
        <f t="shared" si="8"/>
        <v>1299</v>
      </c>
      <c r="K114" s="13">
        <f t="shared" si="9"/>
        <v>184</v>
      </c>
      <c r="L114" s="14">
        <f t="shared" si="10"/>
        <v>9637</v>
      </c>
      <c r="M114" s="56">
        <f t="shared" si="11"/>
        <v>10232</v>
      </c>
    </row>
    <row r="115" spans="1:13">
      <c r="A115" s="55">
        <v>102</v>
      </c>
      <c r="B115" s="5">
        <v>8838299</v>
      </c>
      <c r="C115" s="7">
        <v>1492621</v>
      </c>
      <c r="D115" s="6">
        <v>3400920</v>
      </c>
      <c r="E115" s="7">
        <v>388065</v>
      </c>
      <c r="F115" s="6">
        <v>2691953</v>
      </c>
      <c r="G115" s="7">
        <v>3324189</v>
      </c>
      <c r="H115" s="12">
        <f t="shared" si="6"/>
        <v>29276</v>
      </c>
      <c r="I115" s="13">
        <f t="shared" si="7"/>
        <v>2782</v>
      </c>
      <c r="J115" s="14">
        <f t="shared" si="8"/>
        <v>1296</v>
      </c>
      <c r="K115" s="13">
        <f t="shared" si="9"/>
        <v>183</v>
      </c>
      <c r="L115" s="14">
        <f t="shared" si="10"/>
        <v>9761</v>
      </c>
      <c r="M115" s="56">
        <f t="shared" si="11"/>
        <v>10285</v>
      </c>
    </row>
    <row r="116" spans="1:13">
      <c r="A116" s="55">
        <v>103</v>
      </c>
      <c r="B116" s="5">
        <v>8841469</v>
      </c>
      <c r="C116" s="7">
        <v>1486868</v>
      </c>
      <c r="D116" s="6">
        <v>3403242</v>
      </c>
      <c r="E116" s="7">
        <v>390788</v>
      </c>
      <c r="F116" s="6">
        <v>2730493</v>
      </c>
      <c r="G116" s="7">
        <v>3325312</v>
      </c>
      <c r="H116" s="12">
        <f t="shared" si="6"/>
        <v>29287</v>
      </c>
      <c r="I116" s="13">
        <f t="shared" si="7"/>
        <v>2772</v>
      </c>
      <c r="J116" s="14">
        <f t="shared" si="8"/>
        <v>1297</v>
      </c>
      <c r="K116" s="13">
        <f t="shared" si="9"/>
        <v>184</v>
      </c>
      <c r="L116" s="14">
        <f t="shared" si="10"/>
        <v>9901</v>
      </c>
      <c r="M116" s="56">
        <f t="shared" si="11"/>
        <v>10288</v>
      </c>
    </row>
    <row r="117" spans="1:13">
      <c r="A117" s="55">
        <v>104</v>
      </c>
      <c r="B117" s="5">
        <v>8842770</v>
      </c>
      <c r="C117" s="7">
        <v>1484190</v>
      </c>
      <c r="D117" s="6">
        <v>3398058</v>
      </c>
      <c r="E117" s="7">
        <v>389850</v>
      </c>
      <c r="F117" s="6">
        <v>2759562</v>
      </c>
      <c r="G117" s="7">
        <v>3351965</v>
      </c>
      <c r="H117" s="12">
        <f t="shared" si="6"/>
        <v>29291</v>
      </c>
      <c r="I117" s="13">
        <f t="shared" si="7"/>
        <v>2767</v>
      </c>
      <c r="J117" s="14">
        <f t="shared" si="8"/>
        <v>1295</v>
      </c>
      <c r="K117" s="13">
        <f t="shared" si="9"/>
        <v>184</v>
      </c>
      <c r="L117" s="14">
        <f t="shared" si="10"/>
        <v>10006</v>
      </c>
      <c r="M117" s="56">
        <f t="shared" si="11"/>
        <v>10370</v>
      </c>
    </row>
    <row r="118" spans="1:13">
      <c r="A118" s="55">
        <v>105</v>
      </c>
      <c r="B118" s="5">
        <v>8829790</v>
      </c>
      <c r="C118" s="7">
        <v>1490330</v>
      </c>
      <c r="D118" s="6">
        <v>3412968</v>
      </c>
      <c r="E118" s="7">
        <v>390043</v>
      </c>
      <c r="F118" s="6">
        <v>2776069</v>
      </c>
      <c r="G118" s="7">
        <v>3361802</v>
      </c>
      <c r="H118" s="12">
        <f t="shared" si="6"/>
        <v>29248</v>
      </c>
      <c r="I118" s="13">
        <f t="shared" si="7"/>
        <v>2778</v>
      </c>
      <c r="J118" s="14">
        <f t="shared" si="8"/>
        <v>1301</v>
      </c>
      <c r="K118" s="13">
        <f t="shared" si="9"/>
        <v>184</v>
      </c>
      <c r="L118" s="14">
        <f t="shared" si="10"/>
        <v>10066</v>
      </c>
      <c r="M118" s="56">
        <f t="shared" si="11"/>
        <v>10401</v>
      </c>
    </row>
    <row r="119" spans="1:13">
      <c r="A119" s="55">
        <v>106</v>
      </c>
      <c r="B119" s="5">
        <v>8823681</v>
      </c>
      <c r="C119" s="7">
        <v>1493338</v>
      </c>
      <c r="D119" s="6">
        <v>3402648</v>
      </c>
      <c r="E119" s="7">
        <v>390815</v>
      </c>
      <c r="F119" s="6">
        <v>2812145</v>
      </c>
      <c r="G119" s="7">
        <v>3373291</v>
      </c>
      <c r="H119" s="12">
        <f t="shared" si="6"/>
        <v>29228</v>
      </c>
      <c r="I119" s="13">
        <f t="shared" si="7"/>
        <v>2784</v>
      </c>
      <c r="J119" s="14">
        <f t="shared" si="8"/>
        <v>1297</v>
      </c>
      <c r="K119" s="13">
        <f t="shared" si="9"/>
        <v>184</v>
      </c>
      <c r="L119" s="14">
        <f t="shared" si="10"/>
        <v>10197</v>
      </c>
      <c r="M119" s="56">
        <f t="shared" si="11"/>
        <v>10436</v>
      </c>
    </row>
    <row r="120" spans="1:13">
      <c r="A120" s="55">
        <v>107</v>
      </c>
      <c r="B120" s="5">
        <v>8825193</v>
      </c>
      <c r="C120" s="7">
        <v>1487410</v>
      </c>
      <c r="D120" s="6">
        <v>3402742</v>
      </c>
      <c r="E120" s="7">
        <v>389964</v>
      </c>
      <c r="F120" s="6">
        <v>2823404</v>
      </c>
      <c r="G120" s="7">
        <v>3389479</v>
      </c>
      <c r="H120" s="12">
        <f t="shared" si="6"/>
        <v>29233</v>
      </c>
      <c r="I120" s="13">
        <f t="shared" si="7"/>
        <v>2773</v>
      </c>
      <c r="J120" s="14">
        <f t="shared" si="8"/>
        <v>1297</v>
      </c>
      <c r="K120" s="13">
        <f t="shared" si="9"/>
        <v>184</v>
      </c>
      <c r="L120" s="14">
        <f t="shared" si="10"/>
        <v>10237</v>
      </c>
      <c r="M120" s="56">
        <f t="shared" si="11"/>
        <v>10487</v>
      </c>
    </row>
    <row r="121" spans="1:13">
      <c r="A121" s="55">
        <v>108</v>
      </c>
      <c r="B121" s="5">
        <v>8808017</v>
      </c>
      <c r="C121" s="7">
        <v>1491302</v>
      </c>
      <c r="D121" s="6">
        <v>3395343</v>
      </c>
      <c r="E121" s="7">
        <v>389816</v>
      </c>
      <c r="F121" s="6">
        <v>2867334</v>
      </c>
      <c r="G121" s="7">
        <v>3399571</v>
      </c>
      <c r="H121" s="12">
        <f t="shared" si="6"/>
        <v>29176</v>
      </c>
      <c r="I121" s="13">
        <f t="shared" si="7"/>
        <v>2780</v>
      </c>
      <c r="J121" s="14">
        <f t="shared" si="8"/>
        <v>1294</v>
      </c>
      <c r="K121" s="13">
        <f t="shared" si="9"/>
        <v>184</v>
      </c>
      <c r="L121" s="14">
        <f t="shared" si="10"/>
        <v>10397</v>
      </c>
      <c r="M121" s="56">
        <f t="shared" si="11"/>
        <v>10518</v>
      </c>
    </row>
    <row r="122" spans="1:13">
      <c r="A122" s="55">
        <v>109</v>
      </c>
      <c r="B122" s="5">
        <v>8820734</v>
      </c>
      <c r="C122" s="7">
        <v>1488838</v>
      </c>
      <c r="D122" s="6">
        <v>3395211</v>
      </c>
      <c r="E122" s="7">
        <v>389913</v>
      </c>
      <c r="F122" s="6">
        <v>2835907</v>
      </c>
      <c r="G122" s="7">
        <v>3395447</v>
      </c>
      <c r="H122" s="12">
        <f t="shared" si="6"/>
        <v>29218</v>
      </c>
      <c r="I122" s="13">
        <f t="shared" si="7"/>
        <v>2775</v>
      </c>
      <c r="J122" s="14">
        <f t="shared" si="8"/>
        <v>1294</v>
      </c>
      <c r="K122" s="13">
        <f t="shared" si="9"/>
        <v>184</v>
      </c>
      <c r="L122" s="14">
        <f t="shared" si="10"/>
        <v>10283</v>
      </c>
      <c r="M122" s="56">
        <f t="shared" si="11"/>
        <v>10505</v>
      </c>
    </row>
    <row r="123" spans="1:13">
      <c r="A123" s="55">
        <v>110</v>
      </c>
      <c r="B123" s="5">
        <v>8832476</v>
      </c>
      <c r="C123" s="7">
        <v>1488375</v>
      </c>
      <c r="D123" s="6">
        <v>3389933</v>
      </c>
      <c r="E123" s="7">
        <v>391093</v>
      </c>
      <c r="F123" s="6">
        <v>2872109</v>
      </c>
      <c r="G123" s="7">
        <v>3427039</v>
      </c>
      <c r="H123" s="12">
        <f t="shared" si="6"/>
        <v>29257</v>
      </c>
      <c r="I123" s="13">
        <f t="shared" si="7"/>
        <v>2774</v>
      </c>
      <c r="J123" s="14">
        <f t="shared" si="8"/>
        <v>1292</v>
      </c>
      <c r="K123" s="13">
        <f t="shared" si="9"/>
        <v>185</v>
      </c>
      <c r="L123" s="14">
        <f t="shared" si="10"/>
        <v>10414</v>
      </c>
      <c r="M123" s="56">
        <f t="shared" si="11"/>
        <v>10603</v>
      </c>
    </row>
    <row r="124" spans="1:13">
      <c r="A124" s="55">
        <v>111</v>
      </c>
      <c r="B124" s="5">
        <v>8823621</v>
      </c>
      <c r="C124" s="7">
        <v>1487113</v>
      </c>
      <c r="D124" s="6">
        <v>3391505</v>
      </c>
      <c r="E124" s="7">
        <v>393541</v>
      </c>
      <c r="F124" s="6">
        <v>2907023</v>
      </c>
      <c r="G124" s="7">
        <v>3435271</v>
      </c>
      <c r="H124" s="12">
        <f t="shared" si="6"/>
        <v>29228</v>
      </c>
      <c r="I124" s="13">
        <f t="shared" si="7"/>
        <v>2772</v>
      </c>
      <c r="J124" s="14">
        <f t="shared" si="8"/>
        <v>1292</v>
      </c>
      <c r="K124" s="13">
        <f t="shared" si="9"/>
        <v>186</v>
      </c>
      <c r="L124" s="14">
        <f t="shared" si="10"/>
        <v>10541</v>
      </c>
      <c r="M124" s="56">
        <f t="shared" si="11"/>
        <v>10628</v>
      </c>
    </row>
    <row r="125" spans="1:13">
      <c r="A125" s="55">
        <v>112</v>
      </c>
      <c r="B125" s="5">
        <v>8827680</v>
      </c>
      <c r="C125" s="7">
        <v>1494172</v>
      </c>
      <c r="D125" s="6">
        <v>3395559</v>
      </c>
      <c r="E125" s="7">
        <v>392138</v>
      </c>
      <c r="F125" s="6">
        <v>2911168</v>
      </c>
      <c r="G125" s="7">
        <v>3445369</v>
      </c>
      <c r="H125" s="12">
        <f t="shared" si="6"/>
        <v>29241</v>
      </c>
      <c r="I125" s="13">
        <f t="shared" si="7"/>
        <v>2785</v>
      </c>
      <c r="J125" s="14">
        <f t="shared" si="8"/>
        <v>1294</v>
      </c>
      <c r="K125" s="13">
        <f t="shared" si="9"/>
        <v>185</v>
      </c>
      <c r="L125" s="14">
        <f t="shared" si="10"/>
        <v>10556</v>
      </c>
      <c r="M125" s="56">
        <f t="shared" si="11"/>
        <v>10659</v>
      </c>
    </row>
    <row r="126" spans="1:13">
      <c r="A126" s="55">
        <v>113</v>
      </c>
      <c r="B126" s="5">
        <v>8827764</v>
      </c>
      <c r="C126" s="7">
        <v>1489221</v>
      </c>
      <c r="D126" s="6">
        <v>3401155</v>
      </c>
      <c r="E126" s="7">
        <v>388310</v>
      </c>
      <c r="F126" s="6">
        <v>2972634</v>
      </c>
      <c r="G126" s="7">
        <v>3467734</v>
      </c>
      <c r="H126" s="12">
        <f t="shared" si="6"/>
        <v>29241</v>
      </c>
      <c r="I126" s="13">
        <f t="shared" si="7"/>
        <v>2776</v>
      </c>
      <c r="J126" s="14">
        <f t="shared" si="8"/>
        <v>1296</v>
      </c>
      <c r="K126" s="13">
        <f t="shared" si="9"/>
        <v>183</v>
      </c>
      <c r="L126" s="14">
        <f t="shared" si="10"/>
        <v>10778</v>
      </c>
      <c r="M126" s="56">
        <f t="shared" si="11"/>
        <v>10729</v>
      </c>
    </row>
    <row r="127" spans="1:13">
      <c r="A127" s="55">
        <v>114</v>
      </c>
      <c r="B127" s="5">
        <v>8841565</v>
      </c>
      <c r="C127" s="7">
        <v>1493196</v>
      </c>
      <c r="D127" s="6">
        <v>3399937</v>
      </c>
      <c r="E127" s="7">
        <v>389259</v>
      </c>
      <c r="F127" s="6">
        <v>2984392</v>
      </c>
      <c r="G127" s="7">
        <v>3466324</v>
      </c>
      <c r="H127" s="12">
        <f t="shared" si="6"/>
        <v>29287</v>
      </c>
      <c r="I127" s="13">
        <f t="shared" si="7"/>
        <v>2783</v>
      </c>
      <c r="J127" s="14">
        <f t="shared" si="8"/>
        <v>1296</v>
      </c>
      <c r="K127" s="13">
        <f t="shared" si="9"/>
        <v>184</v>
      </c>
      <c r="L127" s="14">
        <f t="shared" si="10"/>
        <v>10821</v>
      </c>
      <c r="M127" s="56">
        <f t="shared" si="11"/>
        <v>10724</v>
      </c>
    </row>
    <row r="128" spans="1:13">
      <c r="A128" s="55">
        <v>115</v>
      </c>
      <c r="B128" s="5">
        <v>8824081</v>
      </c>
      <c r="C128" s="7">
        <v>1492667</v>
      </c>
      <c r="D128" s="6">
        <v>3386223</v>
      </c>
      <c r="E128" s="7">
        <v>387592</v>
      </c>
      <c r="F128" s="6">
        <v>3015078</v>
      </c>
      <c r="G128" s="7">
        <v>3493199</v>
      </c>
      <c r="H128" s="12">
        <f t="shared" si="6"/>
        <v>29229</v>
      </c>
      <c r="I128" s="13">
        <f t="shared" si="7"/>
        <v>2782</v>
      </c>
      <c r="J128" s="14">
        <f t="shared" si="8"/>
        <v>1290</v>
      </c>
      <c r="K128" s="13">
        <f t="shared" si="9"/>
        <v>183</v>
      </c>
      <c r="L128" s="14">
        <f t="shared" si="10"/>
        <v>10932</v>
      </c>
      <c r="M128" s="56">
        <f t="shared" si="11"/>
        <v>10807</v>
      </c>
    </row>
    <row r="129" spans="1:13">
      <c r="A129" s="55">
        <v>116</v>
      </c>
      <c r="B129" s="5">
        <v>8809821</v>
      </c>
      <c r="C129" s="7">
        <v>1486624</v>
      </c>
      <c r="D129" s="6">
        <v>3390467</v>
      </c>
      <c r="E129" s="7">
        <v>389452</v>
      </c>
      <c r="F129" s="6">
        <v>3029699</v>
      </c>
      <c r="G129" s="7">
        <v>3515706</v>
      </c>
      <c r="H129" s="12">
        <f t="shared" si="6"/>
        <v>29182</v>
      </c>
      <c r="I129" s="13">
        <f t="shared" si="7"/>
        <v>2771</v>
      </c>
      <c r="J129" s="14">
        <f t="shared" si="8"/>
        <v>1292</v>
      </c>
      <c r="K129" s="13">
        <f t="shared" si="9"/>
        <v>184</v>
      </c>
      <c r="L129" s="14">
        <f t="shared" si="10"/>
        <v>10985</v>
      </c>
      <c r="M129" s="56">
        <f t="shared" si="11"/>
        <v>10877</v>
      </c>
    </row>
    <row r="130" spans="1:13">
      <c r="A130" s="55">
        <v>117</v>
      </c>
      <c r="B130" s="5">
        <v>8810754</v>
      </c>
      <c r="C130" s="7">
        <v>1489035</v>
      </c>
      <c r="D130" s="6">
        <v>3391185</v>
      </c>
      <c r="E130" s="7">
        <v>392354</v>
      </c>
      <c r="F130" s="6">
        <v>2994999</v>
      </c>
      <c r="G130" s="7">
        <v>3510184</v>
      </c>
      <c r="H130" s="12">
        <f t="shared" si="6"/>
        <v>29185</v>
      </c>
      <c r="I130" s="13">
        <f t="shared" si="7"/>
        <v>2776</v>
      </c>
      <c r="J130" s="14">
        <f t="shared" si="8"/>
        <v>1292</v>
      </c>
      <c r="K130" s="13">
        <f t="shared" si="9"/>
        <v>185</v>
      </c>
      <c r="L130" s="14">
        <f t="shared" si="10"/>
        <v>10860</v>
      </c>
      <c r="M130" s="56">
        <f t="shared" si="11"/>
        <v>10860</v>
      </c>
    </row>
    <row r="131" spans="1:13">
      <c r="A131" s="55">
        <v>118</v>
      </c>
      <c r="B131" s="5">
        <v>8785514</v>
      </c>
      <c r="C131" s="7">
        <v>1491247</v>
      </c>
      <c r="D131" s="6">
        <v>3384503</v>
      </c>
      <c r="E131" s="7">
        <v>385184</v>
      </c>
      <c r="F131" s="6">
        <v>3042648</v>
      </c>
      <c r="G131" s="7">
        <v>3514179</v>
      </c>
      <c r="H131" s="12">
        <f t="shared" si="6"/>
        <v>29101</v>
      </c>
      <c r="I131" s="13">
        <f t="shared" si="7"/>
        <v>2780</v>
      </c>
      <c r="J131" s="14">
        <f t="shared" si="8"/>
        <v>1290</v>
      </c>
      <c r="K131" s="13">
        <f t="shared" si="9"/>
        <v>182</v>
      </c>
      <c r="L131" s="14">
        <f t="shared" si="10"/>
        <v>11032</v>
      </c>
      <c r="M131" s="56">
        <f t="shared" si="11"/>
        <v>10872</v>
      </c>
    </row>
    <row r="132" spans="1:13">
      <c r="A132" s="55">
        <v>119</v>
      </c>
      <c r="B132" s="5">
        <v>8803976</v>
      </c>
      <c r="C132" s="7">
        <v>1492448</v>
      </c>
      <c r="D132" s="6">
        <v>3398662</v>
      </c>
      <c r="E132" s="7">
        <v>392525</v>
      </c>
      <c r="F132" s="6">
        <v>3079049</v>
      </c>
      <c r="G132" s="7">
        <v>3530800</v>
      </c>
      <c r="H132" s="12">
        <f t="shared" si="6"/>
        <v>29163</v>
      </c>
      <c r="I132" s="13">
        <f t="shared" si="7"/>
        <v>2782</v>
      </c>
      <c r="J132" s="14">
        <f t="shared" si="8"/>
        <v>1295</v>
      </c>
      <c r="K132" s="13">
        <f t="shared" si="9"/>
        <v>185</v>
      </c>
      <c r="L132" s="14">
        <f t="shared" si="10"/>
        <v>11164</v>
      </c>
      <c r="M132" s="56">
        <f t="shared" si="11"/>
        <v>10924</v>
      </c>
    </row>
    <row r="133" spans="1:13">
      <c r="A133" s="55">
        <v>120</v>
      </c>
      <c r="B133" s="5">
        <v>8809130</v>
      </c>
      <c r="C133" s="7">
        <v>1490404</v>
      </c>
      <c r="D133" s="6">
        <v>3388124</v>
      </c>
      <c r="E133" s="7">
        <v>390690</v>
      </c>
      <c r="F133" s="6">
        <v>3134784</v>
      </c>
      <c r="G133" s="7">
        <v>3549217</v>
      </c>
      <c r="H133" s="12">
        <f t="shared" si="6"/>
        <v>29180</v>
      </c>
      <c r="I133" s="13">
        <f t="shared" si="7"/>
        <v>2778</v>
      </c>
      <c r="J133" s="14">
        <f t="shared" si="8"/>
        <v>1291</v>
      </c>
      <c r="K133" s="13">
        <f t="shared" si="9"/>
        <v>184</v>
      </c>
      <c r="L133" s="14">
        <f t="shared" si="10"/>
        <v>11366</v>
      </c>
      <c r="M133" s="56">
        <f t="shared" si="11"/>
        <v>10981</v>
      </c>
    </row>
    <row r="134" spans="1:13">
      <c r="A134" s="55">
        <v>121</v>
      </c>
      <c r="B134" s="5">
        <v>8823976</v>
      </c>
      <c r="C134" s="7">
        <v>1488331</v>
      </c>
      <c r="D134" s="6">
        <v>3390335</v>
      </c>
      <c r="E134" s="7">
        <v>389342</v>
      </c>
      <c r="F134" s="6">
        <v>3163676</v>
      </c>
      <c r="G134" s="7">
        <v>3567057</v>
      </c>
      <c r="H134" s="12">
        <f t="shared" si="6"/>
        <v>29229</v>
      </c>
      <c r="I134" s="13">
        <f t="shared" si="7"/>
        <v>2774</v>
      </c>
      <c r="J134" s="14">
        <f t="shared" si="8"/>
        <v>1292</v>
      </c>
      <c r="K134" s="13">
        <f t="shared" si="9"/>
        <v>184</v>
      </c>
      <c r="L134" s="14">
        <f t="shared" si="10"/>
        <v>11471</v>
      </c>
      <c r="M134" s="56">
        <f t="shared" si="11"/>
        <v>11036</v>
      </c>
    </row>
    <row r="135" spans="1:13">
      <c r="A135" s="55">
        <v>122</v>
      </c>
      <c r="B135" s="5">
        <v>8804688</v>
      </c>
      <c r="C135" s="7">
        <v>1491327</v>
      </c>
      <c r="D135" s="6">
        <v>3382091</v>
      </c>
      <c r="E135" s="7">
        <v>390505</v>
      </c>
      <c r="F135" s="6">
        <v>3161694</v>
      </c>
      <c r="G135" s="7">
        <v>3575729</v>
      </c>
      <c r="H135" s="12">
        <f t="shared" si="6"/>
        <v>29165</v>
      </c>
      <c r="I135" s="13">
        <f t="shared" si="7"/>
        <v>2780</v>
      </c>
      <c r="J135" s="14">
        <f t="shared" si="8"/>
        <v>1289</v>
      </c>
      <c r="K135" s="13">
        <f t="shared" si="9"/>
        <v>184</v>
      </c>
      <c r="L135" s="14">
        <f t="shared" si="10"/>
        <v>11464</v>
      </c>
      <c r="M135" s="56">
        <f t="shared" si="11"/>
        <v>11063</v>
      </c>
    </row>
    <row r="136" spans="1:13">
      <c r="A136" s="55">
        <v>123</v>
      </c>
      <c r="B136" s="5">
        <v>8798671</v>
      </c>
      <c r="C136" s="7">
        <v>1488762</v>
      </c>
      <c r="D136" s="6">
        <v>3383076</v>
      </c>
      <c r="E136" s="7">
        <v>389190</v>
      </c>
      <c r="F136" s="6">
        <v>3212791</v>
      </c>
      <c r="G136" s="7">
        <v>3594938</v>
      </c>
      <c r="H136" s="12">
        <f t="shared" si="6"/>
        <v>29145</v>
      </c>
      <c r="I136" s="13">
        <f t="shared" si="7"/>
        <v>2775</v>
      </c>
      <c r="J136" s="14">
        <f t="shared" si="8"/>
        <v>1289</v>
      </c>
      <c r="K136" s="13">
        <f t="shared" si="9"/>
        <v>184</v>
      </c>
      <c r="L136" s="14">
        <f t="shared" si="10"/>
        <v>11649</v>
      </c>
      <c r="M136" s="56">
        <f t="shared" si="11"/>
        <v>11122</v>
      </c>
    </row>
    <row r="137" spans="1:13">
      <c r="A137" s="55">
        <v>124</v>
      </c>
      <c r="B137" s="5">
        <v>8805319</v>
      </c>
      <c r="C137" s="7">
        <v>1482668</v>
      </c>
      <c r="D137" s="6">
        <v>3387199</v>
      </c>
      <c r="E137" s="7">
        <v>391907</v>
      </c>
      <c r="F137" s="6">
        <v>3237557</v>
      </c>
      <c r="G137" s="7">
        <v>3616833</v>
      </c>
      <c r="H137" s="12">
        <f t="shared" si="6"/>
        <v>29167</v>
      </c>
      <c r="I137" s="13">
        <f t="shared" si="7"/>
        <v>2764</v>
      </c>
      <c r="J137" s="14">
        <f t="shared" si="8"/>
        <v>1291</v>
      </c>
      <c r="K137" s="13">
        <f t="shared" si="9"/>
        <v>185</v>
      </c>
      <c r="L137" s="14">
        <f t="shared" si="10"/>
        <v>11739</v>
      </c>
      <c r="M137" s="56">
        <f t="shared" si="11"/>
        <v>11190</v>
      </c>
    </row>
    <row r="138" spans="1:13">
      <c r="A138" s="55">
        <v>125</v>
      </c>
      <c r="B138" s="5">
        <v>8819440</v>
      </c>
      <c r="C138" s="7">
        <v>1487559</v>
      </c>
      <c r="D138" s="6">
        <v>3384444</v>
      </c>
      <c r="E138" s="7">
        <v>385053</v>
      </c>
      <c r="F138" s="6">
        <v>3213792</v>
      </c>
      <c r="G138" s="7">
        <v>3600418</v>
      </c>
      <c r="H138" s="12">
        <f t="shared" si="6"/>
        <v>29214</v>
      </c>
      <c r="I138" s="13">
        <f t="shared" si="7"/>
        <v>2773</v>
      </c>
      <c r="J138" s="14">
        <f t="shared" si="8"/>
        <v>1290</v>
      </c>
      <c r="K138" s="13">
        <f t="shared" si="9"/>
        <v>182</v>
      </c>
      <c r="L138" s="14">
        <f t="shared" si="10"/>
        <v>11653</v>
      </c>
      <c r="M138" s="56">
        <f t="shared" si="11"/>
        <v>11139</v>
      </c>
    </row>
    <row r="139" spans="1:13">
      <c r="A139" s="55">
        <v>126</v>
      </c>
      <c r="B139" s="5">
        <v>8815597</v>
      </c>
      <c r="C139" s="7">
        <v>1490586</v>
      </c>
      <c r="D139" s="6">
        <v>3392213</v>
      </c>
      <c r="E139" s="7">
        <v>389902</v>
      </c>
      <c r="F139" s="6">
        <v>3265490</v>
      </c>
      <c r="G139" s="7">
        <v>3615040</v>
      </c>
      <c r="H139" s="12">
        <f t="shared" si="6"/>
        <v>29201</v>
      </c>
      <c r="I139" s="13">
        <f t="shared" si="7"/>
        <v>2779</v>
      </c>
      <c r="J139" s="14">
        <f t="shared" si="8"/>
        <v>1293</v>
      </c>
      <c r="K139" s="13">
        <f t="shared" si="9"/>
        <v>184</v>
      </c>
      <c r="L139" s="14">
        <f t="shared" si="10"/>
        <v>11840</v>
      </c>
      <c r="M139" s="56">
        <f t="shared" si="11"/>
        <v>11184</v>
      </c>
    </row>
    <row r="140" spans="1:13">
      <c r="A140" s="55">
        <v>127</v>
      </c>
      <c r="B140" s="5">
        <v>8814343</v>
      </c>
      <c r="C140" s="7">
        <v>1487505</v>
      </c>
      <c r="D140" s="6">
        <v>3381593</v>
      </c>
      <c r="E140" s="7">
        <v>391259</v>
      </c>
      <c r="F140" s="6">
        <v>3308221</v>
      </c>
      <c r="G140" s="7">
        <v>3643654</v>
      </c>
      <c r="H140" s="12">
        <f t="shared" si="6"/>
        <v>29197</v>
      </c>
      <c r="I140" s="13">
        <f t="shared" si="7"/>
        <v>2773</v>
      </c>
      <c r="J140" s="14">
        <f t="shared" si="8"/>
        <v>1289</v>
      </c>
      <c r="K140" s="13">
        <f t="shared" si="9"/>
        <v>185</v>
      </c>
      <c r="L140" s="14">
        <f t="shared" si="10"/>
        <v>11995</v>
      </c>
      <c r="M140" s="56">
        <f t="shared" si="11"/>
        <v>11273</v>
      </c>
    </row>
    <row r="141" spans="1:13">
      <c r="A141" s="55">
        <v>128</v>
      </c>
      <c r="B141" s="5">
        <v>8801151</v>
      </c>
      <c r="C141" s="7">
        <v>1494502</v>
      </c>
      <c r="D141" s="6">
        <v>3377295</v>
      </c>
      <c r="E141" s="7">
        <v>389393</v>
      </c>
      <c r="F141" s="6">
        <v>3342630</v>
      </c>
      <c r="G141" s="7">
        <v>3650034</v>
      </c>
      <c r="H141" s="12">
        <f t="shared" si="6"/>
        <v>29153</v>
      </c>
      <c r="I141" s="13">
        <f t="shared" si="7"/>
        <v>2786</v>
      </c>
      <c r="J141" s="14">
        <f t="shared" si="8"/>
        <v>1287</v>
      </c>
      <c r="K141" s="13">
        <f t="shared" si="9"/>
        <v>184</v>
      </c>
      <c r="L141" s="14">
        <f t="shared" si="10"/>
        <v>12120</v>
      </c>
      <c r="M141" s="56">
        <f t="shared" si="11"/>
        <v>11293</v>
      </c>
    </row>
    <row r="142" spans="1:13">
      <c r="A142" s="55">
        <v>129</v>
      </c>
      <c r="B142" s="5">
        <v>8795814</v>
      </c>
      <c r="C142" s="7">
        <v>1488292</v>
      </c>
      <c r="D142" s="6">
        <v>3380955</v>
      </c>
      <c r="E142" s="7">
        <v>389880</v>
      </c>
      <c r="F142" s="6">
        <v>3339650</v>
      </c>
      <c r="G142" s="7">
        <v>3671448</v>
      </c>
      <c r="H142" s="12">
        <f t="shared" ref="H142:H205" si="12">ROUND(B142/$B$1037*100000,0)</f>
        <v>29136</v>
      </c>
      <c r="I142" s="13">
        <f t="shared" ref="I142:I205" si="13">ROUND(C142/$C$1037*100000,0)</f>
        <v>2774</v>
      </c>
      <c r="J142" s="14">
        <f t="shared" ref="J142:J205" si="14">ROUND(D142/$D$1037*100000,0)</f>
        <v>1288</v>
      </c>
      <c r="K142" s="13">
        <f t="shared" ref="K142:K205" si="15">ROUND(E142/$E$1037*100000,0)</f>
        <v>184</v>
      </c>
      <c r="L142" s="14">
        <f t="shared" ref="L142:L205" si="16">ROUND(F142/$F$1037*100000,0)</f>
        <v>12109</v>
      </c>
      <c r="M142" s="56">
        <f t="shared" ref="M142:M205" si="17">ROUND(G142/$G$1037*100000,0)</f>
        <v>11359</v>
      </c>
    </row>
    <row r="143" spans="1:13">
      <c r="A143" s="55">
        <v>130</v>
      </c>
      <c r="B143" s="5">
        <v>8779405</v>
      </c>
      <c r="C143" s="7">
        <v>1484043</v>
      </c>
      <c r="D143" s="6">
        <v>3383215</v>
      </c>
      <c r="E143" s="7">
        <v>389672</v>
      </c>
      <c r="F143" s="6">
        <v>3424074</v>
      </c>
      <c r="G143" s="7">
        <v>3674292</v>
      </c>
      <c r="H143" s="12">
        <f t="shared" si="12"/>
        <v>29081</v>
      </c>
      <c r="I143" s="13">
        <f t="shared" si="13"/>
        <v>2766</v>
      </c>
      <c r="J143" s="14">
        <f t="shared" si="14"/>
        <v>1289</v>
      </c>
      <c r="K143" s="13">
        <f t="shared" si="15"/>
        <v>184</v>
      </c>
      <c r="L143" s="14">
        <f t="shared" si="16"/>
        <v>12415</v>
      </c>
      <c r="M143" s="56">
        <f t="shared" si="17"/>
        <v>11368</v>
      </c>
    </row>
    <row r="144" spans="1:13">
      <c r="A144" s="55">
        <v>131</v>
      </c>
      <c r="B144" s="5">
        <v>8785166</v>
      </c>
      <c r="C144" s="7">
        <v>1489399</v>
      </c>
      <c r="D144" s="6">
        <v>3380103</v>
      </c>
      <c r="E144" s="7">
        <v>387300</v>
      </c>
      <c r="F144" s="6">
        <v>3434735</v>
      </c>
      <c r="G144" s="7">
        <v>3683138</v>
      </c>
      <c r="H144" s="12">
        <f t="shared" si="12"/>
        <v>29100</v>
      </c>
      <c r="I144" s="13">
        <f t="shared" si="13"/>
        <v>2776</v>
      </c>
      <c r="J144" s="14">
        <f t="shared" si="14"/>
        <v>1288</v>
      </c>
      <c r="K144" s="13">
        <f t="shared" si="15"/>
        <v>183</v>
      </c>
      <c r="L144" s="14">
        <f t="shared" si="16"/>
        <v>12454</v>
      </c>
      <c r="M144" s="56">
        <f t="shared" si="17"/>
        <v>11395</v>
      </c>
    </row>
    <row r="145" spans="1:13">
      <c r="A145" s="55">
        <v>132</v>
      </c>
      <c r="B145" s="5">
        <v>8775641</v>
      </c>
      <c r="C145" s="7">
        <v>1482679</v>
      </c>
      <c r="D145" s="6">
        <v>3375773</v>
      </c>
      <c r="E145" s="7">
        <v>388397</v>
      </c>
      <c r="F145" s="6">
        <v>3466507</v>
      </c>
      <c r="G145" s="7">
        <v>3697872</v>
      </c>
      <c r="H145" s="12">
        <f t="shared" si="12"/>
        <v>29069</v>
      </c>
      <c r="I145" s="13">
        <f t="shared" si="13"/>
        <v>2764</v>
      </c>
      <c r="J145" s="14">
        <f t="shared" si="14"/>
        <v>1286</v>
      </c>
      <c r="K145" s="13">
        <f t="shared" si="15"/>
        <v>183</v>
      </c>
      <c r="L145" s="14">
        <f t="shared" si="16"/>
        <v>12569</v>
      </c>
      <c r="M145" s="56">
        <f t="shared" si="17"/>
        <v>11441</v>
      </c>
    </row>
    <row r="146" spans="1:13">
      <c r="A146" s="55">
        <v>133</v>
      </c>
      <c r="B146" s="5">
        <v>8787782</v>
      </c>
      <c r="C146" s="7">
        <v>1484305</v>
      </c>
      <c r="D146" s="6">
        <v>3375718</v>
      </c>
      <c r="E146" s="7">
        <v>391193</v>
      </c>
      <c r="F146" s="6">
        <v>3481533</v>
      </c>
      <c r="G146" s="7">
        <v>3704010</v>
      </c>
      <c r="H146" s="12">
        <f t="shared" si="12"/>
        <v>29109</v>
      </c>
      <c r="I146" s="13">
        <f t="shared" si="13"/>
        <v>2767</v>
      </c>
      <c r="J146" s="14">
        <f t="shared" si="14"/>
        <v>1286</v>
      </c>
      <c r="K146" s="13">
        <f t="shared" si="15"/>
        <v>185</v>
      </c>
      <c r="L146" s="14">
        <f t="shared" si="16"/>
        <v>12624</v>
      </c>
      <c r="M146" s="56">
        <f t="shared" si="17"/>
        <v>11460</v>
      </c>
    </row>
    <row r="147" spans="1:13">
      <c r="A147" s="55">
        <v>134</v>
      </c>
      <c r="B147" s="5">
        <v>8765112</v>
      </c>
      <c r="C147" s="7">
        <v>1487673</v>
      </c>
      <c r="D147" s="6">
        <v>3375860</v>
      </c>
      <c r="E147" s="7">
        <v>389088</v>
      </c>
      <c r="F147" s="6">
        <v>3511451</v>
      </c>
      <c r="G147" s="7">
        <v>3724689</v>
      </c>
      <c r="H147" s="12">
        <f t="shared" si="12"/>
        <v>29034</v>
      </c>
      <c r="I147" s="13">
        <f t="shared" si="13"/>
        <v>2773</v>
      </c>
      <c r="J147" s="14">
        <f t="shared" si="14"/>
        <v>1286</v>
      </c>
      <c r="K147" s="13">
        <f t="shared" si="15"/>
        <v>184</v>
      </c>
      <c r="L147" s="14">
        <f t="shared" si="16"/>
        <v>12732</v>
      </c>
      <c r="M147" s="56">
        <f t="shared" si="17"/>
        <v>11524</v>
      </c>
    </row>
    <row r="148" spans="1:13">
      <c r="A148" s="55">
        <v>135</v>
      </c>
      <c r="B148" s="5">
        <v>8782882</v>
      </c>
      <c r="C148" s="7">
        <v>1487583</v>
      </c>
      <c r="D148" s="6">
        <v>3379170</v>
      </c>
      <c r="E148" s="7">
        <v>387848</v>
      </c>
      <c r="F148" s="6">
        <v>3561099</v>
      </c>
      <c r="G148" s="7">
        <v>3741708</v>
      </c>
      <c r="H148" s="12">
        <f t="shared" si="12"/>
        <v>29093</v>
      </c>
      <c r="I148" s="13">
        <f t="shared" si="13"/>
        <v>2773</v>
      </c>
      <c r="J148" s="14">
        <f t="shared" si="14"/>
        <v>1288</v>
      </c>
      <c r="K148" s="13">
        <f t="shared" si="15"/>
        <v>183</v>
      </c>
      <c r="L148" s="14">
        <f t="shared" si="16"/>
        <v>12912</v>
      </c>
      <c r="M148" s="56">
        <f t="shared" si="17"/>
        <v>11576</v>
      </c>
    </row>
    <row r="149" spans="1:13">
      <c r="A149" s="55">
        <v>136</v>
      </c>
      <c r="B149" s="5">
        <v>8783177</v>
      </c>
      <c r="C149" s="7">
        <v>1484784</v>
      </c>
      <c r="D149" s="6">
        <v>3372175</v>
      </c>
      <c r="E149" s="7">
        <v>389774</v>
      </c>
      <c r="F149" s="6">
        <v>3573408</v>
      </c>
      <c r="G149" s="7">
        <v>3749824</v>
      </c>
      <c r="H149" s="12">
        <f t="shared" si="12"/>
        <v>29094</v>
      </c>
      <c r="I149" s="13">
        <f t="shared" si="13"/>
        <v>2768</v>
      </c>
      <c r="J149" s="14">
        <f t="shared" si="14"/>
        <v>1285</v>
      </c>
      <c r="K149" s="13">
        <f t="shared" si="15"/>
        <v>184</v>
      </c>
      <c r="L149" s="14">
        <f t="shared" si="16"/>
        <v>12957</v>
      </c>
      <c r="M149" s="56">
        <f t="shared" si="17"/>
        <v>11601</v>
      </c>
    </row>
    <row r="150" spans="1:13">
      <c r="A150" s="55">
        <v>137</v>
      </c>
      <c r="B150" s="5">
        <v>8787281</v>
      </c>
      <c r="C150" s="7">
        <v>1484949</v>
      </c>
      <c r="D150" s="6">
        <v>3380757</v>
      </c>
      <c r="E150" s="7">
        <v>389701</v>
      </c>
      <c r="F150" s="6">
        <v>3621386</v>
      </c>
      <c r="G150" s="7">
        <v>3780539</v>
      </c>
      <c r="H150" s="12">
        <f t="shared" si="12"/>
        <v>29107</v>
      </c>
      <c r="I150" s="13">
        <f t="shared" si="13"/>
        <v>2768</v>
      </c>
      <c r="J150" s="14">
        <f t="shared" si="14"/>
        <v>1288</v>
      </c>
      <c r="K150" s="13">
        <f t="shared" si="15"/>
        <v>184</v>
      </c>
      <c r="L150" s="14">
        <f t="shared" si="16"/>
        <v>13131</v>
      </c>
      <c r="M150" s="56">
        <f t="shared" si="17"/>
        <v>11696</v>
      </c>
    </row>
    <row r="151" spans="1:13">
      <c r="A151" s="55">
        <v>138</v>
      </c>
      <c r="B151" s="5">
        <v>8789387</v>
      </c>
      <c r="C151" s="7">
        <v>1486133</v>
      </c>
      <c r="D151" s="6">
        <v>3381879</v>
      </c>
      <c r="E151" s="7">
        <v>389354</v>
      </c>
      <c r="F151" s="6">
        <v>3673582</v>
      </c>
      <c r="G151" s="7">
        <v>3788047</v>
      </c>
      <c r="H151" s="12">
        <f t="shared" si="12"/>
        <v>29114</v>
      </c>
      <c r="I151" s="13">
        <f t="shared" si="13"/>
        <v>2770</v>
      </c>
      <c r="J151" s="14">
        <f t="shared" si="14"/>
        <v>1289</v>
      </c>
      <c r="K151" s="13">
        <f t="shared" si="15"/>
        <v>184</v>
      </c>
      <c r="L151" s="14">
        <f t="shared" si="16"/>
        <v>13320</v>
      </c>
      <c r="M151" s="56">
        <f t="shared" si="17"/>
        <v>11720</v>
      </c>
    </row>
    <row r="152" spans="1:13">
      <c r="A152" s="55">
        <v>139</v>
      </c>
      <c r="B152" s="5">
        <v>8776773</v>
      </c>
      <c r="C152" s="7">
        <v>1485511</v>
      </c>
      <c r="D152" s="6">
        <v>3380612</v>
      </c>
      <c r="E152" s="7">
        <v>387389</v>
      </c>
      <c r="F152" s="6">
        <v>3676065</v>
      </c>
      <c r="G152" s="7">
        <v>3807500</v>
      </c>
      <c r="H152" s="12">
        <f t="shared" si="12"/>
        <v>29073</v>
      </c>
      <c r="I152" s="13">
        <f t="shared" si="13"/>
        <v>2769</v>
      </c>
      <c r="J152" s="14">
        <f t="shared" si="14"/>
        <v>1288</v>
      </c>
      <c r="K152" s="13">
        <f t="shared" si="15"/>
        <v>183</v>
      </c>
      <c r="L152" s="14">
        <f t="shared" si="16"/>
        <v>13329</v>
      </c>
      <c r="M152" s="56">
        <f t="shared" si="17"/>
        <v>11780</v>
      </c>
    </row>
    <row r="153" spans="1:13">
      <c r="A153" s="55">
        <v>140</v>
      </c>
      <c r="B153" s="5">
        <v>8790955</v>
      </c>
      <c r="C153" s="7">
        <v>1483978</v>
      </c>
      <c r="D153" s="6">
        <v>3386611</v>
      </c>
      <c r="E153" s="7">
        <v>395899</v>
      </c>
      <c r="F153" s="6">
        <v>3731026</v>
      </c>
      <c r="G153" s="7">
        <v>3823581</v>
      </c>
      <c r="H153" s="12">
        <f t="shared" si="12"/>
        <v>29120</v>
      </c>
      <c r="I153" s="13">
        <f t="shared" si="13"/>
        <v>2766</v>
      </c>
      <c r="J153" s="14">
        <f t="shared" si="14"/>
        <v>1291</v>
      </c>
      <c r="K153" s="13">
        <f t="shared" si="15"/>
        <v>187</v>
      </c>
      <c r="L153" s="14">
        <f t="shared" si="16"/>
        <v>13528</v>
      </c>
      <c r="M153" s="56">
        <f t="shared" si="17"/>
        <v>11830</v>
      </c>
    </row>
    <row r="154" spans="1:13">
      <c r="A154" s="55">
        <v>141</v>
      </c>
      <c r="B154" s="5">
        <v>8764136</v>
      </c>
      <c r="C154" s="7">
        <v>1481971</v>
      </c>
      <c r="D154" s="6">
        <v>3374940</v>
      </c>
      <c r="E154" s="7">
        <v>392388</v>
      </c>
      <c r="F154" s="6">
        <v>3719357</v>
      </c>
      <c r="G154" s="7">
        <v>3806626</v>
      </c>
      <c r="H154" s="12">
        <f t="shared" si="12"/>
        <v>29031</v>
      </c>
      <c r="I154" s="13">
        <f t="shared" si="13"/>
        <v>2763</v>
      </c>
      <c r="J154" s="14">
        <f t="shared" si="14"/>
        <v>1286</v>
      </c>
      <c r="K154" s="13">
        <f t="shared" si="15"/>
        <v>185</v>
      </c>
      <c r="L154" s="14">
        <f t="shared" si="16"/>
        <v>13486</v>
      </c>
      <c r="M154" s="56">
        <f t="shared" si="17"/>
        <v>11777</v>
      </c>
    </row>
    <row r="155" spans="1:13">
      <c r="A155" s="55">
        <v>142</v>
      </c>
      <c r="B155" s="5">
        <v>8750776</v>
      </c>
      <c r="C155" s="7">
        <v>1480496</v>
      </c>
      <c r="D155" s="6">
        <v>3383814</v>
      </c>
      <c r="E155" s="7">
        <v>392031</v>
      </c>
      <c r="F155" s="6">
        <v>3745392</v>
      </c>
      <c r="G155" s="7">
        <v>3814741</v>
      </c>
      <c r="H155" s="12">
        <f t="shared" si="12"/>
        <v>28986</v>
      </c>
      <c r="I155" s="13">
        <f t="shared" si="13"/>
        <v>2760</v>
      </c>
      <c r="J155" s="14">
        <f t="shared" si="14"/>
        <v>1290</v>
      </c>
      <c r="K155" s="13">
        <f t="shared" si="15"/>
        <v>185</v>
      </c>
      <c r="L155" s="14">
        <f t="shared" si="16"/>
        <v>13580</v>
      </c>
      <c r="M155" s="56">
        <f t="shared" si="17"/>
        <v>11802</v>
      </c>
    </row>
    <row r="156" spans="1:13">
      <c r="A156" s="55">
        <v>143</v>
      </c>
      <c r="B156" s="5">
        <v>8746789</v>
      </c>
      <c r="C156" s="7">
        <v>1481962</v>
      </c>
      <c r="D156" s="6">
        <v>3396522</v>
      </c>
      <c r="E156" s="7">
        <v>391593</v>
      </c>
      <c r="F156" s="6">
        <v>3860965</v>
      </c>
      <c r="G156" s="7">
        <v>3841584</v>
      </c>
      <c r="H156" s="12">
        <f t="shared" si="12"/>
        <v>28973</v>
      </c>
      <c r="I156" s="13">
        <f t="shared" si="13"/>
        <v>2762</v>
      </c>
      <c r="J156" s="14">
        <f t="shared" si="14"/>
        <v>1294</v>
      </c>
      <c r="K156" s="13">
        <f t="shared" si="15"/>
        <v>185</v>
      </c>
      <c r="L156" s="14">
        <f t="shared" si="16"/>
        <v>13999</v>
      </c>
      <c r="M156" s="56">
        <f t="shared" si="17"/>
        <v>11885</v>
      </c>
    </row>
    <row r="157" spans="1:13">
      <c r="A157" s="55">
        <v>144</v>
      </c>
      <c r="B157" s="5">
        <v>8750568</v>
      </c>
      <c r="C157" s="7">
        <v>1487689</v>
      </c>
      <c r="D157" s="6">
        <v>3378619</v>
      </c>
      <c r="E157" s="7">
        <v>392751</v>
      </c>
      <c r="F157" s="6">
        <v>3884567</v>
      </c>
      <c r="G157" s="7">
        <v>3864811</v>
      </c>
      <c r="H157" s="12">
        <f t="shared" si="12"/>
        <v>28986</v>
      </c>
      <c r="I157" s="13">
        <f t="shared" si="13"/>
        <v>2773</v>
      </c>
      <c r="J157" s="14">
        <f t="shared" si="14"/>
        <v>1288</v>
      </c>
      <c r="K157" s="13">
        <f t="shared" si="15"/>
        <v>185</v>
      </c>
      <c r="L157" s="14">
        <f t="shared" si="16"/>
        <v>14085</v>
      </c>
      <c r="M157" s="56">
        <f t="shared" si="17"/>
        <v>11957</v>
      </c>
    </row>
    <row r="158" spans="1:13">
      <c r="A158" s="55">
        <v>145</v>
      </c>
      <c r="B158" s="5">
        <v>8751103</v>
      </c>
      <c r="C158" s="7">
        <v>1483479</v>
      </c>
      <c r="D158" s="6">
        <v>3383005</v>
      </c>
      <c r="E158" s="7">
        <v>395578</v>
      </c>
      <c r="F158" s="6">
        <v>3939044</v>
      </c>
      <c r="G158" s="7">
        <v>3860740</v>
      </c>
      <c r="H158" s="12">
        <f t="shared" si="12"/>
        <v>28987</v>
      </c>
      <c r="I158" s="13">
        <f t="shared" si="13"/>
        <v>2765</v>
      </c>
      <c r="J158" s="14">
        <f t="shared" si="14"/>
        <v>1289</v>
      </c>
      <c r="K158" s="13">
        <f t="shared" si="15"/>
        <v>187</v>
      </c>
      <c r="L158" s="14">
        <f t="shared" si="16"/>
        <v>14283</v>
      </c>
      <c r="M158" s="56">
        <f t="shared" si="17"/>
        <v>11945</v>
      </c>
    </row>
    <row r="159" spans="1:13">
      <c r="A159" s="55">
        <v>146</v>
      </c>
      <c r="B159" s="5">
        <v>8741702</v>
      </c>
      <c r="C159" s="7">
        <v>1482936</v>
      </c>
      <c r="D159" s="6">
        <v>3376402</v>
      </c>
      <c r="E159" s="7">
        <v>392633</v>
      </c>
      <c r="F159" s="6">
        <v>3959879</v>
      </c>
      <c r="G159" s="7">
        <v>3884363</v>
      </c>
      <c r="H159" s="12">
        <f t="shared" si="12"/>
        <v>28956</v>
      </c>
      <c r="I159" s="13">
        <f t="shared" si="13"/>
        <v>2764</v>
      </c>
      <c r="J159" s="14">
        <f t="shared" si="14"/>
        <v>1287</v>
      </c>
      <c r="K159" s="13">
        <f t="shared" si="15"/>
        <v>185</v>
      </c>
      <c r="L159" s="14">
        <f t="shared" si="16"/>
        <v>14358</v>
      </c>
      <c r="M159" s="56">
        <f t="shared" si="17"/>
        <v>12018</v>
      </c>
    </row>
    <row r="160" spans="1:13">
      <c r="A160" s="55">
        <v>147</v>
      </c>
      <c r="B160" s="5">
        <v>8743853</v>
      </c>
      <c r="C160" s="7">
        <v>1478957</v>
      </c>
      <c r="D160" s="6">
        <v>3390537</v>
      </c>
      <c r="E160" s="7">
        <v>396787</v>
      </c>
      <c r="F160" s="6">
        <v>3984842</v>
      </c>
      <c r="G160" s="7">
        <v>3891925</v>
      </c>
      <c r="H160" s="12">
        <f t="shared" si="12"/>
        <v>28963</v>
      </c>
      <c r="I160" s="13">
        <f t="shared" si="13"/>
        <v>2757</v>
      </c>
      <c r="J160" s="14">
        <f t="shared" si="14"/>
        <v>1292</v>
      </c>
      <c r="K160" s="13">
        <f t="shared" si="15"/>
        <v>187</v>
      </c>
      <c r="L160" s="14">
        <f t="shared" si="16"/>
        <v>14449</v>
      </c>
      <c r="M160" s="56">
        <f t="shared" si="17"/>
        <v>12041</v>
      </c>
    </row>
    <row r="161" spans="1:13">
      <c r="A161" s="55">
        <v>148</v>
      </c>
      <c r="B161" s="5">
        <v>8742965</v>
      </c>
      <c r="C161" s="7">
        <v>1482841</v>
      </c>
      <c r="D161" s="6">
        <v>3384078</v>
      </c>
      <c r="E161" s="7">
        <v>395060</v>
      </c>
      <c r="F161" s="6">
        <v>4039787</v>
      </c>
      <c r="G161" s="7">
        <v>3910136</v>
      </c>
      <c r="H161" s="12">
        <f t="shared" si="12"/>
        <v>28961</v>
      </c>
      <c r="I161" s="13">
        <f t="shared" si="13"/>
        <v>2764</v>
      </c>
      <c r="J161" s="14">
        <f t="shared" si="14"/>
        <v>1290</v>
      </c>
      <c r="K161" s="13">
        <f t="shared" si="15"/>
        <v>186</v>
      </c>
      <c r="L161" s="14">
        <f t="shared" si="16"/>
        <v>14648</v>
      </c>
      <c r="M161" s="56">
        <f t="shared" si="17"/>
        <v>12097</v>
      </c>
    </row>
    <row r="162" spans="1:13">
      <c r="A162" s="55">
        <v>149</v>
      </c>
      <c r="B162" s="5">
        <v>8753820</v>
      </c>
      <c r="C162" s="7">
        <v>1479907</v>
      </c>
      <c r="D162" s="6">
        <v>3393726</v>
      </c>
      <c r="E162" s="7">
        <v>396408</v>
      </c>
      <c r="F162" s="6">
        <v>3995875</v>
      </c>
      <c r="G162" s="7">
        <v>3919894</v>
      </c>
      <c r="H162" s="12">
        <f t="shared" si="12"/>
        <v>28996</v>
      </c>
      <c r="I162" s="13">
        <f t="shared" si="13"/>
        <v>2759</v>
      </c>
      <c r="J162" s="14">
        <f t="shared" si="14"/>
        <v>1293</v>
      </c>
      <c r="K162" s="13">
        <f t="shared" si="15"/>
        <v>187</v>
      </c>
      <c r="L162" s="14">
        <f t="shared" si="16"/>
        <v>14489</v>
      </c>
      <c r="M162" s="56">
        <f t="shared" si="17"/>
        <v>12128</v>
      </c>
    </row>
    <row r="163" spans="1:13">
      <c r="A163" s="55">
        <v>150</v>
      </c>
      <c r="B163" s="5">
        <v>8738890</v>
      </c>
      <c r="C163" s="7">
        <v>1483177</v>
      </c>
      <c r="D163" s="6">
        <v>3391158</v>
      </c>
      <c r="E163" s="7">
        <v>396545</v>
      </c>
      <c r="F163" s="6">
        <v>4063057</v>
      </c>
      <c r="G163" s="7">
        <v>3928946</v>
      </c>
      <c r="H163" s="12">
        <f t="shared" si="12"/>
        <v>28947</v>
      </c>
      <c r="I163" s="13">
        <f t="shared" si="13"/>
        <v>2765</v>
      </c>
      <c r="J163" s="14">
        <f t="shared" si="14"/>
        <v>1292</v>
      </c>
      <c r="K163" s="13">
        <f t="shared" si="15"/>
        <v>187</v>
      </c>
      <c r="L163" s="14">
        <f t="shared" si="16"/>
        <v>14732</v>
      </c>
      <c r="M163" s="56">
        <f t="shared" si="17"/>
        <v>12156</v>
      </c>
    </row>
    <row r="164" spans="1:13">
      <c r="A164" s="55">
        <v>151</v>
      </c>
      <c r="B164" s="5">
        <v>8740724</v>
      </c>
      <c r="C164" s="7">
        <v>1481172</v>
      </c>
      <c r="D164" s="6">
        <v>3392989</v>
      </c>
      <c r="E164" s="7">
        <v>394874</v>
      </c>
      <c r="F164" s="6">
        <v>4084520</v>
      </c>
      <c r="G164" s="7">
        <v>3951200</v>
      </c>
      <c r="H164" s="12">
        <f t="shared" si="12"/>
        <v>28953</v>
      </c>
      <c r="I164" s="13">
        <f t="shared" si="13"/>
        <v>2761</v>
      </c>
      <c r="J164" s="14">
        <f t="shared" si="14"/>
        <v>1293</v>
      </c>
      <c r="K164" s="13">
        <f t="shared" si="15"/>
        <v>186</v>
      </c>
      <c r="L164" s="14">
        <f t="shared" si="16"/>
        <v>14810</v>
      </c>
      <c r="M164" s="56">
        <f t="shared" si="17"/>
        <v>12224</v>
      </c>
    </row>
    <row r="165" spans="1:13">
      <c r="A165" s="55">
        <v>152</v>
      </c>
      <c r="B165" s="5">
        <v>8725750</v>
      </c>
      <c r="C165" s="7">
        <v>1477536</v>
      </c>
      <c r="D165" s="6">
        <v>3387777</v>
      </c>
      <c r="E165" s="7">
        <v>393366</v>
      </c>
      <c r="F165" s="6">
        <v>4136937</v>
      </c>
      <c r="G165" s="7">
        <v>3979568</v>
      </c>
      <c r="H165" s="12">
        <f t="shared" si="12"/>
        <v>28904</v>
      </c>
      <c r="I165" s="13">
        <f t="shared" si="13"/>
        <v>2754</v>
      </c>
      <c r="J165" s="14">
        <f t="shared" si="14"/>
        <v>1291</v>
      </c>
      <c r="K165" s="13">
        <f t="shared" si="15"/>
        <v>186</v>
      </c>
      <c r="L165" s="14">
        <f t="shared" si="16"/>
        <v>15000</v>
      </c>
      <c r="M165" s="56">
        <f t="shared" si="17"/>
        <v>12312</v>
      </c>
    </row>
    <row r="166" spans="1:13">
      <c r="A166" s="55">
        <v>153</v>
      </c>
      <c r="B166" s="5">
        <v>8714195</v>
      </c>
      <c r="C166" s="7">
        <v>1480600</v>
      </c>
      <c r="D166" s="6">
        <v>3395039</v>
      </c>
      <c r="E166" s="7">
        <v>390739</v>
      </c>
      <c r="F166" s="6">
        <v>4182311</v>
      </c>
      <c r="G166" s="7">
        <v>3972851</v>
      </c>
      <c r="H166" s="12">
        <f t="shared" si="12"/>
        <v>28865</v>
      </c>
      <c r="I166" s="13">
        <f t="shared" si="13"/>
        <v>2760</v>
      </c>
      <c r="J166" s="14">
        <f t="shared" si="14"/>
        <v>1294</v>
      </c>
      <c r="K166" s="13">
        <f t="shared" si="15"/>
        <v>184</v>
      </c>
      <c r="L166" s="14">
        <f t="shared" si="16"/>
        <v>15165</v>
      </c>
      <c r="M166" s="56">
        <f t="shared" si="17"/>
        <v>12291</v>
      </c>
    </row>
    <row r="167" spans="1:13">
      <c r="A167" s="55">
        <v>154</v>
      </c>
      <c r="B167" s="5">
        <v>8707994</v>
      </c>
      <c r="C167" s="7">
        <v>1477085</v>
      </c>
      <c r="D167" s="6">
        <v>3386868</v>
      </c>
      <c r="E167" s="7">
        <v>392049</v>
      </c>
      <c r="F167" s="6">
        <v>4216543</v>
      </c>
      <c r="G167" s="7">
        <v>3998067</v>
      </c>
      <c r="H167" s="12">
        <f t="shared" si="12"/>
        <v>28845</v>
      </c>
      <c r="I167" s="13">
        <f t="shared" si="13"/>
        <v>2753</v>
      </c>
      <c r="J167" s="14">
        <f t="shared" si="14"/>
        <v>1291</v>
      </c>
      <c r="K167" s="13">
        <f t="shared" si="15"/>
        <v>185</v>
      </c>
      <c r="L167" s="14">
        <f t="shared" si="16"/>
        <v>15289</v>
      </c>
      <c r="M167" s="56">
        <f t="shared" si="17"/>
        <v>12369</v>
      </c>
    </row>
    <row r="168" spans="1:13">
      <c r="A168" s="55">
        <v>155</v>
      </c>
      <c r="B168" s="5">
        <v>8721573</v>
      </c>
      <c r="C168" s="7">
        <v>1477547</v>
      </c>
      <c r="D168" s="6">
        <v>3399164</v>
      </c>
      <c r="E168" s="7">
        <v>396946</v>
      </c>
      <c r="F168" s="6">
        <v>4308996</v>
      </c>
      <c r="G168" s="7">
        <v>4012698</v>
      </c>
      <c r="H168" s="12">
        <f t="shared" si="12"/>
        <v>28890</v>
      </c>
      <c r="I168" s="13">
        <f t="shared" si="13"/>
        <v>2754</v>
      </c>
      <c r="J168" s="14">
        <f t="shared" si="14"/>
        <v>1295</v>
      </c>
      <c r="K168" s="13">
        <f t="shared" si="15"/>
        <v>187</v>
      </c>
      <c r="L168" s="14">
        <f t="shared" si="16"/>
        <v>15624</v>
      </c>
      <c r="M168" s="56">
        <f t="shared" si="17"/>
        <v>12415</v>
      </c>
    </row>
    <row r="169" spans="1:13">
      <c r="A169" s="55">
        <v>156</v>
      </c>
      <c r="B169" s="5">
        <v>8719497</v>
      </c>
      <c r="C169" s="7">
        <v>1479986</v>
      </c>
      <c r="D169" s="6">
        <v>3399040</v>
      </c>
      <c r="E169" s="7">
        <v>395038</v>
      </c>
      <c r="F169" s="6">
        <v>4350678</v>
      </c>
      <c r="G169" s="7">
        <v>4033066</v>
      </c>
      <c r="H169" s="12">
        <f t="shared" si="12"/>
        <v>28883</v>
      </c>
      <c r="I169" s="13">
        <f t="shared" si="13"/>
        <v>2759</v>
      </c>
      <c r="J169" s="14">
        <f t="shared" si="14"/>
        <v>1295</v>
      </c>
      <c r="K169" s="13">
        <f t="shared" si="15"/>
        <v>186</v>
      </c>
      <c r="L169" s="14">
        <f t="shared" si="16"/>
        <v>15775</v>
      </c>
      <c r="M169" s="56">
        <f t="shared" si="17"/>
        <v>12478</v>
      </c>
    </row>
    <row r="170" spans="1:13">
      <c r="A170" s="55">
        <v>157</v>
      </c>
      <c r="B170" s="5">
        <v>8718234</v>
      </c>
      <c r="C170" s="7">
        <v>1485206</v>
      </c>
      <c r="D170" s="6">
        <v>3396072</v>
      </c>
      <c r="E170" s="7">
        <v>392090</v>
      </c>
      <c r="F170" s="6">
        <v>4313018</v>
      </c>
      <c r="G170" s="7">
        <v>4031904</v>
      </c>
      <c r="H170" s="12">
        <f t="shared" si="12"/>
        <v>28879</v>
      </c>
      <c r="I170" s="13">
        <f t="shared" si="13"/>
        <v>2769</v>
      </c>
      <c r="J170" s="14">
        <f t="shared" si="14"/>
        <v>1294</v>
      </c>
      <c r="K170" s="13">
        <f t="shared" si="15"/>
        <v>185</v>
      </c>
      <c r="L170" s="14">
        <f t="shared" si="16"/>
        <v>15639</v>
      </c>
      <c r="M170" s="56">
        <f t="shared" si="17"/>
        <v>12474</v>
      </c>
    </row>
    <row r="171" spans="1:13">
      <c r="A171" s="55">
        <v>158</v>
      </c>
      <c r="B171" s="5">
        <v>8701433</v>
      </c>
      <c r="C171" s="7">
        <v>1479982</v>
      </c>
      <c r="D171" s="6">
        <v>3402508</v>
      </c>
      <c r="E171" s="7">
        <v>394884</v>
      </c>
      <c r="F171" s="6">
        <v>4406696</v>
      </c>
      <c r="G171" s="7">
        <v>4031797</v>
      </c>
      <c r="H171" s="12">
        <f t="shared" si="12"/>
        <v>28823</v>
      </c>
      <c r="I171" s="13">
        <f t="shared" si="13"/>
        <v>2759</v>
      </c>
      <c r="J171" s="14">
        <f t="shared" si="14"/>
        <v>1297</v>
      </c>
      <c r="K171" s="13">
        <f t="shared" si="15"/>
        <v>186</v>
      </c>
      <c r="L171" s="14">
        <f t="shared" si="16"/>
        <v>15978</v>
      </c>
      <c r="M171" s="56">
        <f t="shared" si="17"/>
        <v>12474</v>
      </c>
    </row>
    <row r="172" spans="1:13">
      <c r="A172" s="55">
        <v>159</v>
      </c>
      <c r="B172" s="5">
        <v>8710533</v>
      </c>
      <c r="C172" s="7">
        <v>1479285</v>
      </c>
      <c r="D172" s="6">
        <v>3406433</v>
      </c>
      <c r="E172" s="7">
        <v>397106</v>
      </c>
      <c r="F172" s="6">
        <v>4425893</v>
      </c>
      <c r="G172" s="7">
        <v>4060282</v>
      </c>
      <c r="H172" s="12">
        <f t="shared" si="12"/>
        <v>28853</v>
      </c>
      <c r="I172" s="13">
        <f t="shared" si="13"/>
        <v>2757</v>
      </c>
      <c r="J172" s="14">
        <f t="shared" si="14"/>
        <v>1298</v>
      </c>
      <c r="K172" s="13">
        <f t="shared" si="15"/>
        <v>187</v>
      </c>
      <c r="L172" s="14">
        <f t="shared" si="16"/>
        <v>16048</v>
      </c>
      <c r="M172" s="56">
        <f t="shared" si="17"/>
        <v>12562</v>
      </c>
    </row>
    <row r="173" spans="1:13">
      <c r="A173" s="55">
        <v>160</v>
      </c>
      <c r="B173" s="5">
        <v>8703577</v>
      </c>
      <c r="C173" s="7">
        <v>1481489</v>
      </c>
      <c r="D173" s="6">
        <v>3408895</v>
      </c>
      <c r="E173" s="7">
        <v>401469</v>
      </c>
      <c r="F173" s="6">
        <v>4490188</v>
      </c>
      <c r="G173" s="7">
        <v>4095706</v>
      </c>
      <c r="H173" s="12">
        <f t="shared" si="12"/>
        <v>28830</v>
      </c>
      <c r="I173" s="13">
        <f t="shared" si="13"/>
        <v>2762</v>
      </c>
      <c r="J173" s="14">
        <f t="shared" si="14"/>
        <v>1299</v>
      </c>
      <c r="K173" s="13">
        <f t="shared" si="15"/>
        <v>189</v>
      </c>
      <c r="L173" s="14">
        <f t="shared" si="16"/>
        <v>16281</v>
      </c>
      <c r="M173" s="56">
        <f t="shared" si="17"/>
        <v>12671</v>
      </c>
    </row>
    <row r="174" spans="1:13">
      <c r="A174" s="55">
        <v>161</v>
      </c>
      <c r="B174" s="5">
        <v>8699437</v>
      </c>
      <c r="C174" s="7">
        <v>1474491</v>
      </c>
      <c r="D174" s="6">
        <v>3403579</v>
      </c>
      <c r="E174" s="7">
        <v>398373</v>
      </c>
      <c r="F174" s="6">
        <v>4546147</v>
      </c>
      <c r="G174" s="7">
        <v>4086447</v>
      </c>
      <c r="H174" s="12">
        <f t="shared" si="12"/>
        <v>28816</v>
      </c>
      <c r="I174" s="13">
        <f t="shared" si="13"/>
        <v>2749</v>
      </c>
      <c r="J174" s="14">
        <f t="shared" si="14"/>
        <v>1297</v>
      </c>
      <c r="K174" s="13">
        <f t="shared" si="15"/>
        <v>188</v>
      </c>
      <c r="L174" s="14">
        <f t="shared" si="16"/>
        <v>16484</v>
      </c>
      <c r="M174" s="56">
        <f t="shared" si="17"/>
        <v>12643</v>
      </c>
    </row>
    <row r="175" spans="1:13">
      <c r="A175" s="55">
        <v>162</v>
      </c>
      <c r="B175" s="5">
        <v>8706290</v>
      </c>
      <c r="C175" s="7">
        <v>1470233</v>
      </c>
      <c r="D175" s="6">
        <v>3411746</v>
      </c>
      <c r="E175" s="7">
        <v>398711</v>
      </c>
      <c r="F175" s="6">
        <v>4583246</v>
      </c>
      <c r="G175" s="7">
        <v>4109524</v>
      </c>
      <c r="H175" s="12">
        <f t="shared" si="12"/>
        <v>28839</v>
      </c>
      <c r="I175" s="13">
        <f t="shared" si="13"/>
        <v>2741</v>
      </c>
      <c r="J175" s="14">
        <f t="shared" si="14"/>
        <v>1300</v>
      </c>
      <c r="K175" s="13">
        <f t="shared" si="15"/>
        <v>188</v>
      </c>
      <c r="L175" s="14">
        <f t="shared" si="16"/>
        <v>16618</v>
      </c>
      <c r="M175" s="56">
        <f t="shared" si="17"/>
        <v>12714</v>
      </c>
    </row>
    <row r="176" spans="1:13">
      <c r="A176" s="55">
        <v>163</v>
      </c>
      <c r="B176" s="5">
        <v>8708883</v>
      </c>
      <c r="C176" s="7">
        <v>1473729</v>
      </c>
      <c r="D176" s="6">
        <v>3411631</v>
      </c>
      <c r="E176" s="7">
        <v>397228</v>
      </c>
      <c r="F176" s="6">
        <v>4665903</v>
      </c>
      <c r="G176" s="7">
        <v>4130504</v>
      </c>
      <c r="H176" s="12">
        <f t="shared" si="12"/>
        <v>28848</v>
      </c>
      <c r="I176" s="13">
        <f t="shared" si="13"/>
        <v>2747</v>
      </c>
      <c r="J176" s="14">
        <f t="shared" si="14"/>
        <v>1300</v>
      </c>
      <c r="K176" s="13">
        <f t="shared" si="15"/>
        <v>187</v>
      </c>
      <c r="L176" s="14">
        <f t="shared" si="16"/>
        <v>16918</v>
      </c>
      <c r="M176" s="56">
        <f t="shared" si="17"/>
        <v>12779</v>
      </c>
    </row>
    <row r="177" spans="1:13">
      <c r="A177" s="55">
        <v>164</v>
      </c>
      <c r="B177" s="5">
        <v>8691659</v>
      </c>
      <c r="C177" s="7">
        <v>1475781</v>
      </c>
      <c r="D177" s="6">
        <v>3417391</v>
      </c>
      <c r="E177" s="7">
        <v>397686</v>
      </c>
      <c r="F177" s="6">
        <v>4655387</v>
      </c>
      <c r="G177" s="7">
        <v>4142026</v>
      </c>
      <c r="H177" s="12">
        <f t="shared" si="12"/>
        <v>28791</v>
      </c>
      <c r="I177" s="13">
        <f t="shared" si="13"/>
        <v>2751</v>
      </c>
      <c r="J177" s="14">
        <f t="shared" si="14"/>
        <v>1302</v>
      </c>
      <c r="K177" s="13">
        <f t="shared" si="15"/>
        <v>188</v>
      </c>
      <c r="L177" s="14">
        <f t="shared" si="16"/>
        <v>16880</v>
      </c>
      <c r="M177" s="56">
        <f t="shared" si="17"/>
        <v>12815</v>
      </c>
    </row>
    <row r="178" spans="1:13">
      <c r="A178" s="55">
        <v>165</v>
      </c>
      <c r="B178" s="5">
        <v>8684113</v>
      </c>
      <c r="C178" s="7">
        <v>1471326</v>
      </c>
      <c r="D178" s="6">
        <v>3416099</v>
      </c>
      <c r="E178" s="7">
        <v>397878</v>
      </c>
      <c r="F178" s="6">
        <v>4649449</v>
      </c>
      <c r="G178" s="7">
        <v>4130267</v>
      </c>
      <c r="H178" s="12">
        <f t="shared" si="12"/>
        <v>28766</v>
      </c>
      <c r="I178" s="13">
        <f t="shared" si="13"/>
        <v>2743</v>
      </c>
      <c r="J178" s="14">
        <f t="shared" si="14"/>
        <v>1302</v>
      </c>
      <c r="K178" s="13">
        <f t="shared" si="15"/>
        <v>188</v>
      </c>
      <c r="L178" s="14">
        <f t="shared" si="16"/>
        <v>16858</v>
      </c>
      <c r="M178" s="56">
        <f t="shared" si="17"/>
        <v>12778</v>
      </c>
    </row>
    <row r="179" spans="1:13">
      <c r="A179" s="55">
        <v>166</v>
      </c>
      <c r="B179" s="5">
        <v>8705697</v>
      </c>
      <c r="C179" s="7">
        <v>1476356</v>
      </c>
      <c r="D179" s="6">
        <v>3422265</v>
      </c>
      <c r="E179" s="7">
        <v>400606</v>
      </c>
      <c r="F179" s="6">
        <v>4779054</v>
      </c>
      <c r="G179" s="7">
        <v>4160765</v>
      </c>
      <c r="H179" s="12">
        <f t="shared" si="12"/>
        <v>28837</v>
      </c>
      <c r="I179" s="13">
        <f t="shared" si="13"/>
        <v>2752</v>
      </c>
      <c r="J179" s="14">
        <f t="shared" si="14"/>
        <v>1304</v>
      </c>
      <c r="K179" s="13">
        <f t="shared" si="15"/>
        <v>189</v>
      </c>
      <c r="L179" s="14">
        <f t="shared" si="16"/>
        <v>17328</v>
      </c>
      <c r="M179" s="56">
        <f t="shared" si="17"/>
        <v>12873</v>
      </c>
    </row>
    <row r="180" spans="1:13">
      <c r="A180" s="55">
        <v>167</v>
      </c>
      <c r="B180" s="5">
        <v>8714631</v>
      </c>
      <c r="C180" s="7">
        <v>1473542</v>
      </c>
      <c r="D180" s="6">
        <v>3414256</v>
      </c>
      <c r="E180" s="7">
        <v>396017</v>
      </c>
      <c r="F180" s="6">
        <v>4835963</v>
      </c>
      <c r="G180" s="7">
        <v>4166536</v>
      </c>
      <c r="H180" s="12">
        <f t="shared" si="12"/>
        <v>28867</v>
      </c>
      <c r="I180" s="13">
        <f t="shared" si="13"/>
        <v>2747</v>
      </c>
      <c r="J180" s="14">
        <f t="shared" si="14"/>
        <v>1301</v>
      </c>
      <c r="K180" s="13">
        <f t="shared" si="15"/>
        <v>187</v>
      </c>
      <c r="L180" s="14">
        <f t="shared" si="16"/>
        <v>17535</v>
      </c>
      <c r="M180" s="56">
        <f t="shared" si="17"/>
        <v>12891</v>
      </c>
    </row>
    <row r="181" spans="1:13">
      <c r="A181" s="55">
        <v>168</v>
      </c>
      <c r="B181" s="5">
        <v>8729693</v>
      </c>
      <c r="C181" s="7">
        <v>1470776</v>
      </c>
      <c r="D181" s="6">
        <v>3417033</v>
      </c>
      <c r="E181" s="7">
        <v>398653</v>
      </c>
      <c r="F181" s="6">
        <v>4839860</v>
      </c>
      <c r="G181" s="7">
        <v>4199543</v>
      </c>
      <c r="H181" s="12">
        <f t="shared" si="12"/>
        <v>28917</v>
      </c>
      <c r="I181" s="13">
        <f t="shared" si="13"/>
        <v>2742</v>
      </c>
      <c r="J181" s="14">
        <f t="shared" si="14"/>
        <v>1302</v>
      </c>
      <c r="K181" s="13">
        <f t="shared" si="15"/>
        <v>188</v>
      </c>
      <c r="L181" s="14">
        <f t="shared" si="16"/>
        <v>17549</v>
      </c>
      <c r="M181" s="56">
        <f t="shared" si="17"/>
        <v>12993</v>
      </c>
    </row>
    <row r="182" spans="1:13">
      <c r="A182" s="55">
        <v>169</v>
      </c>
      <c r="B182" s="5">
        <v>8752567</v>
      </c>
      <c r="C182" s="7">
        <v>1476251</v>
      </c>
      <c r="D182" s="6">
        <v>3417580</v>
      </c>
      <c r="E182" s="7">
        <v>401963</v>
      </c>
      <c r="F182" s="6">
        <v>4855623</v>
      </c>
      <c r="G182" s="7">
        <v>4194351</v>
      </c>
      <c r="H182" s="12">
        <f t="shared" si="12"/>
        <v>28992</v>
      </c>
      <c r="I182" s="13">
        <f t="shared" si="13"/>
        <v>2752</v>
      </c>
      <c r="J182" s="14">
        <f t="shared" si="14"/>
        <v>1302</v>
      </c>
      <c r="K182" s="13">
        <f t="shared" si="15"/>
        <v>190</v>
      </c>
      <c r="L182" s="14">
        <f t="shared" si="16"/>
        <v>17606</v>
      </c>
      <c r="M182" s="56">
        <f t="shared" si="17"/>
        <v>12977</v>
      </c>
    </row>
    <row r="183" spans="1:13">
      <c r="A183" s="55">
        <v>170</v>
      </c>
      <c r="B183" s="5">
        <v>8761850</v>
      </c>
      <c r="C183" s="7">
        <v>1484415</v>
      </c>
      <c r="D183" s="6">
        <v>3430800</v>
      </c>
      <c r="E183" s="7">
        <v>401829</v>
      </c>
      <c r="F183" s="6">
        <v>4965832</v>
      </c>
      <c r="G183" s="7">
        <v>4203865</v>
      </c>
      <c r="H183" s="12">
        <f t="shared" si="12"/>
        <v>29023</v>
      </c>
      <c r="I183" s="13">
        <f t="shared" si="13"/>
        <v>2767</v>
      </c>
      <c r="J183" s="14">
        <f t="shared" si="14"/>
        <v>1307</v>
      </c>
      <c r="K183" s="13">
        <f t="shared" si="15"/>
        <v>190</v>
      </c>
      <c r="L183" s="14">
        <f t="shared" si="16"/>
        <v>18006</v>
      </c>
      <c r="M183" s="56">
        <f t="shared" si="17"/>
        <v>13006</v>
      </c>
    </row>
    <row r="184" spans="1:13">
      <c r="A184" s="55">
        <v>171</v>
      </c>
      <c r="B184" s="5">
        <v>8760674</v>
      </c>
      <c r="C184" s="7">
        <v>1477761</v>
      </c>
      <c r="D184" s="6">
        <v>3425778</v>
      </c>
      <c r="E184" s="7">
        <v>402099</v>
      </c>
      <c r="F184" s="6">
        <v>4999562</v>
      </c>
      <c r="G184" s="7">
        <v>4226505</v>
      </c>
      <c r="H184" s="12">
        <f t="shared" si="12"/>
        <v>29019</v>
      </c>
      <c r="I184" s="13">
        <f t="shared" si="13"/>
        <v>2755</v>
      </c>
      <c r="J184" s="14">
        <f t="shared" si="14"/>
        <v>1306</v>
      </c>
      <c r="K184" s="13">
        <f t="shared" si="15"/>
        <v>190</v>
      </c>
      <c r="L184" s="14">
        <f t="shared" si="16"/>
        <v>18128</v>
      </c>
      <c r="M184" s="56">
        <f t="shared" si="17"/>
        <v>13076</v>
      </c>
    </row>
    <row r="185" spans="1:13">
      <c r="A185" s="55">
        <v>172</v>
      </c>
      <c r="B185" s="5">
        <v>8782686</v>
      </c>
      <c r="C185" s="7">
        <v>1480756</v>
      </c>
      <c r="D185" s="6">
        <v>3437741</v>
      </c>
      <c r="E185" s="7">
        <v>398954</v>
      </c>
      <c r="F185" s="6">
        <v>5115564</v>
      </c>
      <c r="G185" s="7">
        <v>4243937</v>
      </c>
      <c r="H185" s="12">
        <f t="shared" si="12"/>
        <v>29092</v>
      </c>
      <c r="I185" s="13">
        <f t="shared" si="13"/>
        <v>2760</v>
      </c>
      <c r="J185" s="14">
        <f t="shared" si="14"/>
        <v>1310</v>
      </c>
      <c r="K185" s="13">
        <f t="shared" si="15"/>
        <v>188</v>
      </c>
      <c r="L185" s="14">
        <f t="shared" si="16"/>
        <v>18549</v>
      </c>
      <c r="M185" s="56">
        <f t="shared" si="17"/>
        <v>13130</v>
      </c>
    </row>
    <row r="186" spans="1:13">
      <c r="A186" s="55">
        <v>173</v>
      </c>
      <c r="B186" s="5">
        <v>8784323</v>
      </c>
      <c r="C186" s="7">
        <v>1476815</v>
      </c>
      <c r="D186" s="6">
        <v>3428115</v>
      </c>
      <c r="E186" s="7">
        <v>398389</v>
      </c>
      <c r="F186" s="6">
        <v>5127909</v>
      </c>
      <c r="G186" s="7">
        <v>4258760</v>
      </c>
      <c r="H186" s="12">
        <f t="shared" si="12"/>
        <v>29098</v>
      </c>
      <c r="I186" s="13">
        <f t="shared" si="13"/>
        <v>2753</v>
      </c>
      <c r="J186" s="14">
        <f t="shared" si="14"/>
        <v>1306</v>
      </c>
      <c r="K186" s="13">
        <f t="shared" si="15"/>
        <v>188</v>
      </c>
      <c r="L186" s="14">
        <f t="shared" si="16"/>
        <v>18593</v>
      </c>
      <c r="M186" s="56">
        <f t="shared" si="17"/>
        <v>13176</v>
      </c>
    </row>
    <row r="187" spans="1:13">
      <c r="A187" s="55">
        <v>174</v>
      </c>
      <c r="B187" s="5">
        <v>8781442</v>
      </c>
      <c r="C187" s="7">
        <v>1476389</v>
      </c>
      <c r="D187" s="6">
        <v>3433233</v>
      </c>
      <c r="E187" s="7">
        <v>399928</v>
      </c>
      <c r="F187" s="6">
        <v>5178937</v>
      </c>
      <c r="G187" s="7">
        <v>4267721</v>
      </c>
      <c r="H187" s="12">
        <f t="shared" si="12"/>
        <v>29088</v>
      </c>
      <c r="I187" s="13">
        <f t="shared" si="13"/>
        <v>2752</v>
      </c>
      <c r="J187" s="14">
        <f t="shared" si="14"/>
        <v>1308</v>
      </c>
      <c r="K187" s="13">
        <f t="shared" si="15"/>
        <v>189</v>
      </c>
      <c r="L187" s="14">
        <f t="shared" si="16"/>
        <v>18778</v>
      </c>
      <c r="M187" s="56">
        <f t="shared" si="17"/>
        <v>13204</v>
      </c>
    </row>
    <row r="188" spans="1:13">
      <c r="A188" s="55">
        <v>175</v>
      </c>
      <c r="B188" s="5">
        <v>8807328</v>
      </c>
      <c r="C188" s="7">
        <v>1476802</v>
      </c>
      <c r="D188" s="6">
        <v>3440371</v>
      </c>
      <c r="E188" s="7">
        <v>398810</v>
      </c>
      <c r="F188" s="6">
        <v>5259551</v>
      </c>
      <c r="G188" s="7">
        <v>4272563</v>
      </c>
      <c r="H188" s="12">
        <f t="shared" si="12"/>
        <v>29174</v>
      </c>
      <c r="I188" s="13">
        <f t="shared" si="13"/>
        <v>2753</v>
      </c>
      <c r="J188" s="14">
        <f t="shared" si="14"/>
        <v>1311</v>
      </c>
      <c r="K188" s="13">
        <f t="shared" si="15"/>
        <v>188</v>
      </c>
      <c r="L188" s="14">
        <f t="shared" si="16"/>
        <v>19071</v>
      </c>
      <c r="M188" s="56">
        <f t="shared" si="17"/>
        <v>13219</v>
      </c>
    </row>
    <row r="189" spans="1:13">
      <c r="A189" s="55">
        <v>176</v>
      </c>
      <c r="B189" s="5">
        <v>8832714</v>
      </c>
      <c r="C189" s="7">
        <v>1481709</v>
      </c>
      <c r="D189" s="6">
        <v>3444107</v>
      </c>
      <c r="E189" s="7">
        <v>403020</v>
      </c>
      <c r="F189" s="6">
        <v>5300232</v>
      </c>
      <c r="G189" s="7">
        <v>4302094</v>
      </c>
      <c r="H189" s="12">
        <f t="shared" si="12"/>
        <v>29258</v>
      </c>
      <c r="I189" s="13">
        <f t="shared" si="13"/>
        <v>2762</v>
      </c>
      <c r="J189" s="14">
        <f t="shared" si="14"/>
        <v>1313</v>
      </c>
      <c r="K189" s="13">
        <f t="shared" si="15"/>
        <v>190</v>
      </c>
      <c r="L189" s="14">
        <f t="shared" si="16"/>
        <v>19218</v>
      </c>
      <c r="M189" s="56">
        <f t="shared" si="17"/>
        <v>13310</v>
      </c>
    </row>
    <row r="190" spans="1:13">
      <c r="A190" s="55">
        <v>177</v>
      </c>
      <c r="B190" s="5">
        <v>8847500</v>
      </c>
      <c r="C190" s="7">
        <v>1488864</v>
      </c>
      <c r="D190" s="6">
        <v>3467402</v>
      </c>
      <c r="E190" s="7">
        <v>402010</v>
      </c>
      <c r="F190" s="6">
        <v>5337128</v>
      </c>
      <c r="G190" s="7">
        <v>4311243</v>
      </c>
      <c r="H190" s="12">
        <f t="shared" si="12"/>
        <v>29307</v>
      </c>
      <c r="I190" s="13">
        <f t="shared" si="13"/>
        <v>2775</v>
      </c>
      <c r="J190" s="14">
        <f t="shared" si="14"/>
        <v>1321</v>
      </c>
      <c r="K190" s="13">
        <f t="shared" si="15"/>
        <v>190</v>
      </c>
      <c r="L190" s="14">
        <f t="shared" si="16"/>
        <v>19352</v>
      </c>
      <c r="M190" s="56">
        <f t="shared" si="17"/>
        <v>13338</v>
      </c>
    </row>
    <row r="191" spans="1:13">
      <c r="A191" s="55">
        <v>178</v>
      </c>
      <c r="B191" s="5">
        <v>8846171</v>
      </c>
      <c r="C191" s="7">
        <v>1485392</v>
      </c>
      <c r="D191" s="6">
        <v>3487548</v>
      </c>
      <c r="E191" s="7">
        <v>407197</v>
      </c>
      <c r="F191" s="6">
        <v>5382490</v>
      </c>
      <c r="G191" s="7">
        <v>4320323</v>
      </c>
      <c r="H191" s="12">
        <f t="shared" si="12"/>
        <v>29302</v>
      </c>
      <c r="I191" s="13">
        <f t="shared" si="13"/>
        <v>2769</v>
      </c>
      <c r="J191" s="14">
        <f t="shared" si="14"/>
        <v>1329</v>
      </c>
      <c r="K191" s="13">
        <f t="shared" si="15"/>
        <v>192</v>
      </c>
      <c r="L191" s="14">
        <f t="shared" si="16"/>
        <v>19516</v>
      </c>
      <c r="M191" s="56">
        <f t="shared" si="17"/>
        <v>13366</v>
      </c>
    </row>
    <row r="192" spans="1:13">
      <c r="A192" s="55">
        <v>179</v>
      </c>
      <c r="B192" s="5">
        <v>8851326</v>
      </c>
      <c r="C192" s="7">
        <v>1488270</v>
      </c>
      <c r="D192" s="6">
        <v>3513675</v>
      </c>
      <c r="E192" s="7">
        <v>409842</v>
      </c>
      <c r="F192" s="6">
        <v>5427178</v>
      </c>
      <c r="G192" s="7">
        <v>4324833</v>
      </c>
      <c r="H192" s="12">
        <f t="shared" si="12"/>
        <v>29319</v>
      </c>
      <c r="I192" s="13">
        <f t="shared" si="13"/>
        <v>2774</v>
      </c>
      <c r="J192" s="14">
        <f t="shared" si="14"/>
        <v>1339</v>
      </c>
      <c r="K192" s="13">
        <f t="shared" si="15"/>
        <v>193</v>
      </c>
      <c r="L192" s="14">
        <f t="shared" si="16"/>
        <v>19678</v>
      </c>
      <c r="M192" s="56">
        <f t="shared" si="17"/>
        <v>13380</v>
      </c>
    </row>
    <row r="193" spans="1:13">
      <c r="A193" s="55">
        <v>180</v>
      </c>
      <c r="B193" s="5">
        <v>8879235</v>
      </c>
      <c r="C193" s="7">
        <v>1482309</v>
      </c>
      <c r="D193" s="6">
        <v>3541788</v>
      </c>
      <c r="E193" s="7">
        <v>407520</v>
      </c>
      <c r="F193" s="6">
        <v>5512221</v>
      </c>
      <c r="G193" s="7">
        <v>4356881</v>
      </c>
      <c r="H193" s="12">
        <f t="shared" si="12"/>
        <v>29412</v>
      </c>
      <c r="I193" s="13">
        <f t="shared" si="13"/>
        <v>2763</v>
      </c>
      <c r="J193" s="14">
        <f t="shared" si="14"/>
        <v>1350</v>
      </c>
      <c r="K193" s="13">
        <f t="shared" si="15"/>
        <v>192</v>
      </c>
      <c r="L193" s="14">
        <f t="shared" si="16"/>
        <v>19987</v>
      </c>
      <c r="M193" s="56">
        <f t="shared" si="17"/>
        <v>13479</v>
      </c>
    </row>
    <row r="194" spans="1:13">
      <c r="A194" s="55">
        <v>181</v>
      </c>
      <c r="B194" s="5">
        <v>8901384</v>
      </c>
      <c r="C194" s="7">
        <v>1488928</v>
      </c>
      <c r="D194" s="6">
        <v>3572424</v>
      </c>
      <c r="E194" s="7">
        <v>407250</v>
      </c>
      <c r="F194" s="6">
        <v>5546770</v>
      </c>
      <c r="G194" s="7">
        <v>4342816</v>
      </c>
      <c r="H194" s="12">
        <f t="shared" si="12"/>
        <v>29485</v>
      </c>
      <c r="I194" s="13">
        <f t="shared" si="13"/>
        <v>2775</v>
      </c>
      <c r="J194" s="14">
        <f t="shared" si="14"/>
        <v>1361</v>
      </c>
      <c r="K194" s="13">
        <f t="shared" si="15"/>
        <v>192</v>
      </c>
      <c r="L194" s="14">
        <f t="shared" si="16"/>
        <v>20112</v>
      </c>
      <c r="M194" s="56">
        <f t="shared" si="17"/>
        <v>13436</v>
      </c>
    </row>
    <row r="195" spans="1:13">
      <c r="A195" s="55">
        <v>182</v>
      </c>
      <c r="B195" s="5">
        <v>8913153</v>
      </c>
      <c r="C195" s="7">
        <v>1491073</v>
      </c>
      <c r="D195" s="6">
        <v>3600425</v>
      </c>
      <c r="E195" s="7">
        <v>409072</v>
      </c>
      <c r="F195" s="6">
        <v>5571764</v>
      </c>
      <c r="G195" s="7">
        <v>4375202</v>
      </c>
      <c r="H195" s="12">
        <f t="shared" si="12"/>
        <v>29524</v>
      </c>
      <c r="I195" s="13">
        <f t="shared" si="13"/>
        <v>2779</v>
      </c>
      <c r="J195" s="14">
        <f t="shared" si="14"/>
        <v>1372</v>
      </c>
      <c r="K195" s="13">
        <f t="shared" si="15"/>
        <v>193</v>
      </c>
      <c r="L195" s="14">
        <f t="shared" si="16"/>
        <v>20203</v>
      </c>
      <c r="M195" s="56">
        <f t="shared" si="17"/>
        <v>13536</v>
      </c>
    </row>
    <row r="196" spans="1:13">
      <c r="A196" s="55">
        <v>183</v>
      </c>
      <c r="B196" s="5">
        <v>8914580</v>
      </c>
      <c r="C196" s="7">
        <v>1487848</v>
      </c>
      <c r="D196" s="6">
        <v>3641776</v>
      </c>
      <c r="E196" s="7">
        <v>412076</v>
      </c>
      <c r="F196" s="6">
        <v>5674686</v>
      </c>
      <c r="G196" s="7">
        <v>4388267</v>
      </c>
      <c r="H196" s="12">
        <f t="shared" si="12"/>
        <v>29529</v>
      </c>
      <c r="I196" s="13">
        <f t="shared" si="13"/>
        <v>2773</v>
      </c>
      <c r="J196" s="14">
        <f t="shared" si="14"/>
        <v>1388</v>
      </c>
      <c r="K196" s="13">
        <f t="shared" si="15"/>
        <v>194</v>
      </c>
      <c r="L196" s="14">
        <f t="shared" si="16"/>
        <v>20576</v>
      </c>
      <c r="M196" s="56">
        <f t="shared" si="17"/>
        <v>13577</v>
      </c>
    </row>
    <row r="197" spans="1:13">
      <c r="A197" s="55">
        <v>184</v>
      </c>
      <c r="B197" s="5">
        <v>8914189</v>
      </c>
      <c r="C197" s="7">
        <v>1487350</v>
      </c>
      <c r="D197" s="6">
        <v>3687372</v>
      </c>
      <c r="E197" s="7">
        <v>410693</v>
      </c>
      <c r="F197" s="6">
        <v>5759296</v>
      </c>
      <c r="G197" s="7">
        <v>4388857</v>
      </c>
      <c r="H197" s="12">
        <f t="shared" si="12"/>
        <v>29528</v>
      </c>
      <c r="I197" s="13">
        <f t="shared" si="13"/>
        <v>2773</v>
      </c>
      <c r="J197" s="14">
        <f t="shared" si="14"/>
        <v>1405</v>
      </c>
      <c r="K197" s="13">
        <f t="shared" si="15"/>
        <v>194</v>
      </c>
      <c r="L197" s="14">
        <f t="shared" si="16"/>
        <v>20883</v>
      </c>
      <c r="M197" s="56">
        <f t="shared" si="17"/>
        <v>13578</v>
      </c>
    </row>
    <row r="198" spans="1:13">
      <c r="A198" s="55">
        <v>185</v>
      </c>
      <c r="B198" s="5">
        <v>8930325</v>
      </c>
      <c r="C198" s="7">
        <v>1490117</v>
      </c>
      <c r="D198" s="6">
        <v>3735653</v>
      </c>
      <c r="E198" s="7">
        <v>415499</v>
      </c>
      <c r="F198" s="6">
        <v>5851362</v>
      </c>
      <c r="G198" s="7">
        <v>4416410</v>
      </c>
      <c r="H198" s="12">
        <f t="shared" si="12"/>
        <v>29581</v>
      </c>
      <c r="I198" s="13">
        <f t="shared" si="13"/>
        <v>2778</v>
      </c>
      <c r="J198" s="14">
        <f t="shared" si="14"/>
        <v>1424</v>
      </c>
      <c r="K198" s="13">
        <f t="shared" si="15"/>
        <v>196</v>
      </c>
      <c r="L198" s="14">
        <f t="shared" si="16"/>
        <v>21216</v>
      </c>
      <c r="M198" s="56">
        <f t="shared" si="17"/>
        <v>13664</v>
      </c>
    </row>
    <row r="199" spans="1:13">
      <c r="A199" s="55">
        <v>186</v>
      </c>
      <c r="B199" s="5">
        <v>8938779</v>
      </c>
      <c r="C199" s="7">
        <v>1488557</v>
      </c>
      <c r="D199" s="6">
        <v>3787247</v>
      </c>
      <c r="E199" s="7">
        <v>419948</v>
      </c>
      <c r="F199" s="6">
        <v>5883937</v>
      </c>
      <c r="G199" s="7">
        <v>4447194</v>
      </c>
      <c r="H199" s="12">
        <f t="shared" si="12"/>
        <v>29609</v>
      </c>
      <c r="I199" s="13">
        <f t="shared" si="13"/>
        <v>2775</v>
      </c>
      <c r="J199" s="14">
        <f t="shared" si="14"/>
        <v>1443</v>
      </c>
      <c r="K199" s="13">
        <f t="shared" si="15"/>
        <v>198</v>
      </c>
      <c r="L199" s="14">
        <f t="shared" si="16"/>
        <v>21335</v>
      </c>
      <c r="M199" s="56">
        <f t="shared" si="17"/>
        <v>13759</v>
      </c>
    </row>
    <row r="200" spans="1:13">
      <c r="A200" s="55">
        <v>187</v>
      </c>
      <c r="B200" s="5">
        <v>8969290</v>
      </c>
      <c r="C200" s="7">
        <v>1491759</v>
      </c>
      <c r="D200" s="6">
        <v>3835209</v>
      </c>
      <c r="E200" s="7">
        <v>419653</v>
      </c>
      <c r="F200" s="6">
        <v>5964307</v>
      </c>
      <c r="G200" s="7">
        <v>4436558</v>
      </c>
      <c r="H200" s="12">
        <f t="shared" si="12"/>
        <v>29710</v>
      </c>
      <c r="I200" s="13">
        <f t="shared" si="13"/>
        <v>2781</v>
      </c>
      <c r="J200" s="14">
        <f t="shared" si="14"/>
        <v>1462</v>
      </c>
      <c r="K200" s="13">
        <f t="shared" si="15"/>
        <v>198</v>
      </c>
      <c r="L200" s="14">
        <f t="shared" si="16"/>
        <v>21626</v>
      </c>
      <c r="M200" s="56">
        <f t="shared" si="17"/>
        <v>13726</v>
      </c>
    </row>
    <row r="201" spans="1:13">
      <c r="A201" s="55">
        <v>188</v>
      </c>
      <c r="B201" s="5">
        <v>8982924</v>
      </c>
      <c r="C201" s="7">
        <v>1495166</v>
      </c>
      <c r="D201" s="6">
        <v>3878880</v>
      </c>
      <c r="E201" s="7">
        <v>418788</v>
      </c>
      <c r="F201" s="6">
        <v>6002820</v>
      </c>
      <c r="G201" s="7">
        <v>4455788</v>
      </c>
      <c r="H201" s="12">
        <f t="shared" si="12"/>
        <v>29755</v>
      </c>
      <c r="I201" s="13">
        <f t="shared" si="13"/>
        <v>2787</v>
      </c>
      <c r="J201" s="14">
        <f t="shared" si="14"/>
        <v>1478</v>
      </c>
      <c r="K201" s="13">
        <f t="shared" si="15"/>
        <v>198</v>
      </c>
      <c r="L201" s="14">
        <f t="shared" si="16"/>
        <v>21766</v>
      </c>
      <c r="M201" s="56">
        <f t="shared" si="17"/>
        <v>13785</v>
      </c>
    </row>
    <row r="202" spans="1:13">
      <c r="A202" s="55">
        <v>189</v>
      </c>
      <c r="B202" s="5">
        <v>9002516</v>
      </c>
      <c r="C202" s="7">
        <v>1499565</v>
      </c>
      <c r="D202" s="6">
        <v>3931404</v>
      </c>
      <c r="E202" s="7">
        <v>420779</v>
      </c>
      <c r="F202" s="6">
        <v>6074513</v>
      </c>
      <c r="G202" s="7">
        <v>4458143</v>
      </c>
      <c r="H202" s="12">
        <f t="shared" si="12"/>
        <v>29820</v>
      </c>
      <c r="I202" s="13">
        <f t="shared" si="13"/>
        <v>2795</v>
      </c>
      <c r="J202" s="14">
        <f t="shared" si="14"/>
        <v>1498</v>
      </c>
      <c r="K202" s="13">
        <f t="shared" si="15"/>
        <v>199</v>
      </c>
      <c r="L202" s="14">
        <f t="shared" si="16"/>
        <v>22026</v>
      </c>
      <c r="M202" s="56">
        <f t="shared" si="17"/>
        <v>13793</v>
      </c>
    </row>
    <row r="203" spans="1:13">
      <c r="A203" s="55">
        <v>190</v>
      </c>
      <c r="B203" s="5">
        <v>9023112</v>
      </c>
      <c r="C203" s="7">
        <v>1496337</v>
      </c>
      <c r="D203" s="6">
        <v>4008911</v>
      </c>
      <c r="E203" s="7">
        <v>424236</v>
      </c>
      <c r="F203" s="6">
        <v>6139839</v>
      </c>
      <c r="G203" s="7">
        <v>4475825</v>
      </c>
      <c r="H203" s="12">
        <f t="shared" si="12"/>
        <v>29889</v>
      </c>
      <c r="I203" s="13">
        <f t="shared" si="13"/>
        <v>2789</v>
      </c>
      <c r="J203" s="14">
        <f t="shared" si="14"/>
        <v>1528</v>
      </c>
      <c r="K203" s="13">
        <f t="shared" si="15"/>
        <v>200</v>
      </c>
      <c r="L203" s="14">
        <f t="shared" si="16"/>
        <v>22262</v>
      </c>
      <c r="M203" s="56">
        <f t="shared" si="17"/>
        <v>13847</v>
      </c>
    </row>
    <row r="204" spans="1:13">
      <c r="A204" s="55">
        <v>191</v>
      </c>
      <c r="B204" s="5">
        <v>9024864</v>
      </c>
      <c r="C204" s="7">
        <v>1500606</v>
      </c>
      <c r="D204" s="6">
        <v>4087569</v>
      </c>
      <c r="E204" s="7">
        <v>420765</v>
      </c>
      <c r="F204" s="6">
        <v>6267382</v>
      </c>
      <c r="G204" s="7">
        <v>4486725</v>
      </c>
      <c r="H204" s="12">
        <f t="shared" si="12"/>
        <v>29894</v>
      </c>
      <c r="I204" s="13">
        <f t="shared" si="13"/>
        <v>2797</v>
      </c>
      <c r="J204" s="14">
        <f t="shared" si="14"/>
        <v>1558</v>
      </c>
      <c r="K204" s="13">
        <f t="shared" si="15"/>
        <v>199</v>
      </c>
      <c r="L204" s="14">
        <f t="shared" si="16"/>
        <v>22725</v>
      </c>
      <c r="M204" s="56">
        <f t="shared" si="17"/>
        <v>13881</v>
      </c>
    </row>
    <row r="205" spans="1:13">
      <c r="A205" s="55">
        <v>192</v>
      </c>
      <c r="B205" s="5">
        <v>9035862</v>
      </c>
      <c r="C205" s="7">
        <v>1496788</v>
      </c>
      <c r="D205" s="6">
        <v>4151204</v>
      </c>
      <c r="E205" s="7">
        <v>424319</v>
      </c>
      <c r="F205" s="6">
        <v>6222436</v>
      </c>
      <c r="G205" s="7">
        <v>4492667</v>
      </c>
      <c r="H205" s="12">
        <f t="shared" si="12"/>
        <v>29931</v>
      </c>
      <c r="I205" s="13">
        <f t="shared" si="13"/>
        <v>2790</v>
      </c>
      <c r="J205" s="14">
        <f t="shared" si="14"/>
        <v>1582</v>
      </c>
      <c r="K205" s="13">
        <f t="shared" si="15"/>
        <v>200</v>
      </c>
      <c r="L205" s="14">
        <f t="shared" si="16"/>
        <v>22562</v>
      </c>
      <c r="M205" s="56">
        <f t="shared" si="17"/>
        <v>13900</v>
      </c>
    </row>
    <row r="206" spans="1:13">
      <c r="A206" s="55">
        <v>193</v>
      </c>
      <c r="B206" s="5">
        <v>9045182</v>
      </c>
      <c r="C206" s="7">
        <v>1498073</v>
      </c>
      <c r="D206" s="6">
        <v>4218724</v>
      </c>
      <c r="E206" s="7">
        <v>422473</v>
      </c>
      <c r="F206" s="6">
        <v>6323274</v>
      </c>
      <c r="G206" s="7">
        <v>4510476</v>
      </c>
      <c r="H206" s="12">
        <f t="shared" ref="H206:H269" si="18">ROUND(B206/$B$1037*100000,0)</f>
        <v>29962</v>
      </c>
      <c r="I206" s="13">
        <f t="shared" ref="I206:I269" si="19">ROUND(C206/$C$1037*100000,0)</f>
        <v>2793</v>
      </c>
      <c r="J206" s="14">
        <f t="shared" ref="J206:J269" si="20">ROUND(D206/$D$1037*100000,0)</f>
        <v>1608</v>
      </c>
      <c r="K206" s="13">
        <f t="shared" ref="K206:K269" si="21">ROUND(E206/$E$1037*100000,0)</f>
        <v>199</v>
      </c>
      <c r="L206" s="14">
        <f t="shared" ref="L206:L269" si="22">ROUND(F206/$F$1037*100000,0)</f>
        <v>22928</v>
      </c>
      <c r="M206" s="56">
        <f t="shared" ref="M206:M269" si="23">ROUND(G206/$G$1037*100000,0)</f>
        <v>13955</v>
      </c>
    </row>
    <row r="207" spans="1:13">
      <c r="A207" s="55">
        <v>194</v>
      </c>
      <c r="B207" s="5">
        <v>9052761</v>
      </c>
      <c r="C207" s="7">
        <v>1499044</v>
      </c>
      <c r="D207" s="6">
        <v>4313985</v>
      </c>
      <c r="E207" s="7">
        <v>427310</v>
      </c>
      <c r="F207" s="6">
        <v>6425989</v>
      </c>
      <c r="G207" s="7">
        <v>4535795</v>
      </c>
      <c r="H207" s="12">
        <f t="shared" si="18"/>
        <v>29987</v>
      </c>
      <c r="I207" s="13">
        <f t="shared" si="19"/>
        <v>2794</v>
      </c>
      <c r="J207" s="14">
        <f t="shared" si="20"/>
        <v>1644</v>
      </c>
      <c r="K207" s="13">
        <f t="shared" si="21"/>
        <v>202</v>
      </c>
      <c r="L207" s="14">
        <f t="shared" si="22"/>
        <v>23300</v>
      </c>
      <c r="M207" s="56">
        <f t="shared" si="23"/>
        <v>14033</v>
      </c>
    </row>
    <row r="208" spans="1:13">
      <c r="A208" s="55">
        <v>195</v>
      </c>
      <c r="B208" s="5">
        <v>9062282</v>
      </c>
      <c r="C208" s="7">
        <v>1505370</v>
      </c>
      <c r="D208" s="6">
        <v>4403270</v>
      </c>
      <c r="E208" s="7">
        <v>426525</v>
      </c>
      <c r="F208" s="6">
        <v>6540025</v>
      </c>
      <c r="G208" s="7">
        <v>4541653</v>
      </c>
      <c r="H208" s="12">
        <f t="shared" si="18"/>
        <v>30018</v>
      </c>
      <c r="I208" s="13">
        <f t="shared" si="19"/>
        <v>2806</v>
      </c>
      <c r="J208" s="14">
        <f t="shared" si="20"/>
        <v>1678</v>
      </c>
      <c r="K208" s="13">
        <f t="shared" si="21"/>
        <v>201</v>
      </c>
      <c r="L208" s="14">
        <f t="shared" si="22"/>
        <v>23714</v>
      </c>
      <c r="M208" s="56">
        <f t="shared" si="23"/>
        <v>14051</v>
      </c>
    </row>
    <row r="209" spans="1:13">
      <c r="A209" s="55">
        <v>196</v>
      </c>
      <c r="B209" s="5">
        <v>9066999</v>
      </c>
      <c r="C209" s="7">
        <v>1502286</v>
      </c>
      <c r="D209" s="6">
        <v>4536944</v>
      </c>
      <c r="E209" s="7">
        <v>430792</v>
      </c>
      <c r="F209" s="6">
        <v>6607365</v>
      </c>
      <c r="G209" s="7">
        <v>4560271</v>
      </c>
      <c r="H209" s="12">
        <f t="shared" si="18"/>
        <v>30034</v>
      </c>
      <c r="I209" s="13">
        <f t="shared" si="19"/>
        <v>2800</v>
      </c>
      <c r="J209" s="14">
        <f t="shared" si="20"/>
        <v>1729</v>
      </c>
      <c r="K209" s="13">
        <f t="shared" si="21"/>
        <v>203</v>
      </c>
      <c r="L209" s="14">
        <f t="shared" si="22"/>
        <v>23958</v>
      </c>
      <c r="M209" s="56">
        <f t="shared" si="23"/>
        <v>14109</v>
      </c>
    </row>
    <row r="210" spans="1:13">
      <c r="A210" s="55">
        <v>197</v>
      </c>
      <c r="B210" s="5">
        <v>9080348</v>
      </c>
      <c r="C210" s="7">
        <v>1507622</v>
      </c>
      <c r="D210" s="6">
        <v>4586091</v>
      </c>
      <c r="E210" s="7">
        <v>433047</v>
      </c>
      <c r="F210" s="6">
        <v>6623742</v>
      </c>
      <c r="G210" s="7">
        <v>4559026</v>
      </c>
      <c r="H210" s="12">
        <f t="shared" si="18"/>
        <v>30078</v>
      </c>
      <c r="I210" s="13">
        <f t="shared" si="19"/>
        <v>2810</v>
      </c>
      <c r="J210" s="14">
        <f t="shared" si="20"/>
        <v>1748</v>
      </c>
      <c r="K210" s="13">
        <f t="shared" si="21"/>
        <v>204</v>
      </c>
      <c r="L210" s="14">
        <f t="shared" si="22"/>
        <v>24017</v>
      </c>
      <c r="M210" s="56">
        <f t="shared" si="23"/>
        <v>14105</v>
      </c>
    </row>
    <row r="211" spans="1:13">
      <c r="A211" s="55">
        <v>198</v>
      </c>
      <c r="B211" s="5">
        <v>9101453</v>
      </c>
      <c r="C211" s="7">
        <v>1506683</v>
      </c>
      <c r="D211" s="6">
        <v>4731981</v>
      </c>
      <c r="E211" s="7">
        <v>435909</v>
      </c>
      <c r="F211" s="6">
        <v>6699060</v>
      </c>
      <c r="G211" s="7">
        <v>4562043</v>
      </c>
      <c r="H211" s="12">
        <f t="shared" si="18"/>
        <v>30148</v>
      </c>
      <c r="I211" s="13">
        <f t="shared" si="19"/>
        <v>2809</v>
      </c>
      <c r="J211" s="14">
        <f t="shared" si="20"/>
        <v>1803</v>
      </c>
      <c r="K211" s="13">
        <f t="shared" si="21"/>
        <v>206</v>
      </c>
      <c r="L211" s="14">
        <f t="shared" si="22"/>
        <v>24290</v>
      </c>
      <c r="M211" s="56">
        <f t="shared" si="23"/>
        <v>14114</v>
      </c>
    </row>
    <row r="212" spans="1:13">
      <c r="A212" s="55">
        <v>199</v>
      </c>
      <c r="B212" s="5">
        <v>9115574</v>
      </c>
      <c r="C212" s="7">
        <v>1504035</v>
      </c>
      <c r="D212" s="6">
        <v>4847194</v>
      </c>
      <c r="E212" s="7">
        <v>434482</v>
      </c>
      <c r="F212" s="6">
        <v>6805268</v>
      </c>
      <c r="G212" s="7">
        <v>4591003</v>
      </c>
      <c r="H212" s="12">
        <f t="shared" si="18"/>
        <v>30195</v>
      </c>
      <c r="I212" s="13">
        <f t="shared" si="19"/>
        <v>2804</v>
      </c>
      <c r="J212" s="14">
        <f t="shared" si="20"/>
        <v>1847</v>
      </c>
      <c r="K212" s="13">
        <f t="shared" si="21"/>
        <v>205</v>
      </c>
      <c r="L212" s="14">
        <f t="shared" si="22"/>
        <v>24675</v>
      </c>
      <c r="M212" s="56">
        <f t="shared" si="23"/>
        <v>14204</v>
      </c>
    </row>
    <row r="213" spans="1:13">
      <c r="A213" s="55">
        <v>200</v>
      </c>
      <c r="B213" s="5">
        <v>9140667</v>
      </c>
      <c r="C213" s="7">
        <v>1512875</v>
      </c>
      <c r="D213" s="6">
        <v>4972623</v>
      </c>
      <c r="E213" s="7">
        <v>434843</v>
      </c>
      <c r="F213" s="6">
        <v>6887970</v>
      </c>
      <c r="G213" s="7">
        <v>4598058</v>
      </c>
      <c r="H213" s="12">
        <f t="shared" si="18"/>
        <v>30278</v>
      </c>
      <c r="I213" s="13">
        <f t="shared" si="19"/>
        <v>2820</v>
      </c>
      <c r="J213" s="14">
        <f t="shared" si="20"/>
        <v>1895</v>
      </c>
      <c r="K213" s="13">
        <f t="shared" si="21"/>
        <v>205</v>
      </c>
      <c r="L213" s="14">
        <f t="shared" si="22"/>
        <v>24975</v>
      </c>
      <c r="M213" s="56">
        <f t="shared" si="23"/>
        <v>14226</v>
      </c>
    </row>
    <row r="214" spans="1:13">
      <c r="A214" s="55">
        <v>201</v>
      </c>
      <c r="B214" s="5">
        <v>9163651</v>
      </c>
      <c r="C214" s="7">
        <v>1508354</v>
      </c>
      <c r="D214" s="6">
        <v>5113655</v>
      </c>
      <c r="E214" s="7">
        <v>435259</v>
      </c>
      <c r="F214" s="6">
        <v>6891993</v>
      </c>
      <c r="G214" s="7">
        <v>4617965</v>
      </c>
      <c r="H214" s="12">
        <f t="shared" si="18"/>
        <v>30354</v>
      </c>
      <c r="I214" s="13">
        <f t="shared" si="19"/>
        <v>2812</v>
      </c>
      <c r="J214" s="14">
        <f t="shared" si="20"/>
        <v>1949</v>
      </c>
      <c r="K214" s="13">
        <f t="shared" si="21"/>
        <v>205</v>
      </c>
      <c r="L214" s="14">
        <f t="shared" si="22"/>
        <v>24990</v>
      </c>
      <c r="M214" s="56">
        <f t="shared" si="23"/>
        <v>14287</v>
      </c>
    </row>
    <row r="215" spans="1:13">
      <c r="A215" s="55">
        <v>202</v>
      </c>
      <c r="B215" s="5">
        <v>9150207</v>
      </c>
      <c r="C215" s="7">
        <v>1513922</v>
      </c>
      <c r="D215" s="6">
        <v>5270273</v>
      </c>
      <c r="E215" s="7">
        <v>436694</v>
      </c>
      <c r="F215" s="6">
        <v>7035216</v>
      </c>
      <c r="G215" s="7">
        <v>4641511</v>
      </c>
      <c r="H215" s="12">
        <f t="shared" si="18"/>
        <v>30310</v>
      </c>
      <c r="I215" s="13">
        <f t="shared" si="19"/>
        <v>2822</v>
      </c>
      <c r="J215" s="14">
        <f t="shared" si="20"/>
        <v>2008</v>
      </c>
      <c r="K215" s="13">
        <f t="shared" si="21"/>
        <v>206</v>
      </c>
      <c r="L215" s="14">
        <f t="shared" si="22"/>
        <v>25509</v>
      </c>
      <c r="M215" s="56">
        <f t="shared" si="23"/>
        <v>14360</v>
      </c>
    </row>
    <row r="216" spans="1:13">
      <c r="A216" s="55">
        <v>203</v>
      </c>
      <c r="B216" s="5">
        <v>9169521</v>
      </c>
      <c r="C216" s="7">
        <v>1511550</v>
      </c>
      <c r="D216" s="6">
        <v>5424167</v>
      </c>
      <c r="E216" s="7">
        <v>440765</v>
      </c>
      <c r="F216" s="6">
        <v>7067131</v>
      </c>
      <c r="G216" s="7">
        <v>4667818</v>
      </c>
      <c r="H216" s="12">
        <f t="shared" si="18"/>
        <v>30373</v>
      </c>
      <c r="I216" s="13">
        <f t="shared" si="19"/>
        <v>2818</v>
      </c>
      <c r="J216" s="14">
        <f t="shared" si="20"/>
        <v>2067</v>
      </c>
      <c r="K216" s="13">
        <f t="shared" si="21"/>
        <v>208</v>
      </c>
      <c r="L216" s="14">
        <f t="shared" si="22"/>
        <v>25625</v>
      </c>
      <c r="M216" s="56">
        <f t="shared" si="23"/>
        <v>14441</v>
      </c>
    </row>
    <row r="217" spans="1:13">
      <c r="A217" s="55">
        <v>204</v>
      </c>
      <c r="B217" s="5">
        <v>9177962</v>
      </c>
      <c r="C217" s="7">
        <v>1515885</v>
      </c>
      <c r="D217" s="6">
        <v>5624483</v>
      </c>
      <c r="E217" s="7">
        <v>444629</v>
      </c>
      <c r="F217" s="6">
        <v>7165607</v>
      </c>
      <c r="G217" s="7">
        <v>4685747</v>
      </c>
      <c r="H217" s="12">
        <f t="shared" si="18"/>
        <v>30401</v>
      </c>
      <c r="I217" s="13">
        <f t="shared" si="19"/>
        <v>2826</v>
      </c>
      <c r="J217" s="14">
        <f t="shared" si="20"/>
        <v>2143</v>
      </c>
      <c r="K217" s="13">
        <f t="shared" si="21"/>
        <v>210</v>
      </c>
      <c r="L217" s="14">
        <f t="shared" si="22"/>
        <v>25982</v>
      </c>
      <c r="M217" s="56">
        <f t="shared" si="23"/>
        <v>14497</v>
      </c>
    </row>
    <row r="218" spans="1:13">
      <c r="A218" s="55">
        <v>205</v>
      </c>
      <c r="B218" s="5">
        <v>9196510</v>
      </c>
      <c r="C218" s="7">
        <v>1514741</v>
      </c>
      <c r="D218" s="6">
        <v>5801410</v>
      </c>
      <c r="E218" s="7">
        <v>440852</v>
      </c>
      <c r="F218" s="6">
        <v>7224855</v>
      </c>
      <c r="G218" s="7">
        <v>4686584</v>
      </c>
      <c r="H218" s="12">
        <f t="shared" si="18"/>
        <v>30463</v>
      </c>
      <c r="I218" s="13">
        <f t="shared" si="19"/>
        <v>2824</v>
      </c>
      <c r="J218" s="14">
        <f t="shared" si="20"/>
        <v>2211</v>
      </c>
      <c r="K218" s="13">
        <f t="shared" si="21"/>
        <v>208</v>
      </c>
      <c r="L218" s="14">
        <f t="shared" si="22"/>
        <v>26197</v>
      </c>
      <c r="M218" s="56">
        <f t="shared" si="23"/>
        <v>14500</v>
      </c>
    </row>
    <row r="219" spans="1:13">
      <c r="A219" s="55">
        <v>206</v>
      </c>
      <c r="B219" s="5">
        <v>9194254</v>
      </c>
      <c r="C219" s="7">
        <v>1519408</v>
      </c>
      <c r="D219" s="6">
        <v>5997264</v>
      </c>
      <c r="E219" s="7">
        <v>442034</v>
      </c>
      <c r="F219" s="6">
        <v>7160638</v>
      </c>
      <c r="G219" s="7">
        <v>4697344</v>
      </c>
      <c r="H219" s="12">
        <f t="shared" si="18"/>
        <v>30455</v>
      </c>
      <c r="I219" s="13">
        <f t="shared" si="19"/>
        <v>2832</v>
      </c>
      <c r="J219" s="14">
        <f t="shared" si="20"/>
        <v>2285</v>
      </c>
      <c r="K219" s="13">
        <f t="shared" si="21"/>
        <v>209</v>
      </c>
      <c r="L219" s="14">
        <f t="shared" si="22"/>
        <v>25964</v>
      </c>
      <c r="M219" s="56">
        <f t="shared" si="23"/>
        <v>14533</v>
      </c>
    </row>
    <row r="220" spans="1:13">
      <c r="A220" s="55">
        <v>207</v>
      </c>
      <c r="B220" s="5">
        <v>9215812</v>
      </c>
      <c r="C220" s="7">
        <v>1524418</v>
      </c>
      <c r="D220" s="6">
        <v>6195297</v>
      </c>
      <c r="E220" s="7">
        <v>450539</v>
      </c>
      <c r="F220" s="6">
        <v>7403220</v>
      </c>
      <c r="G220" s="7">
        <v>4714796</v>
      </c>
      <c r="H220" s="12">
        <f t="shared" si="18"/>
        <v>30527</v>
      </c>
      <c r="I220" s="13">
        <f t="shared" si="19"/>
        <v>2842</v>
      </c>
      <c r="J220" s="14">
        <f t="shared" si="20"/>
        <v>2361</v>
      </c>
      <c r="K220" s="13">
        <f t="shared" si="21"/>
        <v>213</v>
      </c>
      <c r="L220" s="14">
        <f t="shared" si="22"/>
        <v>26843</v>
      </c>
      <c r="M220" s="56">
        <f t="shared" si="23"/>
        <v>14587</v>
      </c>
    </row>
    <row r="221" spans="1:13">
      <c r="A221" s="55">
        <v>208</v>
      </c>
      <c r="B221" s="5">
        <v>9233198</v>
      </c>
      <c r="C221" s="7">
        <v>1515617</v>
      </c>
      <c r="D221" s="6">
        <v>6421286</v>
      </c>
      <c r="E221" s="7">
        <v>452915</v>
      </c>
      <c r="F221" s="6">
        <v>7530023</v>
      </c>
      <c r="G221" s="7">
        <v>4716383</v>
      </c>
      <c r="H221" s="12">
        <f t="shared" si="18"/>
        <v>30584</v>
      </c>
      <c r="I221" s="13">
        <f t="shared" si="19"/>
        <v>2825</v>
      </c>
      <c r="J221" s="14">
        <f t="shared" si="20"/>
        <v>2447</v>
      </c>
      <c r="K221" s="13">
        <f t="shared" si="21"/>
        <v>214</v>
      </c>
      <c r="L221" s="14">
        <f t="shared" si="22"/>
        <v>27303</v>
      </c>
      <c r="M221" s="56">
        <f t="shared" si="23"/>
        <v>14592</v>
      </c>
    </row>
    <row r="222" spans="1:13">
      <c r="A222" s="55">
        <v>209</v>
      </c>
      <c r="B222" s="5">
        <v>9266352</v>
      </c>
      <c r="C222" s="7">
        <v>1515796</v>
      </c>
      <c r="D222" s="6">
        <v>6654298</v>
      </c>
      <c r="E222" s="7">
        <v>450377</v>
      </c>
      <c r="F222" s="6">
        <v>7528576</v>
      </c>
      <c r="G222" s="7">
        <v>4738468</v>
      </c>
      <c r="H222" s="12">
        <f t="shared" si="18"/>
        <v>30694</v>
      </c>
      <c r="I222" s="13">
        <f t="shared" si="19"/>
        <v>2826</v>
      </c>
      <c r="J222" s="14">
        <f t="shared" si="20"/>
        <v>2536</v>
      </c>
      <c r="K222" s="13">
        <f t="shared" si="21"/>
        <v>213</v>
      </c>
      <c r="L222" s="14">
        <f t="shared" si="22"/>
        <v>27298</v>
      </c>
      <c r="M222" s="56">
        <f t="shared" si="23"/>
        <v>14660</v>
      </c>
    </row>
    <row r="223" spans="1:13">
      <c r="A223" s="55">
        <v>210</v>
      </c>
      <c r="B223" s="5">
        <v>9291842</v>
      </c>
      <c r="C223" s="7">
        <v>1519804</v>
      </c>
      <c r="D223" s="6">
        <v>6877973</v>
      </c>
      <c r="E223" s="7">
        <v>453673</v>
      </c>
      <c r="F223" s="6">
        <v>7685978</v>
      </c>
      <c r="G223" s="7">
        <v>4754659</v>
      </c>
      <c r="H223" s="12">
        <f t="shared" si="18"/>
        <v>30779</v>
      </c>
      <c r="I223" s="13">
        <f t="shared" si="19"/>
        <v>2833</v>
      </c>
      <c r="J223" s="14">
        <f t="shared" si="20"/>
        <v>2621</v>
      </c>
      <c r="K223" s="13">
        <f t="shared" si="21"/>
        <v>214</v>
      </c>
      <c r="L223" s="14">
        <f t="shared" si="22"/>
        <v>27869</v>
      </c>
      <c r="M223" s="56">
        <f t="shared" si="23"/>
        <v>14710</v>
      </c>
    </row>
    <row r="224" spans="1:13">
      <c r="A224" s="55">
        <v>211</v>
      </c>
      <c r="B224" s="5">
        <v>9319406</v>
      </c>
      <c r="C224" s="7">
        <v>1525809</v>
      </c>
      <c r="D224" s="6">
        <v>7174106</v>
      </c>
      <c r="E224" s="7">
        <v>457660</v>
      </c>
      <c r="F224" s="6">
        <v>7843736</v>
      </c>
      <c r="G224" s="7">
        <v>4773307</v>
      </c>
      <c r="H224" s="12">
        <f t="shared" si="18"/>
        <v>30870</v>
      </c>
      <c r="I224" s="13">
        <f t="shared" si="19"/>
        <v>2844</v>
      </c>
      <c r="J224" s="14">
        <f t="shared" si="20"/>
        <v>2734</v>
      </c>
      <c r="K224" s="13">
        <f t="shared" si="21"/>
        <v>216</v>
      </c>
      <c r="L224" s="14">
        <f t="shared" si="22"/>
        <v>28441</v>
      </c>
      <c r="M224" s="56">
        <f t="shared" si="23"/>
        <v>14768</v>
      </c>
    </row>
    <row r="225" spans="1:13">
      <c r="A225" s="55">
        <v>212</v>
      </c>
      <c r="B225" s="5">
        <v>9360334</v>
      </c>
      <c r="C225" s="7">
        <v>1531993</v>
      </c>
      <c r="D225" s="6">
        <v>7444434</v>
      </c>
      <c r="E225" s="7">
        <v>459616</v>
      </c>
      <c r="F225" s="6">
        <v>7939689</v>
      </c>
      <c r="G225" s="7">
        <v>4789609</v>
      </c>
      <c r="H225" s="12">
        <f t="shared" si="18"/>
        <v>31006</v>
      </c>
      <c r="I225" s="13">
        <f t="shared" si="19"/>
        <v>2856</v>
      </c>
      <c r="J225" s="14">
        <f t="shared" si="20"/>
        <v>2837</v>
      </c>
      <c r="K225" s="13">
        <f t="shared" si="21"/>
        <v>217</v>
      </c>
      <c r="L225" s="14">
        <f t="shared" si="22"/>
        <v>28789</v>
      </c>
      <c r="M225" s="56">
        <f t="shared" si="23"/>
        <v>14818</v>
      </c>
    </row>
    <row r="226" spans="1:13">
      <c r="A226" s="55">
        <v>213</v>
      </c>
      <c r="B226" s="5">
        <v>9380452</v>
      </c>
      <c r="C226" s="7">
        <v>1529792</v>
      </c>
      <c r="D226" s="6">
        <v>7720588</v>
      </c>
      <c r="E226" s="7">
        <v>460515</v>
      </c>
      <c r="F226" s="6">
        <v>7890150</v>
      </c>
      <c r="G226" s="7">
        <v>4790181</v>
      </c>
      <c r="H226" s="12">
        <f t="shared" si="18"/>
        <v>31072</v>
      </c>
      <c r="I226" s="13">
        <f t="shared" si="19"/>
        <v>2852</v>
      </c>
      <c r="J226" s="14">
        <f t="shared" si="20"/>
        <v>2942</v>
      </c>
      <c r="K226" s="13">
        <f t="shared" si="21"/>
        <v>217</v>
      </c>
      <c r="L226" s="14">
        <f t="shared" si="22"/>
        <v>28609</v>
      </c>
      <c r="M226" s="56">
        <f t="shared" si="23"/>
        <v>14820</v>
      </c>
    </row>
    <row r="227" spans="1:13">
      <c r="A227" s="55">
        <v>214</v>
      </c>
      <c r="B227" s="5">
        <v>9402434</v>
      </c>
      <c r="C227" s="7">
        <v>1534569</v>
      </c>
      <c r="D227" s="6">
        <v>8060204</v>
      </c>
      <c r="E227" s="7">
        <v>460247</v>
      </c>
      <c r="F227" s="6">
        <v>7969628</v>
      </c>
      <c r="G227" s="7">
        <v>4807537</v>
      </c>
      <c r="H227" s="12">
        <f t="shared" si="18"/>
        <v>31145</v>
      </c>
      <c r="I227" s="13">
        <f t="shared" si="19"/>
        <v>2861</v>
      </c>
      <c r="J227" s="14">
        <f t="shared" si="20"/>
        <v>3072</v>
      </c>
      <c r="K227" s="13">
        <f t="shared" si="21"/>
        <v>217</v>
      </c>
      <c r="L227" s="14">
        <f t="shared" si="22"/>
        <v>28897</v>
      </c>
      <c r="M227" s="56">
        <f t="shared" si="23"/>
        <v>14874</v>
      </c>
    </row>
    <row r="228" spans="1:13">
      <c r="A228" s="55">
        <v>215</v>
      </c>
      <c r="B228" s="5">
        <v>9430340</v>
      </c>
      <c r="C228" s="7">
        <v>1531743</v>
      </c>
      <c r="D228" s="6">
        <v>8381308</v>
      </c>
      <c r="E228" s="7">
        <v>461779</v>
      </c>
      <c r="F228" s="6">
        <v>8179909</v>
      </c>
      <c r="G228" s="7">
        <v>4835752</v>
      </c>
      <c r="H228" s="12">
        <f t="shared" si="18"/>
        <v>31237</v>
      </c>
      <c r="I228" s="13">
        <f t="shared" si="19"/>
        <v>2855</v>
      </c>
      <c r="J228" s="14">
        <f t="shared" si="20"/>
        <v>3194</v>
      </c>
      <c r="K228" s="13">
        <f t="shared" si="21"/>
        <v>218</v>
      </c>
      <c r="L228" s="14">
        <f t="shared" si="22"/>
        <v>29660</v>
      </c>
      <c r="M228" s="56">
        <f t="shared" si="23"/>
        <v>14961</v>
      </c>
    </row>
    <row r="229" spans="1:13">
      <c r="A229" s="55">
        <v>216</v>
      </c>
      <c r="B229" s="5">
        <v>9454770</v>
      </c>
      <c r="C229" s="7">
        <v>1537896</v>
      </c>
      <c r="D229" s="6">
        <v>8708566</v>
      </c>
      <c r="E229" s="7">
        <v>465607</v>
      </c>
      <c r="F229" s="6">
        <v>8239070</v>
      </c>
      <c r="G229" s="7">
        <v>4840041</v>
      </c>
      <c r="H229" s="12">
        <f t="shared" si="18"/>
        <v>31318</v>
      </c>
      <c r="I229" s="13">
        <f t="shared" si="19"/>
        <v>2867</v>
      </c>
      <c r="J229" s="14">
        <f t="shared" si="20"/>
        <v>3319</v>
      </c>
      <c r="K229" s="13">
        <f t="shared" si="21"/>
        <v>220</v>
      </c>
      <c r="L229" s="14">
        <f t="shared" si="22"/>
        <v>29874</v>
      </c>
      <c r="M229" s="56">
        <f t="shared" si="23"/>
        <v>14974</v>
      </c>
    </row>
    <row r="230" spans="1:13">
      <c r="A230" s="55">
        <v>217</v>
      </c>
      <c r="B230" s="5">
        <v>9466901</v>
      </c>
      <c r="C230" s="7">
        <v>1540996</v>
      </c>
      <c r="D230" s="6">
        <v>9061341</v>
      </c>
      <c r="E230" s="7">
        <v>463513</v>
      </c>
      <c r="F230" s="6">
        <v>8417932</v>
      </c>
      <c r="G230" s="7">
        <v>4846749</v>
      </c>
      <c r="H230" s="12">
        <f t="shared" si="18"/>
        <v>31359</v>
      </c>
      <c r="I230" s="13">
        <f t="shared" si="19"/>
        <v>2873</v>
      </c>
      <c r="J230" s="14">
        <f t="shared" si="20"/>
        <v>3453</v>
      </c>
      <c r="K230" s="13">
        <f t="shared" si="21"/>
        <v>219</v>
      </c>
      <c r="L230" s="14">
        <f t="shared" si="22"/>
        <v>30523</v>
      </c>
      <c r="M230" s="56">
        <f t="shared" si="23"/>
        <v>14995</v>
      </c>
    </row>
    <row r="231" spans="1:13">
      <c r="A231" s="55">
        <v>218</v>
      </c>
      <c r="B231" s="5">
        <v>9506485</v>
      </c>
      <c r="C231" s="7">
        <v>1549132</v>
      </c>
      <c r="D231" s="6">
        <v>9461107</v>
      </c>
      <c r="E231" s="7">
        <v>469250</v>
      </c>
      <c r="F231" s="6">
        <v>8457470</v>
      </c>
      <c r="G231" s="7">
        <v>4880867</v>
      </c>
      <c r="H231" s="12">
        <f t="shared" si="18"/>
        <v>31490</v>
      </c>
      <c r="I231" s="13">
        <f t="shared" si="19"/>
        <v>2888</v>
      </c>
      <c r="J231" s="14">
        <f t="shared" si="20"/>
        <v>3606</v>
      </c>
      <c r="K231" s="13">
        <f t="shared" si="21"/>
        <v>221</v>
      </c>
      <c r="L231" s="14">
        <f t="shared" si="22"/>
        <v>30666</v>
      </c>
      <c r="M231" s="56">
        <f t="shared" si="23"/>
        <v>15101</v>
      </c>
    </row>
    <row r="232" spans="1:13">
      <c r="A232" s="55">
        <v>219</v>
      </c>
      <c r="B232" s="5">
        <v>9546055</v>
      </c>
      <c r="C232" s="7">
        <v>1548069</v>
      </c>
      <c r="D232" s="6">
        <v>9804705</v>
      </c>
      <c r="E232" s="7">
        <v>474885</v>
      </c>
      <c r="F232" s="6">
        <v>8539765</v>
      </c>
      <c r="G232" s="7">
        <v>4882051</v>
      </c>
      <c r="H232" s="12">
        <f t="shared" si="18"/>
        <v>31621</v>
      </c>
      <c r="I232" s="13">
        <f t="shared" si="19"/>
        <v>2886</v>
      </c>
      <c r="J232" s="14">
        <f t="shared" si="20"/>
        <v>3736</v>
      </c>
      <c r="K232" s="13">
        <f t="shared" si="21"/>
        <v>224</v>
      </c>
      <c r="L232" s="14">
        <f t="shared" si="22"/>
        <v>30964</v>
      </c>
      <c r="M232" s="56">
        <f t="shared" si="23"/>
        <v>15104</v>
      </c>
    </row>
    <row r="233" spans="1:13">
      <c r="A233" s="55">
        <v>220</v>
      </c>
      <c r="B233" s="5">
        <v>9659506</v>
      </c>
      <c r="C233" s="7">
        <v>1543979</v>
      </c>
      <c r="D233" s="6">
        <v>10221366</v>
      </c>
      <c r="E233" s="7">
        <v>469795</v>
      </c>
      <c r="F233" s="6">
        <v>8595325</v>
      </c>
      <c r="G233" s="7">
        <v>4896419</v>
      </c>
      <c r="H233" s="12">
        <f t="shared" si="18"/>
        <v>31997</v>
      </c>
      <c r="I233" s="13">
        <f t="shared" si="19"/>
        <v>2878</v>
      </c>
      <c r="J233" s="14">
        <f t="shared" si="20"/>
        <v>3895</v>
      </c>
      <c r="K233" s="13">
        <f t="shared" si="21"/>
        <v>222</v>
      </c>
      <c r="L233" s="14">
        <f t="shared" si="22"/>
        <v>31166</v>
      </c>
      <c r="M233" s="56">
        <f t="shared" si="23"/>
        <v>15149</v>
      </c>
    </row>
    <row r="234" spans="1:13">
      <c r="A234" s="55">
        <v>221</v>
      </c>
      <c r="B234" s="5">
        <v>9749414</v>
      </c>
      <c r="C234" s="7">
        <v>1549776</v>
      </c>
      <c r="D234" s="6">
        <v>10648035</v>
      </c>
      <c r="E234" s="7">
        <v>477653</v>
      </c>
      <c r="F234" s="6">
        <v>8688059</v>
      </c>
      <c r="G234" s="7">
        <v>4904781</v>
      </c>
      <c r="H234" s="12">
        <f t="shared" si="18"/>
        <v>32294</v>
      </c>
      <c r="I234" s="13">
        <f t="shared" si="19"/>
        <v>2889</v>
      </c>
      <c r="J234" s="14">
        <f t="shared" si="20"/>
        <v>4058</v>
      </c>
      <c r="K234" s="13">
        <f t="shared" si="21"/>
        <v>225</v>
      </c>
      <c r="L234" s="14">
        <f t="shared" si="22"/>
        <v>31502</v>
      </c>
      <c r="M234" s="56">
        <f t="shared" si="23"/>
        <v>15175</v>
      </c>
    </row>
    <row r="235" spans="1:13">
      <c r="A235" s="55">
        <v>222</v>
      </c>
      <c r="B235" s="5">
        <v>9836823</v>
      </c>
      <c r="C235" s="7">
        <v>1553672</v>
      </c>
      <c r="D235" s="6">
        <v>11123534</v>
      </c>
      <c r="E235" s="7">
        <v>481744</v>
      </c>
      <c r="F235" s="6">
        <v>8714242</v>
      </c>
      <c r="G235" s="7">
        <v>4900512</v>
      </c>
      <c r="H235" s="12">
        <f t="shared" si="18"/>
        <v>32584</v>
      </c>
      <c r="I235" s="13">
        <f t="shared" si="19"/>
        <v>2896</v>
      </c>
      <c r="J235" s="14">
        <f t="shared" si="20"/>
        <v>4239</v>
      </c>
      <c r="K235" s="13">
        <f t="shared" si="21"/>
        <v>227</v>
      </c>
      <c r="L235" s="14">
        <f t="shared" si="22"/>
        <v>31597</v>
      </c>
      <c r="M235" s="56">
        <f t="shared" si="23"/>
        <v>15161</v>
      </c>
    </row>
    <row r="236" spans="1:13">
      <c r="A236" s="55">
        <v>223</v>
      </c>
      <c r="B236" s="5">
        <v>9925563</v>
      </c>
      <c r="C236" s="7">
        <v>1558561</v>
      </c>
      <c r="D236" s="6">
        <v>11670002</v>
      </c>
      <c r="E236" s="7">
        <v>477682</v>
      </c>
      <c r="F236" s="6">
        <v>8914306</v>
      </c>
      <c r="G236" s="7">
        <v>4921135</v>
      </c>
      <c r="H236" s="12">
        <f t="shared" si="18"/>
        <v>32878</v>
      </c>
      <c r="I236" s="13">
        <f t="shared" si="19"/>
        <v>2905</v>
      </c>
      <c r="J236" s="14">
        <f t="shared" si="20"/>
        <v>4447</v>
      </c>
      <c r="K236" s="13">
        <f t="shared" si="21"/>
        <v>225</v>
      </c>
      <c r="L236" s="14">
        <f t="shared" si="22"/>
        <v>32322</v>
      </c>
      <c r="M236" s="56">
        <f t="shared" si="23"/>
        <v>15225</v>
      </c>
    </row>
    <row r="237" spans="1:13">
      <c r="A237" s="55">
        <v>224</v>
      </c>
      <c r="B237" s="5">
        <v>10023992</v>
      </c>
      <c r="C237" s="7">
        <v>1569170</v>
      </c>
      <c r="D237" s="6">
        <v>12178545</v>
      </c>
      <c r="E237" s="7">
        <v>480974</v>
      </c>
      <c r="F237" s="6">
        <v>9010666</v>
      </c>
      <c r="G237" s="7">
        <v>4926264</v>
      </c>
      <c r="H237" s="12">
        <f t="shared" si="18"/>
        <v>33204</v>
      </c>
      <c r="I237" s="13">
        <f t="shared" si="19"/>
        <v>2925</v>
      </c>
      <c r="J237" s="14">
        <f t="shared" si="20"/>
        <v>4641</v>
      </c>
      <c r="K237" s="13">
        <f t="shared" si="21"/>
        <v>227</v>
      </c>
      <c r="L237" s="14">
        <f t="shared" si="22"/>
        <v>32672</v>
      </c>
      <c r="M237" s="56">
        <f t="shared" si="23"/>
        <v>15241</v>
      </c>
    </row>
    <row r="238" spans="1:13">
      <c r="A238" s="55">
        <v>225</v>
      </c>
      <c r="B238" s="5">
        <v>10126340</v>
      </c>
      <c r="C238" s="7">
        <v>1581702</v>
      </c>
      <c r="D238" s="6">
        <v>12728386</v>
      </c>
      <c r="E238" s="7">
        <v>483017</v>
      </c>
      <c r="F238" s="6">
        <v>9103840</v>
      </c>
      <c r="G238" s="7">
        <v>4953439</v>
      </c>
      <c r="H238" s="12">
        <f t="shared" si="18"/>
        <v>33543</v>
      </c>
      <c r="I238" s="13">
        <f t="shared" si="19"/>
        <v>2948</v>
      </c>
      <c r="J238" s="14">
        <f t="shared" si="20"/>
        <v>4851</v>
      </c>
      <c r="K238" s="13">
        <f t="shared" si="21"/>
        <v>228</v>
      </c>
      <c r="L238" s="14">
        <f t="shared" si="22"/>
        <v>33010</v>
      </c>
      <c r="M238" s="56">
        <f t="shared" si="23"/>
        <v>15325</v>
      </c>
    </row>
    <row r="239" spans="1:13">
      <c r="A239" s="55">
        <v>226</v>
      </c>
      <c r="B239" s="5">
        <v>10227554</v>
      </c>
      <c r="C239" s="7">
        <v>1592401</v>
      </c>
      <c r="D239" s="6">
        <v>13293313</v>
      </c>
      <c r="E239" s="7">
        <v>491139</v>
      </c>
      <c r="F239" s="6">
        <v>9265974</v>
      </c>
      <c r="G239" s="7">
        <v>4969278</v>
      </c>
      <c r="H239" s="12">
        <f t="shared" si="18"/>
        <v>33878</v>
      </c>
      <c r="I239" s="13">
        <f t="shared" si="19"/>
        <v>2968</v>
      </c>
      <c r="J239" s="14">
        <f t="shared" si="20"/>
        <v>5066</v>
      </c>
      <c r="K239" s="13">
        <f t="shared" si="21"/>
        <v>232</v>
      </c>
      <c r="L239" s="14">
        <f t="shared" si="22"/>
        <v>33598</v>
      </c>
      <c r="M239" s="56">
        <f t="shared" si="23"/>
        <v>15374</v>
      </c>
    </row>
    <row r="240" spans="1:13">
      <c r="A240" s="55">
        <v>227</v>
      </c>
      <c r="B240" s="5">
        <v>10318741</v>
      </c>
      <c r="C240" s="7">
        <v>1600718</v>
      </c>
      <c r="D240" s="6">
        <v>13816413</v>
      </c>
      <c r="E240" s="7">
        <v>489338</v>
      </c>
      <c r="F240" s="6">
        <v>9318693</v>
      </c>
      <c r="G240" s="7">
        <v>4978994</v>
      </c>
      <c r="H240" s="12">
        <f t="shared" si="18"/>
        <v>34180</v>
      </c>
      <c r="I240" s="13">
        <f t="shared" si="19"/>
        <v>2984</v>
      </c>
      <c r="J240" s="14">
        <f t="shared" si="20"/>
        <v>5265</v>
      </c>
      <c r="K240" s="13">
        <f t="shared" si="21"/>
        <v>231</v>
      </c>
      <c r="L240" s="14">
        <f t="shared" si="22"/>
        <v>33789</v>
      </c>
      <c r="M240" s="56">
        <f t="shared" si="23"/>
        <v>15404</v>
      </c>
    </row>
    <row r="241" spans="1:13">
      <c r="A241" s="55">
        <v>228</v>
      </c>
      <c r="B241" s="5">
        <v>10411677</v>
      </c>
      <c r="C241" s="7">
        <v>1604752</v>
      </c>
      <c r="D241" s="6">
        <v>14436948</v>
      </c>
      <c r="E241" s="7">
        <v>492029</v>
      </c>
      <c r="F241" s="6">
        <v>9480536</v>
      </c>
      <c r="G241" s="7">
        <v>5004370</v>
      </c>
      <c r="H241" s="12">
        <f t="shared" si="18"/>
        <v>34488</v>
      </c>
      <c r="I241" s="13">
        <f t="shared" si="19"/>
        <v>2991</v>
      </c>
      <c r="J241" s="14">
        <f t="shared" si="20"/>
        <v>5502</v>
      </c>
      <c r="K241" s="13">
        <f t="shared" si="21"/>
        <v>232</v>
      </c>
      <c r="L241" s="14">
        <f t="shared" si="22"/>
        <v>34376</v>
      </c>
      <c r="M241" s="56">
        <f t="shared" si="23"/>
        <v>15483</v>
      </c>
    </row>
    <row r="242" spans="1:13">
      <c r="A242" s="55">
        <v>229</v>
      </c>
      <c r="B242" s="5">
        <v>10504434</v>
      </c>
      <c r="C242" s="7">
        <v>1615529</v>
      </c>
      <c r="D242" s="6">
        <v>15083685</v>
      </c>
      <c r="E242" s="7">
        <v>499286</v>
      </c>
      <c r="F242" s="6">
        <v>9461242</v>
      </c>
      <c r="G242" s="7">
        <v>5020061</v>
      </c>
      <c r="H242" s="12">
        <f t="shared" si="18"/>
        <v>34795</v>
      </c>
      <c r="I242" s="13">
        <f t="shared" si="19"/>
        <v>3011</v>
      </c>
      <c r="J242" s="14">
        <f t="shared" si="20"/>
        <v>5748</v>
      </c>
      <c r="K242" s="13">
        <f t="shared" si="21"/>
        <v>236</v>
      </c>
      <c r="L242" s="14">
        <f t="shared" si="22"/>
        <v>34306</v>
      </c>
      <c r="M242" s="56">
        <f t="shared" si="23"/>
        <v>15531</v>
      </c>
    </row>
    <row r="243" spans="1:13">
      <c r="A243" s="55">
        <v>230</v>
      </c>
      <c r="B243" s="5">
        <v>10626121</v>
      </c>
      <c r="C243" s="7">
        <v>1622884</v>
      </c>
      <c r="D243" s="6">
        <v>15710107</v>
      </c>
      <c r="E243" s="7">
        <v>503068</v>
      </c>
      <c r="F243" s="6">
        <v>9571394</v>
      </c>
      <c r="G243" s="7">
        <v>5024182</v>
      </c>
      <c r="H243" s="12">
        <f t="shared" si="18"/>
        <v>35198</v>
      </c>
      <c r="I243" s="13">
        <f t="shared" si="19"/>
        <v>3025</v>
      </c>
      <c r="J243" s="14">
        <f t="shared" si="20"/>
        <v>5987</v>
      </c>
      <c r="K243" s="13">
        <f t="shared" si="21"/>
        <v>237</v>
      </c>
      <c r="L243" s="14">
        <f t="shared" si="22"/>
        <v>34705</v>
      </c>
      <c r="M243" s="56">
        <f t="shared" si="23"/>
        <v>15544</v>
      </c>
    </row>
    <row r="244" spans="1:13">
      <c r="A244" s="55">
        <v>231</v>
      </c>
      <c r="B244" s="5">
        <v>10726710</v>
      </c>
      <c r="C244" s="7">
        <v>1631873</v>
      </c>
      <c r="D244" s="6">
        <v>16482439</v>
      </c>
      <c r="E244" s="7">
        <v>503066</v>
      </c>
      <c r="F244" s="6">
        <v>9725201</v>
      </c>
      <c r="G244" s="7">
        <v>5036419</v>
      </c>
      <c r="H244" s="12">
        <f t="shared" si="18"/>
        <v>35532</v>
      </c>
      <c r="I244" s="13">
        <f t="shared" si="19"/>
        <v>3042</v>
      </c>
      <c r="J244" s="14">
        <f t="shared" si="20"/>
        <v>6281</v>
      </c>
      <c r="K244" s="13">
        <f t="shared" si="21"/>
        <v>237</v>
      </c>
      <c r="L244" s="14">
        <f t="shared" si="22"/>
        <v>35263</v>
      </c>
      <c r="M244" s="56">
        <f t="shared" si="23"/>
        <v>15582</v>
      </c>
    </row>
    <row r="245" spans="1:13">
      <c r="A245" s="55">
        <v>232</v>
      </c>
      <c r="B245" s="5">
        <v>10857417</v>
      </c>
      <c r="C245" s="7">
        <v>1639684</v>
      </c>
      <c r="D245" s="6">
        <v>17215123</v>
      </c>
      <c r="E245" s="7">
        <v>505083</v>
      </c>
      <c r="F245" s="6">
        <v>9936766</v>
      </c>
      <c r="G245" s="7">
        <v>5067645</v>
      </c>
      <c r="H245" s="12">
        <f t="shared" si="18"/>
        <v>35965</v>
      </c>
      <c r="I245" s="13">
        <f t="shared" si="19"/>
        <v>3056</v>
      </c>
      <c r="J245" s="14">
        <f t="shared" si="20"/>
        <v>6560</v>
      </c>
      <c r="K245" s="13">
        <f t="shared" si="21"/>
        <v>238</v>
      </c>
      <c r="L245" s="14">
        <f t="shared" si="22"/>
        <v>36030</v>
      </c>
      <c r="M245" s="56">
        <f t="shared" si="23"/>
        <v>15678</v>
      </c>
    </row>
    <row r="246" spans="1:13">
      <c r="A246" s="55">
        <v>233</v>
      </c>
      <c r="B246" s="5">
        <v>10930384</v>
      </c>
      <c r="C246" s="7">
        <v>1645335</v>
      </c>
      <c r="D246" s="6">
        <v>18067821</v>
      </c>
      <c r="E246" s="7">
        <v>514088</v>
      </c>
      <c r="F246" s="6">
        <v>9926724</v>
      </c>
      <c r="G246" s="7">
        <v>5076665</v>
      </c>
      <c r="H246" s="12">
        <f t="shared" si="18"/>
        <v>36206</v>
      </c>
      <c r="I246" s="13">
        <f t="shared" si="19"/>
        <v>3067</v>
      </c>
      <c r="J246" s="14">
        <f t="shared" si="20"/>
        <v>6885</v>
      </c>
      <c r="K246" s="13">
        <f t="shared" si="21"/>
        <v>243</v>
      </c>
      <c r="L246" s="14">
        <f t="shared" si="22"/>
        <v>35993</v>
      </c>
      <c r="M246" s="56">
        <f t="shared" si="23"/>
        <v>15706</v>
      </c>
    </row>
    <row r="247" spans="1:13">
      <c r="A247" s="55">
        <v>234</v>
      </c>
      <c r="B247" s="5">
        <v>11066849</v>
      </c>
      <c r="C247" s="7">
        <v>1656371</v>
      </c>
      <c r="D247" s="6">
        <v>18835630</v>
      </c>
      <c r="E247" s="7">
        <v>511682</v>
      </c>
      <c r="F247" s="6">
        <v>10164436</v>
      </c>
      <c r="G247" s="7">
        <v>5101885</v>
      </c>
      <c r="H247" s="12">
        <f t="shared" si="18"/>
        <v>36658</v>
      </c>
      <c r="I247" s="13">
        <f t="shared" si="19"/>
        <v>3088</v>
      </c>
      <c r="J247" s="14">
        <f t="shared" si="20"/>
        <v>7178</v>
      </c>
      <c r="K247" s="13">
        <f t="shared" si="21"/>
        <v>241</v>
      </c>
      <c r="L247" s="14">
        <f t="shared" si="22"/>
        <v>36855</v>
      </c>
      <c r="M247" s="56">
        <f t="shared" si="23"/>
        <v>15784</v>
      </c>
    </row>
    <row r="248" spans="1:13">
      <c r="A248" s="55">
        <v>235</v>
      </c>
      <c r="B248" s="5">
        <v>11151971</v>
      </c>
      <c r="C248" s="7">
        <v>1665450</v>
      </c>
      <c r="D248" s="6">
        <v>19664244</v>
      </c>
      <c r="E248" s="7">
        <v>513302</v>
      </c>
      <c r="F248" s="6">
        <v>10361458</v>
      </c>
      <c r="G248" s="7">
        <v>5109751</v>
      </c>
      <c r="H248" s="12">
        <f t="shared" si="18"/>
        <v>36940</v>
      </c>
      <c r="I248" s="13">
        <f t="shared" si="19"/>
        <v>3105</v>
      </c>
      <c r="J248" s="14">
        <f t="shared" si="20"/>
        <v>7494</v>
      </c>
      <c r="K248" s="13">
        <f t="shared" si="21"/>
        <v>242</v>
      </c>
      <c r="L248" s="14">
        <f t="shared" si="22"/>
        <v>37570</v>
      </c>
      <c r="M248" s="56">
        <f t="shared" si="23"/>
        <v>15809</v>
      </c>
    </row>
    <row r="249" spans="1:13">
      <c r="A249" s="55">
        <v>236</v>
      </c>
      <c r="B249" s="5">
        <v>11246334</v>
      </c>
      <c r="C249" s="7">
        <v>1674727</v>
      </c>
      <c r="D249" s="6">
        <v>20521160</v>
      </c>
      <c r="E249" s="7">
        <v>523506</v>
      </c>
      <c r="F249" s="6">
        <v>10549946</v>
      </c>
      <c r="G249" s="7">
        <v>5143879</v>
      </c>
      <c r="H249" s="12">
        <f t="shared" si="18"/>
        <v>37253</v>
      </c>
      <c r="I249" s="13">
        <f t="shared" si="19"/>
        <v>3122</v>
      </c>
      <c r="J249" s="14">
        <f t="shared" si="20"/>
        <v>7820</v>
      </c>
      <c r="K249" s="13">
        <f t="shared" si="21"/>
        <v>247</v>
      </c>
      <c r="L249" s="14">
        <f t="shared" si="22"/>
        <v>38253</v>
      </c>
      <c r="M249" s="56">
        <f t="shared" si="23"/>
        <v>15914</v>
      </c>
    </row>
    <row r="250" spans="1:13">
      <c r="A250" s="55">
        <v>237</v>
      </c>
      <c r="B250" s="5">
        <v>11384017</v>
      </c>
      <c r="C250" s="7">
        <v>1683464</v>
      </c>
      <c r="D250" s="6">
        <v>21475761</v>
      </c>
      <c r="E250" s="7">
        <v>526067</v>
      </c>
      <c r="F250" s="6">
        <v>10528053</v>
      </c>
      <c r="G250" s="7">
        <v>5126528</v>
      </c>
      <c r="H250" s="12">
        <f t="shared" si="18"/>
        <v>37709</v>
      </c>
      <c r="I250" s="13">
        <f t="shared" si="19"/>
        <v>3138</v>
      </c>
      <c r="J250" s="14">
        <f t="shared" si="20"/>
        <v>8184</v>
      </c>
      <c r="K250" s="13">
        <f t="shared" si="21"/>
        <v>248</v>
      </c>
      <c r="L250" s="14">
        <f t="shared" si="22"/>
        <v>38174</v>
      </c>
      <c r="M250" s="56">
        <f t="shared" si="23"/>
        <v>15861</v>
      </c>
    </row>
    <row r="251" spans="1:13">
      <c r="A251" s="55">
        <v>238</v>
      </c>
      <c r="B251" s="5">
        <v>11517251</v>
      </c>
      <c r="C251" s="7">
        <v>1692675</v>
      </c>
      <c r="D251" s="6">
        <v>22376417</v>
      </c>
      <c r="E251" s="7">
        <v>531105</v>
      </c>
      <c r="F251" s="6">
        <v>10689281</v>
      </c>
      <c r="G251" s="7">
        <v>5141194</v>
      </c>
      <c r="H251" s="12">
        <f t="shared" si="18"/>
        <v>38150</v>
      </c>
      <c r="I251" s="13">
        <f t="shared" si="19"/>
        <v>3155</v>
      </c>
      <c r="J251" s="14">
        <f t="shared" si="20"/>
        <v>8527</v>
      </c>
      <c r="K251" s="13">
        <f t="shared" si="21"/>
        <v>251</v>
      </c>
      <c r="L251" s="14">
        <f t="shared" si="22"/>
        <v>38758</v>
      </c>
      <c r="M251" s="56">
        <f t="shared" si="23"/>
        <v>15906</v>
      </c>
    </row>
    <row r="252" spans="1:13">
      <c r="A252" s="55">
        <v>239</v>
      </c>
      <c r="B252" s="5">
        <v>11653446</v>
      </c>
      <c r="C252" s="7">
        <v>1701237</v>
      </c>
      <c r="D252" s="6">
        <v>23352872</v>
      </c>
      <c r="E252" s="7">
        <v>533117</v>
      </c>
      <c r="F252" s="6">
        <v>10795290</v>
      </c>
      <c r="G252" s="7">
        <v>5177605</v>
      </c>
      <c r="H252" s="12">
        <f t="shared" si="18"/>
        <v>38601</v>
      </c>
      <c r="I252" s="13">
        <f t="shared" si="19"/>
        <v>3171</v>
      </c>
      <c r="J252" s="14">
        <f t="shared" si="20"/>
        <v>8899</v>
      </c>
      <c r="K252" s="13">
        <f t="shared" si="21"/>
        <v>252</v>
      </c>
      <c r="L252" s="14">
        <f t="shared" si="22"/>
        <v>39143</v>
      </c>
      <c r="M252" s="56">
        <f t="shared" si="23"/>
        <v>16019</v>
      </c>
    </row>
    <row r="253" spans="1:13">
      <c r="A253" s="55">
        <v>240</v>
      </c>
      <c r="B253" s="5">
        <v>11753617</v>
      </c>
      <c r="C253" s="7">
        <v>1708363</v>
      </c>
      <c r="D253" s="6">
        <v>24284368</v>
      </c>
      <c r="E253" s="7">
        <v>535153</v>
      </c>
      <c r="F253" s="6">
        <v>10907797</v>
      </c>
      <c r="G253" s="7">
        <v>5186185</v>
      </c>
      <c r="H253" s="12">
        <f t="shared" si="18"/>
        <v>38933</v>
      </c>
      <c r="I253" s="13">
        <f t="shared" si="19"/>
        <v>3185</v>
      </c>
      <c r="J253" s="14">
        <f t="shared" si="20"/>
        <v>9254</v>
      </c>
      <c r="K253" s="13">
        <f t="shared" si="21"/>
        <v>253</v>
      </c>
      <c r="L253" s="14">
        <f t="shared" si="22"/>
        <v>39551</v>
      </c>
      <c r="M253" s="56">
        <f t="shared" si="23"/>
        <v>16045</v>
      </c>
    </row>
    <row r="254" spans="1:13">
      <c r="A254" s="55">
        <v>241</v>
      </c>
      <c r="B254" s="5">
        <v>11858696</v>
      </c>
      <c r="C254" s="7">
        <v>1712339</v>
      </c>
      <c r="D254" s="6">
        <v>25351893</v>
      </c>
      <c r="E254" s="7">
        <v>540504</v>
      </c>
      <c r="F254" s="6">
        <v>11122026</v>
      </c>
      <c r="G254" s="7">
        <v>5211325</v>
      </c>
      <c r="H254" s="12">
        <f t="shared" si="18"/>
        <v>39281</v>
      </c>
      <c r="I254" s="13">
        <f t="shared" si="19"/>
        <v>3192</v>
      </c>
      <c r="J254" s="14">
        <f t="shared" si="20"/>
        <v>9661</v>
      </c>
      <c r="K254" s="13">
        <f t="shared" si="21"/>
        <v>255</v>
      </c>
      <c r="L254" s="14">
        <f t="shared" si="22"/>
        <v>40327</v>
      </c>
      <c r="M254" s="56">
        <f t="shared" si="23"/>
        <v>16123</v>
      </c>
    </row>
    <row r="255" spans="1:13">
      <c r="A255" s="55">
        <v>242</v>
      </c>
      <c r="B255" s="5">
        <v>11966532</v>
      </c>
      <c r="C255" s="7">
        <v>1722995</v>
      </c>
      <c r="D255" s="6">
        <v>26491497</v>
      </c>
      <c r="E255" s="7">
        <v>547332</v>
      </c>
      <c r="F255" s="6">
        <v>11240218</v>
      </c>
      <c r="G255" s="7">
        <v>5208981</v>
      </c>
      <c r="H255" s="12">
        <f t="shared" si="18"/>
        <v>39638</v>
      </c>
      <c r="I255" s="13">
        <f t="shared" si="19"/>
        <v>3212</v>
      </c>
      <c r="J255" s="14">
        <f t="shared" si="20"/>
        <v>10096</v>
      </c>
      <c r="K255" s="13">
        <f t="shared" si="21"/>
        <v>258</v>
      </c>
      <c r="L255" s="14">
        <f t="shared" si="22"/>
        <v>40756</v>
      </c>
      <c r="M255" s="56">
        <f t="shared" si="23"/>
        <v>16116</v>
      </c>
    </row>
    <row r="256" spans="1:13">
      <c r="A256" s="55">
        <v>243</v>
      </c>
      <c r="B256" s="5">
        <v>12088819</v>
      </c>
      <c r="C256" s="7">
        <v>1727851</v>
      </c>
      <c r="D256" s="6">
        <v>27556276</v>
      </c>
      <c r="E256" s="7">
        <v>545666</v>
      </c>
      <c r="F256" s="6">
        <v>11538155</v>
      </c>
      <c r="G256" s="7">
        <v>5240689</v>
      </c>
      <c r="H256" s="12">
        <f t="shared" si="18"/>
        <v>40043</v>
      </c>
      <c r="I256" s="13">
        <f t="shared" si="19"/>
        <v>3221</v>
      </c>
      <c r="J256" s="14">
        <f t="shared" si="20"/>
        <v>10501</v>
      </c>
      <c r="K256" s="13">
        <f t="shared" si="21"/>
        <v>258</v>
      </c>
      <c r="L256" s="14">
        <f t="shared" si="22"/>
        <v>41836</v>
      </c>
      <c r="M256" s="56">
        <f t="shared" si="23"/>
        <v>16214</v>
      </c>
    </row>
    <row r="257" spans="1:13">
      <c r="A257" s="55">
        <v>244</v>
      </c>
      <c r="B257" s="5">
        <v>12235642</v>
      </c>
      <c r="C257" s="7">
        <v>1742421</v>
      </c>
      <c r="D257" s="6">
        <v>28712829</v>
      </c>
      <c r="E257" s="7">
        <v>552677</v>
      </c>
      <c r="F257" s="6">
        <v>11644412</v>
      </c>
      <c r="G257" s="7">
        <v>5255175</v>
      </c>
      <c r="H257" s="12">
        <f t="shared" si="18"/>
        <v>40530</v>
      </c>
      <c r="I257" s="13">
        <f t="shared" si="19"/>
        <v>3248</v>
      </c>
      <c r="J257" s="14">
        <f t="shared" si="20"/>
        <v>10942</v>
      </c>
      <c r="K257" s="13">
        <f t="shared" si="21"/>
        <v>261</v>
      </c>
      <c r="L257" s="14">
        <f t="shared" si="22"/>
        <v>42222</v>
      </c>
      <c r="M257" s="56">
        <f t="shared" si="23"/>
        <v>16259</v>
      </c>
    </row>
    <row r="258" spans="1:13">
      <c r="A258" s="55">
        <v>245</v>
      </c>
      <c r="B258" s="5">
        <v>12355379</v>
      </c>
      <c r="C258" s="7">
        <v>1756040</v>
      </c>
      <c r="D258" s="6">
        <v>29923416</v>
      </c>
      <c r="E258" s="7">
        <v>556992</v>
      </c>
      <c r="F258" s="6">
        <v>11737700</v>
      </c>
      <c r="G258" s="7">
        <v>5251631</v>
      </c>
      <c r="H258" s="12">
        <f t="shared" si="18"/>
        <v>40926</v>
      </c>
      <c r="I258" s="13">
        <f t="shared" si="19"/>
        <v>3273</v>
      </c>
      <c r="J258" s="14">
        <f t="shared" si="20"/>
        <v>11403</v>
      </c>
      <c r="K258" s="13">
        <f t="shared" si="21"/>
        <v>263</v>
      </c>
      <c r="L258" s="14">
        <f t="shared" si="22"/>
        <v>42560</v>
      </c>
      <c r="M258" s="56">
        <f t="shared" si="23"/>
        <v>16248</v>
      </c>
    </row>
    <row r="259" spans="1:13">
      <c r="A259" s="55">
        <v>246</v>
      </c>
      <c r="B259" s="5">
        <v>12468108</v>
      </c>
      <c r="C259" s="7">
        <v>1758210</v>
      </c>
      <c r="D259" s="6">
        <v>31116363</v>
      </c>
      <c r="E259" s="7">
        <v>564993</v>
      </c>
      <c r="F259" s="6">
        <v>11902875</v>
      </c>
      <c r="G259" s="7">
        <v>5272873</v>
      </c>
      <c r="H259" s="12">
        <f t="shared" si="18"/>
        <v>41300</v>
      </c>
      <c r="I259" s="13">
        <f t="shared" si="19"/>
        <v>3277</v>
      </c>
      <c r="J259" s="14">
        <f t="shared" si="20"/>
        <v>11858</v>
      </c>
      <c r="K259" s="13">
        <f t="shared" si="21"/>
        <v>267</v>
      </c>
      <c r="L259" s="14">
        <f t="shared" si="22"/>
        <v>43159</v>
      </c>
      <c r="M259" s="56">
        <f t="shared" si="23"/>
        <v>16313</v>
      </c>
    </row>
    <row r="260" spans="1:13">
      <c r="A260" s="55">
        <v>247</v>
      </c>
      <c r="B260" s="5">
        <v>12604179</v>
      </c>
      <c r="C260" s="7">
        <v>1771269</v>
      </c>
      <c r="D260" s="6">
        <v>32445484</v>
      </c>
      <c r="E260" s="7">
        <v>570709</v>
      </c>
      <c r="F260" s="6">
        <v>12000519</v>
      </c>
      <c r="G260" s="7">
        <v>5287223</v>
      </c>
      <c r="H260" s="12">
        <f t="shared" si="18"/>
        <v>41751</v>
      </c>
      <c r="I260" s="13">
        <f t="shared" si="19"/>
        <v>3302</v>
      </c>
      <c r="J260" s="14">
        <f t="shared" si="20"/>
        <v>12365</v>
      </c>
      <c r="K260" s="13">
        <f t="shared" si="21"/>
        <v>269</v>
      </c>
      <c r="L260" s="14">
        <f t="shared" si="22"/>
        <v>43513</v>
      </c>
      <c r="M260" s="56">
        <f t="shared" si="23"/>
        <v>16358</v>
      </c>
    </row>
    <row r="261" spans="1:13">
      <c r="A261" s="55">
        <v>248</v>
      </c>
      <c r="B261" s="5">
        <v>12729189</v>
      </c>
      <c r="C261" s="7">
        <v>1775494</v>
      </c>
      <c r="D261" s="6">
        <v>33864871</v>
      </c>
      <c r="E261" s="7">
        <v>572161</v>
      </c>
      <c r="F261" s="6">
        <v>12036950</v>
      </c>
      <c r="G261" s="7">
        <v>5307005</v>
      </c>
      <c r="H261" s="12">
        <f t="shared" si="18"/>
        <v>42165</v>
      </c>
      <c r="I261" s="13">
        <f t="shared" si="19"/>
        <v>3310</v>
      </c>
      <c r="J261" s="14">
        <f t="shared" si="20"/>
        <v>12905</v>
      </c>
      <c r="K261" s="13">
        <f t="shared" si="21"/>
        <v>270</v>
      </c>
      <c r="L261" s="14">
        <f t="shared" si="22"/>
        <v>43645</v>
      </c>
      <c r="M261" s="56">
        <f t="shared" si="23"/>
        <v>16419</v>
      </c>
    </row>
    <row r="262" spans="1:13">
      <c r="A262" s="55">
        <v>249</v>
      </c>
      <c r="B262" s="5">
        <v>12862116</v>
      </c>
      <c r="C262" s="7">
        <v>1782955</v>
      </c>
      <c r="D262" s="6">
        <v>35249016</v>
      </c>
      <c r="E262" s="7">
        <v>577967</v>
      </c>
      <c r="F262" s="6">
        <v>12255055</v>
      </c>
      <c r="G262" s="7">
        <v>5328967</v>
      </c>
      <c r="H262" s="12">
        <f t="shared" si="18"/>
        <v>42605</v>
      </c>
      <c r="I262" s="13">
        <f t="shared" si="19"/>
        <v>3324</v>
      </c>
      <c r="J262" s="14">
        <f t="shared" si="20"/>
        <v>13433</v>
      </c>
      <c r="K262" s="13">
        <f t="shared" si="21"/>
        <v>273</v>
      </c>
      <c r="L262" s="14">
        <f t="shared" si="22"/>
        <v>44436</v>
      </c>
      <c r="M262" s="56">
        <f t="shared" si="23"/>
        <v>16487</v>
      </c>
    </row>
    <row r="263" spans="1:13">
      <c r="A263" s="55">
        <v>250</v>
      </c>
      <c r="B263" s="5">
        <v>13018678</v>
      </c>
      <c r="C263" s="7">
        <v>1792556</v>
      </c>
      <c r="D263" s="6">
        <v>36648975</v>
      </c>
      <c r="E263" s="7">
        <v>588226</v>
      </c>
      <c r="F263" s="6">
        <v>12459265</v>
      </c>
      <c r="G263" s="7">
        <v>5345024</v>
      </c>
      <c r="H263" s="12">
        <f t="shared" si="18"/>
        <v>43124</v>
      </c>
      <c r="I263" s="13">
        <f t="shared" si="19"/>
        <v>3341</v>
      </c>
      <c r="J263" s="14">
        <f t="shared" si="20"/>
        <v>13966</v>
      </c>
      <c r="K263" s="13">
        <f t="shared" si="21"/>
        <v>278</v>
      </c>
      <c r="L263" s="14">
        <f t="shared" si="22"/>
        <v>45176</v>
      </c>
      <c r="M263" s="56">
        <f t="shared" si="23"/>
        <v>16537</v>
      </c>
    </row>
    <row r="264" spans="1:13">
      <c r="A264" s="55">
        <v>251</v>
      </c>
      <c r="B264" s="5">
        <v>13150883</v>
      </c>
      <c r="C264" s="7">
        <v>1798148</v>
      </c>
      <c r="D264" s="6">
        <v>37918257</v>
      </c>
      <c r="E264" s="7">
        <v>591346</v>
      </c>
      <c r="F264" s="6">
        <v>12727936</v>
      </c>
      <c r="G264" s="7">
        <v>5351725</v>
      </c>
      <c r="H264" s="12">
        <f t="shared" si="18"/>
        <v>43561</v>
      </c>
      <c r="I264" s="13">
        <f t="shared" si="19"/>
        <v>3352</v>
      </c>
      <c r="J264" s="14">
        <f t="shared" si="20"/>
        <v>14450</v>
      </c>
      <c r="K264" s="13">
        <f t="shared" si="21"/>
        <v>279</v>
      </c>
      <c r="L264" s="14">
        <f t="shared" si="22"/>
        <v>46150</v>
      </c>
      <c r="M264" s="56">
        <f t="shared" si="23"/>
        <v>16557</v>
      </c>
    </row>
    <row r="265" spans="1:13">
      <c r="A265" s="55">
        <v>252</v>
      </c>
      <c r="B265" s="5">
        <v>13285336</v>
      </c>
      <c r="C265" s="7">
        <v>1807281</v>
      </c>
      <c r="D265" s="6">
        <v>39505829</v>
      </c>
      <c r="E265" s="7">
        <v>599087</v>
      </c>
      <c r="F265" s="6">
        <v>12794847</v>
      </c>
      <c r="G265" s="7">
        <v>5377847</v>
      </c>
      <c r="H265" s="12">
        <f t="shared" si="18"/>
        <v>44007</v>
      </c>
      <c r="I265" s="13">
        <f t="shared" si="19"/>
        <v>3369</v>
      </c>
      <c r="J265" s="14">
        <f t="shared" si="20"/>
        <v>15055</v>
      </c>
      <c r="K265" s="13">
        <f t="shared" si="21"/>
        <v>283</v>
      </c>
      <c r="L265" s="14">
        <f t="shared" si="22"/>
        <v>46393</v>
      </c>
      <c r="M265" s="56">
        <f t="shared" si="23"/>
        <v>16638</v>
      </c>
    </row>
    <row r="266" spans="1:13">
      <c r="A266" s="55">
        <v>253</v>
      </c>
      <c r="B266" s="5">
        <v>13409619</v>
      </c>
      <c r="C266" s="7">
        <v>1816478</v>
      </c>
      <c r="D266" s="6">
        <v>41110347</v>
      </c>
      <c r="E266" s="7">
        <v>604891</v>
      </c>
      <c r="F266" s="6">
        <v>12792620</v>
      </c>
      <c r="G266" s="7">
        <v>5375153</v>
      </c>
      <c r="H266" s="12">
        <f t="shared" si="18"/>
        <v>44419</v>
      </c>
      <c r="I266" s="13">
        <f t="shared" si="19"/>
        <v>3386</v>
      </c>
      <c r="J266" s="14">
        <f t="shared" si="20"/>
        <v>15667</v>
      </c>
      <c r="K266" s="13">
        <f t="shared" si="21"/>
        <v>285</v>
      </c>
      <c r="L266" s="14">
        <f t="shared" si="22"/>
        <v>46385</v>
      </c>
      <c r="M266" s="56">
        <f t="shared" si="23"/>
        <v>16630</v>
      </c>
    </row>
    <row r="267" spans="1:13">
      <c r="A267" s="55">
        <v>254</v>
      </c>
      <c r="B267" s="5">
        <v>13545335</v>
      </c>
      <c r="C267" s="7">
        <v>1829045</v>
      </c>
      <c r="D267" s="6">
        <v>42730503</v>
      </c>
      <c r="E267" s="7">
        <v>610294</v>
      </c>
      <c r="F267" s="6">
        <v>12837921</v>
      </c>
      <c r="G267" s="7">
        <v>5377478</v>
      </c>
      <c r="H267" s="12">
        <f t="shared" si="18"/>
        <v>44868</v>
      </c>
      <c r="I267" s="13">
        <f t="shared" si="19"/>
        <v>3409</v>
      </c>
      <c r="J267" s="14">
        <f t="shared" si="20"/>
        <v>16284</v>
      </c>
      <c r="K267" s="13">
        <f t="shared" si="21"/>
        <v>288</v>
      </c>
      <c r="L267" s="14">
        <f t="shared" si="22"/>
        <v>46549</v>
      </c>
      <c r="M267" s="56">
        <f t="shared" si="23"/>
        <v>16637</v>
      </c>
    </row>
    <row r="268" spans="1:13">
      <c r="A268" s="55">
        <v>255</v>
      </c>
      <c r="B268" s="5">
        <v>13652912</v>
      </c>
      <c r="C268" s="7">
        <v>1835434</v>
      </c>
      <c r="D268" s="6">
        <v>44255460</v>
      </c>
      <c r="E268" s="7">
        <v>614908</v>
      </c>
      <c r="F268" s="6">
        <v>13088220</v>
      </c>
      <c r="G268" s="7">
        <v>5411232</v>
      </c>
      <c r="H268" s="12">
        <f t="shared" si="18"/>
        <v>45224</v>
      </c>
      <c r="I268" s="13">
        <f t="shared" si="19"/>
        <v>3421</v>
      </c>
      <c r="J268" s="14">
        <f t="shared" si="20"/>
        <v>16865</v>
      </c>
      <c r="K268" s="13">
        <f t="shared" si="21"/>
        <v>290</v>
      </c>
      <c r="L268" s="14">
        <f t="shared" si="22"/>
        <v>47457</v>
      </c>
      <c r="M268" s="56">
        <f t="shared" si="23"/>
        <v>16741</v>
      </c>
    </row>
    <row r="269" spans="1:13">
      <c r="A269" s="55">
        <v>256</v>
      </c>
      <c r="B269" s="5">
        <v>13820022</v>
      </c>
      <c r="C269" s="7">
        <v>1850914</v>
      </c>
      <c r="D269" s="6">
        <v>46034915</v>
      </c>
      <c r="E269" s="7">
        <v>620932</v>
      </c>
      <c r="F269" s="6">
        <v>13249764</v>
      </c>
      <c r="G269" s="7">
        <v>5411938</v>
      </c>
      <c r="H269" s="12">
        <f t="shared" si="18"/>
        <v>45778</v>
      </c>
      <c r="I269" s="13">
        <f t="shared" si="19"/>
        <v>3450</v>
      </c>
      <c r="J269" s="14">
        <f t="shared" si="20"/>
        <v>17543</v>
      </c>
      <c r="K269" s="13">
        <f t="shared" si="21"/>
        <v>293</v>
      </c>
      <c r="L269" s="14">
        <f t="shared" si="22"/>
        <v>48042</v>
      </c>
      <c r="M269" s="56">
        <f t="shared" si="23"/>
        <v>16744</v>
      </c>
    </row>
    <row r="270" spans="1:13">
      <c r="A270" s="55">
        <v>257</v>
      </c>
      <c r="B270" s="5">
        <v>13960898</v>
      </c>
      <c r="C270" s="7">
        <v>1852679</v>
      </c>
      <c r="D270" s="6">
        <v>47622578</v>
      </c>
      <c r="E270" s="7">
        <v>625972</v>
      </c>
      <c r="F270" s="6">
        <v>13545000</v>
      </c>
      <c r="G270" s="7">
        <v>5451750</v>
      </c>
      <c r="H270" s="12">
        <f t="shared" ref="H270:H333" si="24">ROUND(B270/$B$1037*100000,0)</f>
        <v>46245</v>
      </c>
      <c r="I270" s="13">
        <f t="shared" ref="I270:I333" si="25">ROUND(C270/$C$1037*100000,0)</f>
        <v>3454</v>
      </c>
      <c r="J270" s="14">
        <f t="shared" ref="J270:J333" si="26">ROUND(D270/$D$1037*100000,0)</f>
        <v>18148</v>
      </c>
      <c r="K270" s="13">
        <f t="shared" ref="K270:K333" si="27">ROUND(E270/$E$1037*100000,0)</f>
        <v>295</v>
      </c>
      <c r="L270" s="14">
        <f t="shared" ref="L270:L333" si="28">ROUND(F270/$F$1037*100000,0)</f>
        <v>49113</v>
      </c>
      <c r="M270" s="56">
        <f t="shared" ref="M270:M333" si="29">ROUND(G270/$G$1037*100000,0)</f>
        <v>16867</v>
      </c>
    </row>
    <row r="271" spans="1:13">
      <c r="A271" s="55">
        <v>258</v>
      </c>
      <c r="B271" s="5">
        <v>14102772</v>
      </c>
      <c r="C271" s="7">
        <v>1860345</v>
      </c>
      <c r="D271" s="6">
        <v>49333764</v>
      </c>
      <c r="E271" s="7">
        <v>636784</v>
      </c>
      <c r="F271" s="6">
        <v>13438163</v>
      </c>
      <c r="G271" s="7">
        <v>5466108</v>
      </c>
      <c r="H271" s="12">
        <f t="shared" si="24"/>
        <v>46715</v>
      </c>
      <c r="I271" s="13">
        <f t="shared" si="25"/>
        <v>3468</v>
      </c>
      <c r="J271" s="14">
        <f t="shared" si="26"/>
        <v>18800</v>
      </c>
      <c r="K271" s="13">
        <f t="shared" si="27"/>
        <v>301</v>
      </c>
      <c r="L271" s="14">
        <f t="shared" si="28"/>
        <v>48725</v>
      </c>
      <c r="M271" s="56">
        <f t="shared" si="29"/>
        <v>16911</v>
      </c>
    </row>
    <row r="272" spans="1:13">
      <c r="A272" s="55">
        <v>259</v>
      </c>
      <c r="B272" s="5">
        <v>14250383</v>
      </c>
      <c r="C272" s="7">
        <v>1869083</v>
      </c>
      <c r="D272" s="6">
        <v>51221762</v>
      </c>
      <c r="E272" s="7">
        <v>642894</v>
      </c>
      <c r="F272" s="6">
        <v>13818777</v>
      </c>
      <c r="G272" s="7">
        <v>5484242</v>
      </c>
      <c r="H272" s="12">
        <f t="shared" si="24"/>
        <v>47204</v>
      </c>
      <c r="I272" s="13">
        <f t="shared" si="25"/>
        <v>3484</v>
      </c>
      <c r="J272" s="14">
        <f t="shared" si="26"/>
        <v>19520</v>
      </c>
      <c r="K272" s="13">
        <f t="shared" si="27"/>
        <v>303</v>
      </c>
      <c r="L272" s="14">
        <f t="shared" si="28"/>
        <v>50106</v>
      </c>
      <c r="M272" s="56">
        <f t="shared" si="29"/>
        <v>16967</v>
      </c>
    </row>
    <row r="273" spans="1:13">
      <c r="A273" s="55">
        <v>260</v>
      </c>
      <c r="B273" s="5">
        <v>14421242</v>
      </c>
      <c r="C273" s="7">
        <v>1874934</v>
      </c>
      <c r="D273" s="6">
        <v>53209871</v>
      </c>
      <c r="E273" s="7">
        <v>648556</v>
      </c>
      <c r="F273" s="6">
        <v>14047662</v>
      </c>
      <c r="G273" s="7">
        <v>5505290</v>
      </c>
      <c r="H273" s="12">
        <f t="shared" si="24"/>
        <v>47769</v>
      </c>
      <c r="I273" s="13">
        <f t="shared" si="25"/>
        <v>3495</v>
      </c>
      <c r="J273" s="14">
        <f t="shared" si="26"/>
        <v>20278</v>
      </c>
      <c r="K273" s="13">
        <f t="shared" si="27"/>
        <v>306</v>
      </c>
      <c r="L273" s="14">
        <f t="shared" si="28"/>
        <v>50935</v>
      </c>
      <c r="M273" s="56">
        <f t="shared" si="29"/>
        <v>17032</v>
      </c>
    </row>
    <row r="274" spans="1:13">
      <c r="A274" s="55">
        <v>261</v>
      </c>
      <c r="B274" s="5">
        <v>14577879</v>
      </c>
      <c r="C274" s="7">
        <v>1881294</v>
      </c>
      <c r="D274" s="6">
        <v>55048212</v>
      </c>
      <c r="E274" s="7">
        <v>658510</v>
      </c>
      <c r="F274" s="6">
        <v>14120341</v>
      </c>
      <c r="G274" s="7">
        <v>5498134</v>
      </c>
      <c r="H274" s="12">
        <f t="shared" si="24"/>
        <v>48288</v>
      </c>
      <c r="I274" s="13">
        <f t="shared" si="25"/>
        <v>3507</v>
      </c>
      <c r="J274" s="14">
        <f t="shared" si="26"/>
        <v>20978</v>
      </c>
      <c r="K274" s="13">
        <f t="shared" si="27"/>
        <v>311</v>
      </c>
      <c r="L274" s="14">
        <f t="shared" si="28"/>
        <v>51199</v>
      </c>
      <c r="M274" s="56">
        <f t="shared" si="29"/>
        <v>17010</v>
      </c>
    </row>
    <row r="275" spans="1:13">
      <c r="A275" s="55">
        <v>262</v>
      </c>
      <c r="B275" s="5">
        <v>14725415</v>
      </c>
      <c r="C275" s="7">
        <v>1902749</v>
      </c>
      <c r="D275" s="6">
        <v>57131002</v>
      </c>
      <c r="E275" s="7">
        <v>666378</v>
      </c>
      <c r="F275" s="6">
        <v>14274319</v>
      </c>
      <c r="G275" s="7">
        <v>5533972</v>
      </c>
      <c r="H275" s="12">
        <f t="shared" si="24"/>
        <v>48777</v>
      </c>
      <c r="I275" s="13">
        <f t="shared" si="25"/>
        <v>3547</v>
      </c>
      <c r="J275" s="14">
        <f t="shared" si="26"/>
        <v>21772</v>
      </c>
      <c r="K275" s="13">
        <f t="shared" si="27"/>
        <v>314</v>
      </c>
      <c r="L275" s="14">
        <f t="shared" si="28"/>
        <v>51757</v>
      </c>
      <c r="M275" s="56">
        <f t="shared" si="29"/>
        <v>17121</v>
      </c>
    </row>
    <row r="276" spans="1:13">
      <c r="A276" s="55">
        <v>263</v>
      </c>
      <c r="B276" s="5">
        <v>14866761</v>
      </c>
      <c r="C276" s="7">
        <v>1902043</v>
      </c>
      <c r="D276" s="6">
        <v>59111340</v>
      </c>
      <c r="E276" s="7">
        <v>670327</v>
      </c>
      <c r="F276" s="6">
        <v>14507983</v>
      </c>
      <c r="G276" s="7">
        <v>5538993</v>
      </c>
      <c r="H276" s="12">
        <f t="shared" si="24"/>
        <v>49245</v>
      </c>
      <c r="I276" s="13">
        <f t="shared" si="25"/>
        <v>3546</v>
      </c>
      <c r="J276" s="14">
        <f t="shared" si="26"/>
        <v>22527</v>
      </c>
      <c r="K276" s="13">
        <f t="shared" si="27"/>
        <v>316</v>
      </c>
      <c r="L276" s="14">
        <f t="shared" si="28"/>
        <v>52605</v>
      </c>
      <c r="M276" s="56">
        <f t="shared" si="29"/>
        <v>17137</v>
      </c>
    </row>
    <row r="277" spans="1:13">
      <c r="A277" s="55">
        <v>264</v>
      </c>
      <c r="B277" s="5">
        <v>15000157</v>
      </c>
      <c r="C277" s="7">
        <v>1909933</v>
      </c>
      <c r="D277" s="6">
        <v>61319640</v>
      </c>
      <c r="E277" s="7">
        <v>680620</v>
      </c>
      <c r="F277" s="6">
        <v>14588234</v>
      </c>
      <c r="G277" s="7">
        <v>5585701</v>
      </c>
      <c r="H277" s="12">
        <f t="shared" si="24"/>
        <v>49687</v>
      </c>
      <c r="I277" s="13">
        <f t="shared" si="25"/>
        <v>3560</v>
      </c>
      <c r="J277" s="14">
        <f t="shared" si="26"/>
        <v>23368</v>
      </c>
      <c r="K277" s="13">
        <f t="shared" si="27"/>
        <v>321</v>
      </c>
      <c r="L277" s="14">
        <f t="shared" si="28"/>
        <v>52896</v>
      </c>
      <c r="M277" s="56">
        <f t="shared" si="29"/>
        <v>17281</v>
      </c>
    </row>
    <row r="278" spans="1:13">
      <c r="A278" s="55">
        <v>265</v>
      </c>
      <c r="B278" s="5">
        <v>15176142</v>
      </c>
      <c r="C278" s="7">
        <v>1917585</v>
      </c>
      <c r="D278" s="6">
        <v>63264493</v>
      </c>
      <c r="E278" s="7">
        <v>689616</v>
      </c>
      <c r="F278" s="6">
        <v>14641476</v>
      </c>
      <c r="G278" s="7">
        <v>5563870</v>
      </c>
      <c r="H278" s="12">
        <f t="shared" si="24"/>
        <v>50270</v>
      </c>
      <c r="I278" s="13">
        <f t="shared" si="25"/>
        <v>3575</v>
      </c>
      <c r="J278" s="14">
        <f t="shared" si="26"/>
        <v>24109</v>
      </c>
      <c r="K278" s="13">
        <f t="shared" si="27"/>
        <v>325</v>
      </c>
      <c r="L278" s="14">
        <f t="shared" si="28"/>
        <v>53089</v>
      </c>
      <c r="M278" s="56">
        <f t="shared" si="29"/>
        <v>17214</v>
      </c>
    </row>
    <row r="279" spans="1:13">
      <c r="A279" s="55">
        <v>266</v>
      </c>
      <c r="B279" s="5">
        <v>15333407</v>
      </c>
      <c r="C279" s="7">
        <v>1931206</v>
      </c>
      <c r="D279" s="6">
        <v>65695687</v>
      </c>
      <c r="E279" s="7">
        <v>703075</v>
      </c>
      <c r="F279" s="6">
        <v>15129396</v>
      </c>
      <c r="G279" s="7">
        <v>5602084</v>
      </c>
      <c r="H279" s="12">
        <f t="shared" si="24"/>
        <v>50791</v>
      </c>
      <c r="I279" s="13">
        <f t="shared" si="25"/>
        <v>3600</v>
      </c>
      <c r="J279" s="14">
        <f t="shared" si="26"/>
        <v>25036</v>
      </c>
      <c r="K279" s="13">
        <f t="shared" si="27"/>
        <v>332</v>
      </c>
      <c r="L279" s="14">
        <f t="shared" si="28"/>
        <v>54858</v>
      </c>
      <c r="M279" s="56">
        <f t="shared" si="29"/>
        <v>17332</v>
      </c>
    </row>
    <row r="280" spans="1:13">
      <c r="A280" s="55">
        <v>267</v>
      </c>
      <c r="B280" s="5">
        <v>15473407</v>
      </c>
      <c r="C280" s="7">
        <v>1943220</v>
      </c>
      <c r="D280" s="6">
        <v>67741618</v>
      </c>
      <c r="E280" s="7">
        <v>710931</v>
      </c>
      <c r="F280" s="6">
        <v>15174515</v>
      </c>
      <c r="G280" s="7">
        <v>5611138</v>
      </c>
      <c r="H280" s="12">
        <f t="shared" si="24"/>
        <v>51255</v>
      </c>
      <c r="I280" s="13">
        <f t="shared" si="25"/>
        <v>3622</v>
      </c>
      <c r="J280" s="14">
        <f t="shared" si="26"/>
        <v>25815</v>
      </c>
      <c r="K280" s="13">
        <f t="shared" si="27"/>
        <v>336</v>
      </c>
      <c r="L280" s="14">
        <f t="shared" si="28"/>
        <v>55021</v>
      </c>
      <c r="M280" s="56">
        <f t="shared" si="29"/>
        <v>17360</v>
      </c>
    </row>
    <row r="281" spans="1:13">
      <c r="A281" s="55">
        <v>268</v>
      </c>
      <c r="B281" s="5">
        <v>15641733</v>
      </c>
      <c r="C281" s="7">
        <v>1956636</v>
      </c>
      <c r="D281" s="6">
        <v>70024965</v>
      </c>
      <c r="E281" s="7">
        <v>714074</v>
      </c>
      <c r="F281" s="6">
        <v>15454326</v>
      </c>
      <c r="G281" s="7">
        <v>5643285</v>
      </c>
      <c r="H281" s="12">
        <f t="shared" si="24"/>
        <v>51812</v>
      </c>
      <c r="I281" s="13">
        <f t="shared" si="25"/>
        <v>3647</v>
      </c>
      <c r="J281" s="14">
        <f t="shared" si="26"/>
        <v>26686</v>
      </c>
      <c r="K281" s="13">
        <f t="shared" si="27"/>
        <v>337</v>
      </c>
      <c r="L281" s="14">
        <f t="shared" si="28"/>
        <v>56036</v>
      </c>
      <c r="M281" s="56">
        <f t="shared" si="29"/>
        <v>17459</v>
      </c>
    </row>
    <row r="282" spans="1:13">
      <c r="A282" s="55">
        <v>269</v>
      </c>
      <c r="B282" s="5">
        <v>15809204</v>
      </c>
      <c r="C282" s="7">
        <v>1957361</v>
      </c>
      <c r="D282" s="6">
        <v>72306707</v>
      </c>
      <c r="E282" s="7">
        <v>724422</v>
      </c>
      <c r="F282" s="6">
        <v>15464957</v>
      </c>
      <c r="G282" s="7">
        <v>5637216</v>
      </c>
      <c r="H282" s="12">
        <f t="shared" si="24"/>
        <v>52367</v>
      </c>
      <c r="I282" s="13">
        <f t="shared" si="25"/>
        <v>3649</v>
      </c>
      <c r="J282" s="14">
        <f t="shared" si="26"/>
        <v>27555</v>
      </c>
      <c r="K282" s="13">
        <f t="shared" si="27"/>
        <v>342</v>
      </c>
      <c r="L282" s="14">
        <f t="shared" si="28"/>
        <v>56074</v>
      </c>
      <c r="M282" s="56">
        <f t="shared" si="29"/>
        <v>17441</v>
      </c>
    </row>
    <row r="283" spans="1:13">
      <c r="A283" s="55">
        <v>270</v>
      </c>
      <c r="B283" s="5">
        <v>15954951</v>
      </c>
      <c r="C283" s="7">
        <v>1961831</v>
      </c>
      <c r="D283" s="6">
        <v>74715766</v>
      </c>
      <c r="E283" s="7">
        <v>732155</v>
      </c>
      <c r="F283" s="6">
        <v>15367554</v>
      </c>
      <c r="G283" s="7">
        <v>5650551</v>
      </c>
      <c r="H283" s="12">
        <f t="shared" si="24"/>
        <v>52850</v>
      </c>
      <c r="I283" s="13">
        <f t="shared" si="25"/>
        <v>3657</v>
      </c>
      <c r="J283" s="14">
        <f t="shared" si="26"/>
        <v>28473</v>
      </c>
      <c r="K283" s="13">
        <f t="shared" si="27"/>
        <v>346</v>
      </c>
      <c r="L283" s="14">
        <f t="shared" si="28"/>
        <v>55721</v>
      </c>
      <c r="M283" s="56">
        <f t="shared" si="29"/>
        <v>17482</v>
      </c>
    </row>
    <row r="284" spans="1:13">
      <c r="A284" s="55">
        <v>271</v>
      </c>
      <c r="B284" s="5">
        <v>16143582</v>
      </c>
      <c r="C284" s="7">
        <v>1973104</v>
      </c>
      <c r="D284" s="6">
        <v>77093595</v>
      </c>
      <c r="E284" s="7">
        <v>743676</v>
      </c>
      <c r="F284" s="6">
        <v>15744765</v>
      </c>
      <c r="G284" s="7">
        <v>5666112</v>
      </c>
      <c r="H284" s="12">
        <f t="shared" si="24"/>
        <v>53475</v>
      </c>
      <c r="I284" s="13">
        <f t="shared" si="25"/>
        <v>3678</v>
      </c>
      <c r="J284" s="14">
        <f t="shared" si="26"/>
        <v>29379</v>
      </c>
      <c r="K284" s="13">
        <f t="shared" si="27"/>
        <v>351</v>
      </c>
      <c r="L284" s="14">
        <f t="shared" si="28"/>
        <v>57089</v>
      </c>
      <c r="M284" s="56">
        <f t="shared" si="29"/>
        <v>17530</v>
      </c>
    </row>
    <row r="285" spans="1:13">
      <c r="A285" s="55">
        <v>272</v>
      </c>
      <c r="B285" s="5">
        <v>16335088</v>
      </c>
      <c r="C285" s="7">
        <v>1988391</v>
      </c>
      <c r="D285" s="6">
        <v>79311100</v>
      </c>
      <c r="E285" s="7">
        <v>748736</v>
      </c>
      <c r="F285" s="6">
        <v>16000728</v>
      </c>
      <c r="G285" s="7">
        <v>5703585</v>
      </c>
      <c r="H285" s="12">
        <f t="shared" si="24"/>
        <v>54109</v>
      </c>
      <c r="I285" s="13">
        <f t="shared" si="25"/>
        <v>3707</v>
      </c>
      <c r="J285" s="14">
        <f t="shared" si="26"/>
        <v>30224</v>
      </c>
      <c r="K285" s="13">
        <f t="shared" si="27"/>
        <v>353</v>
      </c>
      <c r="L285" s="14">
        <f t="shared" si="28"/>
        <v>58017</v>
      </c>
      <c r="M285" s="56">
        <f t="shared" si="29"/>
        <v>17646</v>
      </c>
    </row>
    <row r="286" spans="1:13">
      <c r="A286" s="55">
        <v>273</v>
      </c>
      <c r="B286" s="5">
        <v>16511648</v>
      </c>
      <c r="C286" s="7">
        <v>2001252</v>
      </c>
      <c r="D286" s="6">
        <v>82109744</v>
      </c>
      <c r="E286" s="7">
        <v>762016</v>
      </c>
      <c r="F286" s="6">
        <v>16207989</v>
      </c>
      <c r="G286" s="7">
        <v>5718920</v>
      </c>
      <c r="H286" s="12">
        <f t="shared" si="24"/>
        <v>54694</v>
      </c>
      <c r="I286" s="13">
        <f t="shared" si="25"/>
        <v>3730</v>
      </c>
      <c r="J286" s="14">
        <f t="shared" si="26"/>
        <v>31291</v>
      </c>
      <c r="K286" s="13">
        <f t="shared" si="27"/>
        <v>360</v>
      </c>
      <c r="L286" s="14">
        <f t="shared" si="28"/>
        <v>58769</v>
      </c>
      <c r="M286" s="56">
        <f t="shared" si="29"/>
        <v>17693</v>
      </c>
    </row>
    <row r="287" spans="1:13">
      <c r="A287" s="55">
        <v>274</v>
      </c>
      <c r="B287" s="5">
        <v>16671490</v>
      </c>
      <c r="C287" s="7">
        <v>2017574</v>
      </c>
      <c r="D287" s="6">
        <v>84709748</v>
      </c>
      <c r="E287" s="7">
        <v>776186</v>
      </c>
      <c r="F287" s="6">
        <v>16464953</v>
      </c>
      <c r="G287" s="7">
        <v>5731541</v>
      </c>
      <c r="H287" s="12">
        <f t="shared" si="24"/>
        <v>55223</v>
      </c>
      <c r="I287" s="13">
        <f t="shared" si="25"/>
        <v>3761</v>
      </c>
      <c r="J287" s="14">
        <f t="shared" si="26"/>
        <v>32282</v>
      </c>
      <c r="K287" s="13">
        <f t="shared" si="27"/>
        <v>366</v>
      </c>
      <c r="L287" s="14">
        <f t="shared" si="28"/>
        <v>59700</v>
      </c>
      <c r="M287" s="56">
        <f t="shared" si="29"/>
        <v>17732</v>
      </c>
    </row>
    <row r="288" spans="1:13">
      <c r="A288" s="55">
        <v>275</v>
      </c>
      <c r="B288" s="5">
        <v>16831597</v>
      </c>
      <c r="C288" s="7">
        <v>2022073</v>
      </c>
      <c r="D288" s="6">
        <v>87228187</v>
      </c>
      <c r="E288" s="7">
        <v>783445</v>
      </c>
      <c r="F288" s="6">
        <v>16529753</v>
      </c>
      <c r="G288" s="7">
        <v>5759639</v>
      </c>
      <c r="H288" s="12">
        <f t="shared" si="24"/>
        <v>55754</v>
      </c>
      <c r="I288" s="13">
        <f t="shared" si="25"/>
        <v>3769</v>
      </c>
      <c r="J288" s="14">
        <f t="shared" si="26"/>
        <v>33241</v>
      </c>
      <c r="K288" s="13">
        <f t="shared" si="27"/>
        <v>370</v>
      </c>
      <c r="L288" s="14">
        <f t="shared" si="28"/>
        <v>59935</v>
      </c>
      <c r="M288" s="56">
        <f t="shared" si="29"/>
        <v>17819</v>
      </c>
    </row>
    <row r="289" spans="1:13">
      <c r="A289" s="55">
        <v>276</v>
      </c>
      <c r="B289" s="5">
        <v>17016724</v>
      </c>
      <c r="C289" s="7">
        <v>2031322</v>
      </c>
      <c r="D289" s="6">
        <v>89872771</v>
      </c>
      <c r="E289" s="7">
        <v>796939</v>
      </c>
      <c r="F289" s="6">
        <v>16816439</v>
      </c>
      <c r="G289" s="7">
        <v>5769018</v>
      </c>
      <c r="H289" s="12">
        <f t="shared" si="24"/>
        <v>56367</v>
      </c>
      <c r="I289" s="13">
        <f t="shared" si="25"/>
        <v>3787</v>
      </c>
      <c r="J289" s="14">
        <f t="shared" si="26"/>
        <v>34249</v>
      </c>
      <c r="K289" s="13">
        <f t="shared" si="27"/>
        <v>376</v>
      </c>
      <c r="L289" s="14">
        <f t="shared" si="28"/>
        <v>60975</v>
      </c>
      <c r="M289" s="56">
        <f t="shared" si="29"/>
        <v>17848</v>
      </c>
    </row>
    <row r="290" spans="1:13">
      <c r="A290" s="55">
        <v>277</v>
      </c>
      <c r="B290" s="5">
        <v>17197808</v>
      </c>
      <c r="C290" s="7">
        <v>2042679</v>
      </c>
      <c r="D290" s="6">
        <v>92569754</v>
      </c>
      <c r="E290" s="7">
        <v>803501</v>
      </c>
      <c r="F290" s="6">
        <v>16921751</v>
      </c>
      <c r="G290" s="7">
        <v>5784854</v>
      </c>
      <c r="H290" s="12">
        <f t="shared" si="24"/>
        <v>56967</v>
      </c>
      <c r="I290" s="13">
        <f t="shared" si="25"/>
        <v>3808</v>
      </c>
      <c r="J290" s="14">
        <f t="shared" si="26"/>
        <v>35277</v>
      </c>
      <c r="K290" s="13">
        <f t="shared" si="27"/>
        <v>379</v>
      </c>
      <c r="L290" s="14">
        <f t="shared" si="28"/>
        <v>61357</v>
      </c>
      <c r="M290" s="56">
        <f t="shared" si="29"/>
        <v>17897</v>
      </c>
    </row>
    <row r="291" spans="1:13">
      <c r="A291" s="55">
        <v>278</v>
      </c>
      <c r="B291" s="5">
        <v>17387107</v>
      </c>
      <c r="C291" s="7">
        <v>2061668</v>
      </c>
      <c r="D291" s="6">
        <v>95404367</v>
      </c>
      <c r="E291" s="7">
        <v>816374</v>
      </c>
      <c r="F291" s="6">
        <v>16956558</v>
      </c>
      <c r="G291" s="7">
        <v>5784974</v>
      </c>
      <c r="H291" s="12">
        <f t="shared" si="24"/>
        <v>57594</v>
      </c>
      <c r="I291" s="13">
        <f t="shared" si="25"/>
        <v>3843</v>
      </c>
      <c r="J291" s="14">
        <f t="shared" si="26"/>
        <v>36357</v>
      </c>
      <c r="K291" s="13">
        <f t="shared" si="27"/>
        <v>385</v>
      </c>
      <c r="L291" s="14">
        <f t="shared" si="28"/>
        <v>61483</v>
      </c>
      <c r="M291" s="56">
        <f t="shared" si="29"/>
        <v>17898</v>
      </c>
    </row>
    <row r="292" spans="1:13">
      <c r="A292" s="55">
        <v>279</v>
      </c>
      <c r="B292" s="5">
        <v>17600539</v>
      </c>
      <c r="C292" s="7">
        <v>2064212</v>
      </c>
      <c r="D292" s="6">
        <v>98016958</v>
      </c>
      <c r="E292" s="7">
        <v>825412</v>
      </c>
      <c r="F292" s="6">
        <v>17449402</v>
      </c>
      <c r="G292" s="7">
        <v>5826057</v>
      </c>
      <c r="H292" s="12">
        <f t="shared" si="24"/>
        <v>58301</v>
      </c>
      <c r="I292" s="13">
        <f t="shared" si="25"/>
        <v>3848</v>
      </c>
      <c r="J292" s="14">
        <f t="shared" si="26"/>
        <v>37353</v>
      </c>
      <c r="K292" s="13">
        <f t="shared" si="27"/>
        <v>390</v>
      </c>
      <c r="L292" s="14">
        <f t="shared" si="28"/>
        <v>63270</v>
      </c>
      <c r="M292" s="56">
        <f t="shared" si="29"/>
        <v>18025</v>
      </c>
    </row>
    <row r="293" spans="1:13">
      <c r="A293" s="55">
        <v>280</v>
      </c>
      <c r="B293" s="5">
        <v>17742945</v>
      </c>
      <c r="C293" s="7">
        <v>2078714</v>
      </c>
      <c r="D293" s="6">
        <v>100888703</v>
      </c>
      <c r="E293" s="7">
        <v>835122</v>
      </c>
      <c r="F293" s="6">
        <v>17532140</v>
      </c>
      <c r="G293" s="7">
        <v>5848777</v>
      </c>
      <c r="H293" s="12">
        <f t="shared" si="24"/>
        <v>58772</v>
      </c>
      <c r="I293" s="13">
        <f t="shared" si="25"/>
        <v>3875</v>
      </c>
      <c r="J293" s="14">
        <f t="shared" si="26"/>
        <v>38447</v>
      </c>
      <c r="K293" s="13">
        <f t="shared" si="27"/>
        <v>394</v>
      </c>
      <c r="L293" s="14">
        <f t="shared" si="28"/>
        <v>63570</v>
      </c>
      <c r="M293" s="56">
        <f t="shared" si="29"/>
        <v>18095</v>
      </c>
    </row>
    <row r="294" spans="1:13">
      <c r="A294" s="55">
        <v>281</v>
      </c>
      <c r="B294" s="5">
        <v>17925211</v>
      </c>
      <c r="C294" s="7">
        <v>2092826</v>
      </c>
      <c r="D294" s="6">
        <v>103841003</v>
      </c>
      <c r="E294" s="7">
        <v>846728</v>
      </c>
      <c r="F294" s="6">
        <v>17891983</v>
      </c>
      <c r="G294" s="7">
        <v>5856210</v>
      </c>
      <c r="H294" s="12">
        <f t="shared" si="24"/>
        <v>59376</v>
      </c>
      <c r="I294" s="13">
        <f t="shared" si="25"/>
        <v>3901</v>
      </c>
      <c r="J294" s="14">
        <f t="shared" si="26"/>
        <v>39572</v>
      </c>
      <c r="K294" s="13">
        <f t="shared" si="27"/>
        <v>400</v>
      </c>
      <c r="L294" s="14">
        <f t="shared" si="28"/>
        <v>64875</v>
      </c>
      <c r="M294" s="56">
        <f t="shared" si="29"/>
        <v>18118</v>
      </c>
    </row>
    <row r="295" spans="1:13">
      <c r="A295" s="55">
        <v>282</v>
      </c>
      <c r="B295" s="5">
        <v>18109249</v>
      </c>
      <c r="C295" s="7">
        <v>2109675</v>
      </c>
      <c r="D295" s="6">
        <v>106757152</v>
      </c>
      <c r="E295" s="7">
        <v>863398</v>
      </c>
      <c r="F295" s="6">
        <v>18105737</v>
      </c>
      <c r="G295" s="7">
        <v>5860191</v>
      </c>
      <c r="H295" s="12">
        <f t="shared" si="24"/>
        <v>59986</v>
      </c>
      <c r="I295" s="13">
        <f t="shared" si="25"/>
        <v>3933</v>
      </c>
      <c r="J295" s="14">
        <f t="shared" si="26"/>
        <v>40684</v>
      </c>
      <c r="K295" s="13">
        <f t="shared" si="27"/>
        <v>407</v>
      </c>
      <c r="L295" s="14">
        <f t="shared" si="28"/>
        <v>65650</v>
      </c>
      <c r="M295" s="56">
        <f t="shared" si="29"/>
        <v>18130</v>
      </c>
    </row>
    <row r="296" spans="1:13">
      <c r="A296" s="55">
        <v>283</v>
      </c>
      <c r="B296" s="5">
        <v>18309541</v>
      </c>
      <c r="C296" s="7">
        <v>2111480</v>
      </c>
      <c r="D296" s="6">
        <v>109552904</v>
      </c>
      <c r="E296" s="7">
        <v>872374</v>
      </c>
      <c r="F296" s="6">
        <v>18199134</v>
      </c>
      <c r="G296" s="7">
        <v>5893509</v>
      </c>
      <c r="H296" s="12">
        <f t="shared" si="24"/>
        <v>60649</v>
      </c>
      <c r="I296" s="13">
        <f t="shared" si="25"/>
        <v>3936</v>
      </c>
      <c r="J296" s="14">
        <f t="shared" si="26"/>
        <v>41749</v>
      </c>
      <c r="K296" s="13">
        <f t="shared" si="27"/>
        <v>412</v>
      </c>
      <c r="L296" s="14">
        <f t="shared" si="28"/>
        <v>65988</v>
      </c>
      <c r="M296" s="56">
        <f t="shared" si="29"/>
        <v>18234</v>
      </c>
    </row>
    <row r="297" spans="1:13">
      <c r="A297" s="55">
        <v>284</v>
      </c>
      <c r="B297" s="5">
        <v>18509011</v>
      </c>
      <c r="C297" s="7">
        <v>2125633</v>
      </c>
      <c r="D297" s="6">
        <v>112710064</v>
      </c>
      <c r="E297" s="7">
        <v>886719</v>
      </c>
      <c r="F297" s="6">
        <v>18296833</v>
      </c>
      <c r="G297" s="7">
        <v>5913905</v>
      </c>
      <c r="H297" s="12">
        <f t="shared" si="24"/>
        <v>61310</v>
      </c>
      <c r="I297" s="13">
        <f t="shared" si="25"/>
        <v>3962</v>
      </c>
      <c r="J297" s="14">
        <f t="shared" si="26"/>
        <v>42952</v>
      </c>
      <c r="K297" s="13">
        <f t="shared" si="27"/>
        <v>418</v>
      </c>
      <c r="L297" s="14">
        <f t="shared" si="28"/>
        <v>66343</v>
      </c>
      <c r="M297" s="56">
        <f t="shared" si="29"/>
        <v>18297</v>
      </c>
    </row>
    <row r="298" spans="1:13">
      <c r="A298" s="55">
        <v>285</v>
      </c>
      <c r="B298" s="5">
        <v>18740352</v>
      </c>
      <c r="C298" s="7">
        <v>2138806</v>
      </c>
      <c r="D298" s="6">
        <v>115604540</v>
      </c>
      <c r="E298" s="7">
        <v>903419</v>
      </c>
      <c r="F298" s="6">
        <v>18413566</v>
      </c>
      <c r="G298" s="7">
        <v>5907351</v>
      </c>
      <c r="H298" s="12">
        <f t="shared" si="24"/>
        <v>62076</v>
      </c>
      <c r="I298" s="13">
        <f t="shared" si="25"/>
        <v>3987</v>
      </c>
      <c r="J298" s="14">
        <f t="shared" si="26"/>
        <v>44055</v>
      </c>
      <c r="K298" s="13">
        <f t="shared" si="27"/>
        <v>426</v>
      </c>
      <c r="L298" s="14">
        <f t="shared" si="28"/>
        <v>66766</v>
      </c>
      <c r="M298" s="56">
        <f t="shared" si="29"/>
        <v>18276</v>
      </c>
    </row>
    <row r="299" spans="1:13">
      <c r="A299" s="55">
        <v>286</v>
      </c>
      <c r="B299" s="5">
        <v>18950505</v>
      </c>
      <c r="C299" s="7">
        <v>2156090</v>
      </c>
      <c r="D299" s="6">
        <v>118627636</v>
      </c>
      <c r="E299" s="7">
        <v>914824</v>
      </c>
      <c r="F299" s="6">
        <v>18498795</v>
      </c>
      <c r="G299" s="7">
        <v>5942832</v>
      </c>
      <c r="H299" s="12">
        <f t="shared" si="24"/>
        <v>62772</v>
      </c>
      <c r="I299" s="13">
        <f t="shared" si="25"/>
        <v>4019</v>
      </c>
      <c r="J299" s="14">
        <f t="shared" si="26"/>
        <v>45207</v>
      </c>
      <c r="K299" s="13">
        <f t="shared" si="27"/>
        <v>432</v>
      </c>
      <c r="L299" s="14">
        <f t="shared" si="28"/>
        <v>67075</v>
      </c>
      <c r="M299" s="56">
        <f t="shared" si="29"/>
        <v>18386</v>
      </c>
    </row>
    <row r="300" spans="1:13">
      <c r="A300" s="55">
        <v>287</v>
      </c>
      <c r="B300" s="5">
        <v>19114353</v>
      </c>
      <c r="C300" s="7">
        <v>2169726</v>
      </c>
      <c r="D300" s="6">
        <v>121725443</v>
      </c>
      <c r="E300" s="7">
        <v>918958</v>
      </c>
      <c r="F300" s="6">
        <v>18909042</v>
      </c>
      <c r="G300" s="7">
        <v>5946989</v>
      </c>
      <c r="H300" s="12">
        <f t="shared" si="24"/>
        <v>63315</v>
      </c>
      <c r="I300" s="13">
        <f t="shared" si="25"/>
        <v>4045</v>
      </c>
      <c r="J300" s="14">
        <f t="shared" si="26"/>
        <v>46388</v>
      </c>
      <c r="K300" s="13">
        <f t="shared" si="27"/>
        <v>434</v>
      </c>
      <c r="L300" s="14">
        <f t="shared" si="28"/>
        <v>68562</v>
      </c>
      <c r="M300" s="56">
        <f t="shared" si="29"/>
        <v>18399</v>
      </c>
    </row>
    <row r="301" spans="1:13">
      <c r="A301" s="55">
        <v>288</v>
      </c>
      <c r="B301" s="5">
        <v>19308822</v>
      </c>
      <c r="C301" s="7">
        <v>2188272</v>
      </c>
      <c r="D301" s="6">
        <v>124997413</v>
      </c>
      <c r="E301" s="7">
        <v>937330</v>
      </c>
      <c r="F301" s="6">
        <v>19134072</v>
      </c>
      <c r="G301" s="7">
        <v>5980701</v>
      </c>
      <c r="H301" s="12">
        <f t="shared" si="24"/>
        <v>63959</v>
      </c>
      <c r="I301" s="13">
        <f t="shared" si="25"/>
        <v>4079</v>
      </c>
      <c r="J301" s="14">
        <f t="shared" si="26"/>
        <v>47635</v>
      </c>
      <c r="K301" s="13">
        <f t="shared" si="27"/>
        <v>442</v>
      </c>
      <c r="L301" s="14">
        <f t="shared" si="28"/>
        <v>69378</v>
      </c>
      <c r="M301" s="56">
        <f t="shared" si="29"/>
        <v>18503</v>
      </c>
    </row>
    <row r="302" spans="1:13">
      <c r="A302" s="55">
        <v>289</v>
      </c>
      <c r="B302" s="5">
        <v>19501938</v>
      </c>
      <c r="C302" s="7">
        <v>2202045</v>
      </c>
      <c r="D302" s="6">
        <v>128249618</v>
      </c>
      <c r="E302" s="7">
        <v>955037</v>
      </c>
      <c r="F302" s="6">
        <v>19289927</v>
      </c>
      <c r="G302" s="7">
        <v>5969567</v>
      </c>
      <c r="H302" s="12">
        <f t="shared" si="24"/>
        <v>64599</v>
      </c>
      <c r="I302" s="13">
        <f t="shared" si="25"/>
        <v>4105</v>
      </c>
      <c r="J302" s="14">
        <f t="shared" si="26"/>
        <v>48874</v>
      </c>
      <c r="K302" s="13">
        <f t="shared" si="27"/>
        <v>451</v>
      </c>
      <c r="L302" s="14">
        <f t="shared" si="28"/>
        <v>69943</v>
      </c>
      <c r="M302" s="56">
        <f t="shared" si="29"/>
        <v>18469</v>
      </c>
    </row>
    <row r="303" spans="1:13">
      <c r="A303" s="55">
        <v>290</v>
      </c>
      <c r="B303" s="5">
        <v>19702742</v>
      </c>
      <c r="C303" s="7">
        <v>2216507</v>
      </c>
      <c r="D303" s="6">
        <v>131424266</v>
      </c>
      <c r="E303" s="7">
        <v>959533</v>
      </c>
      <c r="F303" s="6">
        <v>19500961</v>
      </c>
      <c r="G303" s="7">
        <v>6012363</v>
      </c>
      <c r="H303" s="12">
        <f t="shared" si="24"/>
        <v>65264</v>
      </c>
      <c r="I303" s="13">
        <f t="shared" si="25"/>
        <v>4132</v>
      </c>
      <c r="J303" s="14">
        <f t="shared" si="26"/>
        <v>50084</v>
      </c>
      <c r="K303" s="13">
        <f t="shared" si="27"/>
        <v>453</v>
      </c>
      <c r="L303" s="14">
        <f t="shared" si="28"/>
        <v>70709</v>
      </c>
      <c r="M303" s="56">
        <f t="shared" si="29"/>
        <v>18601</v>
      </c>
    </row>
    <row r="304" spans="1:13">
      <c r="A304" s="55">
        <v>291</v>
      </c>
      <c r="B304" s="5">
        <v>19879305</v>
      </c>
      <c r="C304" s="7">
        <v>2228261</v>
      </c>
      <c r="D304" s="6">
        <v>134291898</v>
      </c>
      <c r="E304" s="7">
        <v>972029</v>
      </c>
      <c r="F304" s="6">
        <v>19836637</v>
      </c>
      <c r="G304" s="7">
        <v>6047787</v>
      </c>
      <c r="H304" s="12">
        <f t="shared" si="24"/>
        <v>65849</v>
      </c>
      <c r="I304" s="13">
        <f t="shared" si="25"/>
        <v>4154</v>
      </c>
      <c r="J304" s="14">
        <f t="shared" si="26"/>
        <v>51177</v>
      </c>
      <c r="K304" s="13">
        <f t="shared" si="27"/>
        <v>459</v>
      </c>
      <c r="L304" s="14">
        <f t="shared" si="28"/>
        <v>71926</v>
      </c>
      <c r="M304" s="56">
        <f t="shared" si="29"/>
        <v>18711</v>
      </c>
    </row>
    <row r="305" spans="1:13">
      <c r="A305" s="55">
        <v>292</v>
      </c>
      <c r="B305" s="5">
        <v>20118449</v>
      </c>
      <c r="C305" s="7">
        <v>2242277</v>
      </c>
      <c r="D305" s="6">
        <v>137910155</v>
      </c>
      <c r="E305" s="7">
        <v>991748</v>
      </c>
      <c r="F305" s="6">
        <v>20061630</v>
      </c>
      <c r="G305" s="7">
        <v>6064678</v>
      </c>
      <c r="H305" s="12">
        <f t="shared" si="24"/>
        <v>66641</v>
      </c>
      <c r="I305" s="13">
        <f t="shared" si="25"/>
        <v>4180</v>
      </c>
      <c r="J305" s="14">
        <f t="shared" si="26"/>
        <v>52556</v>
      </c>
      <c r="K305" s="13">
        <f t="shared" si="27"/>
        <v>468</v>
      </c>
      <c r="L305" s="14">
        <f t="shared" si="28"/>
        <v>72742</v>
      </c>
      <c r="M305" s="56">
        <f t="shared" si="29"/>
        <v>18763</v>
      </c>
    </row>
    <row r="306" spans="1:13">
      <c r="A306" s="55">
        <v>293</v>
      </c>
      <c r="B306" s="5">
        <v>20344371</v>
      </c>
      <c r="C306" s="7">
        <v>2257696</v>
      </c>
      <c r="D306" s="6">
        <v>141154560</v>
      </c>
      <c r="E306" s="7">
        <v>1008023</v>
      </c>
      <c r="F306" s="6">
        <v>20169953</v>
      </c>
      <c r="G306" s="7">
        <v>6046390</v>
      </c>
      <c r="H306" s="12">
        <f t="shared" si="24"/>
        <v>67389</v>
      </c>
      <c r="I306" s="13">
        <f t="shared" si="25"/>
        <v>4209</v>
      </c>
      <c r="J306" s="14">
        <f t="shared" si="26"/>
        <v>53792</v>
      </c>
      <c r="K306" s="13">
        <f t="shared" si="27"/>
        <v>476</v>
      </c>
      <c r="L306" s="14">
        <f t="shared" si="28"/>
        <v>73134</v>
      </c>
      <c r="M306" s="56">
        <f t="shared" si="29"/>
        <v>18707</v>
      </c>
    </row>
    <row r="307" spans="1:13">
      <c r="A307" s="55">
        <v>294</v>
      </c>
      <c r="B307" s="5">
        <v>20511238</v>
      </c>
      <c r="C307" s="7">
        <v>2285307</v>
      </c>
      <c r="D307" s="6">
        <v>144595095</v>
      </c>
      <c r="E307" s="7">
        <v>1023296</v>
      </c>
      <c r="F307" s="6">
        <v>20217672</v>
      </c>
      <c r="G307" s="7">
        <v>6068702</v>
      </c>
      <c r="H307" s="12">
        <f t="shared" si="24"/>
        <v>67942</v>
      </c>
      <c r="I307" s="13">
        <f t="shared" si="25"/>
        <v>4260</v>
      </c>
      <c r="J307" s="14">
        <f t="shared" si="26"/>
        <v>55103</v>
      </c>
      <c r="K307" s="13">
        <f t="shared" si="27"/>
        <v>483</v>
      </c>
      <c r="L307" s="14">
        <f t="shared" si="28"/>
        <v>73307</v>
      </c>
      <c r="M307" s="56">
        <f t="shared" si="29"/>
        <v>18776</v>
      </c>
    </row>
    <row r="308" spans="1:13">
      <c r="A308" s="55">
        <v>295</v>
      </c>
      <c r="B308" s="5">
        <v>20722060</v>
      </c>
      <c r="C308" s="7">
        <v>2296015</v>
      </c>
      <c r="D308" s="6">
        <v>147716820</v>
      </c>
      <c r="E308" s="7">
        <v>1031749</v>
      </c>
      <c r="F308" s="6">
        <v>20675667</v>
      </c>
      <c r="G308" s="7">
        <v>6087627</v>
      </c>
      <c r="H308" s="12">
        <f t="shared" si="24"/>
        <v>68641</v>
      </c>
      <c r="I308" s="13">
        <f t="shared" si="25"/>
        <v>4280</v>
      </c>
      <c r="J308" s="14">
        <f t="shared" si="26"/>
        <v>56293</v>
      </c>
      <c r="K308" s="13">
        <f t="shared" si="27"/>
        <v>487</v>
      </c>
      <c r="L308" s="14">
        <f t="shared" si="28"/>
        <v>74968</v>
      </c>
      <c r="M308" s="56">
        <f t="shared" si="29"/>
        <v>18834</v>
      </c>
    </row>
    <row r="309" spans="1:13">
      <c r="A309" s="55">
        <v>296</v>
      </c>
      <c r="B309" s="5">
        <v>20912583</v>
      </c>
      <c r="C309" s="7">
        <v>2302599</v>
      </c>
      <c r="D309" s="6">
        <v>151050632</v>
      </c>
      <c r="E309" s="7">
        <v>1045557</v>
      </c>
      <c r="F309" s="6">
        <v>20834457</v>
      </c>
      <c r="G309" s="7">
        <v>6108181</v>
      </c>
      <c r="H309" s="12">
        <f t="shared" si="24"/>
        <v>69272</v>
      </c>
      <c r="I309" s="13">
        <f t="shared" si="25"/>
        <v>4292</v>
      </c>
      <c r="J309" s="14">
        <f t="shared" si="26"/>
        <v>57563</v>
      </c>
      <c r="K309" s="13">
        <f t="shared" si="27"/>
        <v>493</v>
      </c>
      <c r="L309" s="14">
        <f t="shared" si="28"/>
        <v>75544</v>
      </c>
      <c r="M309" s="56">
        <f t="shared" si="29"/>
        <v>18898</v>
      </c>
    </row>
    <row r="310" spans="1:13">
      <c r="A310" s="55">
        <v>297</v>
      </c>
      <c r="B310" s="5">
        <v>21155816</v>
      </c>
      <c r="C310" s="7">
        <v>2323024</v>
      </c>
      <c r="D310" s="6">
        <v>154428217</v>
      </c>
      <c r="E310" s="7">
        <v>1064529</v>
      </c>
      <c r="F310" s="6">
        <v>20938407</v>
      </c>
      <c r="G310" s="7">
        <v>6145733</v>
      </c>
      <c r="H310" s="12">
        <f t="shared" si="24"/>
        <v>70077</v>
      </c>
      <c r="I310" s="13">
        <f t="shared" si="25"/>
        <v>4330</v>
      </c>
      <c r="J310" s="14">
        <f t="shared" si="26"/>
        <v>58851</v>
      </c>
      <c r="K310" s="13">
        <f t="shared" si="27"/>
        <v>502</v>
      </c>
      <c r="L310" s="14">
        <f t="shared" si="28"/>
        <v>75921</v>
      </c>
      <c r="M310" s="56">
        <f t="shared" si="29"/>
        <v>19014</v>
      </c>
    </row>
    <row r="311" spans="1:13">
      <c r="A311" s="55">
        <v>298</v>
      </c>
      <c r="B311" s="5">
        <v>21387919</v>
      </c>
      <c r="C311" s="7">
        <v>2335090</v>
      </c>
      <c r="D311" s="6">
        <v>158074806</v>
      </c>
      <c r="E311" s="7">
        <v>1069917</v>
      </c>
      <c r="F311" s="6">
        <v>20920565</v>
      </c>
      <c r="G311" s="7">
        <v>6173450</v>
      </c>
      <c r="H311" s="12">
        <f t="shared" si="24"/>
        <v>70846</v>
      </c>
      <c r="I311" s="13">
        <f t="shared" si="25"/>
        <v>4353</v>
      </c>
      <c r="J311" s="14">
        <f t="shared" si="26"/>
        <v>60240</v>
      </c>
      <c r="K311" s="13">
        <f t="shared" si="27"/>
        <v>505</v>
      </c>
      <c r="L311" s="14">
        <f t="shared" si="28"/>
        <v>75856</v>
      </c>
      <c r="M311" s="56">
        <f t="shared" si="29"/>
        <v>19100</v>
      </c>
    </row>
    <row r="312" spans="1:13">
      <c r="A312" s="55">
        <v>299</v>
      </c>
      <c r="B312" s="5">
        <v>21572664</v>
      </c>
      <c r="C312" s="7">
        <v>2360468</v>
      </c>
      <c r="D312" s="6">
        <v>161247592</v>
      </c>
      <c r="E312" s="7">
        <v>1096365</v>
      </c>
      <c r="F312" s="6">
        <v>21462072</v>
      </c>
      <c r="G312" s="7">
        <v>6173197</v>
      </c>
      <c r="H312" s="12">
        <f t="shared" si="24"/>
        <v>71458</v>
      </c>
      <c r="I312" s="13">
        <f t="shared" si="25"/>
        <v>4400</v>
      </c>
      <c r="J312" s="14">
        <f t="shared" si="26"/>
        <v>61449</v>
      </c>
      <c r="K312" s="13">
        <f t="shared" si="27"/>
        <v>517</v>
      </c>
      <c r="L312" s="14">
        <f t="shared" si="28"/>
        <v>77819</v>
      </c>
      <c r="M312" s="56">
        <f t="shared" si="29"/>
        <v>19099</v>
      </c>
    </row>
    <row r="313" spans="1:13">
      <c r="A313" s="55">
        <v>300</v>
      </c>
      <c r="B313" s="5">
        <v>21730954</v>
      </c>
      <c r="C313" s="7">
        <v>2377370</v>
      </c>
      <c r="D313" s="6">
        <v>164566184</v>
      </c>
      <c r="E313" s="7">
        <v>1110082</v>
      </c>
      <c r="F313" s="6">
        <v>21583149</v>
      </c>
      <c r="G313" s="7">
        <v>6202266</v>
      </c>
      <c r="H313" s="12">
        <f t="shared" si="24"/>
        <v>71982</v>
      </c>
      <c r="I313" s="13">
        <f t="shared" si="25"/>
        <v>4432</v>
      </c>
      <c r="J313" s="14">
        <f t="shared" si="26"/>
        <v>62714</v>
      </c>
      <c r="K313" s="13">
        <f t="shared" si="27"/>
        <v>524</v>
      </c>
      <c r="L313" s="14">
        <f t="shared" si="28"/>
        <v>78258</v>
      </c>
      <c r="M313" s="56">
        <f t="shared" si="29"/>
        <v>19189</v>
      </c>
    </row>
    <row r="314" spans="1:13">
      <c r="A314" s="55">
        <v>301</v>
      </c>
      <c r="B314" s="5">
        <v>21919456</v>
      </c>
      <c r="C314" s="7">
        <v>2391268</v>
      </c>
      <c r="D314" s="6">
        <v>167663750</v>
      </c>
      <c r="E314" s="7">
        <v>1120394</v>
      </c>
      <c r="F314" s="6">
        <v>21373271</v>
      </c>
      <c r="G314" s="7">
        <v>6207671</v>
      </c>
      <c r="H314" s="12">
        <f t="shared" si="24"/>
        <v>72607</v>
      </c>
      <c r="I314" s="13">
        <f t="shared" si="25"/>
        <v>4457</v>
      </c>
      <c r="J314" s="14">
        <f t="shared" si="26"/>
        <v>63894</v>
      </c>
      <c r="K314" s="13">
        <f t="shared" si="27"/>
        <v>529</v>
      </c>
      <c r="L314" s="14">
        <f t="shared" si="28"/>
        <v>77497</v>
      </c>
      <c r="M314" s="56">
        <f t="shared" si="29"/>
        <v>19206</v>
      </c>
    </row>
    <row r="315" spans="1:13">
      <c r="A315" s="55">
        <v>302</v>
      </c>
      <c r="B315" s="5">
        <v>22139345</v>
      </c>
      <c r="C315" s="7">
        <v>2409185</v>
      </c>
      <c r="D315" s="6">
        <v>171071344</v>
      </c>
      <c r="E315" s="7">
        <v>1135971</v>
      </c>
      <c r="F315" s="6">
        <v>21664010</v>
      </c>
      <c r="G315" s="7">
        <v>6220520</v>
      </c>
      <c r="H315" s="12">
        <f t="shared" si="24"/>
        <v>73335</v>
      </c>
      <c r="I315" s="13">
        <f t="shared" si="25"/>
        <v>4491</v>
      </c>
      <c r="J315" s="14">
        <f t="shared" si="26"/>
        <v>65193</v>
      </c>
      <c r="K315" s="13">
        <f t="shared" si="27"/>
        <v>536</v>
      </c>
      <c r="L315" s="14">
        <f t="shared" si="28"/>
        <v>78552</v>
      </c>
      <c r="M315" s="56">
        <f t="shared" si="29"/>
        <v>19245</v>
      </c>
    </row>
    <row r="316" spans="1:13">
      <c r="A316" s="55">
        <v>303</v>
      </c>
      <c r="B316" s="5">
        <v>22375512</v>
      </c>
      <c r="C316" s="7">
        <v>2423484</v>
      </c>
      <c r="D316" s="6">
        <v>174631096</v>
      </c>
      <c r="E316" s="7">
        <v>1160395</v>
      </c>
      <c r="F316" s="6">
        <v>22018952</v>
      </c>
      <c r="G316" s="7">
        <v>6239276</v>
      </c>
      <c r="H316" s="12">
        <f t="shared" si="24"/>
        <v>74118</v>
      </c>
      <c r="I316" s="13">
        <f t="shared" si="25"/>
        <v>4518</v>
      </c>
      <c r="J316" s="14">
        <f t="shared" si="26"/>
        <v>66550</v>
      </c>
      <c r="K316" s="13">
        <f t="shared" si="27"/>
        <v>548</v>
      </c>
      <c r="L316" s="14">
        <f t="shared" si="28"/>
        <v>79839</v>
      </c>
      <c r="M316" s="56">
        <f t="shared" si="29"/>
        <v>19303</v>
      </c>
    </row>
    <row r="317" spans="1:13">
      <c r="A317" s="55">
        <v>304</v>
      </c>
      <c r="B317" s="5">
        <v>22619640</v>
      </c>
      <c r="C317" s="7">
        <v>2436186</v>
      </c>
      <c r="D317" s="6">
        <v>178050070</v>
      </c>
      <c r="E317" s="7">
        <v>1168180</v>
      </c>
      <c r="F317" s="6">
        <v>22336452</v>
      </c>
      <c r="G317" s="7">
        <v>6257422</v>
      </c>
      <c r="H317" s="12">
        <f t="shared" si="24"/>
        <v>74926</v>
      </c>
      <c r="I317" s="13">
        <f t="shared" si="25"/>
        <v>4541</v>
      </c>
      <c r="J317" s="14">
        <f t="shared" si="26"/>
        <v>67852</v>
      </c>
      <c r="K317" s="13">
        <f t="shared" si="27"/>
        <v>551</v>
      </c>
      <c r="L317" s="14">
        <f t="shared" si="28"/>
        <v>80990</v>
      </c>
      <c r="M317" s="56">
        <f t="shared" si="29"/>
        <v>19359</v>
      </c>
    </row>
    <row r="318" spans="1:13">
      <c r="A318" s="55">
        <v>305</v>
      </c>
      <c r="B318" s="5">
        <v>22792888</v>
      </c>
      <c r="C318" s="7">
        <v>2461880</v>
      </c>
      <c r="D318" s="6">
        <v>181207288</v>
      </c>
      <c r="E318" s="7">
        <v>1183672</v>
      </c>
      <c r="F318" s="6">
        <v>22498066</v>
      </c>
      <c r="G318" s="7">
        <v>6285706</v>
      </c>
      <c r="H318" s="12">
        <f t="shared" si="24"/>
        <v>75500</v>
      </c>
      <c r="I318" s="13">
        <f t="shared" si="25"/>
        <v>4589</v>
      </c>
      <c r="J318" s="14">
        <f t="shared" si="26"/>
        <v>69056</v>
      </c>
      <c r="K318" s="13">
        <f t="shared" si="27"/>
        <v>559</v>
      </c>
      <c r="L318" s="14">
        <f t="shared" si="28"/>
        <v>81576</v>
      </c>
      <c r="M318" s="56">
        <f t="shared" si="29"/>
        <v>19447</v>
      </c>
    </row>
    <row r="319" spans="1:13">
      <c r="A319" s="55">
        <v>306</v>
      </c>
      <c r="B319" s="5">
        <v>23047077</v>
      </c>
      <c r="C319" s="7">
        <v>2484602</v>
      </c>
      <c r="D319" s="6">
        <v>184988454</v>
      </c>
      <c r="E319" s="7">
        <v>1206689</v>
      </c>
      <c r="F319" s="6">
        <v>22604621</v>
      </c>
      <c r="G319" s="7">
        <v>6312129</v>
      </c>
      <c r="H319" s="12">
        <f t="shared" si="24"/>
        <v>76342</v>
      </c>
      <c r="I319" s="13">
        <f t="shared" si="25"/>
        <v>4631</v>
      </c>
      <c r="J319" s="14">
        <f t="shared" si="26"/>
        <v>70497</v>
      </c>
      <c r="K319" s="13">
        <f t="shared" si="27"/>
        <v>569</v>
      </c>
      <c r="L319" s="14">
        <f t="shared" si="28"/>
        <v>81962</v>
      </c>
      <c r="M319" s="56">
        <f t="shared" si="29"/>
        <v>19529</v>
      </c>
    </row>
    <row r="320" spans="1:13">
      <c r="A320" s="55">
        <v>307</v>
      </c>
      <c r="B320" s="5">
        <v>23255041</v>
      </c>
      <c r="C320" s="7">
        <v>2506354</v>
      </c>
      <c r="D320" s="6">
        <v>188261298</v>
      </c>
      <c r="E320" s="7">
        <v>1220734</v>
      </c>
      <c r="F320" s="6">
        <v>22966869</v>
      </c>
      <c r="G320" s="7">
        <v>6319072</v>
      </c>
      <c r="H320" s="12">
        <f t="shared" si="24"/>
        <v>77031</v>
      </c>
      <c r="I320" s="13">
        <f t="shared" si="25"/>
        <v>4672</v>
      </c>
      <c r="J320" s="14">
        <f t="shared" si="26"/>
        <v>71744</v>
      </c>
      <c r="K320" s="13">
        <f t="shared" si="27"/>
        <v>576</v>
      </c>
      <c r="L320" s="14">
        <f t="shared" si="28"/>
        <v>83276</v>
      </c>
      <c r="M320" s="56">
        <f t="shared" si="29"/>
        <v>19550</v>
      </c>
    </row>
    <row r="321" spans="1:13">
      <c r="A321" s="55">
        <v>308</v>
      </c>
      <c r="B321" s="5">
        <v>23453154</v>
      </c>
      <c r="C321" s="7">
        <v>2513295</v>
      </c>
      <c r="D321" s="6">
        <v>191381954</v>
      </c>
      <c r="E321" s="7">
        <v>1239317</v>
      </c>
      <c r="F321" s="6">
        <v>23148394</v>
      </c>
      <c r="G321" s="7">
        <v>6358939</v>
      </c>
      <c r="H321" s="12">
        <f t="shared" si="24"/>
        <v>77687</v>
      </c>
      <c r="I321" s="13">
        <f t="shared" si="25"/>
        <v>4685</v>
      </c>
      <c r="J321" s="14">
        <f t="shared" si="26"/>
        <v>72933</v>
      </c>
      <c r="K321" s="13">
        <f t="shared" si="27"/>
        <v>585</v>
      </c>
      <c r="L321" s="14">
        <f t="shared" si="28"/>
        <v>83934</v>
      </c>
      <c r="M321" s="56">
        <f t="shared" si="29"/>
        <v>19674</v>
      </c>
    </row>
    <row r="322" spans="1:13">
      <c r="A322" s="55">
        <v>309</v>
      </c>
      <c r="B322" s="5">
        <v>23695649</v>
      </c>
      <c r="C322" s="7">
        <v>2536516</v>
      </c>
      <c r="D322" s="6">
        <v>194827984</v>
      </c>
      <c r="E322" s="7">
        <v>1250355</v>
      </c>
      <c r="F322" s="6">
        <v>23086208</v>
      </c>
      <c r="G322" s="7">
        <v>6343358</v>
      </c>
      <c r="H322" s="12">
        <f t="shared" si="24"/>
        <v>78490</v>
      </c>
      <c r="I322" s="13">
        <f t="shared" si="25"/>
        <v>4728</v>
      </c>
      <c r="J322" s="14">
        <f t="shared" si="26"/>
        <v>74246</v>
      </c>
      <c r="K322" s="13">
        <f t="shared" si="27"/>
        <v>590</v>
      </c>
      <c r="L322" s="14">
        <f t="shared" si="28"/>
        <v>83708</v>
      </c>
      <c r="M322" s="56">
        <f t="shared" si="29"/>
        <v>19625</v>
      </c>
    </row>
    <row r="323" spans="1:13">
      <c r="A323" s="55">
        <v>310</v>
      </c>
      <c r="B323" s="5">
        <v>23879899</v>
      </c>
      <c r="C323" s="7">
        <v>2556256</v>
      </c>
      <c r="D323" s="6">
        <v>198161612</v>
      </c>
      <c r="E323" s="7">
        <v>1268598</v>
      </c>
      <c r="F323" s="6">
        <v>23364749</v>
      </c>
      <c r="G323" s="7">
        <v>6355298</v>
      </c>
      <c r="H323" s="12">
        <f t="shared" si="24"/>
        <v>79101</v>
      </c>
      <c r="I323" s="13">
        <f t="shared" si="25"/>
        <v>4765</v>
      </c>
      <c r="J323" s="14">
        <f t="shared" si="26"/>
        <v>75517</v>
      </c>
      <c r="K323" s="13">
        <f t="shared" si="27"/>
        <v>599</v>
      </c>
      <c r="L323" s="14">
        <f t="shared" si="28"/>
        <v>84718</v>
      </c>
      <c r="M323" s="56">
        <f t="shared" si="29"/>
        <v>19662</v>
      </c>
    </row>
    <row r="324" spans="1:13">
      <c r="A324" s="55">
        <v>311</v>
      </c>
      <c r="B324" s="5">
        <v>24068950</v>
      </c>
      <c r="C324" s="7">
        <v>2570997</v>
      </c>
      <c r="D324" s="6">
        <v>201352766</v>
      </c>
      <c r="E324" s="7">
        <v>1276411</v>
      </c>
      <c r="F324" s="6">
        <v>23533670</v>
      </c>
      <c r="G324" s="7">
        <v>6388067</v>
      </c>
      <c r="H324" s="12">
        <f t="shared" si="24"/>
        <v>79727</v>
      </c>
      <c r="I324" s="13">
        <f t="shared" si="25"/>
        <v>4793</v>
      </c>
      <c r="J324" s="14">
        <f t="shared" si="26"/>
        <v>76733</v>
      </c>
      <c r="K324" s="13">
        <f t="shared" si="27"/>
        <v>602</v>
      </c>
      <c r="L324" s="14">
        <f t="shared" si="28"/>
        <v>85331</v>
      </c>
      <c r="M324" s="56">
        <f t="shared" si="29"/>
        <v>19764</v>
      </c>
    </row>
    <row r="325" spans="1:13">
      <c r="A325" s="55">
        <v>312</v>
      </c>
      <c r="B325" s="5">
        <v>24297178</v>
      </c>
      <c r="C325" s="7">
        <v>2590722</v>
      </c>
      <c r="D325" s="6">
        <v>204502644</v>
      </c>
      <c r="E325" s="7">
        <v>1300132</v>
      </c>
      <c r="F325" s="6">
        <v>23751868</v>
      </c>
      <c r="G325" s="7">
        <v>6412736</v>
      </c>
      <c r="H325" s="12">
        <f t="shared" si="24"/>
        <v>80483</v>
      </c>
      <c r="I325" s="13">
        <f t="shared" si="25"/>
        <v>4829</v>
      </c>
      <c r="J325" s="14">
        <f t="shared" si="26"/>
        <v>77933</v>
      </c>
      <c r="K325" s="13">
        <f t="shared" si="27"/>
        <v>614</v>
      </c>
      <c r="L325" s="14">
        <f t="shared" si="28"/>
        <v>86122</v>
      </c>
      <c r="M325" s="56">
        <f t="shared" si="29"/>
        <v>19840</v>
      </c>
    </row>
    <row r="326" spans="1:13">
      <c r="A326" s="55">
        <v>313</v>
      </c>
      <c r="B326" s="5">
        <v>24502902</v>
      </c>
      <c r="C326" s="7">
        <v>2612774</v>
      </c>
      <c r="D326" s="6">
        <v>207718443</v>
      </c>
      <c r="E326" s="7">
        <v>1313324</v>
      </c>
      <c r="F326" s="6">
        <v>24138086</v>
      </c>
      <c r="G326" s="7">
        <v>6435075</v>
      </c>
      <c r="H326" s="12">
        <f t="shared" si="24"/>
        <v>81164</v>
      </c>
      <c r="I326" s="13">
        <f t="shared" si="25"/>
        <v>4870</v>
      </c>
      <c r="J326" s="14">
        <f t="shared" si="26"/>
        <v>79159</v>
      </c>
      <c r="K326" s="13">
        <f t="shared" si="27"/>
        <v>620</v>
      </c>
      <c r="L326" s="14">
        <f t="shared" si="28"/>
        <v>87522</v>
      </c>
      <c r="M326" s="56">
        <f t="shared" si="29"/>
        <v>19909</v>
      </c>
    </row>
    <row r="327" spans="1:13">
      <c r="A327" s="55">
        <v>314</v>
      </c>
      <c r="B327" s="5">
        <v>24716959</v>
      </c>
      <c r="C327" s="7">
        <v>2634004</v>
      </c>
      <c r="D327" s="6">
        <v>210683139</v>
      </c>
      <c r="E327" s="7">
        <v>1333839</v>
      </c>
      <c r="F327" s="6">
        <v>23990876</v>
      </c>
      <c r="G327" s="7">
        <v>6439622</v>
      </c>
      <c r="H327" s="12">
        <f t="shared" si="24"/>
        <v>81873</v>
      </c>
      <c r="I327" s="13">
        <f t="shared" si="25"/>
        <v>4910</v>
      </c>
      <c r="J327" s="14">
        <f t="shared" si="26"/>
        <v>80289</v>
      </c>
      <c r="K327" s="13">
        <f t="shared" si="27"/>
        <v>629</v>
      </c>
      <c r="L327" s="14">
        <f t="shared" si="28"/>
        <v>86989</v>
      </c>
      <c r="M327" s="56">
        <f t="shared" si="29"/>
        <v>19923</v>
      </c>
    </row>
    <row r="328" spans="1:13">
      <c r="A328" s="55">
        <v>315</v>
      </c>
      <c r="B328" s="5">
        <v>24929088</v>
      </c>
      <c r="C328" s="7">
        <v>2647832</v>
      </c>
      <c r="D328" s="6">
        <v>213959793</v>
      </c>
      <c r="E328" s="7">
        <v>1352179</v>
      </c>
      <c r="F328" s="6">
        <v>24388773</v>
      </c>
      <c r="G328" s="7">
        <v>6474355</v>
      </c>
      <c r="H328" s="12">
        <f t="shared" si="24"/>
        <v>82576</v>
      </c>
      <c r="I328" s="13">
        <f t="shared" si="25"/>
        <v>4936</v>
      </c>
      <c r="J328" s="14">
        <f t="shared" si="26"/>
        <v>81537</v>
      </c>
      <c r="K328" s="13">
        <f t="shared" si="27"/>
        <v>638</v>
      </c>
      <c r="L328" s="14">
        <f t="shared" si="28"/>
        <v>88431</v>
      </c>
      <c r="M328" s="56">
        <f t="shared" si="29"/>
        <v>20031</v>
      </c>
    </row>
    <row r="329" spans="1:13">
      <c r="A329" s="55">
        <v>316</v>
      </c>
      <c r="B329" s="5">
        <v>25151358</v>
      </c>
      <c r="C329" s="7">
        <v>2670418</v>
      </c>
      <c r="D329" s="6">
        <v>217001835</v>
      </c>
      <c r="E329" s="7">
        <v>1363483</v>
      </c>
      <c r="F329" s="6">
        <v>24293227</v>
      </c>
      <c r="G329" s="7">
        <v>6495804</v>
      </c>
      <c r="H329" s="12">
        <f t="shared" si="24"/>
        <v>83312</v>
      </c>
      <c r="I329" s="13">
        <f t="shared" si="25"/>
        <v>4978</v>
      </c>
      <c r="J329" s="14">
        <f t="shared" si="26"/>
        <v>82696</v>
      </c>
      <c r="K329" s="13">
        <f t="shared" si="27"/>
        <v>643</v>
      </c>
      <c r="L329" s="14">
        <f t="shared" si="28"/>
        <v>88085</v>
      </c>
      <c r="M329" s="56">
        <f t="shared" si="29"/>
        <v>20097</v>
      </c>
    </row>
    <row r="330" spans="1:13">
      <c r="A330" s="55">
        <v>317</v>
      </c>
      <c r="B330" s="5">
        <v>25383211</v>
      </c>
      <c r="C330" s="7">
        <v>2691157</v>
      </c>
      <c r="D330" s="6">
        <v>219958936</v>
      </c>
      <c r="E330" s="7">
        <v>1388951</v>
      </c>
      <c r="F330" s="6">
        <v>24690831</v>
      </c>
      <c r="G330" s="7">
        <v>6483570</v>
      </c>
      <c r="H330" s="12">
        <f t="shared" si="24"/>
        <v>84080</v>
      </c>
      <c r="I330" s="13">
        <f t="shared" si="25"/>
        <v>5017</v>
      </c>
      <c r="J330" s="14">
        <f t="shared" si="26"/>
        <v>83823</v>
      </c>
      <c r="K330" s="13">
        <f t="shared" si="27"/>
        <v>656</v>
      </c>
      <c r="L330" s="14">
        <f t="shared" si="28"/>
        <v>89527</v>
      </c>
      <c r="M330" s="56">
        <f t="shared" si="29"/>
        <v>20059</v>
      </c>
    </row>
    <row r="331" spans="1:13">
      <c r="A331" s="55">
        <v>318</v>
      </c>
      <c r="B331" s="5">
        <v>25565907</v>
      </c>
      <c r="C331" s="7">
        <v>2720571</v>
      </c>
      <c r="D331" s="6">
        <v>222832361</v>
      </c>
      <c r="E331" s="7">
        <v>1402898</v>
      </c>
      <c r="F331" s="6">
        <v>24930199</v>
      </c>
      <c r="G331" s="7">
        <v>6490844</v>
      </c>
      <c r="H331" s="12">
        <f t="shared" si="24"/>
        <v>84686</v>
      </c>
      <c r="I331" s="13">
        <f t="shared" si="25"/>
        <v>5071</v>
      </c>
      <c r="J331" s="14">
        <f t="shared" si="26"/>
        <v>84918</v>
      </c>
      <c r="K331" s="13">
        <f t="shared" si="27"/>
        <v>662</v>
      </c>
      <c r="L331" s="14">
        <f t="shared" si="28"/>
        <v>90395</v>
      </c>
      <c r="M331" s="56">
        <f t="shared" si="29"/>
        <v>20082</v>
      </c>
    </row>
    <row r="332" spans="1:13">
      <c r="A332" s="55">
        <v>319</v>
      </c>
      <c r="B332" s="5">
        <v>25773319</v>
      </c>
      <c r="C332" s="7">
        <v>2733086</v>
      </c>
      <c r="D332" s="6">
        <v>225770273</v>
      </c>
      <c r="E332" s="7">
        <v>1416417</v>
      </c>
      <c r="F332" s="6">
        <v>25084500</v>
      </c>
      <c r="G332" s="7">
        <v>6549856</v>
      </c>
      <c r="H332" s="12">
        <f t="shared" si="24"/>
        <v>85373</v>
      </c>
      <c r="I332" s="13">
        <f t="shared" si="25"/>
        <v>5095</v>
      </c>
      <c r="J332" s="14">
        <f t="shared" si="26"/>
        <v>86038</v>
      </c>
      <c r="K332" s="13">
        <f t="shared" si="27"/>
        <v>668</v>
      </c>
      <c r="L332" s="14">
        <f t="shared" si="28"/>
        <v>90954</v>
      </c>
      <c r="M332" s="56">
        <f t="shared" si="29"/>
        <v>20264</v>
      </c>
    </row>
    <row r="333" spans="1:13">
      <c r="A333" s="55">
        <v>320</v>
      </c>
      <c r="B333" s="5">
        <v>25964205</v>
      </c>
      <c r="C333" s="7">
        <v>2748888</v>
      </c>
      <c r="D333" s="6">
        <v>228584715</v>
      </c>
      <c r="E333" s="7">
        <v>1437131</v>
      </c>
      <c r="F333" s="6">
        <v>25230137</v>
      </c>
      <c r="G333" s="7">
        <v>6535722</v>
      </c>
      <c r="H333" s="12">
        <f t="shared" si="24"/>
        <v>86005</v>
      </c>
      <c r="I333" s="13">
        <f t="shared" si="25"/>
        <v>5124</v>
      </c>
      <c r="J333" s="14">
        <f t="shared" si="26"/>
        <v>87111</v>
      </c>
      <c r="K333" s="13">
        <f t="shared" si="27"/>
        <v>678</v>
      </c>
      <c r="L333" s="14">
        <f t="shared" si="28"/>
        <v>91482</v>
      </c>
      <c r="M333" s="56">
        <f t="shared" si="29"/>
        <v>20220</v>
      </c>
    </row>
    <row r="334" spans="1:13">
      <c r="A334" s="55">
        <v>321</v>
      </c>
      <c r="B334" s="5">
        <v>26167095</v>
      </c>
      <c r="C334" s="7">
        <v>2769992</v>
      </c>
      <c r="D334" s="6">
        <v>231241785</v>
      </c>
      <c r="E334" s="7">
        <v>1454965</v>
      </c>
      <c r="F334" s="6">
        <v>25343407</v>
      </c>
      <c r="G334" s="7">
        <v>6570845</v>
      </c>
      <c r="H334" s="12">
        <f t="shared" ref="H334:H397" si="30">ROUND(B334/$B$1037*100000,0)</f>
        <v>86677</v>
      </c>
      <c r="I334" s="13">
        <f t="shared" ref="I334:I397" si="31">ROUND(C334/$C$1037*100000,0)</f>
        <v>5163</v>
      </c>
      <c r="J334" s="14">
        <f t="shared" ref="J334:J397" si="32">ROUND(D334/$D$1037*100000,0)</f>
        <v>88123</v>
      </c>
      <c r="K334" s="13">
        <f t="shared" ref="K334:K397" si="33">ROUND(E334/$E$1037*100000,0)</f>
        <v>687</v>
      </c>
      <c r="L334" s="14">
        <f t="shared" ref="L334:L397" si="34">ROUND(F334/$F$1037*100000,0)</f>
        <v>91893</v>
      </c>
      <c r="M334" s="56">
        <f t="shared" ref="M334:M397" si="35">ROUND(G334/$G$1037*100000,0)</f>
        <v>20329</v>
      </c>
    </row>
    <row r="335" spans="1:13">
      <c r="A335" s="55">
        <v>322</v>
      </c>
      <c r="B335" s="5">
        <v>26400739</v>
      </c>
      <c r="C335" s="7">
        <v>2784303</v>
      </c>
      <c r="D335" s="6">
        <v>233936138</v>
      </c>
      <c r="E335" s="7">
        <v>1471068</v>
      </c>
      <c r="F335" s="6">
        <v>25593856</v>
      </c>
      <c r="G335" s="7">
        <v>6591230</v>
      </c>
      <c r="H335" s="12">
        <f t="shared" si="30"/>
        <v>87451</v>
      </c>
      <c r="I335" s="13">
        <f t="shared" si="31"/>
        <v>5190</v>
      </c>
      <c r="J335" s="14">
        <f t="shared" si="32"/>
        <v>89150</v>
      </c>
      <c r="K335" s="13">
        <f t="shared" si="33"/>
        <v>694</v>
      </c>
      <c r="L335" s="14">
        <f t="shared" si="34"/>
        <v>92801</v>
      </c>
      <c r="M335" s="56">
        <f t="shared" si="35"/>
        <v>20392</v>
      </c>
    </row>
    <row r="336" spans="1:13">
      <c r="A336" s="55">
        <v>323</v>
      </c>
      <c r="B336" s="5">
        <v>26589890</v>
      </c>
      <c r="C336" s="7">
        <v>2806184</v>
      </c>
      <c r="D336" s="6">
        <v>236366020</v>
      </c>
      <c r="E336" s="7">
        <v>1483610</v>
      </c>
      <c r="F336" s="6">
        <v>25631924</v>
      </c>
      <c r="G336" s="7">
        <v>6599472</v>
      </c>
      <c r="H336" s="12">
        <f t="shared" si="30"/>
        <v>88077</v>
      </c>
      <c r="I336" s="13">
        <f t="shared" si="31"/>
        <v>5231</v>
      </c>
      <c r="J336" s="14">
        <f t="shared" si="32"/>
        <v>90076</v>
      </c>
      <c r="K336" s="13">
        <f t="shared" si="33"/>
        <v>700</v>
      </c>
      <c r="L336" s="14">
        <f t="shared" si="34"/>
        <v>92939</v>
      </c>
      <c r="M336" s="56">
        <f t="shared" si="35"/>
        <v>20418</v>
      </c>
    </row>
    <row r="337" spans="1:13">
      <c r="A337" s="55">
        <v>324</v>
      </c>
      <c r="B337" s="5">
        <v>26767348</v>
      </c>
      <c r="C337" s="7">
        <v>2831076</v>
      </c>
      <c r="D337" s="6">
        <v>238755664</v>
      </c>
      <c r="E337" s="7">
        <v>1516937</v>
      </c>
      <c r="F337" s="6">
        <v>25744256</v>
      </c>
      <c r="G337" s="7">
        <v>6637405</v>
      </c>
      <c r="H337" s="12">
        <f t="shared" si="30"/>
        <v>88665</v>
      </c>
      <c r="I337" s="13">
        <f t="shared" si="31"/>
        <v>5277</v>
      </c>
      <c r="J337" s="14">
        <f t="shared" si="32"/>
        <v>90987</v>
      </c>
      <c r="K337" s="13">
        <f t="shared" si="33"/>
        <v>716</v>
      </c>
      <c r="L337" s="14">
        <f t="shared" si="34"/>
        <v>93346</v>
      </c>
      <c r="M337" s="56">
        <f t="shared" si="35"/>
        <v>20535</v>
      </c>
    </row>
    <row r="338" spans="1:13">
      <c r="A338" s="55">
        <v>325</v>
      </c>
      <c r="B338" s="5">
        <v>26974625</v>
      </c>
      <c r="C338" s="7">
        <v>2861415</v>
      </c>
      <c r="D338" s="6">
        <v>241275675</v>
      </c>
      <c r="E338" s="7">
        <v>1521521</v>
      </c>
      <c r="F338" s="6">
        <v>25777790</v>
      </c>
      <c r="G338" s="7">
        <v>6638414</v>
      </c>
      <c r="H338" s="12">
        <f t="shared" si="30"/>
        <v>89352</v>
      </c>
      <c r="I338" s="13">
        <f t="shared" si="31"/>
        <v>5334</v>
      </c>
      <c r="J338" s="14">
        <f t="shared" si="32"/>
        <v>91947</v>
      </c>
      <c r="K338" s="13">
        <f t="shared" si="33"/>
        <v>718</v>
      </c>
      <c r="L338" s="14">
        <f t="shared" si="34"/>
        <v>93468</v>
      </c>
      <c r="M338" s="56">
        <f t="shared" si="35"/>
        <v>20538</v>
      </c>
    </row>
    <row r="339" spans="1:13">
      <c r="A339" s="55">
        <v>326</v>
      </c>
      <c r="B339" s="5">
        <v>27173410</v>
      </c>
      <c r="C339" s="7">
        <v>2875410</v>
      </c>
      <c r="D339" s="6">
        <v>243443478</v>
      </c>
      <c r="E339" s="7">
        <v>1546743</v>
      </c>
      <c r="F339" s="6">
        <v>25981932</v>
      </c>
      <c r="G339" s="7">
        <v>6660054</v>
      </c>
      <c r="H339" s="12">
        <f t="shared" si="30"/>
        <v>90010</v>
      </c>
      <c r="I339" s="13">
        <f t="shared" si="31"/>
        <v>5360</v>
      </c>
      <c r="J339" s="14">
        <f t="shared" si="32"/>
        <v>92773</v>
      </c>
      <c r="K339" s="13">
        <f t="shared" si="33"/>
        <v>730</v>
      </c>
      <c r="L339" s="14">
        <f t="shared" si="34"/>
        <v>94208</v>
      </c>
      <c r="M339" s="56">
        <f t="shared" si="35"/>
        <v>20605</v>
      </c>
    </row>
    <row r="340" spans="1:13">
      <c r="A340" s="55">
        <v>327</v>
      </c>
      <c r="B340" s="5">
        <v>27265342</v>
      </c>
      <c r="C340" s="7">
        <v>2900854</v>
      </c>
      <c r="D340" s="6">
        <v>245774200</v>
      </c>
      <c r="E340" s="7">
        <v>1562254</v>
      </c>
      <c r="F340" s="6">
        <v>26164324</v>
      </c>
      <c r="G340" s="7">
        <v>6698232</v>
      </c>
      <c r="H340" s="12">
        <f t="shared" si="30"/>
        <v>90315</v>
      </c>
      <c r="I340" s="13">
        <f t="shared" si="31"/>
        <v>5407</v>
      </c>
      <c r="J340" s="14">
        <f t="shared" si="32"/>
        <v>93661</v>
      </c>
      <c r="K340" s="13">
        <f t="shared" si="33"/>
        <v>737</v>
      </c>
      <c r="L340" s="14">
        <f t="shared" si="34"/>
        <v>94869</v>
      </c>
      <c r="M340" s="56">
        <f t="shared" si="35"/>
        <v>20723</v>
      </c>
    </row>
    <row r="341" spans="1:13">
      <c r="A341" s="55">
        <v>328</v>
      </c>
      <c r="B341" s="5">
        <v>27488413</v>
      </c>
      <c r="C341" s="7">
        <v>2914138</v>
      </c>
      <c r="D341" s="6">
        <v>247854882</v>
      </c>
      <c r="E341" s="7">
        <v>1578064</v>
      </c>
      <c r="F341" s="6">
        <v>26153344</v>
      </c>
      <c r="G341" s="7">
        <v>6706852</v>
      </c>
      <c r="H341" s="12">
        <f t="shared" si="30"/>
        <v>91054</v>
      </c>
      <c r="I341" s="13">
        <f t="shared" si="31"/>
        <v>5432</v>
      </c>
      <c r="J341" s="14">
        <f t="shared" si="32"/>
        <v>94454</v>
      </c>
      <c r="K341" s="13">
        <f t="shared" si="33"/>
        <v>745</v>
      </c>
      <c r="L341" s="14">
        <f t="shared" si="34"/>
        <v>94830</v>
      </c>
      <c r="M341" s="56">
        <f t="shared" si="35"/>
        <v>20750</v>
      </c>
    </row>
    <row r="342" spans="1:13">
      <c r="A342" s="55">
        <v>329</v>
      </c>
      <c r="B342" s="5">
        <v>27672210</v>
      </c>
      <c r="C342" s="7">
        <v>2928757</v>
      </c>
      <c r="D342" s="6">
        <v>249840963</v>
      </c>
      <c r="E342" s="7">
        <v>1600119</v>
      </c>
      <c r="F342" s="6">
        <v>26517826</v>
      </c>
      <c r="G342" s="7">
        <v>6736663</v>
      </c>
      <c r="H342" s="12">
        <f t="shared" si="30"/>
        <v>91663</v>
      </c>
      <c r="I342" s="13">
        <f t="shared" si="31"/>
        <v>5459</v>
      </c>
      <c r="J342" s="14">
        <f t="shared" si="32"/>
        <v>95211</v>
      </c>
      <c r="K342" s="13">
        <f t="shared" si="33"/>
        <v>755</v>
      </c>
      <c r="L342" s="14">
        <f t="shared" si="34"/>
        <v>96151</v>
      </c>
      <c r="M342" s="56">
        <f t="shared" si="35"/>
        <v>20842</v>
      </c>
    </row>
    <row r="343" spans="1:13">
      <c r="A343" s="55">
        <v>330</v>
      </c>
      <c r="B343" s="5">
        <v>27798728</v>
      </c>
      <c r="C343" s="7">
        <v>2962059</v>
      </c>
      <c r="D343" s="6">
        <v>251643905</v>
      </c>
      <c r="E343" s="7">
        <v>1626797</v>
      </c>
      <c r="F343" s="6">
        <v>26484190</v>
      </c>
      <c r="G343" s="7">
        <v>6759662</v>
      </c>
      <c r="H343" s="12">
        <f t="shared" si="30"/>
        <v>92082</v>
      </c>
      <c r="I343" s="13">
        <f t="shared" si="31"/>
        <v>5521</v>
      </c>
      <c r="J343" s="14">
        <f t="shared" si="32"/>
        <v>95898</v>
      </c>
      <c r="K343" s="13">
        <f t="shared" si="33"/>
        <v>768</v>
      </c>
      <c r="L343" s="14">
        <f t="shared" si="34"/>
        <v>96029</v>
      </c>
      <c r="M343" s="56">
        <f t="shared" si="35"/>
        <v>20913</v>
      </c>
    </row>
    <row r="344" spans="1:13">
      <c r="A344" s="55">
        <v>331</v>
      </c>
      <c r="B344" s="5">
        <v>27931397</v>
      </c>
      <c r="C344" s="7">
        <v>2980673</v>
      </c>
      <c r="D344" s="6">
        <v>253324835</v>
      </c>
      <c r="E344" s="7">
        <v>1637829</v>
      </c>
      <c r="F344" s="6">
        <v>26579673</v>
      </c>
      <c r="G344" s="7">
        <v>6774933</v>
      </c>
      <c r="H344" s="12">
        <f t="shared" si="30"/>
        <v>92521</v>
      </c>
      <c r="I344" s="13">
        <f t="shared" si="31"/>
        <v>5556</v>
      </c>
      <c r="J344" s="14">
        <f t="shared" si="32"/>
        <v>96539</v>
      </c>
      <c r="K344" s="13">
        <f t="shared" si="33"/>
        <v>773</v>
      </c>
      <c r="L344" s="14">
        <f t="shared" si="34"/>
        <v>96375</v>
      </c>
      <c r="M344" s="56">
        <f t="shared" si="35"/>
        <v>20961</v>
      </c>
    </row>
    <row r="345" spans="1:13">
      <c r="A345" s="55">
        <v>332</v>
      </c>
      <c r="B345" s="5">
        <v>28064015</v>
      </c>
      <c r="C345" s="7">
        <v>2998859</v>
      </c>
      <c r="D345" s="6">
        <v>254835455</v>
      </c>
      <c r="E345" s="7">
        <v>1662369</v>
      </c>
      <c r="F345" s="6">
        <v>26830687</v>
      </c>
      <c r="G345" s="7">
        <v>6780023</v>
      </c>
      <c r="H345" s="12">
        <f t="shared" si="30"/>
        <v>92960</v>
      </c>
      <c r="I345" s="13">
        <f t="shared" si="31"/>
        <v>5590</v>
      </c>
      <c r="J345" s="14">
        <f t="shared" si="32"/>
        <v>97114</v>
      </c>
      <c r="K345" s="13">
        <f t="shared" si="33"/>
        <v>785</v>
      </c>
      <c r="L345" s="14">
        <f t="shared" si="34"/>
        <v>97286</v>
      </c>
      <c r="M345" s="56">
        <f t="shared" si="35"/>
        <v>20976</v>
      </c>
    </row>
    <row r="346" spans="1:13">
      <c r="A346" s="55">
        <v>333</v>
      </c>
      <c r="B346" s="5">
        <v>28271605</v>
      </c>
      <c r="C346" s="7">
        <v>3024802</v>
      </c>
      <c r="D346" s="6">
        <v>256210178</v>
      </c>
      <c r="E346" s="7">
        <v>1675998</v>
      </c>
      <c r="F346" s="6">
        <v>26815818</v>
      </c>
      <c r="G346" s="7">
        <v>6799307</v>
      </c>
      <c r="H346" s="12">
        <f t="shared" si="30"/>
        <v>93648</v>
      </c>
      <c r="I346" s="13">
        <f t="shared" si="31"/>
        <v>5638</v>
      </c>
      <c r="J346" s="14">
        <f t="shared" si="32"/>
        <v>97638</v>
      </c>
      <c r="K346" s="13">
        <f t="shared" si="33"/>
        <v>791</v>
      </c>
      <c r="L346" s="14">
        <f t="shared" si="34"/>
        <v>97232</v>
      </c>
      <c r="M346" s="56">
        <f t="shared" si="35"/>
        <v>21036</v>
      </c>
    </row>
    <row r="347" spans="1:13">
      <c r="A347" s="55">
        <v>334</v>
      </c>
      <c r="B347" s="5">
        <v>28456369</v>
      </c>
      <c r="C347" s="7">
        <v>3035833</v>
      </c>
      <c r="D347" s="6">
        <v>257592896</v>
      </c>
      <c r="E347" s="7">
        <v>1686010</v>
      </c>
      <c r="F347" s="6">
        <v>26802313</v>
      </c>
      <c r="G347" s="7">
        <v>6836931</v>
      </c>
      <c r="H347" s="12">
        <f t="shared" si="30"/>
        <v>94260</v>
      </c>
      <c r="I347" s="13">
        <f t="shared" si="31"/>
        <v>5659</v>
      </c>
      <c r="J347" s="14">
        <f t="shared" si="32"/>
        <v>98165</v>
      </c>
      <c r="K347" s="13">
        <f t="shared" si="33"/>
        <v>796</v>
      </c>
      <c r="L347" s="14">
        <f t="shared" si="34"/>
        <v>97183</v>
      </c>
      <c r="M347" s="56">
        <f t="shared" si="35"/>
        <v>21152</v>
      </c>
    </row>
    <row r="348" spans="1:13">
      <c r="A348" s="55">
        <v>335</v>
      </c>
      <c r="B348" s="5">
        <v>28643891</v>
      </c>
      <c r="C348" s="7">
        <v>3055571</v>
      </c>
      <c r="D348" s="6">
        <v>258726334</v>
      </c>
      <c r="E348" s="7">
        <v>1701804</v>
      </c>
      <c r="F348" s="6">
        <v>27056854</v>
      </c>
      <c r="G348" s="7">
        <v>6859113</v>
      </c>
      <c r="H348" s="12">
        <f t="shared" si="30"/>
        <v>94881</v>
      </c>
      <c r="I348" s="13">
        <f t="shared" si="31"/>
        <v>5696</v>
      </c>
      <c r="J348" s="14">
        <f t="shared" si="32"/>
        <v>98597</v>
      </c>
      <c r="K348" s="13">
        <f t="shared" si="33"/>
        <v>803</v>
      </c>
      <c r="L348" s="14">
        <f t="shared" si="34"/>
        <v>98106</v>
      </c>
      <c r="M348" s="56">
        <f t="shared" si="35"/>
        <v>21221</v>
      </c>
    </row>
    <row r="349" spans="1:13">
      <c r="A349" s="55">
        <v>336</v>
      </c>
      <c r="B349" s="5">
        <v>28745447</v>
      </c>
      <c r="C349" s="7">
        <v>3067251</v>
      </c>
      <c r="D349" s="6">
        <v>259519759</v>
      </c>
      <c r="E349" s="7">
        <v>1729149</v>
      </c>
      <c r="F349" s="6">
        <v>27105252</v>
      </c>
      <c r="G349" s="7">
        <v>6853269</v>
      </c>
      <c r="H349" s="12">
        <f t="shared" si="30"/>
        <v>95218</v>
      </c>
      <c r="I349" s="13">
        <f t="shared" si="31"/>
        <v>5718</v>
      </c>
      <c r="J349" s="14">
        <f t="shared" si="32"/>
        <v>98899</v>
      </c>
      <c r="K349" s="13">
        <f t="shared" si="33"/>
        <v>816</v>
      </c>
      <c r="L349" s="14">
        <f t="shared" si="34"/>
        <v>98281</v>
      </c>
      <c r="M349" s="56">
        <f t="shared" si="35"/>
        <v>21203</v>
      </c>
    </row>
    <row r="350" spans="1:13">
      <c r="A350" s="55">
        <v>337</v>
      </c>
      <c r="B350" s="5">
        <v>28874218</v>
      </c>
      <c r="C350" s="7">
        <v>3097740</v>
      </c>
      <c r="D350" s="6">
        <v>260403583</v>
      </c>
      <c r="E350" s="7">
        <v>1741326</v>
      </c>
      <c r="F350" s="6">
        <v>27179796</v>
      </c>
      <c r="G350" s="7">
        <v>6895570</v>
      </c>
      <c r="H350" s="12">
        <f t="shared" si="30"/>
        <v>95644</v>
      </c>
      <c r="I350" s="13">
        <f t="shared" si="31"/>
        <v>5774</v>
      </c>
      <c r="J350" s="14">
        <f t="shared" si="32"/>
        <v>99236</v>
      </c>
      <c r="K350" s="13">
        <f t="shared" si="33"/>
        <v>822</v>
      </c>
      <c r="L350" s="14">
        <f t="shared" si="34"/>
        <v>98551</v>
      </c>
      <c r="M350" s="56">
        <f t="shared" si="35"/>
        <v>21334</v>
      </c>
    </row>
    <row r="351" spans="1:13">
      <c r="A351" s="55">
        <v>338</v>
      </c>
      <c r="B351" s="5">
        <v>29019744</v>
      </c>
      <c r="C351" s="7">
        <v>3125906</v>
      </c>
      <c r="D351" s="6">
        <v>261126992</v>
      </c>
      <c r="E351" s="7">
        <v>1761212</v>
      </c>
      <c r="F351" s="6">
        <v>27272308</v>
      </c>
      <c r="G351" s="7">
        <v>6926403</v>
      </c>
      <c r="H351" s="12">
        <f t="shared" si="30"/>
        <v>96126</v>
      </c>
      <c r="I351" s="13">
        <f t="shared" si="31"/>
        <v>5827</v>
      </c>
      <c r="J351" s="14">
        <f t="shared" si="32"/>
        <v>99512</v>
      </c>
      <c r="K351" s="13">
        <f t="shared" si="33"/>
        <v>831</v>
      </c>
      <c r="L351" s="14">
        <f t="shared" si="34"/>
        <v>98887</v>
      </c>
      <c r="M351" s="56">
        <f t="shared" si="35"/>
        <v>21429</v>
      </c>
    </row>
    <row r="352" spans="1:13">
      <c r="A352" s="55">
        <v>339</v>
      </c>
      <c r="B352" s="5">
        <v>29137378</v>
      </c>
      <c r="C352" s="7">
        <v>3153452</v>
      </c>
      <c r="D352" s="6">
        <v>261639755</v>
      </c>
      <c r="E352" s="7">
        <v>1775590</v>
      </c>
      <c r="F352" s="6">
        <v>27347551</v>
      </c>
      <c r="G352" s="7">
        <v>6951124</v>
      </c>
      <c r="H352" s="12">
        <f t="shared" si="30"/>
        <v>96516</v>
      </c>
      <c r="I352" s="13">
        <f t="shared" si="31"/>
        <v>5878</v>
      </c>
      <c r="J352" s="14">
        <f t="shared" si="32"/>
        <v>99707</v>
      </c>
      <c r="K352" s="13">
        <f t="shared" si="33"/>
        <v>838</v>
      </c>
      <c r="L352" s="14">
        <f t="shared" si="34"/>
        <v>99160</v>
      </c>
      <c r="M352" s="56">
        <f t="shared" si="35"/>
        <v>21506</v>
      </c>
    </row>
    <row r="353" spans="1:13">
      <c r="A353" s="55">
        <v>340</v>
      </c>
      <c r="B353" s="5">
        <v>29277220</v>
      </c>
      <c r="C353" s="7">
        <v>3171509</v>
      </c>
      <c r="D353" s="6">
        <v>262184617</v>
      </c>
      <c r="E353" s="7">
        <v>1798840</v>
      </c>
      <c r="F353" s="6">
        <v>27409412</v>
      </c>
      <c r="G353" s="7">
        <v>6963238</v>
      </c>
      <c r="H353" s="12">
        <f t="shared" si="30"/>
        <v>96979</v>
      </c>
      <c r="I353" s="13">
        <f t="shared" si="31"/>
        <v>5912</v>
      </c>
      <c r="J353" s="14">
        <f t="shared" si="32"/>
        <v>99915</v>
      </c>
      <c r="K353" s="13">
        <f t="shared" si="33"/>
        <v>849</v>
      </c>
      <c r="L353" s="14">
        <f t="shared" si="34"/>
        <v>99384</v>
      </c>
      <c r="M353" s="56">
        <f t="shared" si="35"/>
        <v>21543</v>
      </c>
    </row>
    <row r="354" spans="1:13">
      <c r="A354" s="55">
        <v>341</v>
      </c>
      <c r="B354" s="5">
        <v>29428179</v>
      </c>
      <c r="C354" s="7">
        <v>3199625</v>
      </c>
      <c r="D354" s="6">
        <v>262407565</v>
      </c>
      <c r="E354" s="7">
        <v>1806375</v>
      </c>
      <c r="F354" s="6">
        <v>27388515</v>
      </c>
      <c r="G354" s="7">
        <v>6953795</v>
      </c>
      <c r="H354" s="12">
        <f t="shared" si="30"/>
        <v>97479</v>
      </c>
      <c r="I354" s="13">
        <f t="shared" si="31"/>
        <v>5964</v>
      </c>
      <c r="J354" s="14">
        <f t="shared" si="32"/>
        <v>100000</v>
      </c>
      <c r="K354" s="13">
        <f t="shared" si="33"/>
        <v>853</v>
      </c>
      <c r="L354" s="14">
        <f t="shared" si="34"/>
        <v>99308</v>
      </c>
      <c r="M354" s="56">
        <f t="shared" si="35"/>
        <v>21514</v>
      </c>
    </row>
    <row r="355" spans="1:13">
      <c r="A355" s="55">
        <v>342</v>
      </c>
      <c r="B355" s="5">
        <v>29542065</v>
      </c>
      <c r="C355" s="7">
        <v>3203457</v>
      </c>
      <c r="D355" s="6">
        <v>262397540</v>
      </c>
      <c r="E355" s="7">
        <v>1838609</v>
      </c>
      <c r="F355" s="6">
        <v>27432542</v>
      </c>
      <c r="G355" s="7">
        <v>6961881</v>
      </c>
      <c r="H355" s="12">
        <f t="shared" si="30"/>
        <v>97856</v>
      </c>
      <c r="I355" s="13">
        <f t="shared" si="31"/>
        <v>5971</v>
      </c>
      <c r="J355" s="14">
        <f t="shared" si="32"/>
        <v>99996</v>
      </c>
      <c r="K355" s="13">
        <f t="shared" si="33"/>
        <v>868</v>
      </c>
      <c r="L355" s="14">
        <f t="shared" si="34"/>
        <v>99468</v>
      </c>
      <c r="M355" s="56">
        <f t="shared" si="35"/>
        <v>21539</v>
      </c>
    </row>
    <row r="356" spans="1:13">
      <c r="A356" s="55">
        <v>343</v>
      </c>
      <c r="B356" s="5">
        <v>29588688</v>
      </c>
      <c r="C356" s="7">
        <v>3231025</v>
      </c>
      <c r="D356" s="6">
        <v>262392566</v>
      </c>
      <c r="E356" s="7">
        <v>1848859</v>
      </c>
      <c r="F356" s="6">
        <v>27489715</v>
      </c>
      <c r="G356" s="7">
        <v>6985944</v>
      </c>
      <c r="H356" s="12">
        <f t="shared" si="30"/>
        <v>98011</v>
      </c>
      <c r="I356" s="13">
        <f t="shared" si="31"/>
        <v>6023</v>
      </c>
      <c r="J356" s="14">
        <f t="shared" si="32"/>
        <v>99994</v>
      </c>
      <c r="K356" s="13">
        <f t="shared" si="33"/>
        <v>873</v>
      </c>
      <c r="L356" s="14">
        <f t="shared" si="34"/>
        <v>99675</v>
      </c>
      <c r="M356" s="56">
        <f t="shared" si="35"/>
        <v>21613</v>
      </c>
    </row>
    <row r="357" spans="1:13">
      <c r="A357" s="55">
        <v>344</v>
      </c>
      <c r="B357" s="5">
        <v>29681746</v>
      </c>
      <c r="C357" s="7">
        <v>3250301</v>
      </c>
      <c r="D357" s="6">
        <v>262081295</v>
      </c>
      <c r="E357" s="7">
        <v>1872528</v>
      </c>
      <c r="F357" s="6">
        <v>27530716</v>
      </c>
      <c r="G357" s="7">
        <v>7023999</v>
      </c>
      <c r="H357" s="12">
        <f t="shared" si="30"/>
        <v>98319</v>
      </c>
      <c r="I357" s="13">
        <f t="shared" si="31"/>
        <v>6059</v>
      </c>
      <c r="J357" s="14">
        <f t="shared" si="32"/>
        <v>99876</v>
      </c>
      <c r="K357" s="13">
        <f t="shared" si="33"/>
        <v>884</v>
      </c>
      <c r="L357" s="14">
        <f t="shared" si="34"/>
        <v>99824</v>
      </c>
      <c r="M357" s="56">
        <f t="shared" si="35"/>
        <v>21731</v>
      </c>
    </row>
    <row r="358" spans="1:13">
      <c r="A358" s="55">
        <v>345</v>
      </c>
      <c r="B358" s="5">
        <v>29770548</v>
      </c>
      <c r="C358" s="7">
        <v>3274887</v>
      </c>
      <c r="D358" s="6">
        <v>261797809</v>
      </c>
      <c r="E358" s="7">
        <v>1884807</v>
      </c>
      <c r="F358" s="6">
        <v>27553237</v>
      </c>
      <c r="G358" s="7">
        <v>7037979</v>
      </c>
      <c r="H358" s="12">
        <f t="shared" si="30"/>
        <v>98613</v>
      </c>
      <c r="I358" s="13">
        <f t="shared" si="31"/>
        <v>6105</v>
      </c>
      <c r="J358" s="14">
        <f t="shared" si="32"/>
        <v>99768</v>
      </c>
      <c r="K358" s="13">
        <f t="shared" si="33"/>
        <v>890</v>
      </c>
      <c r="L358" s="14">
        <f t="shared" si="34"/>
        <v>99905</v>
      </c>
      <c r="M358" s="56">
        <f t="shared" si="35"/>
        <v>21774</v>
      </c>
    </row>
    <row r="359" spans="1:13">
      <c r="A359" s="55">
        <v>346</v>
      </c>
      <c r="B359" s="5">
        <v>29911668</v>
      </c>
      <c r="C359" s="7">
        <v>3306953</v>
      </c>
      <c r="D359" s="6">
        <v>261292621</v>
      </c>
      <c r="E359" s="7">
        <v>1905475</v>
      </c>
      <c r="F359" s="6">
        <v>27555779</v>
      </c>
      <c r="G359" s="7">
        <v>7070924</v>
      </c>
      <c r="H359" s="12">
        <f t="shared" si="30"/>
        <v>99081</v>
      </c>
      <c r="I359" s="13">
        <f t="shared" si="31"/>
        <v>6164</v>
      </c>
      <c r="J359" s="14">
        <f t="shared" si="32"/>
        <v>99575</v>
      </c>
      <c r="K359" s="13">
        <f t="shared" si="33"/>
        <v>899</v>
      </c>
      <c r="L359" s="14">
        <f t="shared" si="34"/>
        <v>99915</v>
      </c>
      <c r="M359" s="56">
        <f t="shared" si="35"/>
        <v>21876</v>
      </c>
    </row>
    <row r="360" spans="1:13">
      <c r="A360" s="55">
        <v>347</v>
      </c>
      <c r="B360" s="5">
        <v>29973540</v>
      </c>
      <c r="C360" s="7">
        <v>3326636</v>
      </c>
      <c r="D360" s="6">
        <v>260616922</v>
      </c>
      <c r="E360" s="7">
        <v>1920449</v>
      </c>
      <c r="F360" s="6">
        <v>27557266</v>
      </c>
      <c r="G360" s="7">
        <v>7099917</v>
      </c>
      <c r="H360" s="12">
        <f t="shared" si="30"/>
        <v>99286</v>
      </c>
      <c r="I360" s="13">
        <f t="shared" si="31"/>
        <v>6201</v>
      </c>
      <c r="J360" s="14">
        <f t="shared" si="32"/>
        <v>99318</v>
      </c>
      <c r="K360" s="13">
        <f t="shared" si="33"/>
        <v>906</v>
      </c>
      <c r="L360" s="14">
        <f t="shared" si="34"/>
        <v>99920</v>
      </c>
      <c r="M360" s="56">
        <f t="shared" si="35"/>
        <v>21966</v>
      </c>
    </row>
    <row r="361" spans="1:13">
      <c r="A361" s="55">
        <v>348</v>
      </c>
      <c r="B361" s="5">
        <v>30075985</v>
      </c>
      <c r="C361" s="7">
        <v>3348308</v>
      </c>
      <c r="D361" s="6">
        <v>259680225</v>
      </c>
      <c r="E361" s="7">
        <v>1932039</v>
      </c>
      <c r="F361" s="6">
        <v>27544391</v>
      </c>
      <c r="G361" s="7">
        <v>7123685</v>
      </c>
      <c r="H361" s="12">
        <f t="shared" si="30"/>
        <v>99625</v>
      </c>
      <c r="I361" s="13">
        <f t="shared" si="31"/>
        <v>6241</v>
      </c>
      <c r="J361" s="14">
        <f t="shared" si="32"/>
        <v>98961</v>
      </c>
      <c r="K361" s="13">
        <f t="shared" si="33"/>
        <v>912</v>
      </c>
      <c r="L361" s="14">
        <f t="shared" si="34"/>
        <v>99873</v>
      </c>
      <c r="M361" s="56">
        <f t="shared" si="35"/>
        <v>22040</v>
      </c>
    </row>
    <row r="362" spans="1:13">
      <c r="A362" s="55">
        <v>349</v>
      </c>
      <c r="B362" s="5">
        <v>30092377</v>
      </c>
      <c r="C362" s="7">
        <v>3368488</v>
      </c>
      <c r="D362" s="6">
        <v>258645664</v>
      </c>
      <c r="E362" s="7">
        <v>1942615</v>
      </c>
      <c r="F362" s="6">
        <v>27579326</v>
      </c>
      <c r="G362" s="7">
        <v>7133762</v>
      </c>
      <c r="H362" s="12">
        <f t="shared" si="30"/>
        <v>99679</v>
      </c>
      <c r="I362" s="13">
        <f t="shared" si="31"/>
        <v>6279</v>
      </c>
      <c r="J362" s="14">
        <f t="shared" si="32"/>
        <v>98566</v>
      </c>
      <c r="K362" s="13">
        <f t="shared" si="33"/>
        <v>917</v>
      </c>
      <c r="L362" s="14">
        <f t="shared" si="34"/>
        <v>100000</v>
      </c>
      <c r="M362" s="56">
        <f t="shared" si="35"/>
        <v>22071</v>
      </c>
    </row>
    <row r="363" spans="1:13">
      <c r="A363" s="55">
        <v>350</v>
      </c>
      <c r="B363" s="5">
        <v>30126924</v>
      </c>
      <c r="C363" s="7">
        <v>3389201</v>
      </c>
      <c r="D363" s="6">
        <v>257485364</v>
      </c>
      <c r="E363" s="7">
        <v>1970558</v>
      </c>
      <c r="F363" s="6">
        <v>27507423</v>
      </c>
      <c r="G363" s="7">
        <v>7125238</v>
      </c>
      <c r="H363" s="12">
        <f t="shared" si="30"/>
        <v>99794</v>
      </c>
      <c r="I363" s="13">
        <f t="shared" si="31"/>
        <v>6318</v>
      </c>
      <c r="J363" s="14">
        <f t="shared" si="32"/>
        <v>98124</v>
      </c>
      <c r="K363" s="13">
        <f t="shared" si="33"/>
        <v>930</v>
      </c>
      <c r="L363" s="14">
        <f t="shared" si="34"/>
        <v>99739</v>
      </c>
      <c r="M363" s="56">
        <f t="shared" si="35"/>
        <v>22044</v>
      </c>
    </row>
    <row r="364" spans="1:13">
      <c r="A364" s="55">
        <v>351</v>
      </c>
      <c r="B364" s="5">
        <v>30125157</v>
      </c>
      <c r="C364" s="7">
        <v>3418069</v>
      </c>
      <c r="D364" s="6">
        <v>256424163</v>
      </c>
      <c r="E364" s="7">
        <v>1980258</v>
      </c>
      <c r="F364" s="6">
        <v>27492877</v>
      </c>
      <c r="G364" s="7">
        <v>7160140</v>
      </c>
      <c r="H364" s="12">
        <f t="shared" si="30"/>
        <v>99788</v>
      </c>
      <c r="I364" s="13">
        <f t="shared" si="31"/>
        <v>6372</v>
      </c>
      <c r="J364" s="14">
        <f t="shared" si="32"/>
        <v>97720</v>
      </c>
      <c r="K364" s="13">
        <f t="shared" si="33"/>
        <v>935</v>
      </c>
      <c r="L364" s="14">
        <f t="shared" si="34"/>
        <v>99687</v>
      </c>
      <c r="M364" s="56">
        <f t="shared" si="35"/>
        <v>22152</v>
      </c>
    </row>
    <row r="365" spans="1:13">
      <c r="A365" s="55">
        <v>352</v>
      </c>
      <c r="B365" s="5">
        <v>30128454</v>
      </c>
      <c r="C365" s="7">
        <v>3434837</v>
      </c>
      <c r="D365" s="6">
        <v>254828251</v>
      </c>
      <c r="E365" s="7">
        <v>1992395</v>
      </c>
      <c r="F365" s="6">
        <v>27487597</v>
      </c>
      <c r="G365" s="7">
        <v>7205090</v>
      </c>
      <c r="H365" s="12">
        <f t="shared" si="30"/>
        <v>99799</v>
      </c>
      <c r="I365" s="13">
        <f t="shared" si="31"/>
        <v>6403</v>
      </c>
      <c r="J365" s="14">
        <f t="shared" si="32"/>
        <v>97112</v>
      </c>
      <c r="K365" s="13">
        <f t="shared" si="33"/>
        <v>940</v>
      </c>
      <c r="L365" s="14">
        <f t="shared" si="34"/>
        <v>99667</v>
      </c>
      <c r="M365" s="56">
        <f t="shared" si="35"/>
        <v>22291</v>
      </c>
    </row>
    <row r="366" spans="1:13">
      <c r="A366" s="55">
        <v>353</v>
      </c>
      <c r="B366" s="5">
        <v>30189235</v>
      </c>
      <c r="C366" s="7">
        <v>3471047</v>
      </c>
      <c r="D366" s="6">
        <v>253294492</v>
      </c>
      <c r="E366" s="7">
        <v>2003783</v>
      </c>
      <c r="F366" s="6">
        <v>27405987</v>
      </c>
      <c r="G366" s="7">
        <v>7219572</v>
      </c>
      <c r="H366" s="12">
        <f t="shared" si="30"/>
        <v>100000</v>
      </c>
      <c r="I366" s="13">
        <f t="shared" si="31"/>
        <v>6470</v>
      </c>
      <c r="J366" s="14">
        <f t="shared" si="32"/>
        <v>96527</v>
      </c>
      <c r="K366" s="13">
        <f t="shared" si="33"/>
        <v>946</v>
      </c>
      <c r="L366" s="14">
        <f t="shared" si="34"/>
        <v>99371</v>
      </c>
      <c r="M366" s="56">
        <f t="shared" si="35"/>
        <v>22336</v>
      </c>
    </row>
    <row r="367" spans="1:13">
      <c r="A367" s="55">
        <v>354</v>
      </c>
      <c r="B367" s="5">
        <v>30171303</v>
      </c>
      <c r="C367" s="7">
        <v>3501770</v>
      </c>
      <c r="D367" s="6">
        <v>251655723</v>
      </c>
      <c r="E367" s="7">
        <v>2022990</v>
      </c>
      <c r="F367" s="6">
        <v>27357580</v>
      </c>
      <c r="G367" s="7">
        <v>7236604</v>
      </c>
      <c r="H367" s="12">
        <f t="shared" si="30"/>
        <v>99941</v>
      </c>
      <c r="I367" s="13">
        <f t="shared" si="31"/>
        <v>6528</v>
      </c>
      <c r="J367" s="14">
        <f t="shared" si="32"/>
        <v>95903</v>
      </c>
      <c r="K367" s="13">
        <f t="shared" si="33"/>
        <v>955</v>
      </c>
      <c r="L367" s="14">
        <f t="shared" si="34"/>
        <v>99196</v>
      </c>
      <c r="M367" s="56">
        <f t="shared" si="35"/>
        <v>22389</v>
      </c>
    </row>
    <row r="368" spans="1:13">
      <c r="A368" s="55">
        <v>355</v>
      </c>
      <c r="B368" s="5">
        <v>30176859</v>
      </c>
      <c r="C368" s="7">
        <v>3517560</v>
      </c>
      <c r="D368" s="6">
        <v>249829448</v>
      </c>
      <c r="E368" s="7">
        <v>2048034</v>
      </c>
      <c r="F368" s="6">
        <v>27292379</v>
      </c>
      <c r="G368" s="7">
        <v>7261299</v>
      </c>
      <c r="H368" s="12">
        <f t="shared" si="30"/>
        <v>99959</v>
      </c>
      <c r="I368" s="13">
        <f t="shared" si="31"/>
        <v>6557</v>
      </c>
      <c r="J368" s="14">
        <f t="shared" si="32"/>
        <v>95207</v>
      </c>
      <c r="K368" s="13">
        <f t="shared" si="33"/>
        <v>967</v>
      </c>
      <c r="L368" s="14">
        <f t="shared" si="34"/>
        <v>98960</v>
      </c>
      <c r="M368" s="56">
        <f t="shared" si="35"/>
        <v>22465</v>
      </c>
    </row>
    <row r="369" spans="1:13">
      <c r="A369" s="55">
        <v>356</v>
      </c>
      <c r="B369" s="5">
        <v>30117781</v>
      </c>
      <c r="C369" s="7">
        <v>3548284</v>
      </c>
      <c r="D369" s="6">
        <v>247790184</v>
      </c>
      <c r="E369" s="7">
        <v>2057812</v>
      </c>
      <c r="F369" s="6">
        <v>27219825</v>
      </c>
      <c r="G369" s="7">
        <v>7300063</v>
      </c>
      <c r="H369" s="12">
        <f t="shared" si="30"/>
        <v>99763</v>
      </c>
      <c r="I369" s="13">
        <f t="shared" si="31"/>
        <v>6614</v>
      </c>
      <c r="J369" s="14">
        <f t="shared" si="32"/>
        <v>94430</v>
      </c>
      <c r="K369" s="13">
        <f t="shared" si="33"/>
        <v>971</v>
      </c>
      <c r="L369" s="14">
        <f t="shared" si="34"/>
        <v>98696</v>
      </c>
      <c r="M369" s="56">
        <f t="shared" si="35"/>
        <v>22585</v>
      </c>
    </row>
    <row r="370" spans="1:13">
      <c r="A370" s="55">
        <v>357</v>
      </c>
      <c r="B370" s="5">
        <v>30085437</v>
      </c>
      <c r="C370" s="7">
        <v>3573317</v>
      </c>
      <c r="D370" s="6">
        <v>245831788</v>
      </c>
      <c r="E370" s="7">
        <v>2077404</v>
      </c>
      <c r="F370" s="6">
        <v>27226080</v>
      </c>
      <c r="G370" s="7">
        <v>7275222</v>
      </c>
      <c r="H370" s="12">
        <f t="shared" si="30"/>
        <v>99656</v>
      </c>
      <c r="I370" s="13">
        <f t="shared" si="31"/>
        <v>6661</v>
      </c>
      <c r="J370" s="14">
        <f t="shared" si="32"/>
        <v>93683</v>
      </c>
      <c r="K370" s="13">
        <f t="shared" si="33"/>
        <v>980</v>
      </c>
      <c r="L370" s="14">
        <f t="shared" si="34"/>
        <v>98719</v>
      </c>
      <c r="M370" s="56">
        <f t="shared" si="35"/>
        <v>22508</v>
      </c>
    </row>
    <row r="371" spans="1:13">
      <c r="A371" s="55">
        <v>358</v>
      </c>
      <c r="B371" s="5">
        <v>30025409</v>
      </c>
      <c r="C371" s="7">
        <v>3601707</v>
      </c>
      <c r="D371" s="6">
        <v>243579601</v>
      </c>
      <c r="E371" s="7">
        <v>2086090</v>
      </c>
      <c r="F371" s="6">
        <v>27172599</v>
      </c>
      <c r="G371" s="7">
        <v>7312741</v>
      </c>
      <c r="H371" s="12">
        <f t="shared" si="30"/>
        <v>99457</v>
      </c>
      <c r="I371" s="13">
        <f t="shared" si="31"/>
        <v>6714</v>
      </c>
      <c r="J371" s="14">
        <f t="shared" si="32"/>
        <v>92825</v>
      </c>
      <c r="K371" s="13">
        <f t="shared" si="33"/>
        <v>985</v>
      </c>
      <c r="L371" s="14">
        <f t="shared" si="34"/>
        <v>98525</v>
      </c>
      <c r="M371" s="56">
        <f t="shared" si="35"/>
        <v>22624</v>
      </c>
    </row>
    <row r="372" spans="1:13">
      <c r="A372" s="55">
        <v>359</v>
      </c>
      <c r="B372" s="5">
        <v>29934014</v>
      </c>
      <c r="C372" s="7">
        <v>3622156</v>
      </c>
      <c r="D372" s="6">
        <v>241176798</v>
      </c>
      <c r="E372" s="7">
        <v>2100728</v>
      </c>
      <c r="F372" s="6">
        <v>27093887</v>
      </c>
      <c r="G372" s="7">
        <v>7344023</v>
      </c>
      <c r="H372" s="12">
        <f t="shared" si="30"/>
        <v>99155</v>
      </c>
      <c r="I372" s="13">
        <f t="shared" si="31"/>
        <v>6752</v>
      </c>
      <c r="J372" s="14">
        <f t="shared" si="32"/>
        <v>91909</v>
      </c>
      <c r="K372" s="13">
        <f t="shared" si="33"/>
        <v>991</v>
      </c>
      <c r="L372" s="14">
        <f t="shared" si="34"/>
        <v>98240</v>
      </c>
      <c r="M372" s="56">
        <f t="shared" si="35"/>
        <v>22721</v>
      </c>
    </row>
    <row r="373" spans="1:13">
      <c r="A373" s="55">
        <v>360</v>
      </c>
      <c r="B373" s="5">
        <v>29907680</v>
      </c>
      <c r="C373" s="7">
        <v>3660176</v>
      </c>
      <c r="D373" s="6">
        <v>238841924</v>
      </c>
      <c r="E373" s="7">
        <v>2115945</v>
      </c>
      <c r="F373" s="6">
        <v>26850832</v>
      </c>
      <c r="G373" s="7">
        <v>7381841</v>
      </c>
      <c r="H373" s="12">
        <f t="shared" si="30"/>
        <v>99067</v>
      </c>
      <c r="I373" s="13">
        <f t="shared" si="31"/>
        <v>6823</v>
      </c>
      <c r="J373" s="14">
        <f t="shared" si="32"/>
        <v>91019</v>
      </c>
      <c r="K373" s="13">
        <f t="shared" si="33"/>
        <v>999</v>
      </c>
      <c r="L373" s="14">
        <f t="shared" si="34"/>
        <v>97359</v>
      </c>
      <c r="M373" s="56">
        <f t="shared" si="35"/>
        <v>22838</v>
      </c>
    </row>
    <row r="374" spans="1:13">
      <c r="A374" s="55">
        <v>361</v>
      </c>
      <c r="B374" s="5">
        <v>29778070</v>
      </c>
      <c r="C374" s="7">
        <v>3696818</v>
      </c>
      <c r="D374" s="6">
        <v>236209517</v>
      </c>
      <c r="E374" s="7">
        <v>2124003</v>
      </c>
      <c r="F374" s="6">
        <v>26781887</v>
      </c>
      <c r="G374" s="7">
        <v>7390468</v>
      </c>
      <c r="H374" s="12">
        <f t="shared" si="30"/>
        <v>98638</v>
      </c>
      <c r="I374" s="13">
        <f t="shared" si="31"/>
        <v>6891</v>
      </c>
      <c r="J374" s="14">
        <f t="shared" si="32"/>
        <v>90016</v>
      </c>
      <c r="K374" s="13">
        <f t="shared" si="33"/>
        <v>1002</v>
      </c>
      <c r="L374" s="14">
        <f t="shared" si="34"/>
        <v>97109</v>
      </c>
      <c r="M374" s="56">
        <f t="shared" si="35"/>
        <v>22865</v>
      </c>
    </row>
    <row r="375" spans="1:13">
      <c r="A375" s="55">
        <v>362</v>
      </c>
      <c r="B375" s="5">
        <v>29724069</v>
      </c>
      <c r="C375" s="7">
        <v>3730058</v>
      </c>
      <c r="D375" s="6">
        <v>233473582</v>
      </c>
      <c r="E375" s="7">
        <v>2142470</v>
      </c>
      <c r="F375" s="6">
        <v>26773874</v>
      </c>
      <c r="G375" s="7">
        <v>7410079</v>
      </c>
      <c r="H375" s="12">
        <f t="shared" si="30"/>
        <v>98459</v>
      </c>
      <c r="I375" s="13">
        <f t="shared" si="31"/>
        <v>6953</v>
      </c>
      <c r="J375" s="14">
        <f t="shared" si="32"/>
        <v>88974</v>
      </c>
      <c r="K375" s="13">
        <f t="shared" si="33"/>
        <v>1011</v>
      </c>
      <c r="L375" s="14">
        <f t="shared" si="34"/>
        <v>97080</v>
      </c>
      <c r="M375" s="56">
        <f t="shared" si="35"/>
        <v>22926</v>
      </c>
    </row>
    <row r="376" spans="1:13">
      <c r="A376" s="55">
        <v>363</v>
      </c>
      <c r="B376" s="5">
        <v>29586663</v>
      </c>
      <c r="C376" s="7">
        <v>3755662</v>
      </c>
      <c r="D376" s="6">
        <v>230762520</v>
      </c>
      <c r="E376" s="7">
        <v>2168622</v>
      </c>
      <c r="F376" s="6">
        <v>26585990</v>
      </c>
      <c r="G376" s="7">
        <v>7436605</v>
      </c>
      <c r="H376" s="12">
        <f t="shared" si="30"/>
        <v>98004</v>
      </c>
      <c r="I376" s="13">
        <f t="shared" si="31"/>
        <v>7001</v>
      </c>
      <c r="J376" s="14">
        <f t="shared" si="32"/>
        <v>87940</v>
      </c>
      <c r="K376" s="13">
        <f t="shared" si="33"/>
        <v>1023</v>
      </c>
      <c r="L376" s="14">
        <f t="shared" si="34"/>
        <v>96398</v>
      </c>
      <c r="M376" s="56">
        <f t="shared" si="35"/>
        <v>23008</v>
      </c>
    </row>
    <row r="377" spans="1:13">
      <c r="A377" s="55">
        <v>364</v>
      </c>
      <c r="B377" s="5">
        <v>29473065</v>
      </c>
      <c r="C377" s="7">
        <v>3788372</v>
      </c>
      <c r="D377" s="6">
        <v>227764610</v>
      </c>
      <c r="E377" s="7">
        <v>2170009</v>
      </c>
      <c r="F377" s="6">
        <v>26432432</v>
      </c>
      <c r="G377" s="7">
        <v>7458337</v>
      </c>
      <c r="H377" s="12">
        <f t="shared" si="30"/>
        <v>97628</v>
      </c>
      <c r="I377" s="13">
        <f t="shared" si="31"/>
        <v>7062</v>
      </c>
      <c r="J377" s="14">
        <f t="shared" si="32"/>
        <v>86798</v>
      </c>
      <c r="K377" s="13">
        <f t="shared" si="33"/>
        <v>1024</v>
      </c>
      <c r="L377" s="14">
        <f t="shared" si="34"/>
        <v>95841</v>
      </c>
      <c r="M377" s="56">
        <f t="shared" si="35"/>
        <v>23075</v>
      </c>
    </row>
    <row r="378" spans="1:13">
      <c r="A378" s="55">
        <v>365</v>
      </c>
      <c r="B378" s="5">
        <v>29281328</v>
      </c>
      <c r="C378" s="7">
        <v>3827521</v>
      </c>
      <c r="D378" s="6">
        <v>224874716</v>
      </c>
      <c r="E378" s="7">
        <v>2202983</v>
      </c>
      <c r="F378" s="6">
        <v>26436362</v>
      </c>
      <c r="G378" s="7">
        <v>7444912</v>
      </c>
      <c r="H378" s="12">
        <f t="shared" si="30"/>
        <v>96993</v>
      </c>
      <c r="I378" s="13">
        <f t="shared" si="31"/>
        <v>7135</v>
      </c>
      <c r="J378" s="14">
        <f t="shared" si="32"/>
        <v>85697</v>
      </c>
      <c r="K378" s="13">
        <f t="shared" si="33"/>
        <v>1040</v>
      </c>
      <c r="L378" s="14">
        <f t="shared" si="34"/>
        <v>95856</v>
      </c>
      <c r="M378" s="56">
        <f t="shared" si="35"/>
        <v>23033</v>
      </c>
    </row>
    <row r="379" spans="1:13">
      <c r="A379" s="55">
        <v>366</v>
      </c>
      <c r="B379" s="5">
        <v>29192920</v>
      </c>
      <c r="C379" s="7">
        <v>3861765</v>
      </c>
      <c r="D379" s="6">
        <v>221658737</v>
      </c>
      <c r="E379" s="7">
        <v>2209279</v>
      </c>
      <c r="F379" s="6">
        <v>26294174</v>
      </c>
      <c r="G379" s="7">
        <v>7491180</v>
      </c>
      <c r="H379" s="12">
        <f t="shared" si="30"/>
        <v>96700</v>
      </c>
      <c r="I379" s="13">
        <f t="shared" si="31"/>
        <v>7199</v>
      </c>
      <c r="J379" s="14">
        <f t="shared" si="32"/>
        <v>84471</v>
      </c>
      <c r="K379" s="13">
        <f t="shared" si="33"/>
        <v>1043</v>
      </c>
      <c r="L379" s="14">
        <f t="shared" si="34"/>
        <v>95340</v>
      </c>
      <c r="M379" s="56">
        <f t="shared" si="35"/>
        <v>23177</v>
      </c>
    </row>
    <row r="380" spans="1:13">
      <c r="A380" s="55">
        <v>367</v>
      </c>
      <c r="B380" s="5">
        <v>29082561</v>
      </c>
      <c r="C380" s="7">
        <v>3896554</v>
      </c>
      <c r="D380" s="6">
        <v>218573508</v>
      </c>
      <c r="E380" s="7">
        <v>2225263</v>
      </c>
      <c r="F380" s="6">
        <v>26189361</v>
      </c>
      <c r="G380" s="7">
        <v>7506524</v>
      </c>
      <c r="H380" s="12">
        <f t="shared" si="30"/>
        <v>96334</v>
      </c>
      <c r="I380" s="13">
        <f t="shared" si="31"/>
        <v>7263</v>
      </c>
      <c r="J380" s="14">
        <f t="shared" si="32"/>
        <v>83295</v>
      </c>
      <c r="K380" s="13">
        <f t="shared" si="33"/>
        <v>1050</v>
      </c>
      <c r="L380" s="14">
        <f t="shared" si="34"/>
        <v>94960</v>
      </c>
      <c r="M380" s="56">
        <f t="shared" si="35"/>
        <v>23224</v>
      </c>
    </row>
    <row r="381" spans="1:13">
      <c r="A381" s="55">
        <v>368</v>
      </c>
      <c r="B381" s="5">
        <v>28892631</v>
      </c>
      <c r="C381" s="7">
        <v>3928207</v>
      </c>
      <c r="D381" s="6">
        <v>215506307</v>
      </c>
      <c r="E381" s="7">
        <v>2249290</v>
      </c>
      <c r="F381" s="6">
        <v>26031422</v>
      </c>
      <c r="G381" s="7">
        <v>7528959</v>
      </c>
      <c r="H381" s="12">
        <f t="shared" si="30"/>
        <v>95705</v>
      </c>
      <c r="I381" s="13">
        <f t="shared" si="31"/>
        <v>7322</v>
      </c>
      <c r="J381" s="14">
        <f t="shared" si="32"/>
        <v>82127</v>
      </c>
      <c r="K381" s="13">
        <f t="shared" si="33"/>
        <v>1062</v>
      </c>
      <c r="L381" s="14">
        <f t="shared" si="34"/>
        <v>94387</v>
      </c>
      <c r="M381" s="56">
        <f t="shared" si="35"/>
        <v>23293</v>
      </c>
    </row>
    <row r="382" spans="1:13">
      <c r="A382" s="55">
        <v>369</v>
      </c>
      <c r="B382" s="5">
        <v>28736481</v>
      </c>
      <c r="C382" s="7">
        <v>3968577</v>
      </c>
      <c r="D382" s="6">
        <v>212240328</v>
      </c>
      <c r="E382" s="7">
        <v>2256124</v>
      </c>
      <c r="F382" s="6">
        <v>25930362</v>
      </c>
      <c r="G382" s="7">
        <v>7545134</v>
      </c>
      <c r="H382" s="12">
        <f t="shared" si="30"/>
        <v>95188</v>
      </c>
      <c r="I382" s="13">
        <f t="shared" si="31"/>
        <v>7398</v>
      </c>
      <c r="J382" s="14">
        <f t="shared" si="32"/>
        <v>80882</v>
      </c>
      <c r="K382" s="13">
        <f t="shared" si="33"/>
        <v>1065</v>
      </c>
      <c r="L382" s="14">
        <f t="shared" si="34"/>
        <v>94021</v>
      </c>
      <c r="M382" s="56">
        <f t="shared" si="35"/>
        <v>23343</v>
      </c>
    </row>
    <row r="383" spans="1:13">
      <c r="A383" s="55">
        <v>370</v>
      </c>
      <c r="B383" s="5">
        <v>28564847</v>
      </c>
      <c r="C383" s="7">
        <v>4007015</v>
      </c>
      <c r="D383" s="6">
        <v>208684144</v>
      </c>
      <c r="E383" s="7">
        <v>2275977</v>
      </c>
      <c r="F383" s="6">
        <v>25793293</v>
      </c>
      <c r="G383" s="7">
        <v>7591253</v>
      </c>
      <c r="H383" s="12">
        <f t="shared" si="30"/>
        <v>94619</v>
      </c>
      <c r="I383" s="13">
        <f t="shared" si="31"/>
        <v>7469</v>
      </c>
      <c r="J383" s="14">
        <f t="shared" si="32"/>
        <v>79527</v>
      </c>
      <c r="K383" s="13">
        <f t="shared" si="33"/>
        <v>1074</v>
      </c>
      <c r="L383" s="14">
        <f t="shared" si="34"/>
        <v>93524</v>
      </c>
      <c r="M383" s="56">
        <f t="shared" si="35"/>
        <v>23486</v>
      </c>
    </row>
    <row r="384" spans="1:13">
      <c r="A384" s="55">
        <v>371</v>
      </c>
      <c r="B384" s="5">
        <v>28349943</v>
      </c>
      <c r="C384" s="7">
        <v>4045447</v>
      </c>
      <c r="D384" s="6">
        <v>205439090</v>
      </c>
      <c r="E384" s="7">
        <v>2287461</v>
      </c>
      <c r="F384" s="6">
        <v>25471638</v>
      </c>
      <c r="G384" s="7">
        <v>7592304</v>
      </c>
      <c r="H384" s="12">
        <f t="shared" si="30"/>
        <v>93907</v>
      </c>
      <c r="I384" s="13">
        <f t="shared" si="31"/>
        <v>7541</v>
      </c>
      <c r="J384" s="14">
        <f t="shared" si="32"/>
        <v>78290</v>
      </c>
      <c r="K384" s="13">
        <f t="shared" si="33"/>
        <v>1080</v>
      </c>
      <c r="L384" s="14">
        <f t="shared" si="34"/>
        <v>92358</v>
      </c>
      <c r="M384" s="56">
        <f t="shared" si="35"/>
        <v>23489</v>
      </c>
    </row>
    <row r="385" spans="1:13">
      <c r="A385" s="55">
        <v>372</v>
      </c>
      <c r="B385" s="5">
        <v>28133934</v>
      </c>
      <c r="C385" s="7">
        <v>4076665</v>
      </c>
      <c r="D385" s="6">
        <v>201823089</v>
      </c>
      <c r="E385" s="7">
        <v>2310287</v>
      </c>
      <c r="F385" s="6">
        <v>25403211</v>
      </c>
      <c r="G385" s="7">
        <v>7630863</v>
      </c>
      <c r="H385" s="12">
        <f t="shared" si="30"/>
        <v>93192</v>
      </c>
      <c r="I385" s="13">
        <f t="shared" si="31"/>
        <v>7599</v>
      </c>
      <c r="J385" s="14">
        <f t="shared" si="32"/>
        <v>76912</v>
      </c>
      <c r="K385" s="13">
        <f t="shared" si="33"/>
        <v>1090</v>
      </c>
      <c r="L385" s="14">
        <f t="shared" si="34"/>
        <v>92110</v>
      </c>
      <c r="M385" s="56">
        <f t="shared" si="35"/>
        <v>23609</v>
      </c>
    </row>
    <row r="386" spans="1:13">
      <c r="A386" s="55">
        <v>373</v>
      </c>
      <c r="B386" s="5">
        <v>27970501</v>
      </c>
      <c r="C386" s="7">
        <v>4119805</v>
      </c>
      <c r="D386" s="6">
        <v>198335696</v>
      </c>
      <c r="E386" s="7">
        <v>2326544</v>
      </c>
      <c r="F386" s="6">
        <v>25357555</v>
      </c>
      <c r="G386" s="7">
        <v>7641272</v>
      </c>
      <c r="H386" s="12">
        <f t="shared" si="30"/>
        <v>92651</v>
      </c>
      <c r="I386" s="13">
        <f t="shared" si="31"/>
        <v>7680</v>
      </c>
      <c r="J386" s="14">
        <f t="shared" si="32"/>
        <v>75583</v>
      </c>
      <c r="K386" s="13">
        <f t="shared" si="33"/>
        <v>1098</v>
      </c>
      <c r="L386" s="14">
        <f t="shared" si="34"/>
        <v>91944</v>
      </c>
      <c r="M386" s="56">
        <f t="shared" si="35"/>
        <v>23641</v>
      </c>
    </row>
    <row r="387" spans="1:13">
      <c r="A387" s="55">
        <v>374</v>
      </c>
      <c r="B387" s="5">
        <v>27753586</v>
      </c>
      <c r="C387" s="7">
        <v>4161174</v>
      </c>
      <c r="D387" s="6">
        <v>194783154</v>
      </c>
      <c r="E387" s="7">
        <v>2341663</v>
      </c>
      <c r="F387" s="6">
        <v>25252927</v>
      </c>
      <c r="G387" s="7">
        <v>7656276</v>
      </c>
      <c r="H387" s="12">
        <f t="shared" si="30"/>
        <v>91932</v>
      </c>
      <c r="I387" s="13">
        <f t="shared" si="31"/>
        <v>7757</v>
      </c>
      <c r="J387" s="14">
        <f t="shared" si="32"/>
        <v>74229</v>
      </c>
      <c r="K387" s="13">
        <f t="shared" si="33"/>
        <v>1105</v>
      </c>
      <c r="L387" s="14">
        <f t="shared" si="34"/>
        <v>91565</v>
      </c>
      <c r="M387" s="56">
        <f t="shared" si="35"/>
        <v>23687</v>
      </c>
    </row>
    <row r="388" spans="1:13">
      <c r="A388" s="55">
        <v>375</v>
      </c>
      <c r="B388" s="5">
        <v>27523789</v>
      </c>
      <c r="C388" s="7">
        <v>4201311</v>
      </c>
      <c r="D388" s="6">
        <v>191246002</v>
      </c>
      <c r="E388" s="7">
        <v>2366758</v>
      </c>
      <c r="F388" s="6">
        <v>25116662</v>
      </c>
      <c r="G388" s="7">
        <v>7683169</v>
      </c>
      <c r="H388" s="12">
        <f t="shared" si="30"/>
        <v>91171</v>
      </c>
      <c r="I388" s="13">
        <f t="shared" si="31"/>
        <v>7832</v>
      </c>
      <c r="J388" s="14">
        <f t="shared" si="32"/>
        <v>72881</v>
      </c>
      <c r="K388" s="13">
        <f t="shared" si="33"/>
        <v>1117</v>
      </c>
      <c r="L388" s="14">
        <f t="shared" si="34"/>
        <v>91071</v>
      </c>
      <c r="M388" s="56">
        <f t="shared" si="35"/>
        <v>23770</v>
      </c>
    </row>
    <row r="389" spans="1:13">
      <c r="A389" s="55">
        <v>376</v>
      </c>
      <c r="B389" s="5">
        <v>27345698</v>
      </c>
      <c r="C389" s="7">
        <v>4258497</v>
      </c>
      <c r="D389" s="6">
        <v>187603662</v>
      </c>
      <c r="E389" s="7">
        <v>2385976</v>
      </c>
      <c r="F389" s="6">
        <v>24874989</v>
      </c>
      <c r="G389" s="7">
        <v>7708547</v>
      </c>
      <c r="H389" s="12">
        <f t="shared" si="30"/>
        <v>90581</v>
      </c>
      <c r="I389" s="13">
        <f t="shared" si="31"/>
        <v>7938</v>
      </c>
      <c r="J389" s="14">
        <f t="shared" si="32"/>
        <v>71493</v>
      </c>
      <c r="K389" s="13">
        <f t="shared" si="33"/>
        <v>1126</v>
      </c>
      <c r="L389" s="14">
        <f t="shared" si="34"/>
        <v>90194</v>
      </c>
      <c r="M389" s="56">
        <f t="shared" si="35"/>
        <v>23849</v>
      </c>
    </row>
    <row r="390" spans="1:13">
      <c r="A390" s="55">
        <v>377</v>
      </c>
      <c r="B390" s="5">
        <v>27150165</v>
      </c>
      <c r="C390" s="7">
        <v>4301756</v>
      </c>
      <c r="D390" s="6">
        <v>184107954</v>
      </c>
      <c r="E390" s="7">
        <v>2424122</v>
      </c>
      <c r="F390" s="6">
        <v>24645668</v>
      </c>
      <c r="G390" s="7">
        <v>7735420</v>
      </c>
      <c r="H390" s="12">
        <f t="shared" si="30"/>
        <v>89933</v>
      </c>
      <c r="I390" s="13">
        <f t="shared" si="31"/>
        <v>8019</v>
      </c>
      <c r="J390" s="14">
        <f t="shared" si="32"/>
        <v>70161</v>
      </c>
      <c r="K390" s="13">
        <f t="shared" si="33"/>
        <v>1144</v>
      </c>
      <c r="L390" s="14">
        <f t="shared" si="34"/>
        <v>89363</v>
      </c>
      <c r="M390" s="56">
        <f t="shared" si="35"/>
        <v>23932</v>
      </c>
    </row>
    <row r="391" spans="1:13">
      <c r="A391" s="55">
        <v>378</v>
      </c>
      <c r="B391" s="5">
        <v>26938825</v>
      </c>
      <c r="C391" s="7">
        <v>4355113</v>
      </c>
      <c r="D391" s="6">
        <v>180581384</v>
      </c>
      <c r="E391" s="7">
        <v>2433971</v>
      </c>
      <c r="F391" s="6">
        <v>24495491</v>
      </c>
      <c r="G391" s="7">
        <v>7749157</v>
      </c>
      <c r="H391" s="12">
        <f t="shared" si="30"/>
        <v>89233</v>
      </c>
      <c r="I391" s="13">
        <f t="shared" si="31"/>
        <v>8118</v>
      </c>
      <c r="J391" s="14">
        <f t="shared" si="32"/>
        <v>68817</v>
      </c>
      <c r="K391" s="13">
        <f t="shared" si="33"/>
        <v>1149</v>
      </c>
      <c r="L391" s="14">
        <f t="shared" si="34"/>
        <v>88818</v>
      </c>
      <c r="M391" s="56">
        <f t="shared" si="35"/>
        <v>23975</v>
      </c>
    </row>
    <row r="392" spans="1:13">
      <c r="A392" s="55">
        <v>379</v>
      </c>
      <c r="B392" s="5">
        <v>26685562</v>
      </c>
      <c r="C392" s="7">
        <v>4403553</v>
      </c>
      <c r="D392" s="6">
        <v>176855324</v>
      </c>
      <c r="E392" s="7">
        <v>2457384</v>
      </c>
      <c r="F392" s="6">
        <v>24222174</v>
      </c>
      <c r="G392" s="7">
        <v>7765713</v>
      </c>
      <c r="H392" s="12">
        <f t="shared" si="30"/>
        <v>88394</v>
      </c>
      <c r="I392" s="13">
        <f t="shared" si="31"/>
        <v>8209</v>
      </c>
      <c r="J392" s="14">
        <f t="shared" si="32"/>
        <v>67397</v>
      </c>
      <c r="K392" s="13">
        <f t="shared" si="33"/>
        <v>1160</v>
      </c>
      <c r="L392" s="14">
        <f t="shared" si="34"/>
        <v>87827</v>
      </c>
      <c r="M392" s="56">
        <f t="shared" si="35"/>
        <v>24026</v>
      </c>
    </row>
    <row r="393" spans="1:13">
      <c r="A393" s="55">
        <v>380</v>
      </c>
      <c r="B393" s="5">
        <v>26430161</v>
      </c>
      <c r="C393" s="7">
        <v>4454751</v>
      </c>
      <c r="D393" s="6">
        <v>173119340</v>
      </c>
      <c r="E393" s="7">
        <v>2482803</v>
      </c>
      <c r="F393" s="6">
        <v>23864714</v>
      </c>
      <c r="G393" s="7">
        <v>7793359</v>
      </c>
      <c r="H393" s="12">
        <f t="shared" si="30"/>
        <v>87548</v>
      </c>
      <c r="I393" s="13">
        <f t="shared" si="31"/>
        <v>8304</v>
      </c>
      <c r="J393" s="14">
        <f t="shared" si="32"/>
        <v>65973</v>
      </c>
      <c r="K393" s="13">
        <f t="shared" si="33"/>
        <v>1172</v>
      </c>
      <c r="L393" s="14">
        <f t="shared" si="34"/>
        <v>86531</v>
      </c>
      <c r="M393" s="56">
        <f t="shared" si="35"/>
        <v>24111</v>
      </c>
    </row>
    <row r="394" spans="1:13">
      <c r="A394" s="55">
        <v>381</v>
      </c>
      <c r="B394" s="5">
        <v>26221517</v>
      </c>
      <c r="C394" s="7">
        <v>4495765</v>
      </c>
      <c r="D394" s="6">
        <v>169543875</v>
      </c>
      <c r="E394" s="7">
        <v>2508205</v>
      </c>
      <c r="F394" s="6">
        <v>24333627</v>
      </c>
      <c r="G394" s="7">
        <v>7796937</v>
      </c>
      <c r="H394" s="12">
        <f t="shared" si="30"/>
        <v>86857</v>
      </c>
      <c r="I394" s="13">
        <f t="shared" si="31"/>
        <v>8380</v>
      </c>
      <c r="J394" s="14">
        <f t="shared" si="32"/>
        <v>64611</v>
      </c>
      <c r="K394" s="13">
        <f t="shared" si="33"/>
        <v>1184</v>
      </c>
      <c r="L394" s="14">
        <f t="shared" si="34"/>
        <v>88231</v>
      </c>
      <c r="M394" s="56">
        <f t="shared" si="35"/>
        <v>24122</v>
      </c>
    </row>
    <row r="395" spans="1:13">
      <c r="A395" s="55">
        <v>382</v>
      </c>
      <c r="B395" s="5">
        <v>25913493</v>
      </c>
      <c r="C395" s="7">
        <v>4554772</v>
      </c>
      <c r="D395" s="6">
        <v>165812319</v>
      </c>
      <c r="E395" s="7">
        <v>2522135</v>
      </c>
      <c r="F395" s="6">
        <v>24110608</v>
      </c>
      <c r="G395" s="7">
        <v>7804875</v>
      </c>
      <c r="H395" s="12">
        <f t="shared" si="30"/>
        <v>85837</v>
      </c>
      <c r="I395" s="13">
        <f t="shared" si="31"/>
        <v>8490</v>
      </c>
      <c r="J395" s="14">
        <f t="shared" si="32"/>
        <v>63189</v>
      </c>
      <c r="K395" s="13">
        <f t="shared" si="33"/>
        <v>1190</v>
      </c>
      <c r="L395" s="14">
        <f t="shared" si="34"/>
        <v>87423</v>
      </c>
      <c r="M395" s="56">
        <f t="shared" si="35"/>
        <v>24147</v>
      </c>
    </row>
    <row r="396" spans="1:13">
      <c r="A396" s="55">
        <v>383</v>
      </c>
      <c r="B396" s="5">
        <v>25703340</v>
      </c>
      <c r="C396" s="7">
        <v>4598737</v>
      </c>
      <c r="D396" s="6">
        <v>162177740</v>
      </c>
      <c r="E396" s="7">
        <v>2552156</v>
      </c>
      <c r="F396" s="6">
        <v>23651927</v>
      </c>
      <c r="G396" s="7">
        <v>7834940</v>
      </c>
      <c r="H396" s="12">
        <f t="shared" si="30"/>
        <v>85141</v>
      </c>
      <c r="I396" s="13">
        <f t="shared" si="31"/>
        <v>8572</v>
      </c>
      <c r="J396" s="14">
        <f t="shared" si="32"/>
        <v>61804</v>
      </c>
      <c r="K396" s="13">
        <f t="shared" si="33"/>
        <v>1204</v>
      </c>
      <c r="L396" s="14">
        <f t="shared" si="34"/>
        <v>85760</v>
      </c>
      <c r="M396" s="56">
        <f t="shared" si="35"/>
        <v>24240</v>
      </c>
    </row>
    <row r="397" spans="1:13">
      <c r="A397" s="55">
        <v>384</v>
      </c>
      <c r="B397" s="5">
        <v>25461293</v>
      </c>
      <c r="C397" s="7">
        <v>4648666</v>
      </c>
      <c r="D397" s="6">
        <v>158427413</v>
      </c>
      <c r="E397" s="7">
        <v>2597229</v>
      </c>
      <c r="F397" s="6">
        <v>23591382</v>
      </c>
      <c r="G397" s="7">
        <v>7870453</v>
      </c>
      <c r="H397" s="12">
        <f t="shared" si="30"/>
        <v>84339</v>
      </c>
      <c r="I397" s="13">
        <f t="shared" si="31"/>
        <v>8665</v>
      </c>
      <c r="J397" s="14">
        <f t="shared" si="32"/>
        <v>60375</v>
      </c>
      <c r="K397" s="13">
        <f t="shared" si="33"/>
        <v>1226</v>
      </c>
      <c r="L397" s="14">
        <f t="shared" si="34"/>
        <v>85540</v>
      </c>
      <c r="M397" s="56">
        <f t="shared" si="35"/>
        <v>24350</v>
      </c>
    </row>
    <row r="398" spans="1:13">
      <c r="A398" s="55">
        <v>385</v>
      </c>
      <c r="B398" s="5">
        <v>25219386</v>
      </c>
      <c r="C398" s="7">
        <v>4701387</v>
      </c>
      <c r="D398" s="6">
        <v>154658773</v>
      </c>
      <c r="E398" s="7">
        <v>2630338</v>
      </c>
      <c r="F398" s="6">
        <v>23195746</v>
      </c>
      <c r="G398" s="7">
        <v>7896660</v>
      </c>
      <c r="H398" s="12">
        <f t="shared" ref="H398:H461" si="36">ROUND(B398/$B$1037*100000,0)</f>
        <v>83538</v>
      </c>
      <c r="I398" s="13">
        <f t="shared" ref="I398:I461" si="37">ROUND(C398/$C$1037*100000,0)</f>
        <v>8764</v>
      </c>
      <c r="J398" s="14">
        <f t="shared" ref="J398:J461" si="38">ROUND(D398/$D$1037*100000,0)</f>
        <v>58938</v>
      </c>
      <c r="K398" s="13">
        <f t="shared" ref="K398:K461" si="39">ROUND(E398/$E$1037*100000,0)</f>
        <v>1241</v>
      </c>
      <c r="L398" s="14">
        <f t="shared" ref="L398:L461" si="40">ROUND(F398/$F$1037*100000,0)</f>
        <v>84106</v>
      </c>
      <c r="M398" s="56">
        <f t="shared" ref="M398:M461" si="41">ROUND(G398/$G$1037*100000,0)</f>
        <v>24431</v>
      </c>
    </row>
    <row r="399" spans="1:13">
      <c r="A399" s="55">
        <v>386</v>
      </c>
      <c r="B399" s="5">
        <v>24948521</v>
      </c>
      <c r="C399" s="7">
        <v>4755807</v>
      </c>
      <c r="D399" s="6">
        <v>151178571</v>
      </c>
      <c r="E399" s="7">
        <v>2656762</v>
      </c>
      <c r="F399" s="6">
        <v>23067145</v>
      </c>
      <c r="G399" s="7">
        <v>7924948</v>
      </c>
      <c r="H399" s="12">
        <f t="shared" si="36"/>
        <v>82640</v>
      </c>
      <c r="I399" s="13">
        <f t="shared" si="37"/>
        <v>8865</v>
      </c>
      <c r="J399" s="14">
        <f t="shared" si="38"/>
        <v>57612</v>
      </c>
      <c r="K399" s="13">
        <f t="shared" si="39"/>
        <v>1254</v>
      </c>
      <c r="L399" s="14">
        <f t="shared" si="40"/>
        <v>83639</v>
      </c>
      <c r="M399" s="56">
        <f t="shared" si="41"/>
        <v>24519</v>
      </c>
    </row>
    <row r="400" spans="1:13">
      <c r="A400" s="55">
        <v>387</v>
      </c>
      <c r="B400" s="5">
        <v>24697219</v>
      </c>
      <c r="C400" s="7">
        <v>4800525</v>
      </c>
      <c r="D400" s="6">
        <v>147391952</v>
      </c>
      <c r="E400" s="7">
        <v>2696944</v>
      </c>
      <c r="F400" s="6">
        <v>23072516</v>
      </c>
      <c r="G400" s="7">
        <v>7971461</v>
      </c>
      <c r="H400" s="12">
        <f t="shared" si="36"/>
        <v>81808</v>
      </c>
      <c r="I400" s="13">
        <f t="shared" si="37"/>
        <v>8949</v>
      </c>
      <c r="J400" s="14">
        <f t="shared" si="38"/>
        <v>56169</v>
      </c>
      <c r="K400" s="13">
        <f t="shared" si="39"/>
        <v>1273</v>
      </c>
      <c r="L400" s="14">
        <f t="shared" si="40"/>
        <v>83659</v>
      </c>
      <c r="M400" s="56">
        <f t="shared" si="41"/>
        <v>24662</v>
      </c>
    </row>
    <row r="401" spans="1:13">
      <c r="A401" s="55">
        <v>388</v>
      </c>
      <c r="B401" s="5">
        <v>24409639</v>
      </c>
      <c r="C401" s="7">
        <v>4878801</v>
      </c>
      <c r="D401" s="6">
        <v>143927046</v>
      </c>
      <c r="E401" s="7">
        <v>2731100</v>
      </c>
      <c r="F401" s="6">
        <v>22694002</v>
      </c>
      <c r="G401" s="7">
        <v>7964075</v>
      </c>
      <c r="H401" s="12">
        <f t="shared" si="36"/>
        <v>80855</v>
      </c>
      <c r="I401" s="13">
        <f t="shared" si="37"/>
        <v>9094</v>
      </c>
      <c r="J401" s="14">
        <f t="shared" si="38"/>
        <v>54849</v>
      </c>
      <c r="K401" s="13">
        <f t="shared" si="39"/>
        <v>1289</v>
      </c>
      <c r="L401" s="14">
        <f t="shared" si="40"/>
        <v>82286</v>
      </c>
      <c r="M401" s="56">
        <f t="shared" si="41"/>
        <v>24640</v>
      </c>
    </row>
    <row r="402" spans="1:13">
      <c r="A402" s="55">
        <v>389</v>
      </c>
      <c r="B402" s="5">
        <v>24117120</v>
      </c>
      <c r="C402" s="7">
        <v>4950516</v>
      </c>
      <c r="D402" s="6">
        <v>140145778</v>
      </c>
      <c r="E402" s="7">
        <v>2773263</v>
      </c>
      <c r="F402" s="6">
        <v>22713766</v>
      </c>
      <c r="G402" s="7">
        <v>7986121</v>
      </c>
      <c r="H402" s="12">
        <f t="shared" si="36"/>
        <v>79886</v>
      </c>
      <c r="I402" s="13">
        <f t="shared" si="37"/>
        <v>9228</v>
      </c>
      <c r="J402" s="14">
        <f t="shared" si="38"/>
        <v>53408</v>
      </c>
      <c r="K402" s="13">
        <f t="shared" si="39"/>
        <v>1309</v>
      </c>
      <c r="L402" s="14">
        <f t="shared" si="40"/>
        <v>82358</v>
      </c>
      <c r="M402" s="56">
        <f t="shared" si="41"/>
        <v>24708</v>
      </c>
    </row>
    <row r="403" spans="1:13">
      <c r="A403" s="55">
        <v>390</v>
      </c>
      <c r="B403" s="5">
        <v>23838207</v>
      </c>
      <c r="C403" s="7">
        <v>5006526</v>
      </c>
      <c r="D403" s="6">
        <v>136500418</v>
      </c>
      <c r="E403" s="7">
        <v>2824286</v>
      </c>
      <c r="F403" s="6">
        <v>22462804</v>
      </c>
      <c r="G403" s="7">
        <v>7966167</v>
      </c>
      <c r="H403" s="12">
        <f t="shared" si="36"/>
        <v>78963</v>
      </c>
      <c r="I403" s="13">
        <f t="shared" si="37"/>
        <v>9333</v>
      </c>
      <c r="J403" s="14">
        <f t="shared" si="38"/>
        <v>52018</v>
      </c>
      <c r="K403" s="13">
        <f t="shared" si="39"/>
        <v>1333</v>
      </c>
      <c r="L403" s="14">
        <f t="shared" si="40"/>
        <v>81448</v>
      </c>
      <c r="M403" s="56">
        <f t="shared" si="41"/>
        <v>24646</v>
      </c>
    </row>
    <row r="404" spans="1:13">
      <c r="A404" s="55">
        <v>391</v>
      </c>
      <c r="B404" s="5">
        <v>23556368</v>
      </c>
      <c r="C404" s="7">
        <v>5060105</v>
      </c>
      <c r="D404" s="6">
        <v>132888705</v>
      </c>
      <c r="E404" s="7">
        <v>2873216</v>
      </c>
      <c r="F404" s="6">
        <v>22238080</v>
      </c>
      <c r="G404" s="7">
        <v>8047524</v>
      </c>
      <c r="H404" s="12">
        <f t="shared" si="36"/>
        <v>78029</v>
      </c>
      <c r="I404" s="13">
        <f t="shared" si="37"/>
        <v>9432</v>
      </c>
      <c r="J404" s="14">
        <f t="shared" si="38"/>
        <v>50642</v>
      </c>
      <c r="K404" s="13">
        <f t="shared" si="39"/>
        <v>1356</v>
      </c>
      <c r="L404" s="14">
        <f t="shared" si="40"/>
        <v>80633</v>
      </c>
      <c r="M404" s="56">
        <f t="shared" si="41"/>
        <v>24898</v>
      </c>
    </row>
    <row r="405" spans="1:13">
      <c r="A405" s="55">
        <v>392</v>
      </c>
      <c r="B405" s="5">
        <v>23232749</v>
      </c>
      <c r="C405" s="7">
        <v>5114841</v>
      </c>
      <c r="D405" s="6">
        <v>129573724</v>
      </c>
      <c r="E405" s="7">
        <v>2932964</v>
      </c>
      <c r="F405" s="6">
        <v>22005562</v>
      </c>
      <c r="G405" s="7">
        <v>8085297</v>
      </c>
      <c r="H405" s="12">
        <f t="shared" si="36"/>
        <v>76957</v>
      </c>
      <c r="I405" s="13">
        <f t="shared" si="37"/>
        <v>9534</v>
      </c>
      <c r="J405" s="14">
        <f t="shared" si="38"/>
        <v>49379</v>
      </c>
      <c r="K405" s="13">
        <f t="shared" si="39"/>
        <v>1384</v>
      </c>
      <c r="L405" s="14">
        <f t="shared" si="40"/>
        <v>79790</v>
      </c>
      <c r="M405" s="56">
        <f t="shared" si="41"/>
        <v>25015</v>
      </c>
    </row>
    <row r="406" spans="1:13">
      <c r="A406" s="55">
        <v>393</v>
      </c>
      <c r="B406" s="5">
        <v>22950902</v>
      </c>
      <c r="C406" s="7">
        <v>5180473</v>
      </c>
      <c r="D406" s="6">
        <v>126056081</v>
      </c>
      <c r="E406" s="7">
        <v>2974002</v>
      </c>
      <c r="F406" s="6">
        <v>21730892</v>
      </c>
      <c r="G406" s="7">
        <v>8090859</v>
      </c>
      <c r="H406" s="12">
        <f t="shared" si="36"/>
        <v>76023</v>
      </c>
      <c r="I406" s="13">
        <f t="shared" si="37"/>
        <v>9657</v>
      </c>
      <c r="J406" s="14">
        <f t="shared" si="38"/>
        <v>48038</v>
      </c>
      <c r="K406" s="13">
        <f t="shared" si="39"/>
        <v>1404</v>
      </c>
      <c r="L406" s="14">
        <f t="shared" si="40"/>
        <v>78794</v>
      </c>
      <c r="M406" s="56">
        <f t="shared" si="41"/>
        <v>25032</v>
      </c>
    </row>
    <row r="407" spans="1:13">
      <c r="A407" s="55">
        <v>394</v>
      </c>
      <c r="B407" s="5">
        <v>22692180</v>
      </c>
      <c r="C407" s="7">
        <v>5251056</v>
      </c>
      <c r="D407" s="6">
        <v>122468840</v>
      </c>
      <c r="E407" s="7">
        <v>3044262</v>
      </c>
      <c r="F407" s="6">
        <v>21335396</v>
      </c>
      <c r="G407" s="7">
        <v>8123986</v>
      </c>
      <c r="H407" s="12">
        <f t="shared" si="36"/>
        <v>75166</v>
      </c>
      <c r="I407" s="13">
        <f t="shared" si="37"/>
        <v>9788</v>
      </c>
      <c r="J407" s="14">
        <f t="shared" si="38"/>
        <v>46671</v>
      </c>
      <c r="K407" s="13">
        <f t="shared" si="39"/>
        <v>1437</v>
      </c>
      <c r="L407" s="14">
        <f t="shared" si="40"/>
        <v>77360</v>
      </c>
      <c r="M407" s="56">
        <f t="shared" si="41"/>
        <v>25134</v>
      </c>
    </row>
    <row r="408" spans="1:13">
      <c r="A408" s="55">
        <v>395</v>
      </c>
      <c r="B408" s="5">
        <v>22342336</v>
      </c>
      <c r="C408" s="7">
        <v>5312828</v>
      </c>
      <c r="D408" s="6">
        <v>119173646</v>
      </c>
      <c r="E408" s="7">
        <v>3106413</v>
      </c>
      <c r="F408" s="6">
        <v>21230596</v>
      </c>
      <c r="G408" s="7">
        <v>8147349</v>
      </c>
      <c r="H408" s="12">
        <f t="shared" si="36"/>
        <v>74008</v>
      </c>
      <c r="I408" s="13">
        <f t="shared" si="37"/>
        <v>9903</v>
      </c>
      <c r="J408" s="14">
        <f t="shared" si="38"/>
        <v>45415</v>
      </c>
      <c r="K408" s="13">
        <f t="shared" si="39"/>
        <v>1466</v>
      </c>
      <c r="L408" s="14">
        <f t="shared" si="40"/>
        <v>76980</v>
      </c>
      <c r="M408" s="56">
        <f t="shared" si="41"/>
        <v>25207</v>
      </c>
    </row>
    <row r="409" spans="1:13">
      <c r="A409" s="55">
        <v>396</v>
      </c>
      <c r="B409" s="5">
        <v>22079876</v>
      </c>
      <c r="C409" s="7">
        <v>5378482</v>
      </c>
      <c r="D409" s="6">
        <v>115643981</v>
      </c>
      <c r="E409" s="7">
        <v>3184546</v>
      </c>
      <c r="F409" s="6">
        <v>21030547</v>
      </c>
      <c r="G409" s="7">
        <v>8165809</v>
      </c>
      <c r="H409" s="12">
        <f t="shared" si="36"/>
        <v>73138</v>
      </c>
      <c r="I409" s="13">
        <f t="shared" si="37"/>
        <v>10026</v>
      </c>
      <c r="J409" s="14">
        <f t="shared" si="38"/>
        <v>44070</v>
      </c>
      <c r="K409" s="13">
        <f t="shared" si="39"/>
        <v>1503</v>
      </c>
      <c r="L409" s="14">
        <f t="shared" si="40"/>
        <v>76255</v>
      </c>
      <c r="M409" s="56">
        <f t="shared" si="41"/>
        <v>25264</v>
      </c>
    </row>
    <row r="410" spans="1:13">
      <c r="A410" s="55">
        <v>397</v>
      </c>
      <c r="B410" s="5">
        <v>21828667</v>
      </c>
      <c r="C410" s="7">
        <v>5439440</v>
      </c>
      <c r="D410" s="6">
        <v>112175951</v>
      </c>
      <c r="E410" s="7">
        <v>3272503</v>
      </c>
      <c r="F410" s="6">
        <v>21091507</v>
      </c>
      <c r="G410" s="7">
        <v>8185527</v>
      </c>
      <c r="H410" s="12">
        <f t="shared" si="36"/>
        <v>72306</v>
      </c>
      <c r="I410" s="13">
        <f t="shared" si="37"/>
        <v>10140</v>
      </c>
      <c r="J410" s="14">
        <f t="shared" si="38"/>
        <v>42749</v>
      </c>
      <c r="K410" s="13">
        <f t="shared" si="39"/>
        <v>1544</v>
      </c>
      <c r="L410" s="14">
        <f t="shared" si="40"/>
        <v>76476</v>
      </c>
      <c r="M410" s="56">
        <f t="shared" si="41"/>
        <v>25325</v>
      </c>
    </row>
    <row r="411" spans="1:13">
      <c r="A411" s="55">
        <v>398</v>
      </c>
      <c r="B411" s="5">
        <v>21581943</v>
      </c>
      <c r="C411" s="7">
        <v>5503229</v>
      </c>
      <c r="D411" s="6">
        <v>108835932</v>
      </c>
      <c r="E411" s="7">
        <v>3330441</v>
      </c>
      <c r="F411" s="6">
        <v>20884574</v>
      </c>
      <c r="G411" s="7">
        <v>8203730</v>
      </c>
      <c r="H411" s="12">
        <f t="shared" si="36"/>
        <v>71489</v>
      </c>
      <c r="I411" s="13">
        <f t="shared" si="37"/>
        <v>10258</v>
      </c>
      <c r="J411" s="14">
        <f t="shared" si="38"/>
        <v>41476</v>
      </c>
      <c r="K411" s="13">
        <f t="shared" si="39"/>
        <v>1572</v>
      </c>
      <c r="L411" s="14">
        <f t="shared" si="40"/>
        <v>75725</v>
      </c>
      <c r="M411" s="56">
        <f t="shared" si="41"/>
        <v>25381</v>
      </c>
    </row>
    <row r="412" spans="1:13">
      <c r="A412" s="55">
        <v>399</v>
      </c>
      <c r="B412" s="5">
        <v>21335507</v>
      </c>
      <c r="C412" s="7">
        <v>5564459</v>
      </c>
      <c r="D412" s="6">
        <v>105765178</v>
      </c>
      <c r="E412" s="7">
        <v>3433847</v>
      </c>
      <c r="F412" s="6">
        <v>20570319</v>
      </c>
      <c r="G412" s="7">
        <v>8232508</v>
      </c>
      <c r="H412" s="12">
        <f t="shared" si="36"/>
        <v>70673</v>
      </c>
      <c r="I412" s="13">
        <f t="shared" si="37"/>
        <v>10373</v>
      </c>
      <c r="J412" s="14">
        <f t="shared" si="38"/>
        <v>40306</v>
      </c>
      <c r="K412" s="13">
        <f t="shared" si="39"/>
        <v>1621</v>
      </c>
      <c r="L412" s="14">
        <f t="shared" si="40"/>
        <v>74586</v>
      </c>
      <c r="M412" s="56">
        <f t="shared" si="41"/>
        <v>25470</v>
      </c>
    </row>
    <row r="413" spans="1:13">
      <c r="A413" s="55">
        <v>400</v>
      </c>
      <c r="B413" s="5">
        <v>21062578</v>
      </c>
      <c r="C413" s="7">
        <v>5638687</v>
      </c>
      <c r="D413" s="6">
        <v>102421857</v>
      </c>
      <c r="E413" s="7">
        <v>3518108</v>
      </c>
      <c r="F413" s="6">
        <v>20297539</v>
      </c>
      <c r="G413" s="7">
        <v>8231431</v>
      </c>
      <c r="H413" s="12">
        <f t="shared" si="36"/>
        <v>69769</v>
      </c>
      <c r="I413" s="13">
        <f t="shared" si="37"/>
        <v>10511</v>
      </c>
      <c r="J413" s="14">
        <f t="shared" si="38"/>
        <v>39032</v>
      </c>
      <c r="K413" s="13">
        <f t="shared" si="39"/>
        <v>1660</v>
      </c>
      <c r="L413" s="14">
        <f t="shared" si="40"/>
        <v>73597</v>
      </c>
      <c r="M413" s="56">
        <f t="shared" si="41"/>
        <v>25467</v>
      </c>
    </row>
    <row r="414" spans="1:13">
      <c r="A414" s="55">
        <v>401</v>
      </c>
      <c r="B414" s="5">
        <v>20769778</v>
      </c>
      <c r="C414" s="7">
        <v>5727571</v>
      </c>
      <c r="D414" s="6">
        <v>99221727</v>
      </c>
      <c r="E414" s="7">
        <v>3608042</v>
      </c>
      <c r="F414" s="6">
        <v>20165509</v>
      </c>
      <c r="G414" s="7">
        <v>8270424</v>
      </c>
      <c r="H414" s="12">
        <f t="shared" si="36"/>
        <v>68799</v>
      </c>
      <c r="I414" s="13">
        <f t="shared" si="37"/>
        <v>10677</v>
      </c>
      <c r="J414" s="14">
        <f t="shared" si="38"/>
        <v>37812</v>
      </c>
      <c r="K414" s="13">
        <f t="shared" si="39"/>
        <v>1703</v>
      </c>
      <c r="L414" s="14">
        <f t="shared" si="40"/>
        <v>73118</v>
      </c>
      <c r="M414" s="56">
        <f t="shared" si="41"/>
        <v>25587</v>
      </c>
    </row>
    <row r="415" spans="1:13">
      <c r="A415" s="55">
        <v>402</v>
      </c>
      <c r="B415" s="5">
        <v>20487210</v>
      </c>
      <c r="C415" s="7">
        <v>5796362</v>
      </c>
      <c r="D415" s="6">
        <v>95987072</v>
      </c>
      <c r="E415" s="7">
        <v>3704333</v>
      </c>
      <c r="F415" s="6">
        <v>19931755</v>
      </c>
      <c r="G415" s="7">
        <v>8316701</v>
      </c>
      <c r="H415" s="12">
        <f t="shared" si="36"/>
        <v>67863</v>
      </c>
      <c r="I415" s="13">
        <f t="shared" si="37"/>
        <v>10805</v>
      </c>
      <c r="J415" s="14">
        <f t="shared" si="38"/>
        <v>36579</v>
      </c>
      <c r="K415" s="13">
        <f t="shared" si="39"/>
        <v>1748</v>
      </c>
      <c r="L415" s="14">
        <f t="shared" si="40"/>
        <v>72271</v>
      </c>
      <c r="M415" s="56">
        <f t="shared" si="41"/>
        <v>25731</v>
      </c>
    </row>
    <row r="416" spans="1:13">
      <c r="A416" s="55">
        <v>403</v>
      </c>
      <c r="B416" s="5">
        <v>20244745</v>
      </c>
      <c r="C416" s="7">
        <v>5875851</v>
      </c>
      <c r="D416" s="6">
        <v>92953013</v>
      </c>
      <c r="E416" s="7">
        <v>3835899</v>
      </c>
      <c r="F416" s="6">
        <v>19672832</v>
      </c>
      <c r="G416" s="7">
        <v>8335342</v>
      </c>
      <c r="H416" s="12">
        <f t="shared" si="36"/>
        <v>67059</v>
      </c>
      <c r="I416" s="13">
        <f t="shared" si="37"/>
        <v>10953</v>
      </c>
      <c r="J416" s="14">
        <f t="shared" si="38"/>
        <v>35423</v>
      </c>
      <c r="K416" s="13">
        <f t="shared" si="39"/>
        <v>1810</v>
      </c>
      <c r="L416" s="14">
        <f t="shared" si="40"/>
        <v>71332</v>
      </c>
      <c r="M416" s="56">
        <f t="shared" si="41"/>
        <v>25788</v>
      </c>
    </row>
    <row r="417" spans="1:13">
      <c r="A417" s="55">
        <v>404</v>
      </c>
      <c r="B417" s="5">
        <v>19975960</v>
      </c>
      <c r="C417" s="7">
        <v>5917666</v>
      </c>
      <c r="D417" s="6">
        <v>89803463</v>
      </c>
      <c r="E417" s="7">
        <v>3956710</v>
      </c>
      <c r="F417" s="6">
        <v>19399186</v>
      </c>
      <c r="G417" s="7">
        <v>8377114</v>
      </c>
      <c r="H417" s="12">
        <f t="shared" si="36"/>
        <v>66169</v>
      </c>
      <c r="I417" s="13">
        <f t="shared" si="37"/>
        <v>11031</v>
      </c>
      <c r="J417" s="14">
        <f t="shared" si="38"/>
        <v>34223</v>
      </c>
      <c r="K417" s="13">
        <f t="shared" si="39"/>
        <v>1867</v>
      </c>
      <c r="L417" s="14">
        <f t="shared" si="40"/>
        <v>70340</v>
      </c>
      <c r="M417" s="56">
        <f t="shared" si="41"/>
        <v>25917</v>
      </c>
    </row>
    <row r="418" spans="1:13">
      <c r="A418" s="55">
        <v>405</v>
      </c>
      <c r="B418" s="5">
        <v>19773520</v>
      </c>
      <c r="C418" s="7">
        <v>5975762</v>
      </c>
      <c r="D418" s="6">
        <v>86655523</v>
      </c>
      <c r="E418" s="7">
        <v>4086812</v>
      </c>
      <c r="F418" s="6">
        <v>19687484</v>
      </c>
      <c r="G418" s="7">
        <v>8372513</v>
      </c>
      <c r="H418" s="12">
        <f t="shared" si="36"/>
        <v>65499</v>
      </c>
      <c r="I418" s="13">
        <f t="shared" si="37"/>
        <v>11139</v>
      </c>
      <c r="J418" s="14">
        <f t="shared" si="38"/>
        <v>33023</v>
      </c>
      <c r="K418" s="13">
        <f t="shared" si="39"/>
        <v>1929</v>
      </c>
      <c r="L418" s="14">
        <f t="shared" si="40"/>
        <v>71385</v>
      </c>
      <c r="M418" s="56">
        <f t="shared" si="41"/>
        <v>25903</v>
      </c>
    </row>
    <row r="419" spans="1:13">
      <c r="A419" s="55">
        <v>406</v>
      </c>
      <c r="B419" s="5">
        <v>19456343</v>
      </c>
      <c r="C419" s="7">
        <v>6051501</v>
      </c>
      <c r="D419" s="6">
        <v>83877291</v>
      </c>
      <c r="E419" s="7">
        <v>4220183</v>
      </c>
      <c r="F419" s="6">
        <v>19374230</v>
      </c>
      <c r="G419" s="7">
        <v>8426799</v>
      </c>
      <c r="H419" s="12">
        <f t="shared" si="36"/>
        <v>64448</v>
      </c>
      <c r="I419" s="13">
        <f t="shared" si="37"/>
        <v>11280</v>
      </c>
      <c r="J419" s="14">
        <f t="shared" si="38"/>
        <v>31965</v>
      </c>
      <c r="K419" s="13">
        <f t="shared" si="39"/>
        <v>1992</v>
      </c>
      <c r="L419" s="14">
        <f t="shared" si="40"/>
        <v>70249</v>
      </c>
      <c r="M419" s="56">
        <f t="shared" si="41"/>
        <v>26071</v>
      </c>
    </row>
    <row r="420" spans="1:13">
      <c r="A420" s="55">
        <v>407</v>
      </c>
      <c r="B420" s="5">
        <v>19234308</v>
      </c>
      <c r="C420" s="7">
        <v>6117496</v>
      </c>
      <c r="D420" s="6">
        <v>80871341</v>
      </c>
      <c r="E420" s="7">
        <v>4376558</v>
      </c>
      <c r="F420" s="6">
        <v>18879048</v>
      </c>
      <c r="G420" s="7">
        <v>8440232</v>
      </c>
      <c r="H420" s="12">
        <f t="shared" si="36"/>
        <v>63712</v>
      </c>
      <c r="I420" s="13">
        <f t="shared" si="37"/>
        <v>11403</v>
      </c>
      <c r="J420" s="14">
        <f t="shared" si="38"/>
        <v>30819</v>
      </c>
      <c r="K420" s="13">
        <f t="shared" si="39"/>
        <v>2065</v>
      </c>
      <c r="L420" s="14">
        <f t="shared" si="40"/>
        <v>68454</v>
      </c>
      <c r="M420" s="56">
        <f t="shared" si="41"/>
        <v>26113</v>
      </c>
    </row>
    <row r="421" spans="1:13">
      <c r="A421" s="55">
        <v>408</v>
      </c>
      <c r="B421" s="5">
        <v>18981339</v>
      </c>
      <c r="C421" s="7">
        <v>6205392</v>
      </c>
      <c r="D421" s="6">
        <v>78004557</v>
      </c>
      <c r="E421" s="7">
        <v>4518888</v>
      </c>
      <c r="F421" s="6">
        <v>18912682</v>
      </c>
      <c r="G421" s="7">
        <v>8458105</v>
      </c>
      <c r="H421" s="12">
        <f t="shared" si="36"/>
        <v>62875</v>
      </c>
      <c r="I421" s="13">
        <f t="shared" si="37"/>
        <v>11567</v>
      </c>
      <c r="J421" s="14">
        <f t="shared" si="38"/>
        <v>29726</v>
      </c>
      <c r="K421" s="13">
        <f t="shared" si="39"/>
        <v>2133</v>
      </c>
      <c r="L421" s="14">
        <f t="shared" si="40"/>
        <v>68576</v>
      </c>
      <c r="M421" s="56">
        <f t="shared" si="41"/>
        <v>26168</v>
      </c>
    </row>
    <row r="422" spans="1:13">
      <c r="A422" s="55">
        <v>409</v>
      </c>
      <c r="B422" s="5">
        <v>18703529</v>
      </c>
      <c r="C422" s="7">
        <v>6279090</v>
      </c>
      <c r="D422" s="6">
        <v>75118030</v>
      </c>
      <c r="E422" s="7">
        <v>4687785</v>
      </c>
      <c r="F422" s="6">
        <v>18619858</v>
      </c>
      <c r="G422" s="7">
        <v>8491990</v>
      </c>
      <c r="H422" s="12">
        <f t="shared" si="36"/>
        <v>61954</v>
      </c>
      <c r="I422" s="13">
        <f t="shared" si="37"/>
        <v>11705</v>
      </c>
      <c r="J422" s="14">
        <f t="shared" si="38"/>
        <v>28626</v>
      </c>
      <c r="K422" s="13">
        <f t="shared" si="39"/>
        <v>2212</v>
      </c>
      <c r="L422" s="14">
        <f t="shared" si="40"/>
        <v>67514</v>
      </c>
      <c r="M422" s="56">
        <f t="shared" si="41"/>
        <v>26273</v>
      </c>
    </row>
    <row r="423" spans="1:13">
      <c r="A423" s="55">
        <v>410</v>
      </c>
      <c r="B423" s="5">
        <v>18494733</v>
      </c>
      <c r="C423" s="7">
        <v>6343533</v>
      </c>
      <c r="D423" s="6">
        <v>72244248</v>
      </c>
      <c r="E423" s="7">
        <v>4875230</v>
      </c>
      <c r="F423" s="6">
        <v>18263499</v>
      </c>
      <c r="G423" s="7">
        <v>8524865</v>
      </c>
      <c r="H423" s="12">
        <f t="shared" si="36"/>
        <v>61263</v>
      </c>
      <c r="I423" s="13">
        <f t="shared" si="37"/>
        <v>11825</v>
      </c>
      <c r="J423" s="14">
        <f t="shared" si="38"/>
        <v>27531</v>
      </c>
      <c r="K423" s="13">
        <f t="shared" si="39"/>
        <v>2301</v>
      </c>
      <c r="L423" s="14">
        <f t="shared" si="40"/>
        <v>66222</v>
      </c>
      <c r="M423" s="56">
        <f t="shared" si="41"/>
        <v>26375</v>
      </c>
    </row>
    <row r="424" spans="1:13">
      <c r="A424" s="55">
        <v>411</v>
      </c>
      <c r="B424" s="5">
        <v>18246745</v>
      </c>
      <c r="C424" s="7">
        <v>6404608</v>
      </c>
      <c r="D424" s="6">
        <v>69497611</v>
      </c>
      <c r="E424" s="7">
        <v>5071066</v>
      </c>
      <c r="F424" s="6">
        <v>18046559</v>
      </c>
      <c r="G424" s="7">
        <v>8533898</v>
      </c>
      <c r="H424" s="12">
        <f t="shared" si="36"/>
        <v>60441</v>
      </c>
      <c r="I424" s="13">
        <f t="shared" si="37"/>
        <v>11939</v>
      </c>
      <c r="J424" s="14">
        <f t="shared" si="38"/>
        <v>26485</v>
      </c>
      <c r="K424" s="13">
        <f t="shared" si="39"/>
        <v>2393</v>
      </c>
      <c r="L424" s="14">
        <f t="shared" si="40"/>
        <v>65435</v>
      </c>
      <c r="M424" s="56">
        <f t="shared" si="41"/>
        <v>26403</v>
      </c>
    </row>
    <row r="425" spans="1:13">
      <c r="A425" s="55">
        <v>412</v>
      </c>
      <c r="B425" s="5">
        <v>17937561</v>
      </c>
      <c r="C425" s="7">
        <v>6438976</v>
      </c>
      <c r="D425" s="6">
        <v>66914414</v>
      </c>
      <c r="E425" s="7">
        <v>5264198</v>
      </c>
      <c r="F425" s="6">
        <v>17831641</v>
      </c>
      <c r="G425" s="7">
        <v>8581029</v>
      </c>
      <c r="H425" s="12">
        <f t="shared" si="36"/>
        <v>59417</v>
      </c>
      <c r="I425" s="13">
        <f t="shared" si="37"/>
        <v>12003</v>
      </c>
      <c r="J425" s="14">
        <f t="shared" si="38"/>
        <v>25500</v>
      </c>
      <c r="K425" s="13">
        <f t="shared" si="39"/>
        <v>2484</v>
      </c>
      <c r="L425" s="14">
        <f t="shared" si="40"/>
        <v>64656</v>
      </c>
      <c r="M425" s="56">
        <f t="shared" si="41"/>
        <v>26548</v>
      </c>
    </row>
    <row r="426" spans="1:13">
      <c r="A426" s="55">
        <v>413</v>
      </c>
      <c r="B426" s="5">
        <v>17727599</v>
      </c>
      <c r="C426" s="7">
        <v>6520225</v>
      </c>
      <c r="D426" s="6">
        <v>64445338</v>
      </c>
      <c r="E426" s="7">
        <v>5456710</v>
      </c>
      <c r="F426" s="6">
        <v>18012921</v>
      </c>
      <c r="G426" s="7">
        <v>8581664</v>
      </c>
      <c r="H426" s="12">
        <f t="shared" si="36"/>
        <v>58722</v>
      </c>
      <c r="I426" s="13">
        <f t="shared" si="37"/>
        <v>12154</v>
      </c>
      <c r="J426" s="14">
        <f t="shared" si="38"/>
        <v>24559</v>
      </c>
      <c r="K426" s="13">
        <f t="shared" si="39"/>
        <v>2575</v>
      </c>
      <c r="L426" s="14">
        <f t="shared" si="40"/>
        <v>65313</v>
      </c>
      <c r="M426" s="56">
        <f t="shared" si="41"/>
        <v>26550</v>
      </c>
    </row>
    <row r="427" spans="1:13">
      <c r="A427" s="55">
        <v>414</v>
      </c>
      <c r="B427" s="5">
        <v>17486319</v>
      </c>
      <c r="C427" s="7">
        <v>6589531</v>
      </c>
      <c r="D427" s="6">
        <v>61859868</v>
      </c>
      <c r="E427" s="7">
        <v>5683301</v>
      </c>
      <c r="F427" s="6">
        <v>17802002</v>
      </c>
      <c r="G427" s="7">
        <v>8592436</v>
      </c>
      <c r="H427" s="12">
        <f t="shared" si="36"/>
        <v>57922</v>
      </c>
      <c r="I427" s="13">
        <f t="shared" si="37"/>
        <v>12283</v>
      </c>
      <c r="J427" s="14">
        <f t="shared" si="38"/>
        <v>23574</v>
      </c>
      <c r="K427" s="13">
        <f t="shared" si="39"/>
        <v>2682</v>
      </c>
      <c r="L427" s="14">
        <f t="shared" si="40"/>
        <v>64548</v>
      </c>
      <c r="M427" s="56">
        <f t="shared" si="41"/>
        <v>26584</v>
      </c>
    </row>
    <row r="428" spans="1:13">
      <c r="A428" s="55">
        <v>415</v>
      </c>
      <c r="B428" s="5">
        <v>17237334</v>
      </c>
      <c r="C428" s="7">
        <v>6655725</v>
      </c>
      <c r="D428" s="6">
        <v>59436814</v>
      </c>
      <c r="E428" s="7">
        <v>5900784</v>
      </c>
      <c r="F428" s="6">
        <v>17675429</v>
      </c>
      <c r="G428" s="7">
        <v>8627131</v>
      </c>
      <c r="H428" s="12">
        <f t="shared" si="36"/>
        <v>57098</v>
      </c>
      <c r="I428" s="13">
        <f t="shared" si="37"/>
        <v>12407</v>
      </c>
      <c r="J428" s="14">
        <f t="shared" si="38"/>
        <v>22651</v>
      </c>
      <c r="K428" s="13">
        <f t="shared" si="39"/>
        <v>2785</v>
      </c>
      <c r="L428" s="14">
        <f t="shared" si="40"/>
        <v>64089</v>
      </c>
      <c r="M428" s="56">
        <f t="shared" si="41"/>
        <v>26691</v>
      </c>
    </row>
    <row r="429" spans="1:13">
      <c r="A429" s="55">
        <v>416</v>
      </c>
      <c r="B429" s="5">
        <v>17025483</v>
      </c>
      <c r="C429" s="7">
        <v>6717008</v>
      </c>
      <c r="D429" s="6">
        <v>57014138</v>
      </c>
      <c r="E429" s="7">
        <v>6158284</v>
      </c>
      <c r="F429" s="6">
        <v>17338587</v>
      </c>
      <c r="G429" s="7">
        <v>8656874</v>
      </c>
      <c r="H429" s="12">
        <f t="shared" si="36"/>
        <v>56396</v>
      </c>
      <c r="I429" s="13">
        <f t="shared" si="37"/>
        <v>12521</v>
      </c>
      <c r="J429" s="14">
        <f t="shared" si="38"/>
        <v>21727</v>
      </c>
      <c r="K429" s="13">
        <f t="shared" si="39"/>
        <v>2906</v>
      </c>
      <c r="L429" s="14">
        <f t="shared" si="40"/>
        <v>62868</v>
      </c>
      <c r="M429" s="56">
        <f t="shared" si="41"/>
        <v>26783</v>
      </c>
    </row>
    <row r="430" spans="1:13">
      <c r="A430" s="55">
        <v>417</v>
      </c>
      <c r="B430" s="5">
        <v>16797300</v>
      </c>
      <c r="C430" s="7">
        <v>6780138</v>
      </c>
      <c r="D430" s="6">
        <v>54719929</v>
      </c>
      <c r="E430" s="7">
        <v>6408894</v>
      </c>
      <c r="F430" s="6">
        <v>17019387</v>
      </c>
      <c r="G430" s="7">
        <v>8672165</v>
      </c>
      <c r="H430" s="12">
        <f t="shared" si="36"/>
        <v>55640</v>
      </c>
      <c r="I430" s="13">
        <f t="shared" si="37"/>
        <v>12639</v>
      </c>
      <c r="J430" s="14">
        <f t="shared" si="38"/>
        <v>20853</v>
      </c>
      <c r="K430" s="13">
        <f t="shared" si="39"/>
        <v>3025</v>
      </c>
      <c r="L430" s="14">
        <f t="shared" si="40"/>
        <v>61711</v>
      </c>
      <c r="M430" s="56">
        <f t="shared" si="41"/>
        <v>26830</v>
      </c>
    </row>
    <row r="431" spans="1:13">
      <c r="A431" s="55">
        <v>418</v>
      </c>
      <c r="B431" s="5">
        <v>16541669</v>
      </c>
      <c r="C431" s="7">
        <v>6854066</v>
      </c>
      <c r="D431" s="6">
        <v>52368431</v>
      </c>
      <c r="E431" s="7">
        <v>6727552</v>
      </c>
      <c r="F431" s="6">
        <v>16606964</v>
      </c>
      <c r="G431" s="7">
        <v>8714851</v>
      </c>
      <c r="H431" s="12">
        <f t="shared" si="36"/>
        <v>54793</v>
      </c>
      <c r="I431" s="13">
        <f t="shared" si="37"/>
        <v>12776</v>
      </c>
      <c r="J431" s="14">
        <f t="shared" si="38"/>
        <v>19957</v>
      </c>
      <c r="K431" s="13">
        <f t="shared" si="39"/>
        <v>3175</v>
      </c>
      <c r="L431" s="14">
        <f t="shared" si="40"/>
        <v>60215</v>
      </c>
      <c r="M431" s="56">
        <f t="shared" si="41"/>
        <v>26962</v>
      </c>
    </row>
    <row r="432" spans="1:13">
      <c r="A432" s="55">
        <v>419</v>
      </c>
      <c r="B432" s="5">
        <v>16307157</v>
      </c>
      <c r="C432" s="7">
        <v>6906679</v>
      </c>
      <c r="D432" s="6">
        <v>50189425</v>
      </c>
      <c r="E432" s="7">
        <v>7021517</v>
      </c>
      <c r="F432" s="6">
        <v>16627919</v>
      </c>
      <c r="G432" s="7">
        <v>8750653</v>
      </c>
      <c r="H432" s="12">
        <f t="shared" si="36"/>
        <v>54016</v>
      </c>
      <c r="I432" s="13">
        <f t="shared" si="37"/>
        <v>12875</v>
      </c>
      <c r="J432" s="14">
        <f t="shared" si="38"/>
        <v>19127</v>
      </c>
      <c r="K432" s="13">
        <f t="shared" si="39"/>
        <v>3314</v>
      </c>
      <c r="L432" s="14">
        <f t="shared" si="40"/>
        <v>60291</v>
      </c>
      <c r="M432" s="56">
        <f t="shared" si="41"/>
        <v>27073</v>
      </c>
    </row>
    <row r="433" spans="1:13">
      <c r="A433" s="55">
        <v>420</v>
      </c>
      <c r="B433" s="5">
        <v>16076618</v>
      </c>
      <c r="C433" s="7">
        <v>6981448</v>
      </c>
      <c r="D433" s="6">
        <v>48104843</v>
      </c>
      <c r="E433" s="7">
        <v>7285132</v>
      </c>
      <c r="F433" s="6">
        <v>16365949</v>
      </c>
      <c r="G433" s="7">
        <v>8782989</v>
      </c>
      <c r="H433" s="12">
        <f t="shared" si="36"/>
        <v>53253</v>
      </c>
      <c r="I433" s="13">
        <f t="shared" si="37"/>
        <v>13014</v>
      </c>
      <c r="J433" s="14">
        <f t="shared" si="38"/>
        <v>18332</v>
      </c>
      <c r="K433" s="13">
        <f t="shared" si="39"/>
        <v>3438</v>
      </c>
      <c r="L433" s="14">
        <f t="shared" si="40"/>
        <v>59341</v>
      </c>
      <c r="M433" s="56">
        <f t="shared" si="41"/>
        <v>27173</v>
      </c>
    </row>
    <row r="434" spans="1:13">
      <c r="A434" s="55">
        <v>421</v>
      </c>
      <c r="B434" s="5">
        <v>15838014</v>
      </c>
      <c r="C434" s="7">
        <v>7035576</v>
      </c>
      <c r="D434" s="6">
        <v>45974231</v>
      </c>
      <c r="E434" s="7">
        <v>7605581</v>
      </c>
      <c r="F434" s="6">
        <v>16468858</v>
      </c>
      <c r="G434" s="7">
        <v>8773083</v>
      </c>
      <c r="H434" s="12">
        <f t="shared" si="36"/>
        <v>52462</v>
      </c>
      <c r="I434" s="13">
        <f t="shared" si="37"/>
        <v>13115</v>
      </c>
      <c r="J434" s="14">
        <f t="shared" si="38"/>
        <v>17520</v>
      </c>
      <c r="K434" s="13">
        <f t="shared" si="39"/>
        <v>3589</v>
      </c>
      <c r="L434" s="14">
        <f t="shared" si="40"/>
        <v>59715</v>
      </c>
      <c r="M434" s="56">
        <f t="shared" si="41"/>
        <v>27143</v>
      </c>
    </row>
    <row r="435" spans="1:13">
      <c r="A435" s="55">
        <v>422</v>
      </c>
      <c r="B435" s="5">
        <v>15650637</v>
      </c>
      <c r="C435" s="7">
        <v>7081848</v>
      </c>
      <c r="D435" s="6">
        <v>43849356</v>
      </c>
      <c r="E435" s="7">
        <v>7971428</v>
      </c>
      <c r="F435" s="6">
        <v>16234328</v>
      </c>
      <c r="G435" s="7">
        <v>8795834</v>
      </c>
      <c r="H435" s="12">
        <f t="shared" si="36"/>
        <v>51842</v>
      </c>
      <c r="I435" s="13">
        <f t="shared" si="37"/>
        <v>13201</v>
      </c>
      <c r="J435" s="14">
        <f t="shared" si="38"/>
        <v>16710</v>
      </c>
      <c r="K435" s="13">
        <f t="shared" si="39"/>
        <v>3762</v>
      </c>
      <c r="L435" s="14">
        <f t="shared" si="40"/>
        <v>58864</v>
      </c>
      <c r="M435" s="56">
        <f t="shared" si="41"/>
        <v>27213</v>
      </c>
    </row>
    <row r="436" spans="1:13">
      <c r="A436" s="55">
        <v>423</v>
      </c>
      <c r="B436" s="5">
        <v>15433276</v>
      </c>
      <c r="C436" s="7">
        <v>7156707</v>
      </c>
      <c r="D436" s="6">
        <v>41917741</v>
      </c>
      <c r="E436" s="7">
        <v>8310638</v>
      </c>
      <c r="F436" s="6">
        <v>16081834</v>
      </c>
      <c r="G436" s="7">
        <v>8835054</v>
      </c>
      <c r="H436" s="12">
        <f t="shared" si="36"/>
        <v>51122</v>
      </c>
      <c r="I436" s="13">
        <f t="shared" si="37"/>
        <v>13341</v>
      </c>
      <c r="J436" s="14">
        <f t="shared" si="38"/>
        <v>15974</v>
      </c>
      <c r="K436" s="13">
        <f t="shared" si="39"/>
        <v>3922</v>
      </c>
      <c r="L436" s="14">
        <f t="shared" si="40"/>
        <v>58311</v>
      </c>
      <c r="M436" s="56">
        <f t="shared" si="41"/>
        <v>27334</v>
      </c>
    </row>
    <row r="437" spans="1:13">
      <c r="A437" s="55">
        <v>424</v>
      </c>
      <c r="B437" s="5">
        <v>15193911</v>
      </c>
      <c r="C437" s="7">
        <v>7209859</v>
      </c>
      <c r="D437" s="6">
        <v>40012130</v>
      </c>
      <c r="E437" s="7">
        <v>8701847</v>
      </c>
      <c r="F437" s="6">
        <v>15657457</v>
      </c>
      <c r="G437" s="7">
        <v>8862439</v>
      </c>
      <c r="H437" s="12">
        <f t="shared" si="36"/>
        <v>50329</v>
      </c>
      <c r="I437" s="13">
        <f t="shared" si="37"/>
        <v>13440</v>
      </c>
      <c r="J437" s="14">
        <f t="shared" si="38"/>
        <v>15248</v>
      </c>
      <c r="K437" s="13">
        <f t="shared" si="39"/>
        <v>4107</v>
      </c>
      <c r="L437" s="14">
        <f t="shared" si="40"/>
        <v>56772</v>
      </c>
      <c r="M437" s="56">
        <f t="shared" si="41"/>
        <v>27419</v>
      </c>
    </row>
    <row r="438" spans="1:13">
      <c r="A438" s="55">
        <v>425</v>
      </c>
      <c r="B438" s="5">
        <v>14978347</v>
      </c>
      <c r="C438" s="7">
        <v>7265083</v>
      </c>
      <c r="D438" s="6">
        <v>38083235</v>
      </c>
      <c r="E438" s="7">
        <v>9101579</v>
      </c>
      <c r="F438" s="6">
        <v>15698310</v>
      </c>
      <c r="G438" s="7">
        <v>8912600</v>
      </c>
      <c r="H438" s="12">
        <f t="shared" si="36"/>
        <v>49615</v>
      </c>
      <c r="I438" s="13">
        <f t="shared" si="37"/>
        <v>13543</v>
      </c>
      <c r="J438" s="14">
        <f t="shared" si="38"/>
        <v>14513</v>
      </c>
      <c r="K438" s="13">
        <f t="shared" si="39"/>
        <v>4295</v>
      </c>
      <c r="L438" s="14">
        <f t="shared" si="40"/>
        <v>56921</v>
      </c>
      <c r="M438" s="56">
        <f t="shared" si="41"/>
        <v>27574</v>
      </c>
    </row>
    <row r="439" spans="1:13">
      <c r="A439" s="55">
        <v>426</v>
      </c>
      <c r="B439" s="5">
        <v>14768478</v>
      </c>
      <c r="C439" s="7">
        <v>7324360</v>
      </c>
      <c r="D439" s="6">
        <v>36360588</v>
      </c>
      <c r="E439" s="7">
        <v>9525574</v>
      </c>
      <c r="F439" s="6">
        <v>15518247</v>
      </c>
      <c r="G439" s="7">
        <v>8945000</v>
      </c>
      <c r="H439" s="12">
        <f t="shared" si="36"/>
        <v>48920</v>
      </c>
      <c r="I439" s="13">
        <f t="shared" si="37"/>
        <v>13653</v>
      </c>
      <c r="J439" s="14">
        <f t="shared" si="38"/>
        <v>13857</v>
      </c>
      <c r="K439" s="13">
        <f t="shared" si="39"/>
        <v>4495</v>
      </c>
      <c r="L439" s="14">
        <f t="shared" si="40"/>
        <v>56268</v>
      </c>
      <c r="M439" s="56">
        <f t="shared" si="41"/>
        <v>27674</v>
      </c>
    </row>
    <row r="440" spans="1:13">
      <c r="A440" s="55">
        <v>427</v>
      </c>
      <c r="B440" s="5">
        <v>14562085</v>
      </c>
      <c r="C440" s="7">
        <v>7384536</v>
      </c>
      <c r="D440" s="6">
        <v>34741509</v>
      </c>
      <c r="E440" s="7">
        <v>9922916</v>
      </c>
      <c r="F440" s="6">
        <v>15382866</v>
      </c>
      <c r="G440" s="7">
        <v>8946560</v>
      </c>
      <c r="H440" s="12">
        <f t="shared" si="36"/>
        <v>48236</v>
      </c>
      <c r="I440" s="13">
        <f t="shared" si="37"/>
        <v>13765</v>
      </c>
      <c r="J440" s="14">
        <f t="shared" si="38"/>
        <v>13240</v>
      </c>
      <c r="K440" s="13">
        <f t="shared" si="39"/>
        <v>4683</v>
      </c>
      <c r="L440" s="14">
        <f t="shared" si="40"/>
        <v>55777</v>
      </c>
      <c r="M440" s="56">
        <f t="shared" si="41"/>
        <v>27679</v>
      </c>
    </row>
    <row r="441" spans="1:13">
      <c r="A441" s="55">
        <v>428</v>
      </c>
      <c r="B441" s="5">
        <v>14334860</v>
      </c>
      <c r="C441" s="7">
        <v>7437399</v>
      </c>
      <c r="D441" s="6">
        <v>33019508</v>
      </c>
      <c r="E441" s="7">
        <v>10374161</v>
      </c>
      <c r="F441" s="6">
        <v>14830911</v>
      </c>
      <c r="G441" s="7">
        <v>9023715</v>
      </c>
      <c r="H441" s="12">
        <f t="shared" si="36"/>
        <v>47483</v>
      </c>
      <c r="I441" s="13">
        <f t="shared" si="37"/>
        <v>13864</v>
      </c>
      <c r="J441" s="14">
        <f t="shared" si="38"/>
        <v>12583</v>
      </c>
      <c r="K441" s="13">
        <f t="shared" si="39"/>
        <v>4896</v>
      </c>
      <c r="L441" s="14">
        <f t="shared" si="40"/>
        <v>53775</v>
      </c>
      <c r="M441" s="56">
        <f t="shared" si="41"/>
        <v>27918</v>
      </c>
    </row>
    <row r="442" spans="1:13">
      <c r="A442" s="55">
        <v>429</v>
      </c>
      <c r="B442" s="5">
        <v>14137599</v>
      </c>
      <c r="C442" s="7">
        <v>7492441</v>
      </c>
      <c r="D442" s="6">
        <v>31463664</v>
      </c>
      <c r="E442" s="7">
        <v>10870178</v>
      </c>
      <c r="F442" s="6">
        <v>14932122</v>
      </c>
      <c r="G442" s="7">
        <v>9022569</v>
      </c>
      <c r="H442" s="12">
        <f t="shared" si="36"/>
        <v>46830</v>
      </c>
      <c r="I442" s="13">
        <f t="shared" si="37"/>
        <v>13966</v>
      </c>
      <c r="J442" s="14">
        <f t="shared" si="38"/>
        <v>11990</v>
      </c>
      <c r="K442" s="13">
        <f t="shared" si="39"/>
        <v>5130</v>
      </c>
      <c r="L442" s="14">
        <f t="shared" si="40"/>
        <v>54142</v>
      </c>
      <c r="M442" s="56">
        <f t="shared" si="41"/>
        <v>27914</v>
      </c>
    </row>
    <row r="443" spans="1:13">
      <c r="A443" s="55">
        <v>430</v>
      </c>
      <c r="B443" s="5">
        <v>13915939</v>
      </c>
      <c r="C443" s="7">
        <v>7565096</v>
      </c>
      <c r="D443" s="6">
        <v>29980462</v>
      </c>
      <c r="E443" s="7">
        <v>11334496</v>
      </c>
      <c r="F443" s="6">
        <v>14738041</v>
      </c>
      <c r="G443" s="7">
        <v>9018277</v>
      </c>
      <c r="H443" s="12">
        <f t="shared" si="36"/>
        <v>46096</v>
      </c>
      <c r="I443" s="13">
        <f t="shared" si="37"/>
        <v>14102</v>
      </c>
      <c r="J443" s="14">
        <f t="shared" si="38"/>
        <v>11425</v>
      </c>
      <c r="K443" s="13">
        <f t="shared" si="39"/>
        <v>5349</v>
      </c>
      <c r="L443" s="14">
        <f t="shared" si="40"/>
        <v>53439</v>
      </c>
      <c r="M443" s="56">
        <f t="shared" si="41"/>
        <v>27901</v>
      </c>
    </row>
    <row r="444" spans="1:13">
      <c r="A444" s="55">
        <v>431</v>
      </c>
      <c r="B444" s="5">
        <v>13748811</v>
      </c>
      <c r="C444" s="7">
        <v>7616516</v>
      </c>
      <c r="D444" s="6">
        <v>28505924</v>
      </c>
      <c r="E444" s="7">
        <v>11899976</v>
      </c>
      <c r="F444" s="6">
        <v>14590373</v>
      </c>
      <c r="G444" s="7">
        <v>9044548</v>
      </c>
      <c r="H444" s="12">
        <f t="shared" si="36"/>
        <v>45542</v>
      </c>
      <c r="I444" s="13">
        <f t="shared" si="37"/>
        <v>14198</v>
      </c>
      <c r="J444" s="14">
        <f t="shared" si="38"/>
        <v>10863</v>
      </c>
      <c r="K444" s="13">
        <f t="shared" si="39"/>
        <v>5616</v>
      </c>
      <c r="L444" s="14">
        <f t="shared" si="40"/>
        <v>52903</v>
      </c>
      <c r="M444" s="56">
        <f t="shared" si="41"/>
        <v>27982</v>
      </c>
    </row>
    <row r="445" spans="1:13">
      <c r="A445" s="55">
        <v>432</v>
      </c>
      <c r="B445" s="5">
        <v>13535421</v>
      </c>
      <c r="C445" s="7">
        <v>7678934</v>
      </c>
      <c r="D445" s="6">
        <v>27093551</v>
      </c>
      <c r="E445" s="7">
        <v>12430902</v>
      </c>
      <c r="F445" s="6">
        <v>14300912</v>
      </c>
      <c r="G445" s="7">
        <v>9051201</v>
      </c>
      <c r="H445" s="12">
        <f t="shared" si="36"/>
        <v>44835</v>
      </c>
      <c r="I445" s="13">
        <f t="shared" si="37"/>
        <v>14314</v>
      </c>
      <c r="J445" s="14">
        <f t="shared" si="38"/>
        <v>10325</v>
      </c>
      <c r="K445" s="13">
        <f t="shared" si="39"/>
        <v>5867</v>
      </c>
      <c r="L445" s="14">
        <f t="shared" si="40"/>
        <v>51854</v>
      </c>
      <c r="M445" s="56">
        <f t="shared" si="41"/>
        <v>28003</v>
      </c>
    </row>
    <row r="446" spans="1:13">
      <c r="A446" s="55">
        <v>433</v>
      </c>
      <c r="B446" s="5">
        <v>13356957</v>
      </c>
      <c r="C446" s="7">
        <v>7734476</v>
      </c>
      <c r="D446" s="6">
        <v>25694719</v>
      </c>
      <c r="E446" s="7">
        <v>13012492</v>
      </c>
      <c r="F446" s="6">
        <v>14276798</v>
      </c>
      <c r="G446" s="7">
        <v>9143258</v>
      </c>
      <c r="H446" s="12">
        <f t="shared" si="36"/>
        <v>44244</v>
      </c>
      <c r="I446" s="13">
        <f t="shared" si="37"/>
        <v>14418</v>
      </c>
      <c r="J446" s="14">
        <f t="shared" si="38"/>
        <v>9792</v>
      </c>
      <c r="K446" s="13">
        <f t="shared" si="39"/>
        <v>6141</v>
      </c>
      <c r="L446" s="14">
        <f t="shared" si="40"/>
        <v>51766</v>
      </c>
      <c r="M446" s="56">
        <f t="shared" si="41"/>
        <v>28288</v>
      </c>
    </row>
    <row r="447" spans="1:13">
      <c r="A447" s="55">
        <v>434</v>
      </c>
      <c r="B447" s="5">
        <v>13181600</v>
      </c>
      <c r="C447" s="7">
        <v>7778256</v>
      </c>
      <c r="D447" s="6">
        <v>24400011</v>
      </c>
      <c r="E447" s="7">
        <v>13577840</v>
      </c>
      <c r="F447" s="6">
        <v>13976853</v>
      </c>
      <c r="G447" s="7">
        <v>9175374</v>
      </c>
      <c r="H447" s="12">
        <f t="shared" si="36"/>
        <v>43663</v>
      </c>
      <c r="I447" s="13">
        <f t="shared" si="37"/>
        <v>14499</v>
      </c>
      <c r="J447" s="14">
        <f t="shared" si="38"/>
        <v>9299</v>
      </c>
      <c r="K447" s="13">
        <f t="shared" si="39"/>
        <v>6408</v>
      </c>
      <c r="L447" s="14">
        <f t="shared" si="40"/>
        <v>50679</v>
      </c>
      <c r="M447" s="56">
        <f t="shared" si="41"/>
        <v>28387</v>
      </c>
    </row>
    <row r="448" spans="1:13">
      <c r="A448" s="55">
        <v>435</v>
      </c>
      <c r="B448" s="5">
        <v>12953005</v>
      </c>
      <c r="C448" s="7">
        <v>7836825</v>
      </c>
      <c r="D448" s="6">
        <v>23207931</v>
      </c>
      <c r="E448" s="7">
        <v>14218381</v>
      </c>
      <c r="F448" s="6">
        <v>13788490</v>
      </c>
      <c r="G448" s="7">
        <v>9173047</v>
      </c>
      <c r="H448" s="12">
        <f t="shared" si="36"/>
        <v>42906</v>
      </c>
      <c r="I448" s="13">
        <f t="shared" si="37"/>
        <v>14608</v>
      </c>
      <c r="J448" s="14">
        <f t="shared" si="38"/>
        <v>8844</v>
      </c>
      <c r="K448" s="13">
        <f t="shared" si="39"/>
        <v>6710</v>
      </c>
      <c r="L448" s="14">
        <f t="shared" si="40"/>
        <v>49996</v>
      </c>
      <c r="M448" s="56">
        <f t="shared" si="41"/>
        <v>28380</v>
      </c>
    </row>
    <row r="449" spans="1:13">
      <c r="A449" s="55">
        <v>436</v>
      </c>
      <c r="B449" s="5">
        <v>12777486</v>
      </c>
      <c r="C449" s="7">
        <v>7916184</v>
      </c>
      <c r="D449" s="6">
        <v>21986296</v>
      </c>
      <c r="E449" s="7">
        <v>14860660</v>
      </c>
      <c r="F449" s="6">
        <v>13769685</v>
      </c>
      <c r="G449" s="7">
        <v>9195198</v>
      </c>
      <c r="H449" s="12">
        <f t="shared" si="36"/>
        <v>42325</v>
      </c>
      <c r="I449" s="13">
        <f t="shared" si="37"/>
        <v>14756</v>
      </c>
      <c r="J449" s="14">
        <f t="shared" si="38"/>
        <v>8379</v>
      </c>
      <c r="K449" s="13">
        <f t="shared" si="39"/>
        <v>7013</v>
      </c>
      <c r="L449" s="14">
        <f t="shared" si="40"/>
        <v>49928</v>
      </c>
      <c r="M449" s="56">
        <f t="shared" si="41"/>
        <v>28448</v>
      </c>
    </row>
    <row r="450" spans="1:13">
      <c r="A450" s="55">
        <v>437</v>
      </c>
      <c r="B450" s="5">
        <v>12598491</v>
      </c>
      <c r="C450" s="7">
        <v>7993413</v>
      </c>
      <c r="D450" s="6">
        <v>20889224</v>
      </c>
      <c r="E450" s="7">
        <v>15503859</v>
      </c>
      <c r="F450" s="6">
        <v>13469798</v>
      </c>
      <c r="G450" s="7">
        <v>9216584</v>
      </c>
      <c r="H450" s="12">
        <f t="shared" si="36"/>
        <v>41732</v>
      </c>
      <c r="I450" s="13">
        <f t="shared" si="37"/>
        <v>14900</v>
      </c>
      <c r="J450" s="14">
        <f t="shared" si="38"/>
        <v>7961</v>
      </c>
      <c r="K450" s="13">
        <f t="shared" si="39"/>
        <v>7317</v>
      </c>
      <c r="L450" s="14">
        <f t="shared" si="40"/>
        <v>48840</v>
      </c>
      <c r="M450" s="56">
        <f t="shared" si="41"/>
        <v>28515</v>
      </c>
    </row>
    <row r="451" spans="1:13">
      <c r="A451" s="55">
        <v>438</v>
      </c>
      <c r="B451" s="5">
        <v>12419388</v>
      </c>
      <c r="C451" s="7">
        <v>8021836</v>
      </c>
      <c r="D451" s="6">
        <v>19793071</v>
      </c>
      <c r="E451" s="7">
        <v>16222062</v>
      </c>
      <c r="F451" s="6">
        <v>13379239</v>
      </c>
      <c r="G451" s="7">
        <v>9229897</v>
      </c>
      <c r="H451" s="12">
        <f t="shared" si="36"/>
        <v>41138</v>
      </c>
      <c r="I451" s="13">
        <f t="shared" si="37"/>
        <v>14953</v>
      </c>
      <c r="J451" s="14">
        <f t="shared" si="38"/>
        <v>7543</v>
      </c>
      <c r="K451" s="13">
        <f t="shared" si="39"/>
        <v>7656</v>
      </c>
      <c r="L451" s="14">
        <f t="shared" si="40"/>
        <v>48512</v>
      </c>
      <c r="M451" s="56">
        <f t="shared" si="41"/>
        <v>28556</v>
      </c>
    </row>
    <row r="452" spans="1:13">
      <c r="A452" s="55">
        <v>439</v>
      </c>
      <c r="B452" s="5">
        <v>12247755</v>
      </c>
      <c r="C452" s="7">
        <v>8104455</v>
      </c>
      <c r="D452" s="6">
        <v>18799685</v>
      </c>
      <c r="E452" s="7">
        <v>16949041</v>
      </c>
      <c r="F452" s="6">
        <v>13196867</v>
      </c>
      <c r="G452" s="7">
        <v>9249611</v>
      </c>
      <c r="H452" s="12">
        <f t="shared" si="36"/>
        <v>40570</v>
      </c>
      <c r="I452" s="13">
        <f t="shared" si="37"/>
        <v>15107</v>
      </c>
      <c r="J452" s="14">
        <f t="shared" si="38"/>
        <v>7164</v>
      </c>
      <c r="K452" s="13">
        <f t="shared" si="39"/>
        <v>7999</v>
      </c>
      <c r="L452" s="14">
        <f t="shared" si="40"/>
        <v>47851</v>
      </c>
      <c r="M452" s="56">
        <f t="shared" si="41"/>
        <v>28617</v>
      </c>
    </row>
    <row r="453" spans="1:13">
      <c r="A453" s="55">
        <v>440</v>
      </c>
      <c r="B453" s="5">
        <v>12070425</v>
      </c>
      <c r="C453" s="7">
        <v>8188780</v>
      </c>
      <c r="D453" s="6">
        <v>17784458</v>
      </c>
      <c r="E453" s="7">
        <v>17654105</v>
      </c>
      <c r="F453" s="6">
        <v>13155217</v>
      </c>
      <c r="G453" s="7">
        <v>9306707</v>
      </c>
      <c r="H453" s="12">
        <f t="shared" si="36"/>
        <v>39983</v>
      </c>
      <c r="I453" s="13">
        <f t="shared" si="37"/>
        <v>15264</v>
      </c>
      <c r="J453" s="14">
        <f t="shared" si="38"/>
        <v>6777</v>
      </c>
      <c r="K453" s="13">
        <f t="shared" si="39"/>
        <v>8332</v>
      </c>
      <c r="L453" s="14">
        <f t="shared" si="40"/>
        <v>47700</v>
      </c>
      <c r="M453" s="56">
        <f t="shared" si="41"/>
        <v>28793</v>
      </c>
    </row>
    <row r="454" spans="1:13">
      <c r="A454" s="55">
        <v>441</v>
      </c>
      <c r="B454" s="5">
        <v>11903220</v>
      </c>
      <c r="C454" s="7">
        <v>8262746</v>
      </c>
      <c r="D454" s="6">
        <v>16903722</v>
      </c>
      <c r="E454" s="7">
        <v>18358468</v>
      </c>
      <c r="F454" s="6">
        <v>12946518</v>
      </c>
      <c r="G454" s="7">
        <v>9356181</v>
      </c>
      <c r="H454" s="12">
        <f t="shared" si="36"/>
        <v>39429</v>
      </c>
      <c r="I454" s="13">
        <f t="shared" si="37"/>
        <v>15402</v>
      </c>
      <c r="J454" s="14">
        <f t="shared" si="38"/>
        <v>6442</v>
      </c>
      <c r="K454" s="13">
        <f t="shared" si="39"/>
        <v>8664</v>
      </c>
      <c r="L454" s="14">
        <f t="shared" si="40"/>
        <v>46943</v>
      </c>
      <c r="M454" s="56">
        <f t="shared" si="41"/>
        <v>28947</v>
      </c>
    </row>
    <row r="455" spans="1:13">
      <c r="A455" s="55">
        <v>442</v>
      </c>
      <c r="B455" s="5">
        <v>11739139</v>
      </c>
      <c r="C455" s="7">
        <v>8327416</v>
      </c>
      <c r="D455" s="6">
        <v>15987223</v>
      </c>
      <c r="E455" s="7">
        <v>19146519</v>
      </c>
      <c r="F455" s="6">
        <v>12917229</v>
      </c>
      <c r="G455" s="7">
        <v>9364432</v>
      </c>
      <c r="H455" s="12">
        <f t="shared" si="36"/>
        <v>38885</v>
      </c>
      <c r="I455" s="13">
        <f t="shared" si="37"/>
        <v>15523</v>
      </c>
      <c r="J455" s="14">
        <f t="shared" si="38"/>
        <v>6093</v>
      </c>
      <c r="K455" s="13">
        <f t="shared" si="39"/>
        <v>9036</v>
      </c>
      <c r="L455" s="14">
        <f t="shared" si="40"/>
        <v>46837</v>
      </c>
      <c r="M455" s="56">
        <f t="shared" si="41"/>
        <v>28972</v>
      </c>
    </row>
    <row r="456" spans="1:13">
      <c r="A456" s="55">
        <v>443</v>
      </c>
      <c r="B456" s="5">
        <v>11577384</v>
      </c>
      <c r="C456" s="7">
        <v>8403594</v>
      </c>
      <c r="D456" s="6">
        <v>15200392</v>
      </c>
      <c r="E456" s="7">
        <v>19995807</v>
      </c>
      <c r="F456" s="6">
        <v>12513555</v>
      </c>
      <c r="G456" s="7">
        <v>9389370</v>
      </c>
      <c r="H456" s="12">
        <f t="shared" si="36"/>
        <v>38349</v>
      </c>
      <c r="I456" s="13">
        <f t="shared" si="37"/>
        <v>15665</v>
      </c>
      <c r="J456" s="14">
        <f t="shared" si="38"/>
        <v>5793</v>
      </c>
      <c r="K456" s="13">
        <f t="shared" si="39"/>
        <v>9437</v>
      </c>
      <c r="L456" s="14">
        <f t="shared" si="40"/>
        <v>45373</v>
      </c>
      <c r="M456" s="56">
        <f t="shared" si="41"/>
        <v>29049</v>
      </c>
    </row>
    <row r="457" spans="1:13">
      <c r="A457" s="55">
        <v>444</v>
      </c>
      <c r="B457" s="5">
        <v>11389241</v>
      </c>
      <c r="C457" s="7">
        <v>8470434</v>
      </c>
      <c r="D457" s="6">
        <v>14306892</v>
      </c>
      <c r="E457" s="7">
        <v>20926858</v>
      </c>
      <c r="F457" s="6">
        <v>12309572</v>
      </c>
      <c r="G457" s="7">
        <v>9452730</v>
      </c>
      <c r="H457" s="12">
        <f t="shared" si="36"/>
        <v>37726</v>
      </c>
      <c r="I457" s="13">
        <f t="shared" si="37"/>
        <v>15789</v>
      </c>
      <c r="J457" s="14">
        <f t="shared" si="38"/>
        <v>5452</v>
      </c>
      <c r="K457" s="13">
        <f t="shared" si="39"/>
        <v>9876</v>
      </c>
      <c r="L457" s="14">
        <f t="shared" si="40"/>
        <v>44633</v>
      </c>
      <c r="M457" s="56">
        <f t="shared" si="41"/>
        <v>29245</v>
      </c>
    </row>
    <row r="458" spans="1:13">
      <c r="A458" s="55">
        <v>445</v>
      </c>
      <c r="B458" s="5">
        <v>11255359</v>
      </c>
      <c r="C458" s="7">
        <v>8543955</v>
      </c>
      <c r="D458" s="6">
        <v>13542363</v>
      </c>
      <c r="E458" s="7">
        <v>21764507</v>
      </c>
      <c r="F458" s="6">
        <v>12265314</v>
      </c>
      <c r="G458" s="7">
        <v>9442457</v>
      </c>
      <c r="H458" s="12">
        <f t="shared" si="36"/>
        <v>37283</v>
      </c>
      <c r="I458" s="13">
        <f t="shared" si="37"/>
        <v>15927</v>
      </c>
      <c r="J458" s="14">
        <f t="shared" si="38"/>
        <v>5161</v>
      </c>
      <c r="K458" s="13">
        <f t="shared" si="39"/>
        <v>10272</v>
      </c>
      <c r="L458" s="14">
        <f t="shared" si="40"/>
        <v>44473</v>
      </c>
      <c r="M458" s="56">
        <f t="shared" si="41"/>
        <v>29213</v>
      </c>
    </row>
    <row r="459" spans="1:13">
      <c r="A459" s="55">
        <v>446</v>
      </c>
      <c r="B459" s="5">
        <v>11106602</v>
      </c>
      <c r="C459" s="7">
        <v>8645464</v>
      </c>
      <c r="D459" s="6">
        <v>12775072</v>
      </c>
      <c r="E459" s="7">
        <v>22746630</v>
      </c>
      <c r="F459" s="6">
        <v>12137591</v>
      </c>
      <c r="G459" s="7">
        <v>9473486</v>
      </c>
      <c r="H459" s="12">
        <f t="shared" si="36"/>
        <v>36790</v>
      </c>
      <c r="I459" s="13">
        <f t="shared" si="37"/>
        <v>16116</v>
      </c>
      <c r="J459" s="14">
        <f t="shared" si="38"/>
        <v>4868</v>
      </c>
      <c r="K459" s="13">
        <f t="shared" si="39"/>
        <v>10735</v>
      </c>
      <c r="L459" s="14">
        <f t="shared" si="40"/>
        <v>44010</v>
      </c>
      <c r="M459" s="56">
        <f t="shared" si="41"/>
        <v>29309</v>
      </c>
    </row>
    <row r="460" spans="1:13">
      <c r="A460" s="55">
        <v>447</v>
      </c>
      <c r="B460" s="5">
        <v>10942737</v>
      </c>
      <c r="C460" s="7">
        <v>8726376</v>
      </c>
      <c r="D460" s="6">
        <v>12138412</v>
      </c>
      <c r="E460" s="7">
        <v>23570834</v>
      </c>
      <c r="F460" s="6">
        <v>11999991</v>
      </c>
      <c r="G460" s="7">
        <v>9496561</v>
      </c>
      <c r="H460" s="12">
        <f t="shared" si="36"/>
        <v>36247</v>
      </c>
      <c r="I460" s="13">
        <f t="shared" si="37"/>
        <v>16267</v>
      </c>
      <c r="J460" s="14">
        <f t="shared" si="38"/>
        <v>4626</v>
      </c>
      <c r="K460" s="13">
        <f t="shared" si="39"/>
        <v>11124</v>
      </c>
      <c r="L460" s="14">
        <f t="shared" si="40"/>
        <v>43511</v>
      </c>
      <c r="M460" s="56">
        <f t="shared" si="41"/>
        <v>29381</v>
      </c>
    </row>
    <row r="461" spans="1:13">
      <c r="A461" s="55">
        <v>448</v>
      </c>
      <c r="B461" s="5">
        <v>10763276</v>
      </c>
      <c r="C461" s="7">
        <v>8832376</v>
      </c>
      <c r="D461" s="6">
        <v>11461397</v>
      </c>
      <c r="E461" s="7">
        <v>24528677</v>
      </c>
      <c r="F461" s="6">
        <v>11982774</v>
      </c>
      <c r="G461" s="7">
        <v>9535588</v>
      </c>
      <c r="H461" s="12">
        <f t="shared" si="36"/>
        <v>35653</v>
      </c>
      <c r="I461" s="13">
        <f t="shared" si="37"/>
        <v>16464</v>
      </c>
      <c r="J461" s="14">
        <f t="shared" si="38"/>
        <v>4368</v>
      </c>
      <c r="K461" s="13">
        <f t="shared" si="39"/>
        <v>11576</v>
      </c>
      <c r="L461" s="14">
        <f t="shared" si="40"/>
        <v>43448</v>
      </c>
      <c r="M461" s="56">
        <f t="shared" si="41"/>
        <v>29502</v>
      </c>
    </row>
    <row r="462" spans="1:13">
      <c r="A462" s="55">
        <v>449</v>
      </c>
      <c r="B462" s="5">
        <v>10603052</v>
      </c>
      <c r="C462" s="7">
        <v>8904097</v>
      </c>
      <c r="D462" s="6">
        <v>10920282</v>
      </c>
      <c r="E462" s="7">
        <v>25574108</v>
      </c>
      <c r="F462" s="6">
        <v>11783804</v>
      </c>
      <c r="G462" s="7">
        <v>9553854</v>
      </c>
      <c r="H462" s="12">
        <f t="shared" ref="H462:H525" si="42">ROUND(B462/$B$1037*100000,0)</f>
        <v>35122</v>
      </c>
      <c r="I462" s="13">
        <f t="shared" ref="I462:I525" si="43">ROUND(C462/$C$1037*100000,0)</f>
        <v>16598</v>
      </c>
      <c r="J462" s="14">
        <f t="shared" ref="J462:J525" si="44">ROUND(D462/$D$1037*100000,0)</f>
        <v>4162</v>
      </c>
      <c r="K462" s="13">
        <f t="shared" ref="K462:K525" si="45">ROUND(E462/$E$1037*100000,0)</f>
        <v>12069</v>
      </c>
      <c r="L462" s="14">
        <f t="shared" ref="L462:L525" si="46">ROUND(F462/$F$1037*100000,0)</f>
        <v>42727</v>
      </c>
      <c r="M462" s="56">
        <f t="shared" ref="M462:M525" si="47">ROUND(G462/$G$1037*100000,0)</f>
        <v>29558</v>
      </c>
    </row>
    <row r="463" spans="1:13">
      <c r="A463" s="55">
        <v>450</v>
      </c>
      <c r="B463" s="5">
        <v>10454353</v>
      </c>
      <c r="C463" s="7">
        <v>8987044</v>
      </c>
      <c r="D463" s="6">
        <v>10326030</v>
      </c>
      <c r="E463" s="7">
        <v>26655749</v>
      </c>
      <c r="F463" s="6">
        <v>11659817</v>
      </c>
      <c r="G463" s="7">
        <v>9593682</v>
      </c>
      <c r="H463" s="12">
        <f t="shared" si="42"/>
        <v>34629</v>
      </c>
      <c r="I463" s="13">
        <f t="shared" si="43"/>
        <v>16752</v>
      </c>
      <c r="J463" s="14">
        <f t="shared" si="44"/>
        <v>3935</v>
      </c>
      <c r="K463" s="13">
        <f t="shared" si="45"/>
        <v>12580</v>
      </c>
      <c r="L463" s="14">
        <f t="shared" si="46"/>
        <v>42277</v>
      </c>
      <c r="M463" s="56">
        <f t="shared" si="47"/>
        <v>29681</v>
      </c>
    </row>
    <row r="464" spans="1:13">
      <c r="A464" s="55">
        <v>451</v>
      </c>
      <c r="B464" s="5">
        <v>10323415</v>
      </c>
      <c r="C464" s="7">
        <v>9105273</v>
      </c>
      <c r="D464" s="6">
        <v>9744370</v>
      </c>
      <c r="E464" s="7">
        <v>27686902</v>
      </c>
      <c r="F464" s="6">
        <v>11416700</v>
      </c>
      <c r="G464" s="7">
        <v>9638598</v>
      </c>
      <c r="H464" s="12">
        <f t="shared" si="42"/>
        <v>34196</v>
      </c>
      <c r="I464" s="13">
        <f t="shared" si="43"/>
        <v>16973</v>
      </c>
      <c r="J464" s="14">
        <f t="shared" si="44"/>
        <v>3713</v>
      </c>
      <c r="K464" s="13">
        <f t="shared" si="45"/>
        <v>13067</v>
      </c>
      <c r="L464" s="14">
        <f t="shared" si="46"/>
        <v>41396</v>
      </c>
      <c r="M464" s="56">
        <f t="shared" si="47"/>
        <v>29820</v>
      </c>
    </row>
    <row r="465" spans="1:13">
      <c r="A465" s="55">
        <v>452</v>
      </c>
      <c r="B465" s="5">
        <v>10169193</v>
      </c>
      <c r="C465" s="7">
        <v>9260818</v>
      </c>
      <c r="D465" s="6">
        <v>9208433</v>
      </c>
      <c r="E465" s="7">
        <v>28778782</v>
      </c>
      <c r="F465" s="6">
        <v>11346431</v>
      </c>
      <c r="G465" s="7">
        <v>9662310</v>
      </c>
      <c r="H465" s="12">
        <f t="shared" si="42"/>
        <v>33685</v>
      </c>
      <c r="I465" s="13">
        <f t="shared" si="43"/>
        <v>17263</v>
      </c>
      <c r="J465" s="14">
        <f t="shared" si="44"/>
        <v>3509</v>
      </c>
      <c r="K465" s="13">
        <f t="shared" si="45"/>
        <v>13582</v>
      </c>
      <c r="L465" s="14">
        <f t="shared" si="46"/>
        <v>41141</v>
      </c>
      <c r="M465" s="56">
        <f t="shared" si="47"/>
        <v>29894</v>
      </c>
    </row>
    <row r="466" spans="1:13">
      <c r="A466" s="55">
        <v>453</v>
      </c>
      <c r="B466" s="5">
        <v>10045520</v>
      </c>
      <c r="C466" s="7">
        <v>9345565</v>
      </c>
      <c r="D466" s="6">
        <v>8692352</v>
      </c>
      <c r="E466" s="7">
        <v>29883782</v>
      </c>
      <c r="F466" s="6">
        <v>11326894</v>
      </c>
      <c r="G466" s="7">
        <v>9674218</v>
      </c>
      <c r="H466" s="12">
        <f t="shared" si="42"/>
        <v>33275</v>
      </c>
      <c r="I466" s="13">
        <f t="shared" si="43"/>
        <v>17421</v>
      </c>
      <c r="J466" s="14">
        <f t="shared" si="44"/>
        <v>3313</v>
      </c>
      <c r="K466" s="13">
        <f t="shared" si="45"/>
        <v>14103</v>
      </c>
      <c r="L466" s="14">
        <f t="shared" si="46"/>
        <v>41070</v>
      </c>
      <c r="M466" s="56">
        <f t="shared" si="47"/>
        <v>29930</v>
      </c>
    </row>
    <row r="467" spans="1:13">
      <c r="A467" s="55">
        <v>454</v>
      </c>
      <c r="B467" s="5">
        <v>9890992</v>
      </c>
      <c r="C467" s="7">
        <v>9469681</v>
      </c>
      <c r="D467" s="6">
        <v>8199808</v>
      </c>
      <c r="E467" s="7">
        <v>31101662</v>
      </c>
      <c r="F467" s="6">
        <v>11206337</v>
      </c>
      <c r="G467" s="7">
        <v>9690303</v>
      </c>
      <c r="H467" s="12">
        <f t="shared" si="42"/>
        <v>32763</v>
      </c>
      <c r="I467" s="13">
        <f t="shared" si="43"/>
        <v>17652</v>
      </c>
      <c r="J467" s="14">
        <f t="shared" si="44"/>
        <v>3125</v>
      </c>
      <c r="K467" s="13">
        <f t="shared" si="45"/>
        <v>14678</v>
      </c>
      <c r="L467" s="14">
        <f t="shared" si="46"/>
        <v>40633</v>
      </c>
      <c r="M467" s="56">
        <f t="shared" si="47"/>
        <v>29980</v>
      </c>
    </row>
    <row r="468" spans="1:13">
      <c r="A468" s="55">
        <v>455</v>
      </c>
      <c r="B468" s="5">
        <v>9759353</v>
      </c>
      <c r="C468" s="7">
        <v>9610263</v>
      </c>
      <c r="D468" s="6">
        <v>7777270</v>
      </c>
      <c r="E468" s="7">
        <v>32356699</v>
      </c>
      <c r="F468" s="6">
        <v>10876809</v>
      </c>
      <c r="G468" s="7">
        <v>9745999</v>
      </c>
      <c r="H468" s="12">
        <f t="shared" si="42"/>
        <v>32327</v>
      </c>
      <c r="I468" s="13">
        <f t="shared" si="43"/>
        <v>17914</v>
      </c>
      <c r="J468" s="14">
        <f t="shared" si="44"/>
        <v>2964</v>
      </c>
      <c r="K468" s="13">
        <f t="shared" si="45"/>
        <v>15270</v>
      </c>
      <c r="L468" s="14">
        <f t="shared" si="46"/>
        <v>39438</v>
      </c>
      <c r="M468" s="56">
        <f t="shared" si="47"/>
        <v>30153</v>
      </c>
    </row>
    <row r="469" spans="1:13">
      <c r="A469" s="55">
        <v>456</v>
      </c>
      <c r="B469" s="5">
        <v>9596686</v>
      </c>
      <c r="C469" s="7">
        <v>9725004</v>
      </c>
      <c r="D469" s="6">
        <v>7359513</v>
      </c>
      <c r="E469" s="7">
        <v>33697703</v>
      </c>
      <c r="F469" s="6">
        <v>10765267</v>
      </c>
      <c r="G469" s="7">
        <v>9782111</v>
      </c>
      <c r="H469" s="12">
        <f t="shared" si="42"/>
        <v>31788</v>
      </c>
      <c r="I469" s="13">
        <f t="shared" si="43"/>
        <v>18128</v>
      </c>
      <c r="J469" s="14">
        <f t="shared" si="44"/>
        <v>2805</v>
      </c>
      <c r="K469" s="13">
        <f t="shared" si="45"/>
        <v>15903</v>
      </c>
      <c r="L469" s="14">
        <f t="shared" si="46"/>
        <v>39034</v>
      </c>
      <c r="M469" s="56">
        <f t="shared" si="47"/>
        <v>30264</v>
      </c>
    </row>
    <row r="470" spans="1:13">
      <c r="A470" s="55">
        <v>457</v>
      </c>
      <c r="B470" s="5">
        <v>9453661</v>
      </c>
      <c r="C470" s="7">
        <v>9895832</v>
      </c>
      <c r="D470" s="6">
        <v>6956832</v>
      </c>
      <c r="E470" s="7">
        <v>35001068</v>
      </c>
      <c r="F470" s="6">
        <v>10571025</v>
      </c>
      <c r="G470" s="7">
        <v>9850125</v>
      </c>
      <c r="H470" s="12">
        <f t="shared" si="42"/>
        <v>31315</v>
      </c>
      <c r="I470" s="13">
        <f t="shared" si="43"/>
        <v>18447</v>
      </c>
      <c r="J470" s="14">
        <f t="shared" si="44"/>
        <v>2651</v>
      </c>
      <c r="K470" s="13">
        <f t="shared" si="45"/>
        <v>16518</v>
      </c>
      <c r="L470" s="14">
        <f t="shared" si="46"/>
        <v>38330</v>
      </c>
      <c r="M470" s="56">
        <f t="shared" si="47"/>
        <v>30475</v>
      </c>
    </row>
    <row r="471" spans="1:13">
      <c r="A471" s="55">
        <v>458</v>
      </c>
      <c r="B471" s="5">
        <v>9337727</v>
      </c>
      <c r="C471" s="7">
        <v>10044654</v>
      </c>
      <c r="D471" s="6">
        <v>6565957</v>
      </c>
      <c r="E471" s="7">
        <v>36362628</v>
      </c>
      <c r="F471" s="6">
        <v>10700692</v>
      </c>
      <c r="G471" s="7">
        <v>9845364</v>
      </c>
      <c r="H471" s="12">
        <f t="shared" si="42"/>
        <v>30931</v>
      </c>
      <c r="I471" s="13">
        <f t="shared" si="43"/>
        <v>18724</v>
      </c>
      <c r="J471" s="14">
        <f t="shared" si="44"/>
        <v>2502</v>
      </c>
      <c r="K471" s="13">
        <f t="shared" si="45"/>
        <v>17161</v>
      </c>
      <c r="L471" s="14">
        <f t="shared" si="46"/>
        <v>38800</v>
      </c>
      <c r="M471" s="56">
        <f t="shared" si="47"/>
        <v>30460</v>
      </c>
    </row>
    <row r="472" spans="1:13">
      <c r="A472" s="55">
        <v>459</v>
      </c>
      <c r="B472" s="5">
        <v>9213941</v>
      </c>
      <c r="C472" s="7">
        <v>10192743</v>
      </c>
      <c r="D472" s="6">
        <v>6218160</v>
      </c>
      <c r="E472" s="7">
        <v>37668937</v>
      </c>
      <c r="F472" s="6">
        <v>10317779</v>
      </c>
      <c r="G472" s="7">
        <v>9878801</v>
      </c>
      <c r="H472" s="12">
        <f t="shared" si="42"/>
        <v>30521</v>
      </c>
      <c r="I472" s="13">
        <f t="shared" si="43"/>
        <v>19000</v>
      </c>
      <c r="J472" s="14">
        <f t="shared" si="44"/>
        <v>2370</v>
      </c>
      <c r="K472" s="13">
        <f t="shared" si="45"/>
        <v>17777</v>
      </c>
      <c r="L472" s="14">
        <f t="shared" si="46"/>
        <v>37411</v>
      </c>
      <c r="M472" s="56">
        <f t="shared" si="47"/>
        <v>30563</v>
      </c>
    </row>
    <row r="473" spans="1:13">
      <c r="A473" s="55">
        <v>460</v>
      </c>
      <c r="B473" s="5">
        <v>9086826</v>
      </c>
      <c r="C473" s="7">
        <v>10384612</v>
      </c>
      <c r="D473" s="6">
        <v>5892235</v>
      </c>
      <c r="E473" s="7">
        <v>39137546</v>
      </c>
      <c r="F473" s="6">
        <v>10288043</v>
      </c>
      <c r="G473" s="7">
        <v>9941670</v>
      </c>
      <c r="H473" s="12">
        <f t="shared" si="42"/>
        <v>30100</v>
      </c>
      <c r="I473" s="13">
        <f t="shared" si="43"/>
        <v>19358</v>
      </c>
      <c r="J473" s="14">
        <f t="shared" si="44"/>
        <v>2245</v>
      </c>
      <c r="K473" s="13">
        <f t="shared" si="45"/>
        <v>18471</v>
      </c>
      <c r="L473" s="14">
        <f t="shared" si="46"/>
        <v>37303</v>
      </c>
      <c r="M473" s="56">
        <f t="shared" si="47"/>
        <v>30758</v>
      </c>
    </row>
    <row r="474" spans="1:13">
      <c r="A474" s="55">
        <v>461</v>
      </c>
      <c r="B474" s="5">
        <v>8955177</v>
      </c>
      <c r="C474" s="7">
        <v>10522616</v>
      </c>
      <c r="D474" s="6">
        <v>5606103</v>
      </c>
      <c r="E474" s="7">
        <v>40509696</v>
      </c>
      <c r="F474" s="6">
        <v>10177076</v>
      </c>
      <c r="G474" s="7">
        <v>9912686</v>
      </c>
      <c r="H474" s="12">
        <f t="shared" si="42"/>
        <v>29663</v>
      </c>
      <c r="I474" s="13">
        <f t="shared" si="43"/>
        <v>19615</v>
      </c>
      <c r="J474" s="14">
        <f t="shared" si="44"/>
        <v>2136</v>
      </c>
      <c r="K474" s="13">
        <f t="shared" si="45"/>
        <v>19118</v>
      </c>
      <c r="L474" s="14">
        <f t="shared" si="46"/>
        <v>36901</v>
      </c>
      <c r="M474" s="56">
        <f t="shared" si="47"/>
        <v>30668</v>
      </c>
    </row>
    <row r="475" spans="1:13">
      <c r="A475" s="55">
        <v>462</v>
      </c>
      <c r="B475" s="5">
        <v>8817204</v>
      </c>
      <c r="C475" s="7">
        <v>10680720</v>
      </c>
      <c r="D475" s="6">
        <v>5312724</v>
      </c>
      <c r="E475" s="7">
        <v>41929950</v>
      </c>
      <c r="F475" s="6">
        <v>10127525</v>
      </c>
      <c r="G475" s="7">
        <v>9975295</v>
      </c>
      <c r="H475" s="12">
        <f t="shared" si="42"/>
        <v>29206</v>
      </c>
      <c r="I475" s="13">
        <f t="shared" si="43"/>
        <v>19910</v>
      </c>
      <c r="J475" s="14">
        <f t="shared" si="44"/>
        <v>2025</v>
      </c>
      <c r="K475" s="13">
        <f t="shared" si="45"/>
        <v>19788</v>
      </c>
      <c r="L475" s="14">
        <f t="shared" si="46"/>
        <v>36721</v>
      </c>
      <c r="M475" s="56">
        <f t="shared" si="47"/>
        <v>30862</v>
      </c>
    </row>
    <row r="476" spans="1:13">
      <c r="A476" s="55">
        <v>463</v>
      </c>
      <c r="B476" s="5">
        <v>8687060</v>
      </c>
      <c r="C476" s="7">
        <v>10878546</v>
      </c>
      <c r="D476" s="6">
        <v>5071405</v>
      </c>
      <c r="E476" s="7">
        <v>43294966</v>
      </c>
      <c r="F476" s="6">
        <v>9932673</v>
      </c>
      <c r="G476" s="7">
        <v>9964461</v>
      </c>
      <c r="H476" s="12">
        <f t="shared" si="42"/>
        <v>28775</v>
      </c>
      <c r="I476" s="13">
        <f t="shared" si="43"/>
        <v>20278</v>
      </c>
      <c r="J476" s="14">
        <f t="shared" si="44"/>
        <v>1933</v>
      </c>
      <c r="K476" s="13">
        <f t="shared" si="45"/>
        <v>20433</v>
      </c>
      <c r="L476" s="14">
        <f t="shared" si="46"/>
        <v>36015</v>
      </c>
      <c r="M476" s="56">
        <f t="shared" si="47"/>
        <v>30828</v>
      </c>
    </row>
    <row r="477" spans="1:13">
      <c r="A477" s="55">
        <v>464</v>
      </c>
      <c r="B477" s="5">
        <v>8556312</v>
      </c>
      <c r="C477" s="7">
        <v>11104011</v>
      </c>
      <c r="D477" s="6">
        <v>4817598</v>
      </c>
      <c r="E477" s="7">
        <v>44889072</v>
      </c>
      <c r="F477" s="6">
        <v>9859772</v>
      </c>
      <c r="G477" s="7">
        <v>10055949</v>
      </c>
      <c r="H477" s="12">
        <f t="shared" si="42"/>
        <v>28342</v>
      </c>
      <c r="I477" s="13">
        <f t="shared" si="43"/>
        <v>20699</v>
      </c>
      <c r="J477" s="14">
        <f t="shared" si="44"/>
        <v>1836</v>
      </c>
      <c r="K477" s="13">
        <f t="shared" si="45"/>
        <v>21185</v>
      </c>
      <c r="L477" s="14">
        <f t="shared" si="46"/>
        <v>35751</v>
      </c>
      <c r="M477" s="56">
        <f t="shared" si="47"/>
        <v>31111</v>
      </c>
    </row>
    <row r="478" spans="1:13">
      <c r="A478" s="55">
        <v>465</v>
      </c>
      <c r="B478" s="5">
        <v>8432793</v>
      </c>
      <c r="C478" s="7">
        <v>11325027</v>
      </c>
      <c r="D478" s="6">
        <v>4584123</v>
      </c>
      <c r="E478" s="7">
        <v>46649324</v>
      </c>
      <c r="F478" s="6">
        <v>9660694</v>
      </c>
      <c r="G478" s="7">
        <v>10019954</v>
      </c>
      <c r="H478" s="12">
        <f t="shared" si="42"/>
        <v>27933</v>
      </c>
      <c r="I478" s="13">
        <f t="shared" si="43"/>
        <v>21111</v>
      </c>
      <c r="J478" s="14">
        <f t="shared" si="44"/>
        <v>1747</v>
      </c>
      <c r="K478" s="13">
        <f t="shared" si="45"/>
        <v>22016</v>
      </c>
      <c r="L478" s="14">
        <f t="shared" si="46"/>
        <v>35029</v>
      </c>
      <c r="M478" s="56">
        <f t="shared" si="47"/>
        <v>31000</v>
      </c>
    </row>
    <row r="479" spans="1:13">
      <c r="A479" s="55">
        <v>466</v>
      </c>
      <c r="B479" s="5">
        <v>8297203</v>
      </c>
      <c r="C479" s="7">
        <v>11562455</v>
      </c>
      <c r="D479" s="6">
        <v>4389025</v>
      </c>
      <c r="E479" s="7">
        <v>48207589</v>
      </c>
      <c r="F479" s="6">
        <v>9468048</v>
      </c>
      <c r="G479" s="7">
        <v>10113084</v>
      </c>
      <c r="H479" s="12">
        <f t="shared" si="42"/>
        <v>27484</v>
      </c>
      <c r="I479" s="13">
        <f t="shared" si="43"/>
        <v>21553</v>
      </c>
      <c r="J479" s="14">
        <f t="shared" si="44"/>
        <v>1673</v>
      </c>
      <c r="K479" s="13">
        <f t="shared" si="45"/>
        <v>22751</v>
      </c>
      <c r="L479" s="14">
        <f t="shared" si="46"/>
        <v>34330</v>
      </c>
      <c r="M479" s="56">
        <f t="shared" si="47"/>
        <v>31288</v>
      </c>
    </row>
    <row r="480" spans="1:13">
      <c r="A480" s="55">
        <v>467</v>
      </c>
      <c r="B480" s="5">
        <v>8207008</v>
      </c>
      <c r="C480" s="7">
        <v>11802586</v>
      </c>
      <c r="D480" s="6">
        <v>4201846</v>
      </c>
      <c r="E480" s="7">
        <v>49835732</v>
      </c>
      <c r="F480" s="6">
        <v>9397194</v>
      </c>
      <c r="G480" s="7">
        <v>10133392</v>
      </c>
      <c r="H480" s="12">
        <f t="shared" si="42"/>
        <v>27185</v>
      </c>
      <c r="I480" s="13">
        <f t="shared" si="43"/>
        <v>22001</v>
      </c>
      <c r="J480" s="14">
        <f t="shared" si="44"/>
        <v>1601</v>
      </c>
      <c r="K480" s="13">
        <f t="shared" si="45"/>
        <v>23519</v>
      </c>
      <c r="L480" s="14">
        <f t="shared" si="46"/>
        <v>34073</v>
      </c>
      <c r="M480" s="56">
        <f t="shared" si="47"/>
        <v>31351</v>
      </c>
    </row>
    <row r="481" spans="1:13">
      <c r="A481" s="55">
        <v>468</v>
      </c>
      <c r="B481" s="5">
        <v>8085276</v>
      </c>
      <c r="C481" s="7">
        <v>12042530</v>
      </c>
      <c r="D481" s="6">
        <v>4029914</v>
      </c>
      <c r="E481" s="7">
        <v>51605642</v>
      </c>
      <c r="F481" s="6">
        <v>9135427</v>
      </c>
      <c r="G481" s="7">
        <v>10176168</v>
      </c>
      <c r="H481" s="12">
        <f t="shared" si="42"/>
        <v>26782</v>
      </c>
      <c r="I481" s="13">
        <f t="shared" si="43"/>
        <v>22448</v>
      </c>
      <c r="J481" s="14">
        <f t="shared" si="44"/>
        <v>1536</v>
      </c>
      <c r="K481" s="13">
        <f t="shared" si="45"/>
        <v>24355</v>
      </c>
      <c r="L481" s="14">
        <f t="shared" si="46"/>
        <v>33124</v>
      </c>
      <c r="M481" s="56">
        <f t="shared" si="47"/>
        <v>31483</v>
      </c>
    </row>
    <row r="482" spans="1:13">
      <c r="A482" s="55">
        <v>469</v>
      </c>
      <c r="B482" s="5">
        <v>7979722</v>
      </c>
      <c r="C482" s="7">
        <v>12311706</v>
      </c>
      <c r="D482" s="6">
        <v>3874525</v>
      </c>
      <c r="E482" s="7">
        <v>53425585</v>
      </c>
      <c r="F482" s="6">
        <v>9338567</v>
      </c>
      <c r="G482" s="7">
        <v>10155123</v>
      </c>
      <c r="H482" s="12">
        <f t="shared" si="42"/>
        <v>26432</v>
      </c>
      <c r="I482" s="13">
        <f t="shared" si="43"/>
        <v>22950</v>
      </c>
      <c r="J482" s="14">
        <f t="shared" si="44"/>
        <v>1477</v>
      </c>
      <c r="K482" s="13">
        <f t="shared" si="45"/>
        <v>25214</v>
      </c>
      <c r="L482" s="14">
        <f t="shared" si="46"/>
        <v>33861</v>
      </c>
      <c r="M482" s="56">
        <f t="shared" si="47"/>
        <v>31418</v>
      </c>
    </row>
    <row r="483" spans="1:13">
      <c r="A483" s="55">
        <v>470</v>
      </c>
      <c r="B483" s="5">
        <v>7865601</v>
      </c>
      <c r="C483" s="7">
        <v>12567765</v>
      </c>
      <c r="D483" s="6">
        <v>3704937</v>
      </c>
      <c r="E483" s="7">
        <v>55191566</v>
      </c>
      <c r="F483" s="6">
        <v>9308205</v>
      </c>
      <c r="G483" s="7">
        <v>10197327</v>
      </c>
      <c r="H483" s="12">
        <f t="shared" si="42"/>
        <v>26054</v>
      </c>
      <c r="I483" s="13">
        <f t="shared" si="43"/>
        <v>23427</v>
      </c>
      <c r="J483" s="14">
        <f t="shared" si="44"/>
        <v>1412</v>
      </c>
      <c r="K483" s="13">
        <f t="shared" si="45"/>
        <v>26047</v>
      </c>
      <c r="L483" s="14">
        <f t="shared" si="46"/>
        <v>33751</v>
      </c>
      <c r="M483" s="56">
        <f t="shared" si="47"/>
        <v>31549</v>
      </c>
    </row>
    <row r="484" spans="1:13">
      <c r="A484" s="55">
        <v>471</v>
      </c>
      <c r="B484" s="5">
        <v>7757935</v>
      </c>
      <c r="C484" s="7">
        <v>12844801</v>
      </c>
      <c r="D484" s="6">
        <v>3571498</v>
      </c>
      <c r="E484" s="7">
        <v>56848791</v>
      </c>
      <c r="F484" s="6">
        <v>9002853</v>
      </c>
      <c r="G484" s="7">
        <v>10253135</v>
      </c>
      <c r="H484" s="12">
        <f t="shared" si="42"/>
        <v>25698</v>
      </c>
      <c r="I484" s="13">
        <f t="shared" si="43"/>
        <v>23944</v>
      </c>
      <c r="J484" s="14">
        <f t="shared" si="44"/>
        <v>1361</v>
      </c>
      <c r="K484" s="13">
        <f t="shared" si="45"/>
        <v>26829</v>
      </c>
      <c r="L484" s="14">
        <f t="shared" si="46"/>
        <v>32643</v>
      </c>
      <c r="M484" s="56">
        <f t="shared" si="47"/>
        <v>31722</v>
      </c>
    </row>
    <row r="485" spans="1:13">
      <c r="A485" s="55">
        <v>472</v>
      </c>
      <c r="B485" s="5">
        <v>7660837</v>
      </c>
      <c r="C485" s="7">
        <v>13177972</v>
      </c>
      <c r="D485" s="6">
        <v>3441236</v>
      </c>
      <c r="E485" s="7">
        <v>58925767</v>
      </c>
      <c r="F485" s="6">
        <v>8919487</v>
      </c>
      <c r="G485" s="7">
        <v>10276235</v>
      </c>
      <c r="H485" s="12">
        <f t="shared" si="42"/>
        <v>25376</v>
      </c>
      <c r="I485" s="13">
        <f t="shared" si="43"/>
        <v>24565</v>
      </c>
      <c r="J485" s="14">
        <f t="shared" si="44"/>
        <v>1311</v>
      </c>
      <c r="K485" s="13">
        <f t="shared" si="45"/>
        <v>27809</v>
      </c>
      <c r="L485" s="14">
        <f t="shared" si="46"/>
        <v>32341</v>
      </c>
      <c r="M485" s="56">
        <f t="shared" si="47"/>
        <v>31793</v>
      </c>
    </row>
    <row r="486" spans="1:13">
      <c r="A486" s="55">
        <v>473</v>
      </c>
      <c r="B486" s="5">
        <v>7549198</v>
      </c>
      <c r="C486" s="7">
        <v>13499585</v>
      </c>
      <c r="D486" s="6">
        <v>3325198</v>
      </c>
      <c r="E486" s="7">
        <v>60716206</v>
      </c>
      <c r="F486" s="6">
        <v>8761376</v>
      </c>
      <c r="G486" s="7">
        <v>10314961</v>
      </c>
      <c r="H486" s="12">
        <f t="shared" si="42"/>
        <v>25006</v>
      </c>
      <c r="I486" s="13">
        <f t="shared" si="43"/>
        <v>25164</v>
      </c>
      <c r="J486" s="14">
        <f t="shared" si="44"/>
        <v>1267</v>
      </c>
      <c r="K486" s="13">
        <f t="shared" si="45"/>
        <v>28654</v>
      </c>
      <c r="L486" s="14">
        <f t="shared" si="46"/>
        <v>31768</v>
      </c>
      <c r="M486" s="56">
        <f t="shared" si="47"/>
        <v>31913</v>
      </c>
    </row>
    <row r="487" spans="1:13">
      <c r="A487" s="55">
        <v>474</v>
      </c>
      <c r="B487" s="5">
        <v>7437392</v>
      </c>
      <c r="C487" s="7">
        <v>13818443</v>
      </c>
      <c r="D487" s="6">
        <v>3221091</v>
      </c>
      <c r="E487" s="7">
        <v>62718629</v>
      </c>
      <c r="F487" s="6">
        <v>8668557</v>
      </c>
      <c r="G487" s="7">
        <v>10378551</v>
      </c>
      <c r="H487" s="12">
        <f t="shared" si="42"/>
        <v>24636</v>
      </c>
      <c r="I487" s="13">
        <f t="shared" si="43"/>
        <v>25759</v>
      </c>
      <c r="J487" s="14">
        <f t="shared" si="44"/>
        <v>1228</v>
      </c>
      <c r="K487" s="13">
        <f t="shared" si="45"/>
        <v>29599</v>
      </c>
      <c r="L487" s="14">
        <f t="shared" si="46"/>
        <v>31431</v>
      </c>
      <c r="M487" s="56">
        <f t="shared" si="47"/>
        <v>32110</v>
      </c>
    </row>
    <row r="488" spans="1:13">
      <c r="A488" s="55">
        <v>475</v>
      </c>
      <c r="B488" s="5">
        <v>7331100</v>
      </c>
      <c r="C488" s="7">
        <v>14136886</v>
      </c>
      <c r="D488" s="6">
        <v>3124172</v>
      </c>
      <c r="E488" s="7">
        <v>64575023</v>
      </c>
      <c r="F488" s="6">
        <v>8592238</v>
      </c>
      <c r="G488" s="7">
        <v>10391328</v>
      </c>
      <c r="H488" s="12">
        <f t="shared" si="42"/>
        <v>24284</v>
      </c>
      <c r="I488" s="13">
        <f t="shared" si="43"/>
        <v>26352</v>
      </c>
      <c r="J488" s="14">
        <f t="shared" si="44"/>
        <v>1191</v>
      </c>
      <c r="K488" s="13">
        <f t="shared" si="45"/>
        <v>30476</v>
      </c>
      <c r="L488" s="14">
        <f t="shared" si="46"/>
        <v>31155</v>
      </c>
      <c r="M488" s="56">
        <f t="shared" si="47"/>
        <v>32149</v>
      </c>
    </row>
    <row r="489" spans="1:13">
      <c r="A489" s="55">
        <v>476</v>
      </c>
      <c r="B489" s="5">
        <v>7234069</v>
      </c>
      <c r="C489" s="7">
        <v>14490361</v>
      </c>
      <c r="D489" s="6">
        <v>3026047</v>
      </c>
      <c r="E489" s="7">
        <v>66606781</v>
      </c>
      <c r="F489" s="6">
        <v>8402251</v>
      </c>
      <c r="G489" s="7">
        <v>10418745</v>
      </c>
      <c r="H489" s="12">
        <f t="shared" si="42"/>
        <v>23962</v>
      </c>
      <c r="I489" s="13">
        <f t="shared" si="43"/>
        <v>27011</v>
      </c>
      <c r="J489" s="14">
        <f t="shared" si="44"/>
        <v>1153</v>
      </c>
      <c r="K489" s="13">
        <f t="shared" si="45"/>
        <v>31434</v>
      </c>
      <c r="L489" s="14">
        <f t="shared" si="46"/>
        <v>30466</v>
      </c>
      <c r="M489" s="56">
        <f t="shared" si="47"/>
        <v>32234</v>
      </c>
    </row>
    <row r="490" spans="1:13">
      <c r="A490" s="55">
        <v>477</v>
      </c>
      <c r="B490" s="5">
        <v>7131580</v>
      </c>
      <c r="C490" s="7">
        <v>14877988</v>
      </c>
      <c r="D490" s="6">
        <v>2941128</v>
      </c>
      <c r="E490" s="7">
        <v>68546045</v>
      </c>
      <c r="F490" s="6">
        <v>8460474</v>
      </c>
      <c r="G490" s="7">
        <v>10458089</v>
      </c>
      <c r="H490" s="12">
        <f t="shared" si="42"/>
        <v>23623</v>
      </c>
      <c r="I490" s="13">
        <f t="shared" si="43"/>
        <v>27734</v>
      </c>
      <c r="J490" s="14">
        <f t="shared" si="44"/>
        <v>1121</v>
      </c>
      <c r="K490" s="13">
        <f t="shared" si="45"/>
        <v>32350</v>
      </c>
      <c r="L490" s="14">
        <f t="shared" si="46"/>
        <v>30677</v>
      </c>
      <c r="M490" s="56">
        <f t="shared" si="47"/>
        <v>32356</v>
      </c>
    </row>
    <row r="491" spans="1:13">
      <c r="A491" s="55">
        <v>478</v>
      </c>
      <c r="B491" s="5">
        <v>7032562</v>
      </c>
      <c r="C491" s="7">
        <v>15299733</v>
      </c>
      <c r="D491" s="6">
        <v>2841266</v>
      </c>
      <c r="E491" s="7">
        <v>70852362</v>
      </c>
      <c r="F491" s="6">
        <v>8292512</v>
      </c>
      <c r="G491" s="7">
        <v>10487939</v>
      </c>
      <c r="H491" s="12">
        <f t="shared" si="42"/>
        <v>23295</v>
      </c>
      <c r="I491" s="13">
        <f t="shared" si="43"/>
        <v>28520</v>
      </c>
      <c r="J491" s="14">
        <f t="shared" si="44"/>
        <v>1083</v>
      </c>
      <c r="K491" s="13">
        <f t="shared" si="45"/>
        <v>33438</v>
      </c>
      <c r="L491" s="14">
        <f t="shared" si="46"/>
        <v>30068</v>
      </c>
      <c r="M491" s="56">
        <f t="shared" si="47"/>
        <v>32448</v>
      </c>
    </row>
    <row r="492" spans="1:13">
      <c r="A492" s="55">
        <v>479</v>
      </c>
      <c r="B492" s="5">
        <v>6941413</v>
      </c>
      <c r="C492" s="7">
        <v>15722514</v>
      </c>
      <c r="D492" s="6">
        <v>2785360</v>
      </c>
      <c r="E492" s="7">
        <v>72814026</v>
      </c>
      <c r="F492" s="6">
        <v>8198658</v>
      </c>
      <c r="G492" s="7">
        <v>10498561</v>
      </c>
      <c r="H492" s="12">
        <f t="shared" si="42"/>
        <v>22993</v>
      </c>
      <c r="I492" s="13">
        <f t="shared" si="43"/>
        <v>29308</v>
      </c>
      <c r="J492" s="14">
        <f t="shared" si="44"/>
        <v>1061</v>
      </c>
      <c r="K492" s="13">
        <f t="shared" si="45"/>
        <v>34364</v>
      </c>
      <c r="L492" s="14">
        <f t="shared" si="46"/>
        <v>29728</v>
      </c>
      <c r="M492" s="56">
        <f t="shared" si="47"/>
        <v>32481</v>
      </c>
    </row>
    <row r="493" spans="1:13">
      <c r="A493" s="55">
        <v>480</v>
      </c>
      <c r="B493" s="5">
        <v>6858382</v>
      </c>
      <c r="C493" s="7">
        <v>16189567</v>
      </c>
      <c r="D493" s="6">
        <v>2709968</v>
      </c>
      <c r="E493" s="7">
        <v>75162550</v>
      </c>
      <c r="F493" s="6">
        <v>8086724</v>
      </c>
      <c r="G493" s="7">
        <v>10582611</v>
      </c>
      <c r="H493" s="12">
        <f t="shared" si="42"/>
        <v>22718</v>
      </c>
      <c r="I493" s="13">
        <f t="shared" si="43"/>
        <v>30179</v>
      </c>
      <c r="J493" s="14">
        <f t="shared" si="44"/>
        <v>1033</v>
      </c>
      <c r="K493" s="13">
        <f t="shared" si="45"/>
        <v>35472</v>
      </c>
      <c r="L493" s="14">
        <f t="shared" si="46"/>
        <v>29322</v>
      </c>
      <c r="M493" s="56">
        <f t="shared" si="47"/>
        <v>32741</v>
      </c>
    </row>
    <row r="494" spans="1:13">
      <c r="A494" s="55">
        <v>481</v>
      </c>
      <c r="B494" s="5">
        <v>6756631</v>
      </c>
      <c r="C494" s="7">
        <v>16593722</v>
      </c>
      <c r="D494" s="6">
        <v>2650904</v>
      </c>
      <c r="E494" s="7">
        <v>77263398</v>
      </c>
      <c r="F494" s="6">
        <v>8022551</v>
      </c>
      <c r="G494" s="7">
        <v>10594268</v>
      </c>
      <c r="H494" s="12">
        <f t="shared" si="42"/>
        <v>22381</v>
      </c>
      <c r="I494" s="13">
        <f t="shared" si="43"/>
        <v>30932</v>
      </c>
      <c r="J494" s="14">
        <f t="shared" si="44"/>
        <v>1010</v>
      </c>
      <c r="K494" s="13">
        <f t="shared" si="45"/>
        <v>36464</v>
      </c>
      <c r="L494" s="14">
        <f t="shared" si="46"/>
        <v>29089</v>
      </c>
      <c r="M494" s="56">
        <f t="shared" si="47"/>
        <v>32777</v>
      </c>
    </row>
    <row r="495" spans="1:13">
      <c r="A495" s="55">
        <v>482</v>
      </c>
      <c r="B495" s="5">
        <v>6655663</v>
      </c>
      <c r="C495" s="7">
        <v>17003402</v>
      </c>
      <c r="D495" s="6">
        <v>2572877</v>
      </c>
      <c r="E495" s="7">
        <v>79646278</v>
      </c>
      <c r="F495" s="6">
        <v>7912124</v>
      </c>
      <c r="G495" s="7">
        <v>10630493</v>
      </c>
      <c r="H495" s="12">
        <f t="shared" si="42"/>
        <v>22046</v>
      </c>
      <c r="I495" s="13">
        <f t="shared" si="43"/>
        <v>31696</v>
      </c>
      <c r="J495" s="14">
        <f t="shared" si="44"/>
        <v>980</v>
      </c>
      <c r="K495" s="13">
        <f t="shared" si="45"/>
        <v>37588</v>
      </c>
      <c r="L495" s="14">
        <f t="shared" si="46"/>
        <v>28689</v>
      </c>
      <c r="M495" s="56">
        <f t="shared" si="47"/>
        <v>32889</v>
      </c>
    </row>
    <row r="496" spans="1:13">
      <c r="A496" s="55">
        <v>483</v>
      </c>
      <c r="B496" s="5">
        <v>6566898</v>
      </c>
      <c r="C496" s="7">
        <v>17437848</v>
      </c>
      <c r="D496" s="6">
        <v>2534661</v>
      </c>
      <c r="E496" s="7">
        <v>81738184</v>
      </c>
      <c r="F496" s="6">
        <v>7727679</v>
      </c>
      <c r="G496" s="7">
        <v>10681725</v>
      </c>
      <c r="H496" s="12">
        <f t="shared" si="42"/>
        <v>21752</v>
      </c>
      <c r="I496" s="13">
        <f t="shared" si="43"/>
        <v>32505</v>
      </c>
      <c r="J496" s="14">
        <f t="shared" si="44"/>
        <v>966</v>
      </c>
      <c r="K496" s="13">
        <f t="shared" si="45"/>
        <v>38575</v>
      </c>
      <c r="L496" s="14">
        <f t="shared" si="46"/>
        <v>28020</v>
      </c>
      <c r="M496" s="56">
        <f t="shared" si="47"/>
        <v>33048</v>
      </c>
    </row>
    <row r="497" spans="1:13">
      <c r="A497" s="55">
        <v>484</v>
      </c>
      <c r="B497" s="5">
        <v>6474600</v>
      </c>
      <c r="C497" s="7">
        <v>17929764</v>
      </c>
      <c r="D497" s="6">
        <v>2464780</v>
      </c>
      <c r="E497" s="7">
        <v>84013699</v>
      </c>
      <c r="F497" s="6">
        <v>7603352</v>
      </c>
      <c r="G497" s="7">
        <v>10740667</v>
      </c>
      <c r="H497" s="12">
        <f t="shared" si="42"/>
        <v>21447</v>
      </c>
      <c r="I497" s="13">
        <f t="shared" si="43"/>
        <v>33422</v>
      </c>
      <c r="J497" s="14">
        <f t="shared" si="44"/>
        <v>939</v>
      </c>
      <c r="K497" s="13">
        <f t="shared" si="45"/>
        <v>39649</v>
      </c>
      <c r="L497" s="14">
        <f t="shared" si="46"/>
        <v>27569</v>
      </c>
      <c r="M497" s="56">
        <f t="shared" si="47"/>
        <v>33230</v>
      </c>
    </row>
    <row r="498" spans="1:13">
      <c r="A498" s="55">
        <v>485</v>
      </c>
      <c r="B498" s="5">
        <v>6389082</v>
      </c>
      <c r="C498" s="7">
        <v>18401001</v>
      </c>
      <c r="D498" s="6">
        <v>2420082</v>
      </c>
      <c r="E498" s="7">
        <v>86441899</v>
      </c>
      <c r="F498" s="6">
        <v>7610201</v>
      </c>
      <c r="G498" s="7">
        <v>10729679</v>
      </c>
      <c r="H498" s="12">
        <f t="shared" si="42"/>
        <v>21163</v>
      </c>
      <c r="I498" s="13">
        <f t="shared" si="43"/>
        <v>34301</v>
      </c>
      <c r="J498" s="14">
        <f t="shared" si="44"/>
        <v>922</v>
      </c>
      <c r="K498" s="13">
        <f t="shared" si="45"/>
        <v>40795</v>
      </c>
      <c r="L498" s="14">
        <f t="shared" si="46"/>
        <v>27594</v>
      </c>
      <c r="M498" s="56">
        <f t="shared" si="47"/>
        <v>33196</v>
      </c>
    </row>
    <row r="499" spans="1:13">
      <c r="A499" s="55">
        <v>486</v>
      </c>
      <c r="B499" s="5">
        <v>6312525</v>
      </c>
      <c r="C499" s="7">
        <v>18879328</v>
      </c>
      <c r="D499" s="6">
        <v>2354091</v>
      </c>
      <c r="E499" s="7">
        <v>88801697</v>
      </c>
      <c r="F499" s="6">
        <v>7444528</v>
      </c>
      <c r="G499" s="7">
        <v>10754982</v>
      </c>
      <c r="H499" s="12">
        <f t="shared" si="42"/>
        <v>20910</v>
      </c>
      <c r="I499" s="13">
        <f t="shared" si="43"/>
        <v>35192</v>
      </c>
      <c r="J499" s="14">
        <f t="shared" si="44"/>
        <v>897</v>
      </c>
      <c r="K499" s="13">
        <f t="shared" si="45"/>
        <v>41909</v>
      </c>
      <c r="L499" s="14">
        <f t="shared" si="46"/>
        <v>26993</v>
      </c>
      <c r="M499" s="56">
        <f t="shared" si="47"/>
        <v>33274</v>
      </c>
    </row>
    <row r="500" spans="1:13">
      <c r="A500" s="55">
        <v>487</v>
      </c>
      <c r="B500" s="5">
        <v>6229828</v>
      </c>
      <c r="C500" s="7">
        <v>19393619</v>
      </c>
      <c r="D500" s="6">
        <v>2325754</v>
      </c>
      <c r="E500" s="7">
        <v>90962796</v>
      </c>
      <c r="F500" s="6">
        <v>7351200</v>
      </c>
      <c r="G500" s="7">
        <v>10810604</v>
      </c>
      <c r="H500" s="12">
        <f t="shared" si="42"/>
        <v>20636</v>
      </c>
      <c r="I500" s="13">
        <f t="shared" si="43"/>
        <v>36151</v>
      </c>
      <c r="J500" s="14">
        <f t="shared" si="44"/>
        <v>886</v>
      </c>
      <c r="K500" s="13">
        <f t="shared" si="45"/>
        <v>42929</v>
      </c>
      <c r="L500" s="14">
        <f t="shared" si="46"/>
        <v>26655</v>
      </c>
      <c r="M500" s="56">
        <f t="shared" si="47"/>
        <v>33446</v>
      </c>
    </row>
    <row r="501" spans="1:13">
      <c r="A501" s="55">
        <v>488</v>
      </c>
      <c r="B501" s="5">
        <v>6148726</v>
      </c>
      <c r="C501" s="7">
        <v>19915255</v>
      </c>
      <c r="D501" s="6">
        <v>2285444</v>
      </c>
      <c r="E501" s="7">
        <v>93666738</v>
      </c>
      <c r="F501" s="6">
        <v>7256098</v>
      </c>
      <c r="G501" s="7">
        <v>10858892</v>
      </c>
      <c r="H501" s="12">
        <f t="shared" si="42"/>
        <v>20367</v>
      </c>
      <c r="I501" s="13">
        <f t="shared" si="43"/>
        <v>37123</v>
      </c>
      <c r="J501" s="14">
        <f t="shared" si="44"/>
        <v>871</v>
      </c>
      <c r="K501" s="13">
        <f t="shared" si="45"/>
        <v>44205</v>
      </c>
      <c r="L501" s="14">
        <f t="shared" si="46"/>
        <v>26310</v>
      </c>
      <c r="M501" s="56">
        <f t="shared" si="47"/>
        <v>33596</v>
      </c>
    </row>
    <row r="502" spans="1:13">
      <c r="A502" s="55">
        <v>489</v>
      </c>
      <c r="B502" s="5">
        <v>6050735</v>
      </c>
      <c r="C502" s="7">
        <v>20484638</v>
      </c>
      <c r="D502" s="6">
        <v>2255022</v>
      </c>
      <c r="E502" s="7">
        <v>96218468</v>
      </c>
      <c r="F502" s="6">
        <v>7151005</v>
      </c>
      <c r="G502" s="7">
        <v>10903735</v>
      </c>
      <c r="H502" s="12">
        <f t="shared" si="42"/>
        <v>20043</v>
      </c>
      <c r="I502" s="13">
        <f t="shared" si="43"/>
        <v>38185</v>
      </c>
      <c r="J502" s="14">
        <f t="shared" si="44"/>
        <v>859</v>
      </c>
      <c r="K502" s="13">
        <f t="shared" si="45"/>
        <v>45409</v>
      </c>
      <c r="L502" s="14">
        <f t="shared" si="46"/>
        <v>25929</v>
      </c>
      <c r="M502" s="56">
        <f t="shared" si="47"/>
        <v>33734</v>
      </c>
    </row>
    <row r="503" spans="1:13">
      <c r="A503" s="55">
        <v>490</v>
      </c>
      <c r="B503" s="5">
        <v>5977587</v>
      </c>
      <c r="C503" s="7">
        <v>21091882</v>
      </c>
      <c r="D503" s="6">
        <v>2212897</v>
      </c>
      <c r="E503" s="7">
        <v>98600583</v>
      </c>
      <c r="F503" s="6">
        <v>7057826</v>
      </c>
      <c r="G503" s="7">
        <v>10943217</v>
      </c>
      <c r="H503" s="12">
        <f t="shared" si="42"/>
        <v>19800</v>
      </c>
      <c r="I503" s="13">
        <f t="shared" si="43"/>
        <v>39317</v>
      </c>
      <c r="J503" s="14">
        <f t="shared" si="44"/>
        <v>843</v>
      </c>
      <c r="K503" s="13">
        <f t="shared" si="45"/>
        <v>46534</v>
      </c>
      <c r="L503" s="14">
        <f t="shared" si="46"/>
        <v>25591</v>
      </c>
      <c r="M503" s="56">
        <f t="shared" si="47"/>
        <v>33857</v>
      </c>
    </row>
    <row r="504" spans="1:13">
      <c r="A504" s="55">
        <v>491</v>
      </c>
      <c r="B504" s="5">
        <v>5889339</v>
      </c>
      <c r="C504" s="7">
        <v>21653098</v>
      </c>
      <c r="D504" s="6">
        <v>2180658</v>
      </c>
      <c r="E504" s="7">
        <v>100900189</v>
      </c>
      <c r="F504" s="6">
        <v>7036950</v>
      </c>
      <c r="G504" s="7">
        <v>10950094</v>
      </c>
      <c r="H504" s="12">
        <f t="shared" si="42"/>
        <v>19508</v>
      </c>
      <c r="I504" s="13">
        <f t="shared" si="43"/>
        <v>40363</v>
      </c>
      <c r="J504" s="14">
        <f t="shared" si="44"/>
        <v>831</v>
      </c>
      <c r="K504" s="13">
        <f t="shared" si="45"/>
        <v>47619</v>
      </c>
      <c r="L504" s="14">
        <f t="shared" si="46"/>
        <v>25515</v>
      </c>
      <c r="M504" s="56">
        <f t="shared" si="47"/>
        <v>33878</v>
      </c>
    </row>
    <row r="505" spans="1:13">
      <c r="A505" s="55">
        <v>492</v>
      </c>
      <c r="B505" s="5">
        <v>5815230</v>
      </c>
      <c r="C505" s="7">
        <v>22212493</v>
      </c>
      <c r="D505" s="6">
        <v>2159474</v>
      </c>
      <c r="E505" s="7">
        <v>103630141</v>
      </c>
      <c r="F505" s="6">
        <v>6840948</v>
      </c>
      <c r="G505" s="7">
        <v>11006260</v>
      </c>
      <c r="H505" s="12">
        <f t="shared" si="42"/>
        <v>19263</v>
      </c>
      <c r="I505" s="13">
        <f t="shared" si="43"/>
        <v>41406</v>
      </c>
      <c r="J505" s="14">
        <f t="shared" si="44"/>
        <v>823</v>
      </c>
      <c r="K505" s="13">
        <f t="shared" si="45"/>
        <v>48907</v>
      </c>
      <c r="L505" s="14">
        <f t="shared" si="46"/>
        <v>24805</v>
      </c>
      <c r="M505" s="56">
        <f t="shared" si="47"/>
        <v>34052</v>
      </c>
    </row>
    <row r="506" spans="1:13">
      <c r="A506" s="55">
        <v>493</v>
      </c>
      <c r="B506" s="5">
        <v>5729656</v>
      </c>
      <c r="C506" s="7">
        <v>22754770</v>
      </c>
      <c r="D506" s="6">
        <v>2120069</v>
      </c>
      <c r="E506" s="7">
        <v>105950463</v>
      </c>
      <c r="F506" s="6">
        <v>6969882</v>
      </c>
      <c r="G506" s="7">
        <v>11002949</v>
      </c>
      <c r="H506" s="12">
        <f t="shared" si="42"/>
        <v>18979</v>
      </c>
      <c r="I506" s="13">
        <f t="shared" si="43"/>
        <v>42417</v>
      </c>
      <c r="J506" s="14">
        <f t="shared" si="44"/>
        <v>808</v>
      </c>
      <c r="K506" s="13">
        <f t="shared" si="45"/>
        <v>50002</v>
      </c>
      <c r="L506" s="14">
        <f t="shared" si="46"/>
        <v>25272</v>
      </c>
      <c r="M506" s="56">
        <f t="shared" si="47"/>
        <v>34041</v>
      </c>
    </row>
    <row r="507" spans="1:13">
      <c r="A507" s="55">
        <v>494</v>
      </c>
      <c r="B507" s="5">
        <v>5663963</v>
      </c>
      <c r="C507" s="7">
        <v>23455128</v>
      </c>
      <c r="D507" s="6">
        <v>2092399</v>
      </c>
      <c r="E507" s="7">
        <v>108711410</v>
      </c>
      <c r="F507" s="6">
        <v>6865236</v>
      </c>
      <c r="G507" s="7">
        <v>11053082</v>
      </c>
      <c r="H507" s="12">
        <f t="shared" si="42"/>
        <v>18762</v>
      </c>
      <c r="I507" s="13">
        <f t="shared" si="43"/>
        <v>43722</v>
      </c>
      <c r="J507" s="14">
        <f t="shared" si="44"/>
        <v>797</v>
      </c>
      <c r="K507" s="13">
        <f t="shared" si="45"/>
        <v>51305</v>
      </c>
      <c r="L507" s="14">
        <f t="shared" si="46"/>
        <v>24893</v>
      </c>
      <c r="M507" s="56">
        <f t="shared" si="47"/>
        <v>34196</v>
      </c>
    </row>
    <row r="508" spans="1:13">
      <c r="A508" s="55">
        <v>495</v>
      </c>
      <c r="B508" s="5">
        <v>5591395</v>
      </c>
      <c r="C508" s="7">
        <v>24054216</v>
      </c>
      <c r="D508" s="6">
        <v>2068387</v>
      </c>
      <c r="E508" s="7">
        <v>111320141</v>
      </c>
      <c r="F508" s="6">
        <v>6754655</v>
      </c>
      <c r="G508" s="7">
        <v>11063832</v>
      </c>
      <c r="H508" s="12">
        <f t="shared" si="42"/>
        <v>18521</v>
      </c>
      <c r="I508" s="13">
        <f t="shared" si="43"/>
        <v>44839</v>
      </c>
      <c r="J508" s="14">
        <f t="shared" si="44"/>
        <v>788</v>
      </c>
      <c r="K508" s="13">
        <f t="shared" si="45"/>
        <v>52536</v>
      </c>
      <c r="L508" s="14">
        <f t="shared" si="46"/>
        <v>24492</v>
      </c>
      <c r="M508" s="56">
        <f t="shared" si="47"/>
        <v>34230</v>
      </c>
    </row>
    <row r="509" spans="1:13">
      <c r="A509" s="55">
        <v>496</v>
      </c>
      <c r="B509" s="5">
        <v>5516836</v>
      </c>
      <c r="C509" s="7">
        <v>24683843</v>
      </c>
      <c r="D509" s="6">
        <v>2035863</v>
      </c>
      <c r="E509" s="7">
        <v>114073896</v>
      </c>
      <c r="F509" s="6">
        <v>6598495</v>
      </c>
      <c r="G509" s="7">
        <v>11136451</v>
      </c>
      <c r="H509" s="12">
        <f t="shared" si="42"/>
        <v>18274</v>
      </c>
      <c r="I509" s="13">
        <f t="shared" si="43"/>
        <v>46012</v>
      </c>
      <c r="J509" s="14">
        <f t="shared" si="44"/>
        <v>776</v>
      </c>
      <c r="K509" s="13">
        <f t="shared" si="45"/>
        <v>53836</v>
      </c>
      <c r="L509" s="14">
        <f t="shared" si="46"/>
        <v>23926</v>
      </c>
      <c r="M509" s="56">
        <f t="shared" si="47"/>
        <v>34454</v>
      </c>
    </row>
    <row r="510" spans="1:13">
      <c r="A510" s="55">
        <v>497</v>
      </c>
      <c r="B510" s="5">
        <v>5444692</v>
      </c>
      <c r="C510" s="7">
        <v>25331117</v>
      </c>
      <c r="D510" s="6">
        <v>2013629</v>
      </c>
      <c r="E510" s="7">
        <v>116656689</v>
      </c>
      <c r="F510" s="6">
        <v>6531365</v>
      </c>
      <c r="G510" s="7">
        <v>11188126</v>
      </c>
      <c r="H510" s="12">
        <f t="shared" si="42"/>
        <v>18035</v>
      </c>
      <c r="I510" s="13">
        <f t="shared" si="43"/>
        <v>47219</v>
      </c>
      <c r="J510" s="14">
        <f t="shared" si="44"/>
        <v>767</v>
      </c>
      <c r="K510" s="13">
        <f t="shared" si="45"/>
        <v>55055</v>
      </c>
      <c r="L510" s="14">
        <f t="shared" si="46"/>
        <v>23682</v>
      </c>
      <c r="M510" s="56">
        <f t="shared" si="47"/>
        <v>34614</v>
      </c>
    </row>
    <row r="511" spans="1:13">
      <c r="A511" s="55">
        <v>498</v>
      </c>
      <c r="B511" s="5">
        <v>5380989</v>
      </c>
      <c r="C511" s="7">
        <v>25997135</v>
      </c>
      <c r="D511" s="6">
        <v>1990404</v>
      </c>
      <c r="E511" s="7">
        <v>119415993</v>
      </c>
      <c r="F511" s="6">
        <v>6396233</v>
      </c>
      <c r="G511" s="7">
        <v>11249257</v>
      </c>
      <c r="H511" s="12">
        <f t="shared" si="42"/>
        <v>17824</v>
      </c>
      <c r="I511" s="13">
        <f t="shared" si="43"/>
        <v>48461</v>
      </c>
      <c r="J511" s="14">
        <f t="shared" si="44"/>
        <v>759</v>
      </c>
      <c r="K511" s="13">
        <f t="shared" si="45"/>
        <v>56357</v>
      </c>
      <c r="L511" s="14">
        <f t="shared" si="46"/>
        <v>23192</v>
      </c>
      <c r="M511" s="56">
        <f t="shared" si="47"/>
        <v>34803</v>
      </c>
    </row>
    <row r="512" spans="1:13">
      <c r="A512" s="55">
        <v>499</v>
      </c>
      <c r="B512" s="5">
        <v>5312701</v>
      </c>
      <c r="C512" s="7">
        <v>26655996</v>
      </c>
      <c r="D512" s="6">
        <v>1966991</v>
      </c>
      <c r="E512" s="7">
        <v>121911515</v>
      </c>
      <c r="F512" s="6">
        <v>6376037</v>
      </c>
      <c r="G512" s="7">
        <v>11295041</v>
      </c>
      <c r="H512" s="12">
        <f t="shared" si="42"/>
        <v>17598</v>
      </c>
      <c r="I512" s="13">
        <f t="shared" si="43"/>
        <v>49689</v>
      </c>
      <c r="J512" s="14">
        <f t="shared" si="44"/>
        <v>750</v>
      </c>
      <c r="K512" s="13">
        <f t="shared" si="45"/>
        <v>57535</v>
      </c>
      <c r="L512" s="14">
        <f t="shared" si="46"/>
        <v>23119</v>
      </c>
      <c r="M512" s="56">
        <f t="shared" si="47"/>
        <v>34945</v>
      </c>
    </row>
    <row r="513" spans="1:13">
      <c r="A513" s="55">
        <v>500</v>
      </c>
      <c r="B513" s="5">
        <v>5223317</v>
      </c>
      <c r="C513" s="7">
        <v>27358435</v>
      </c>
      <c r="D513" s="6">
        <v>1933761</v>
      </c>
      <c r="E513" s="7">
        <v>124841891</v>
      </c>
      <c r="F513" s="6">
        <v>6270957</v>
      </c>
      <c r="G513" s="7">
        <v>11304974</v>
      </c>
      <c r="H513" s="12">
        <f t="shared" si="42"/>
        <v>17302</v>
      </c>
      <c r="I513" s="13">
        <f t="shared" si="43"/>
        <v>50998</v>
      </c>
      <c r="J513" s="14">
        <f t="shared" si="44"/>
        <v>737</v>
      </c>
      <c r="K513" s="13">
        <f t="shared" si="45"/>
        <v>58918</v>
      </c>
      <c r="L513" s="14">
        <f t="shared" si="46"/>
        <v>22738</v>
      </c>
      <c r="M513" s="56">
        <f t="shared" si="47"/>
        <v>34976</v>
      </c>
    </row>
    <row r="514" spans="1:13">
      <c r="A514" s="55">
        <v>501</v>
      </c>
      <c r="B514" s="5">
        <v>5165308</v>
      </c>
      <c r="C514" s="7">
        <v>28053242</v>
      </c>
      <c r="D514" s="6">
        <v>1909998</v>
      </c>
      <c r="E514" s="7">
        <v>127537452</v>
      </c>
      <c r="F514" s="6">
        <v>6289916</v>
      </c>
      <c r="G514" s="7">
        <v>11278487</v>
      </c>
      <c r="H514" s="12">
        <f t="shared" si="42"/>
        <v>17110</v>
      </c>
      <c r="I514" s="13">
        <f t="shared" si="43"/>
        <v>52293</v>
      </c>
      <c r="J514" s="14">
        <f t="shared" si="44"/>
        <v>728</v>
      </c>
      <c r="K514" s="13">
        <f t="shared" si="45"/>
        <v>60190</v>
      </c>
      <c r="L514" s="14">
        <f t="shared" si="46"/>
        <v>22807</v>
      </c>
      <c r="M514" s="56">
        <f t="shared" si="47"/>
        <v>34894</v>
      </c>
    </row>
    <row r="515" spans="1:13">
      <c r="A515" s="55">
        <v>502</v>
      </c>
      <c r="B515" s="5">
        <v>5098546</v>
      </c>
      <c r="C515" s="7">
        <v>28791587</v>
      </c>
      <c r="D515" s="6">
        <v>1894199</v>
      </c>
      <c r="E515" s="7">
        <v>130054867</v>
      </c>
      <c r="F515" s="6">
        <v>6112865</v>
      </c>
      <c r="G515" s="7">
        <v>11406946</v>
      </c>
      <c r="H515" s="12">
        <f t="shared" si="42"/>
        <v>16889</v>
      </c>
      <c r="I515" s="13">
        <f t="shared" si="43"/>
        <v>53670</v>
      </c>
      <c r="J515" s="14">
        <f t="shared" si="44"/>
        <v>722</v>
      </c>
      <c r="K515" s="13">
        <f t="shared" si="45"/>
        <v>61378</v>
      </c>
      <c r="L515" s="14">
        <f t="shared" si="46"/>
        <v>22165</v>
      </c>
      <c r="M515" s="56">
        <f t="shared" si="47"/>
        <v>35291</v>
      </c>
    </row>
    <row r="516" spans="1:13">
      <c r="A516" s="55">
        <v>503</v>
      </c>
      <c r="B516" s="5">
        <v>5039230</v>
      </c>
      <c r="C516" s="7">
        <v>29434522</v>
      </c>
      <c r="D516" s="6">
        <v>1879652</v>
      </c>
      <c r="E516" s="7">
        <v>132656636</v>
      </c>
      <c r="F516" s="6">
        <v>6046345</v>
      </c>
      <c r="G516" s="7">
        <v>11466695</v>
      </c>
      <c r="H516" s="12">
        <f t="shared" si="42"/>
        <v>16692</v>
      </c>
      <c r="I516" s="13">
        <f t="shared" si="43"/>
        <v>54868</v>
      </c>
      <c r="J516" s="14">
        <f t="shared" si="44"/>
        <v>716</v>
      </c>
      <c r="K516" s="13">
        <f t="shared" si="45"/>
        <v>62606</v>
      </c>
      <c r="L516" s="14">
        <f t="shared" si="46"/>
        <v>21923</v>
      </c>
      <c r="M516" s="56">
        <f t="shared" si="47"/>
        <v>35476</v>
      </c>
    </row>
    <row r="517" spans="1:13">
      <c r="A517" s="55">
        <v>504</v>
      </c>
      <c r="B517" s="5">
        <v>4965002</v>
      </c>
      <c r="C517" s="7">
        <v>30203751</v>
      </c>
      <c r="D517" s="6">
        <v>1859961</v>
      </c>
      <c r="E517" s="7">
        <v>135120181</v>
      </c>
      <c r="F517" s="6">
        <v>6066505</v>
      </c>
      <c r="G517" s="7">
        <v>11476833</v>
      </c>
      <c r="H517" s="12">
        <f t="shared" si="42"/>
        <v>16446</v>
      </c>
      <c r="I517" s="13">
        <f t="shared" si="43"/>
        <v>56302</v>
      </c>
      <c r="J517" s="14">
        <f t="shared" si="44"/>
        <v>709</v>
      </c>
      <c r="K517" s="13">
        <f t="shared" si="45"/>
        <v>63769</v>
      </c>
      <c r="L517" s="14">
        <f t="shared" si="46"/>
        <v>21997</v>
      </c>
      <c r="M517" s="56">
        <f t="shared" si="47"/>
        <v>35507</v>
      </c>
    </row>
    <row r="518" spans="1:13">
      <c r="A518" s="55">
        <v>505</v>
      </c>
      <c r="B518" s="5">
        <v>4908306</v>
      </c>
      <c r="C518" s="7">
        <v>30844240</v>
      </c>
      <c r="D518" s="6">
        <v>1839742</v>
      </c>
      <c r="E518" s="7">
        <v>137882140</v>
      </c>
      <c r="F518" s="6">
        <v>5881269</v>
      </c>
      <c r="G518" s="7">
        <v>11515952</v>
      </c>
      <c r="H518" s="12">
        <f t="shared" si="42"/>
        <v>16258</v>
      </c>
      <c r="I518" s="13">
        <f t="shared" si="43"/>
        <v>57496</v>
      </c>
      <c r="J518" s="14">
        <f t="shared" si="44"/>
        <v>701</v>
      </c>
      <c r="K518" s="13">
        <f t="shared" si="45"/>
        <v>65072</v>
      </c>
      <c r="L518" s="14">
        <f t="shared" si="46"/>
        <v>21325</v>
      </c>
      <c r="M518" s="56">
        <f t="shared" si="47"/>
        <v>35629</v>
      </c>
    </row>
    <row r="519" spans="1:13">
      <c r="A519" s="55">
        <v>506</v>
      </c>
      <c r="B519" s="5">
        <v>4850246</v>
      </c>
      <c r="C519" s="7">
        <v>31636861</v>
      </c>
      <c r="D519" s="6">
        <v>1809207</v>
      </c>
      <c r="E519" s="7">
        <v>140410042</v>
      </c>
      <c r="F519" s="6">
        <v>5856271</v>
      </c>
      <c r="G519" s="7">
        <v>11556430</v>
      </c>
      <c r="H519" s="12">
        <f t="shared" si="42"/>
        <v>16066</v>
      </c>
      <c r="I519" s="13">
        <f t="shared" si="43"/>
        <v>58973</v>
      </c>
      <c r="J519" s="14">
        <f t="shared" si="44"/>
        <v>689</v>
      </c>
      <c r="K519" s="13">
        <f t="shared" si="45"/>
        <v>66265</v>
      </c>
      <c r="L519" s="14">
        <f t="shared" si="46"/>
        <v>21234</v>
      </c>
      <c r="M519" s="56">
        <f t="shared" si="47"/>
        <v>35754</v>
      </c>
    </row>
    <row r="520" spans="1:13">
      <c r="A520" s="55">
        <v>507</v>
      </c>
      <c r="B520" s="5">
        <v>4795555</v>
      </c>
      <c r="C520" s="7">
        <v>32439630</v>
      </c>
      <c r="D520" s="6">
        <v>1791768</v>
      </c>
      <c r="E520" s="7">
        <v>143215889</v>
      </c>
      <c r="F520" s="6">
        <v>5754828</v>
      </c>
      <c r="G520" s="7">
        <v>11609758</v>
      </c>
      <c r="H520" s="12">
        <f t="shared" si="42"/>
        <v>15885</v>
      </c>
      <c r="I520" s="13">
        <f t="shared" si="43"/>
        <v>60470</v>
      </c>
      <c r="J520" s="14">
        <f t="shared" si="44"/>
        <v>683</v>
      </c>
      <c r="K520" s="13">
        <f t="shared" si="45"/>
        <v>67589</v>
      </c>
      <c r="L520" s="14">
        <f t="shared" si="46"/>
        <v>20866</v>
      </c>
      <c r="M520" s="56">
        <f t="shared" si="47"/>
        <v>35919</v>
      </c>
    </row>
    <row r="521" spans="1:13">
      <c r="A521" s="55">
        <v>508</v>
      </c>
      <c r="B521" s="5">
        <v>4737390</v>
      </c>
      <c r="C521" s="7">
        <v>33176675</v>
      </c>
      <c r="D521" s="6">
        <v>1772890</v>
      </c>
      <c r="E521" s="7">
        <v>145965739</v>
      </c>
      <c r="F521" s="6">
        <v>5693650</v>
      </c>
      <c r="G521" s="7">
        <v>11646812</v>
      </c>
      <c r="H521" s="12">
        <f t="shared" si="42"/>
        <v>15692</v>
      </c>
      <c r="I521" s="13">
        <f t="shared" si="43"/>
        <v>61844</v>
      </c>
      <c r="J521" s="14">
        <f t="shared" si="44"/>
        <v>676</v>
      </c>
      <c r="K521" s="13">
        <f t="shared" si="45"/>
        <v>68887</v>
      </c>
      <c r="L521" s="14">
        <f t="shared" si="46"/>
        <v>20645</v>
      </c>
      <c r="M521" s="56">
        <f t="shared" si="47"/>
        <v>36033</v>
      </c>
    </row>
    <row r="522" spans="1:13">
      <c r="A522" s="55">
        <v>509</v>
      </c>
      <c r="B522" s="5">
        <v>4676668</v>
      </c>
      <c r="C522" s="7">
        <v>33938146</v>
      </c>
      <c r="D522" s="6">
        <v>1752233</v>
      </c>
      <c r="E522" s="7">
        <v>148465038</v>
      </c>
      <c r="F522" s="6">
        <v>5676711</v>
      </c>
      <c r="G522" s="7">
        <v>11634128</v>
      </c>
      <c r="H522" s="12">
        <f t="shared" si="42"/>
        <v>15491</v>
      </c>
      <c r="I522" s="13">
        <f t="shared" si="43"/>
        <v>63263</v>
      </c>
      <c r="J522" s="14">
        <f t="shared" si="44"/>
        <v>668</v>
      </c>
      <c r="K522" s="13">
        <f t="shared" si="45"/>
        <v>70067</v>
      </c>
      <c r="L522" s="14">
        <f t="shared" si="46"/>
        <v>20583</v>
      </c>
      <c r="M522" s="56">
        <f t="shared" si="47"/>
        <v>35994</v>
      </c>
    </row>
    <row r="523" spans="1:13">
      <c r="A523" s="55">
        <v>510</v>
      </c>
      <c r="B523" s="5">
        <v>4623155</v>
      </c>
      <c r="C523" s="7">
        <v>34750273</v>
      </c>
      <c r="D523" s="6">
        <v>1731094</v>
      </c>
      <c r="E523" s="7">
        <v>151245371</v>
      </c>
      <c r="F523" s="6">
        <v>5619282</v>
      </c>
      <c r="G523" s="7">
        <v>11716166</v>
      </c>
      <c r="H523" s="12">
        <f t="shared" si="42"/>
        <v>15314</v>
      </c>
      <c r="I523" s="13">
        <f t="shared" si="43"/>
        <v>64777</v>
      </c>
      <c r="J523" s="14">
        <f t="shared" si="44"/>
        <v>660</v>
      </c>
      <c r="K523" s="13">
        <f t="shared" si="45"/>
        <v>71379</v>
      </c>
      <c r="L523" s="14">
        <f t="shared" si="46"/>
        <v>20375</v>
      </c>
      <c r="M523" s="56">
        <f t="shared" si="47"/>
        <v>36248</v>
      </c>
    </row>
    <row r="524" spans="1:13">
      <c r="A524" s="55">
        <v>511</v>
      </c>
      <c r="B524" s="5">
        <v>4569507</v>
      </c>
      <c r="C524" s="7">
        <v>35521011</v>
      </c>
      <c r="D524" s="6">
        <v>1721250</v>
      </c>
      <c r="E524" s="7">
        <v>153517541</v>
      </c>
      <c r="F524" s="6">
        <v>5527088</v>
      </c>
      <c r="G524" s="7">
        <v>11736696</v>
      </c>
      <c r="H524" s="12">
        <f t="shared" si="42"/>
        <v>15136</v>
      </c>
      <c r="I524" s="13">
        <f t="shared" si="43"/>
        <v>66214</v>
      </c>
      <c r="J524" s="14">
        <f t="shared" si="44"/>
        <v>656</v>
      </c>
      <c r="K524" s="13">
        <f t="shared" si="45"/>
        <v>72451</v>
      </c>
      <c r="L524" s="14">
        <f t="shared" si="46"/>
        <v>20041</v>
      </c>
      <c r="M524" s="56">
        <f t="shared" si="47"/>
        <v>36311</v>
      </c>
    </row>
    <row r="525" spans="1:13">
      <c r="A525" s="55">
        <v>512</v>
      </c>
      <c r="B525" s="5">
        <v>4520406</v>
      </c>
      <c r="C525" s="7">
        <v>36003193</v>
      </c>
      <c r="D525" s="6">
        <v>1696292</v>
      </c>
      <c r="E525" s="7">
        <v>155405417</v>
      </c>
      <c r="F525" s="6">
        <v>5499424</v>
      </c>
      <c r="G525" s="7">
        <v>11775259</v>
      </c>
      <c r="H525" s="12">
        <f t="shared" si="42"/>
        <v>14974</v>
      </c>
      <c r="I525" s="13">
        <f t="shared" si="43"/>
        <v>67113</v>
      </c>
      <c r="J525" s="14">
        <f t="shared" si="44"/>
        <v>646</v>
      </c>
      <c r="K525" s="13">
        <f t="shared" si="45"/>
        <v>73342</v>
      </c>
      <c r="L525" s="14">
        <f t="shared" si="46"/>
        <v>19940</v>
      </c>
      <c r="M525" s="56">
        <f t="shared" si="47"/>
        <v>36431</v>
      </c>
    </row>
    <row r="526" spans="1:13">
      <c r="A526" s="55">
        <v>513</v>
      </c>
      <c r="B526" s="5">
        <v>4477708</v>
      </c>
      <c r="C526" s="7">
        <v>36430277</v>
      </c>
      <c r="D526" s="6">
        <v>1679763</v>
      </c>
      <c r="E526" s="7">
        <v>157098438</v>
      </c>
      <c r="F526" s="6">
        <v>5434117</v>
      </c>
      <c r="G526" s="7">
        <v>11846515</v>
      </c>
      <c r="H526" s="12">
        <f t="shared" ref="H526:H589" si="48">ROUND(B526/$B$1037*100000,0)</f>
        <v>14832</v>
      </c>
      <c r="I526" s="13">
        <f t="shared" ref="I526:I589" si="49">ROUND(C526/$C$1037*100000,0)</f>
        <v>67909</v>
      </c>
      <c r="J526" s="14">
        <f t="shared" ref="J526:J589" si="50">ROUND(D526/$D$1037*100000,0)</f>
        <v>640</v>
      </c>
      <c r="K526" s="13">
        <f t="shared" ref="K526:K589" si="51">ROUND(E526/$E$1037*100000,0)</f>
        <v>74141</v>
      </c>
      <c r="L526" s="14">
        <f t="shared" ref="L526:L589" si="52">ROUND(F526/$F$1037*100000,0)</f>
        <v>19704</v>
      </c>
      <c r="M526" s="56">
        <f t="shared" ref="M526:M589" si="53">ROUND(G526/$G$1037*100000,0)</f>
        <v>36651</v>
      </c>
    </row>
    <row r="527" spans="1:13">
      <c r="A527" s="55">
        <v>514</v>
      </c>
      <c r="B527" s="5">
        <v>4424629</v>
      </c>
      <c r="C527" s="7">
        <v>37225290</v>
      </c>
      <c r="D527" s="6">
        <v>1657086</v>
      </c>
      <c r="E527" s="7">
        <v>159996517</v>
      </c>
      <c r="F527" s="6">
        <v>5354596</v>
      </c>
      <c r="G527" s="7">
        <v>11856771</v>
      </c>
      <c r="H527" s="12">
        <f t="shared" si="48"/>
        <v>14656</v>
      </c>
      <c r="I527" s="13">
        <f t="shared" si="49"/>
        <v>69391</v>
      </c>
      <c r="J527" s="14">
        <f t="shared" si="50"/>
        <v>631</v>
      </c>
      <c r="K527" s="13">
        <f t="shared" si="51"/>
        <v>75509</v>
      </c>
      <c r="L527" s="14">
        <f t="shared" si="52"/>
        <v>19415</v>
      </c>
      <c r="M527" s="56">
        <f t="shared" si="53"/>
        <v>36683</v>
      </c>
    </row>
    <row r="528" spans="1:13">
      <c r="A528" s="55">
        <v>515</v>
      </c>
      <c r="B528" s="5">
        <v>4369123</v>
      </c>
      <c r="C528" s="7">
        <v>38001240</v>
      </c>
      <c r="D528" s="6">
        <v>1642414</v>
      </c>
      <c r="E528" s="7">
        <v>162237263</v>
      </c>
      <c r="F528" s="6">
        <v>5247470</v>
      </c>
      <c r="G528" s="7">
        <v>11915604</v>
      </c>
      <c r="H528" s="12">
        <f t="shared" si="48"/>
        <v>14472</v>
      </c>
      <c r="I528" s="13">
        <f t="shared" si="49"/>
        <v>70837</v>
      </c>
      <c r="J528" s="14">
        <f t="shared" si="50"/>
        <v>626</v>
      </c>
      <c r="K528" s="13">
        <f t="shared" si="51"/>
        <v>76566</v>
      </c>
      <c r="L528" s="14">
        <f t="shared" si="52"/>
        <v>19027</v>
      </c>
      <c r="M528" s="56">
        <f t="shared" si="53"/>
        <v>36865</v>
      </c>
    </row>
    <row r="529" spans="1:13">
      <c r="A529" s="55">
        <v>516</v>
      </c>
      <c r="B529" s="5">
        <v>4329851</v>
      </c>
      <c r="C529" s="7">
        <v>38744703</v>
      </c>
      <c r="D529" s="6">
        <v>1622147</v>
      </c>
      <c r="E529" s="7">
        <v>165074751</v>
      </c>
      <c r="F529" s="6">
        <v>5185531</v>
      </c>
      <c r="G529" s="7">
        <v>11983777</v>
      </c>
      <c r="H529" s="12">
        <f t="shared" si="48"/>
        <v>14342</v>
      </c>
      <c r="I529" s="13">
        <f t="shared" si="49"/>
        <v>72223</v>
      </c>
      <c r="J529" s="14">
        <f t="shared" si="50"/>
        <v>618</v>
      </c>
      <c r="K529" s="13">
        <f t="shared" si="51"/>
        <v>77905</v>
      </c>
      <c r="L529" s="14">
        <f t="shared" si="52"/>
        <v>18802</v>
      </c>
      <c r="M529" s="56">
        <f t="shared" si="53"/>
        <v>37076</v>
      </c>
    </row>
    <row r="530" spans="1:13">
      <c r="A530" s="55">
        <v>517</v>
      </c>
      <c r="B530" s="5">
        <v>4271550</v>
      </c>
      <c r="C530" s="7">
        <v>39450797</v>
      </c>
      <c r="D530" s="6">
        <v>1605983</v>
      </c>
      <c r="E530" s="7">
        <v>167412421</v>
      </c>
      <c r="F530" s="6">
        <v>5157756</v>
      </c>
      <c r="G530" s="7">
        <v>11953540</v>
      </c>
      <c r="H530" s="12">
        <f t="shared" si="48"/>
        <v>14149</v>
      </c>
      <c r="I530" s="13">
        <f t="shared" si="49"/>
        <v>73539</v>
      </c>
      <c r="J530" s="14">
        <f t="shared" si="50"/>
        <v>612</v>
      </c>
      <c r="K530" s="13">
        <f t="shared" si="51"/>
        <v>79009</v>
      </c>
      <c r="L530" s="14">
        <f t="shared" si="52"/>
        <v>18702</v>
      </c>
      <c r="M530" s="56">
        <f t="shared" si="53"/>
        <v>36982</v>
      </c>
    </row>
    <row r="531" spans="1:13">
      <c r="A531" s="55">
        <v>518</v>
      </c>
      <c r="B531" s="5">
        <v>4223042</v>
      </c>
      <c r="C531" s="7">
        <v>40235777</v>
      </c>
      <c r="D531" s="6">
        <v>1575567</v>
      </c>
      <c r="E531" s="7">
        <v>169855662</v>
      </c>
      <c r="F531" s="6">
        <v>5139187</v>
      </c>
      <c r="G531" s="7">
        <v>11982994</v>
      </c>
      <c r="H531" s="12">
        <f t="shared" si="48"/>
        <v>13989</v>
      </c>
      <c r="I531" s="13">
        <f t="shared" si="49"/>
        <v>75002</v>
      </c>
      <c r="J531" s="14">
        <f t="shared" si="50"/>
        <v>600</v>
      </c>
      <c r="K531" s="13">
        <f t="shared" si="51"/>
        <v>80162</v>
      </c>
      <c r="L531" s="14">
        <f t="shared" si="52"/>
        <v>18634</v>
      </c>
      <c r="M531" s="56">
        <f t="shared" si="53"/>
        <v>37073</v>
      </c>
    </row>
    <row r="532" spans="1:13">
      <c r="A532" s="55">
        <v>519</v>
      </c>
      <c r="B532" s="5">
        <v>4163751</v>
      </c>
      <c r="C532" s="7">
        <v>40866049</v>
      </c>
      <c r="D532" s="6">
        <v>1552167</v>
      </c>
      <c r="E532" s="7">
        <v>172349578</v>
      </c>
      <c r="F532" s="6">
        <v>5113258</v>
      </c>
      <c r="G532" s="7">
        <v>12045325</v>
      </c>
      <c r="H532" s="12">
        <f t="shared" si="48"/>
        <v>13792</v>
      </c>
      <c r="I532" s="13">
        <f t="shared" si="49"/>
        <v>76177</v>
      </c>
      <c r="J532" s="14">
        <f t="shared" si="50"/>
        <v>592</v>
      </c>
      <c r="K532" s="13">
        <f t="shared" si="51"/>
        <v>81339</v>
      </c>
      <c r="L532" s="14">
        <f t="shared" si="52"/>
        <v>18540</v>
      </c>
      <c r="M532" s="56">
        <f t="shared" si="53"/>
        <v>37266</v>
      </c>
    </row>
    <row r="533" spans="1:13">
      <c r="A533" s="55">
        <v>520</v>
      </c>
      <c r="B533" s="5">
        <v>4113211</v>
      </c>
      <c r="C533" s="7">
        <v>41439303</v>
      </c>
      <c r="D533" s="6">
        <v>1534327</v>
      </c>
      <c r="E533" s="7">
        <v>174727763</v>
      </c>
      <c r="F533" s="6">
        <v>4940139</v>
      </c>
      <c r="G533" s="7">
        <v>12128526</v>
      </c>
      <c r="H533" s="12">
        <f t="shared" si="48"/>
        <v>13625</v>
      </c>
      <c r="I533" s="13">
        <f t="shared" si="49"/>
        <v>77246</v>
      </c>
      <c r="J533" s="14">
        <f t="shared" si="50"/>
        <v>585</v>
      </c>
      <c r="K533" s="13">
        <f t="shared" si="51"/>
        <v>82461</v>
      </c>
      <c r="L533" s="14">
        <f t="shared" si="52"/>
        <v>17912</v>
      </c>
      <c r="M533" s="56">
        <f t="shared" si="53"/>
        <v>37524</v>
      </c>
    </row>
    <row r="534" spans="1:13">
      <c r="A534" s="55">
        <v>521</v>
      </c>
      <c r="B534" s="5">
        <v>4064852</v>
      </c>
      <c r="C534" s="7">
        <v>42171974</v>
      </c>
      <c r="D534" s="6">
        <v>1503898</v>
      </c>
      <c r="E534" s="7">
        <v>177127549</v>
      </c>
      <c r="F534" s="6">
        <v>4924983</v>
      </c>
      <c r="G534" s="7">
        <v>12221513</v>
      </c>
      <c r="H534" s="12">
        <f t="shared" si="48"/>
        <v>13465</v>
      </c>
      <c r="I534" s="13">
        <f t="shared" si="49"/>
        <v>78612</v>
      </c>
      <c r="J534" s="14">
        <f t="shared" si="50"/>
        <v>573</v>
      </c>
      <c r="K534" s="13">
        <f t="shared" si="51"/>
        <v>83594</v>
      </c>
      <c r="L534" s="14">
        <f t="shared" si="52"/>
        <v>17858</v>
      </c>
      <c r="M534" s="56">
        <f t="shared" si="53"/>
        <v>37811</v>
      </c>
    </row>
    <row r="535" spans="1:13">
      <c r="A535" s="55">
        <v>522</v>
      </c>
      <c r="B535" s="5">
        <v>4016913</v>
      </c>
      <c r="C535" s="7">
        <v>42886972</v>
      </c>
      <c r="D535" s="6">
        <v>1482807</v>
      </c>
      <c r="E535" s="7">
        <v>179199564</v>
      </c>
      <c r="F535" s="6">
        <v>4850157</v>
      </c>
      <c r="G535" s="7">
        <v>12231692</v>
      </c>
      <c r="H535" s="12">
        <f t="shared" si="48"/>
        <v>13306</v>
      </c>
      <c r="I535" s="13">
        <f t="shared" si="49"/>
        <v>79944</v>
      </c>
      <c r="J535" s="14">
        <f t="shared" si="50"/>
        <v>565</v>
      </c>
      <c r="K535" s="13">
        <f t="shared" si="51"/>
        <v>84571</v>
      </c>
      <c r="L535" s="14">
        <f t="shared" si="52"/>
        <v>17586</v>
      </c>
      <c r="M535" s="56">
        <f t="shared" si="53"/>
        <v>37843</v>
      </c>
    </row>
    <row r="536" spans="1:13">
      <c r="A536" s="55">
        <v>523</v>
      </c>
      <c r="B536" s="5">
        <v>3968336</v>
      </c>
      <c r="C536" s="7">
        <v>43566706</v>
      </c>
      <c r="D536" s="6">
        <v>1462350</v>
      </c>
      <c r="E536" s="7">
        <v>181334436</v>
      </c>
      <c r="F536" s="6">
        <v>4740665</v>
      </c>
      <c r="G536" s="7">
        <v>12298368</v>
      </c>
      <c r="H536" s="12">
        <f t="shared" si="48"/>
        <v>13145</v>
      </c>
      <c r="I536" s="13">
        <f t="shared" si="49"/>
        <v>81211</v>
      </c>
      <c r="J536" s="14">
        <f t="shared" si="50"/>
        <v>557</v>
      </c>
      <c r="K536" s="13">
        <f t="shared" si="51"/>
        <v>85579</v>
      </c>
      <c r="L536" s="14">
        <f t="shared" si="52"/>
        <v>17189</v>
      </c>
      <c r="M536" s="56">
        <f t="shared" si="53"/>
        <v>38049</v>
      </c>
    </row>
    <row r="537" spans="1:13">
      <c r="A537" s="55">
        <v>524</v>
      </c>
      <c r="B537" s="5">
        <v>3921359</v>
      </c>
      <c r="C537" s="7">
        <v>44205029</v>
      </c>
      <c r="D537" s="6">
        <v>1445284</v>
      </c>
      <c r="E537" s="7">
        <v>183587594</v>
      </c>
      <c r="F537" s="6">
        <v>4696126</v>
      </c>
      <c r="G537" s="7">
        <v>12327061</v>
      </c>
      <c r="H537" s="12">
        <f t="shared" si="48"/>
        <v>12989</v>
      </c>
      <c r="I537" s="13">
        <f t="shared" si="49"/>
        <v>82401</v>
      </c>
      <c r="J537" s="14">
        <f t="shared" si="50"/>
        <v>551</v>
      </c>
      <c r="K537" s="13">
        <f t="shared" si="51"/>
        <v>86642</v>
      </c>
      <c r="L537" s="14">
        <f t="shared" si="52"/>
        <v>17028</v>
      </c>
      <c r="M537" s="56">
        <f t="shared" si="53"/>
        <v>38138</v>
      </c>
    </row>
    <row r="538" spans="1:13">
      <c r="A538" s="55">
        <v>525</v>
      </c>
      <c r="B538" s="5">
        <v>3861995</v>
      </c>
      <c r="C538" s="7">
        <v>44834425</v>
      </c>
      <c r="D538" s="6">
        <v>1427686</v>
      </c>
      <c r="E538" s="7">
        <v>185872890</v>
      </c>
      <c r="F538" s="6">
        <v>4676163</v>
      </c>
      <c r="G538" s="7">
        <v>12317416</v>
      </c>
      <c r="H538" s="12">
        <f t="shared" si="48"/>
        <v>12793</v>
      </c>
      <c r="I538" s="13">
        <f t="shared" si="49"/>
        <v>83575</v>
      </c>
      <c r="J538" s="14">
        <f t="shared" si="50"/>
        <v>544</v>
      </c>
      <c r="K538" s="13">
        <f t="shared" si="51"/>
        <v>87721</v>
      </c>
      <c r="L538" s="14">
        <f t="shared" si="52"/>
        <v>16955</v>
      </c>
      <c r="M538" s="56">
        <f t="shared" si="53"/>
        <v>38108</v>
      </c>
    </row>
    <row r="539" spans="1:13">
      <c r="A539" s="55">
        <v>526</v>
      </c>
      <c r="B539" s="5">
        <v>3825611</v>
      </c>
      <c r="C539" s="7">
        <v>45393340</v>
      </c>
      <c r="D539" s="6">
        <v>1392015</v>
      </c>
      <c r="E539" s="7">
        <v>187862529</v>
      </c>
      <c r="F539" s="6">
        <v>4660654</v>
      </c>
      <c r="G539" s="7">
        <v>12387858</v>
      </c>
      <c r="H539" s="12">
        <f t="shared" si="48"/>
        <v>12672</v>
      </c>
      <c r="I539" s="13">
        <f t="shared" si="49"/>
        <v>84616</v>
      </c>
      <c r="J539" s="14">
        <f t="shared" si="50"/>
        <v>530</v>
      </c>
      <c r="K539" s="13">
        <f t="shared" si="51"/>
        <v>88660</v>
      </c>
      <c r="L539" s="14">
        <f t="shared" si="52"/>
        <v>16899</v>
      </c>
      <c r="M539" s="56">
        <f t="shared" si="53"/>
        <v>38326</v>
      </c>
    </row>
    <row r="540" spans="1:13">
      <c r="A540" s="55">
        <v>527</v>
      </c>
      <c r="B540" s="5">
        <v>3780854</v>
      </c>
      <c r="C540" s="7">
        <v>46061156</v>
      </c>
      <c r="D540" s="6">
        <v>1369074</v>
      </c>
      <c r="E540" s="7">
        <v>190257280</v>
      </c>
      <c r="F540" s="6">
        <v>4574694</v>
      </c>
      <c r="G540" s="7">
        <v>12487737</v>
      </c>
      <c r="H540" s="12">
        <f t="shared" si="48"/>
        <v>12524</v>
      </c>
      <c r="I540" s="13">
        <f t="shared" si="49"/>
        <v>85861</v>
      </c>
      <c r="J540" s="14">
        <f t="shared" si="50"/>
        <v>522</v>
      </c>
      <c r="K540" s="13">
        <f t="shared" si="51"/>
        <v>89790</v>
      </c>
      <c r="L540" s="14">
        <f t="shared" si="52"/>
        <v>16587</v>
      </c>
      <c r="M540" s="56">
        <f t="shared" si="53"/>
        <v>38635</v>
      </c>
    </row>
    <row r="541" spans="1:13">
      <c r="A541" s="55">
        <v>528</v>
      </c>
      <c r="B541" s="5">
        <v>3730805</v>
      </c>
      <c r="C541" s="7">
        <v>46699052</v>
      </c>
      <c r="D541" s="6">
        <v>1354317</v>
      </c>
      <c r="E541" s="7">
        <v>192294629</v>
      </c>
      <c r="F541" s="6">
        <v>4534670</v>
      </c>
      <c r="G541" s="7">
        <v>12484954</v>
      </c>
      <c r="H541" s="12">
        <f t="shared" si="48"/>
        <v>12358</v>
      </c>
      <c r="I541" s="13">
        <f t="shared" si="49"/>
        <v>87050</v>
      </c>
      <c r="J541" s="14">
        <f t="shared" si="50"/>
        <v>516</v>
      </c>
      <c r="K541" s="13">
        <f t="shared" si="51"/>
        <v>90751</v>
      </c>
      <c r="L541" s="14">
        <f t="shared" si="52"/>
        <v>16442</v>
      </c>
      <c r="M541" s="56">
        <f t="shared" si="53"/>
        <v>38626</v>
      </c>
    </row>
    <row r="542" spans="1:13">
      <c r="A542" s="55">
        <v>529</v>
      </c>
      <c r="B542" s="5">
        <v>3685220</v>
      </c>
      <c r="C542" s="7">
        <v>47318243</v>
      </c>
      <c r="D542" s="6">
        <v>1338394</v>
      </c>
      <c r="E542" s="7">
        <v>194143602</v>
      </c>
      <c r="F542" s="6">
        <v>4444755</v>
      </c>
      <c r="G542" s="7">
        <v>12499702</v>
      </c>
      <c r="H542" s="12">
        <f t="shared" si="48"/>
        <v>12207</v>
      </c>
      <c r="I542" s="13">
        <f t="shared" si="49"/>
        <v>88205</v>
      </c>
      <c r="J542" s="14">
        <f t="shared" si="50"/>
        <v>510</v>
      </c>
      <c r="K542" s="13">
        <f t="shared" si="51"/>
        <v>91624</v>
      </c>
      <c r="L542" s="14">
        <f t="shared" si="52"/>
        <v>16116</v>
      </c>
      <c r="M542" s="56">
        <f t="shared" si="53"/>
        <v>38672</v>
      </c>
    </row>
    <row r="543" spans="1:13">
      <c r="A543" s="55">
        <v>530</v>
      </c>
      <c r="B543" s="5">
        <v>3642548</v>
      </c>
      <c r="C543" s="7">
        <v>47961430</v>
      </c>
      <c r="D543" s="6">
        <v>1314509</v>
      </c>
      <c r="E543" s="7">
        <v>195699703</v>
      </c>
      <c r="F543" s="6">
        <v>4369247</v>
      </c>
      <c r="G543" s="7">
        <v>12628669</v>
      </c>
      <c r="H543" s="12">
        <f t="shared" si="48"/>
        <v>12066</v>
      </c>
      <c r="I543" s="13">
        <f t="shared" si="49"/>
        <v>89404</v>
      </c>
      <c r="J543" s="14">
        <f t="shared" si="50"/>
        <v>501</v>
      </c>
      <c r="K543" s="13">
        <f t="shared" si="51"/>
        <v>92358</v>
      </c>
      <c r="L543" s="14">
        <f t="shared" si="52"/>
        <v>15842</v>
      </c>
      <c r="M543" s="56">
        <f t="shared" si="53"/>
        <v>39071</v>
      </c>
    </row>
    <row r="544" spans="1:13">
      <c r="A544" s="55">
        <v>531</v>
      </c>
      <c r="B544" s="5">
        <v>3599618</v>
      </c>
      <c r="C544" s="7">
        <v>48448152</v>
      </c>
      <c r="D544" s="6">
        <v>1282644</v>
      </c>
      <c r="E544" s="7">
        <v>197525782</v>
      </c>
      <c r="F544" s="6">
        <v>4328195</v>
      </c>
      <c r="G544" s="7">
        <v>12685353</v>
      </c>
      <c r="H544" s="12">
        <f t="shared" si="48"/>
        <v>11924</v>
      </c>
      <c r="I544" s="13">
        <f t="shared" si="49"/>
        <v>90311</v>
      </c>
      <c r="J544" s="14">
        <f t="shared" si="50"/>
        <v>489</v>
      </c>
      <c r="K544" s="13">
        <f t="shared" si="51"/>
        <v>93220</v>
      </c>
      <c r="L544" s="14">
        <f t="shared" si="52"/>
        <v>15694</v>
      </c>
      <c r="M544" s="56">
        <f t="shared" si="53"/>
        <v>39246</v>
      </c>
    </row>
    <row r="545" spans="1:13">
      <c r="A545" s="55">
        <v>532</v>
      </c>
      <c r="B545" s="5">
        <v>3554987</v>
      </c>
      <c r="C545" s="7">
        <v>48966457</v>
      </c>
      <c r="D545" s="6">
        <v>1264656</v>
      </c>
      <c r="E545" s="7">
        <v>198981171</v>
      </c>
      <c r="F545" s="6">
        <v>4279591</v>
      </c>
      <c r="G545" s="7">
        <v>12743885</v>
      </c>
      <c r="H545" s="12">
        <f t="shared" si="48"/>
        <v>11776</v>
      </c>
      <c r="I545" s="13">
        <f t="shared" si="49"/>
        <v>91277</v>
      </c>
      <c r="J545" s="14">
        <f t="shared" si="50"/>
        <v>482</v>
      </c>
      <c r="K545" s="13">
        <f t="shared" si="51"/>
        <v>93907</v>
      </c>
      <c r="L545" s="14">
        <f t="shared" si="52"/>
        <v>15517</v>
      </c>
      <c r="M545" s="56">
        <f t="shared" si="53"/>
        <v>39428</v>
      </c>
    </row>
    <row r="546" spans="1:13">
      <c r="A546" s="55">
        <v>533</v>
      </c>
      <c r="B546" s="5">
        <v>3514834</v>
      </c>
      <c r="C546" s="7">
        <v>49496390</v>
      </c>
      <c r="D546" s="6">
        <v>1236248</v>
      </c>
      <c r="E546" s="7">
        <v>201036049</v>
      </c>
      <c r="F546" s="6">
        <v>4299279</v>
      </c>
      <c r="G546" s="7">
        <v>12766255</v>
      </c>
      <c r="H546" s="12">
        <f t="shared" si="48"/>
        <v>11643</v>
      </c>
      <c r="I546" s="13">
        <f t="shared" si="49"/>
        <v>92265</v>
      </c>
      <c r="J546" s="14">
        <f t="shared" si="50"/>
        <v>471</v>
      </c>
      <c r="K546" s="13">
        <f t="shared" si="51"/>
        <v>94877</v>
      </c>
      <c r="L546" s="14">
        <f t="shared" si="52"/>
        <v>15589</v>
      </c>
      <c r="M546" s="56">
        <f t="shared" si="53"/>
        <v>39497</v>
      </c>
    </row>
    <row r="547" spans="1:13">
      <c r="A547" s="55">
        <v>534</v>
      </c>
      <c r="B547" s="5">
        <v>3476038</v>
      </c>
      <c r="C547" s="7">
        <v>49928646</v>
      </c>
      <c r="D547" s="6">
        <v>1229529</v>
      </c>
      <c r="E547" s="7">
        <v>202529507</v>
      </c>
      <c r="F547" s="6">
        <v>4194548</v>
      </c>
      <c r="G547" s="7">
        <v>12829065</v>
      </c>
      <c r="H547" s="12">
        <f t="shared" si="48"/>
        <v>11514</v>
      </c>
      <c r="I547" s="13">
        <f t="shared" si="49"/>
        <v>93071</v>
      </c>
      <c r="J547" s="14">
        <f t="shared" si="50"/>
        <v>469</v>
      </c>
      <c r="K547" s="13">
        <f t="shared" si="51"/>
        <v>95582</v>
      </c>
      <c r="L547" s="14">
        <f t="shared" si="52"/>
        <v>15209</v>
      </c>
      <c r="M547" s="56">
        <f t="shared" si="53"/>
        <v>39691</v>
      </c>
    </row>
    <row r="548" spans="1:13">
      <c r="A548" s="55">
        <v>535</v>
      </c>
      <c r="B548" s="5">
        <v>3437972</v>
      </c>
      <c r="C548" s="7">
        <v>50436146</v>
      </c>
      <c r="D548" s="6">
        <v>1205162</v>
      </c>
      <c r="E548" s="7">
        <v>203726977</v>
      </c>
      <c r="F548" s="6">
        <v>4144625</v>
      </c>
      <c r="G548" s="7">
        <v>12853632</v>
      </c>
      <c r="H548" s="12">
        <f t="shared" si="48"/>
        <v>11388</v>
      </c>
      <c r="I548" s="13">
        <f t="shared" si="49"/>
        <v>94017</v>
      </c>
      <c r="J548" s="14">
        <f t="shared" si="50"/>
        <v>459</v>
      </c>
      <c r="K548" s="13">
        <f t="shared" si="51"/>
        <v>96147</v>
      </c>
      <c r="L548" s="14">
        <f t="shared" si="52"/>
        <v>15028</v>
      </c>
      <c r="M548" s="56">
        <f t="shared" si="53"/>
        <v>39767</v>
      </c>
    </row>
    <row r="549" spans="1:13">
      <c r="A549" s="55">
        <v>536</v>
      </c>
      <c r="B549" s="5">
        <v>3403382</v>
      </c>
      <c r="C549" s="7">
        <v>50847027</v>
      </c>
      <c r="D549" s="6">
        <v>1186268</v>
      </c>
      <c r="E549" s="7">
        <v>204896211</v>
      </c>
      <c r="F549" s="6">
        <v>4112668</v>
      </c>
      <c r="G549" s="7">
        <v>12947660</v>
      </c>
      <c r="H549" s="12">
        <f t="shared" si="48"/>
        <v>11273</v>
      </c>
      <c r="I549" s="13">
        <f t="shared" si="49"/>
        <v>94783</v>
      </c>
      <c r="J549" s="14">
        <f t="shared" si="50"/>
        <v>452</v>
      </c>
      <c r="K549" s="13">
        <f t="shared" si="51"/>
        <v>96699</v>
      </c>
      <c r="L549" s="14">
        <f t="shared" si="52"/>
        <v>14912</v>
      </c>
      <c r="M549" s="56">
        <f t="shared" si="53"/>
        <v>40058</v>
      </c>
    </row>
    <row r="550" spans="1:13">
      <c r="A550" s="55">
        <v>537</v>
      </c>
      <c r="B550" s="5">
        <v>3353499</v>
      </c>
      <c r="C550" s="7">
        <v>51236984</v>
      </c>
      <c r="D550" s="6">
        <v>1165449</v>
      </c>
      <c r="E550" s="7">
        <v>206124173</v>
      </c>
      <c r="F550" s="6">
        <v>4022149</v>
      </c>
      <c r="G550" s="7">
        <v>13001399</v>
      </c>
      <c r="H550" s="12">
        <f t="shared" si="48"/>
        <v>11108</v>
      </c>
      <c r="I550" s="13">
        <f t="shared" si="49"/>
        <v>95509</v>
      </c>
      <c r="J550" s="14">
        <f t="shared" si="50"/>
        <v>444</v>
      </c>
      <c r="K550" s="13">
        <f t="shared" si="51"/>
        <v>97278</v>
      </c>
      <c r="L550" s="14">
        <f t="shared" si="52"/>
        <v>14584</v>
      </c>
      <c r="M550" s="56">
        <f t="shared" si="53"/>
        <v>40224</v>
      </c>
    </row>
    <row r="551" spans="1:13">
      <c r="A551" s="55">
        <v>538</v>
      </c>
      <c r="B551" s="5">
        <v>3314242</v>
      </c>
      <c r="C551" s="7">
        <v>51675300</v>
      </c>
      <c r="D551" s="6">
        <v>1141524</v>
      </c>
      <c r="E551" s="7">
        <v>207020653</v>
      </c>
      <c r="F551" s="6">
        <v>4004135</v>
      </c>
      <c r="G551" s="7">
        <v>12974212</v>
      </c>
      <c r="H551" s="12">
        <f t="shared" si="48"/>
        <v>10978</v>
      </c>
      <c r="I551" s="13">
        <f t="shared" si="49"/>
        <v>96326</v>
      </c>
      <c r="J551" s="14">
        <f t="shared" si="50"/>
        <v>435</v>
      </c>
      <c r="K551" s="13">
        <f t="shared" si="51"/>
        <v>97701</v>
      </c>
      <c r="L551" s="14">
        <f t="shared" si="52"/>
        <v>14519</v>
      </c>
      <c r="M551" s="56">
        <f t="shared" si="53"/>
        <v>40140</v>
      </c>
    </row>
    <row r="552" spans="1:13">
      <c r="A552" s="55">
        <v>539</v>
      </c>
      <c r="B552" s="5">
        <v>3277336</v>
      </c>
      <c r="C552" s="7">
        <v>51971306</v>
      </c>
      <c r="D552" s="6">
        <v>1118392</v>
      </c>
      <c r="E552" s="7">
        <v>207964768</v>
      </c>
      <c r="F552" s="6">
        <v>3956553</v>
      </c>
      <c r="G552" s="7">
        <v>13053925</v>
      </c>
      <c r="H552" s="12">
        <f t="shared" si="48"/>
        <v>10856</v>
      </c>
      <c r="I552" s="13">
        <f t="shared" si="49"/>
        <v>96878</v>
      </c>
      <c r="J552" s="14">
        <f t="shared" si="50"/>
        <v>426</v>
      </c>
      <c r="K552" s="13">
        <f t="shared" si="51"/>
        <v>98147</v>
      </c>
      <c r="L552" s="14">
        <f t="shared" si="52"/>
        <v>14346</v>
      </c>
      <c r="M552" s="56">
        <f t="shared" si="53"/>
        <v>40387</v>
      </c>
    </row>
    <row r="553" spans="1:13">
      <c r="A553" s="55">
        <v>540</v>
      </c>
      <c r="B553" s="5">
        <v>3234945</v>
      </c>
      <c r="C553" s="7">
        <v>52323536</v>
      </c>
      <c r="D553" s="6">
        <v>1096617</v>
      </c>
      <c r="E553" s="7">
        <v>209118494</v>
      </c>
      <c r="F553" s="6">
        <v>3859728</v>
      </c>
      <c r="G553" s="7">
        <v>13195265</v>
      </c>
      <c r="H553" s="12">
        <f t="shared" si="48"/>
        <v>10716</v>
      </c>
      <c r="I553" s="13">
        <f t="shared" si="49"/>
        <v>97535</v>
      </c>
      <c r="J553" s="14">
        <f t="shared" si="50"/>
        <v>418</v>
      </c>
      <c r="K553" s="13">
        <f t="shared" si="51"/>
        <v>98691</v>
      </c>
      <c r="L553" s="14">
        <f t="shared" si="52"/>
        <v>13995</v>
      </c>
      <c r="M553" s="56">
        <f t="shared" si="53"/>
        <v>40824</v>
      </c>
    </row>
    <row r="554" spans="1:13">
      <c r="A554" s="55">
        <v>541</v>
      </c>
      <c r="B554" s="5">
        <v>3201271</v>
      </c>
      <c r="C554" s="7">
        <v>52590717</v>
      </c>
      <c r="D554" s="6">
        <v>1080781</v>
      </c>
      <c r="E554" s="7">
        <v>209725890</v>
      </c>
      <c r="F554" s="6">
        <v>3880470</v>
      </c>
      <c r="G554" s="7">
        <v>13224820</v>
      </c>
      <c r="H554" s="12">
        <f t="shared" si="48"/>
        <v>10604</v>
      </c>
      <c r="I554" s="13">
        <f t="shared" si="49"/>
        <v>98033</v>
      </c>
      <c r="J554" s="14">
        <f t="shared" si="50"/>
        <v>412</v>
      </c>
      <c r="K554" s="13">
        <f t="shared" si="51"/>
        <v>98978</v>
      </c>
      <c r="L554" s="14">
        <f t="shared" si="52"/>
        <v>14070</v>
      </c>
      <c r="M554" s="56">
        <f t="shared" si="53"/>
        <v>40915</v>
      </c>
    </row>
    <row r="555" spans="1:13">
      <c r="A555" s="55">
        <v>542</v>
      </c>
      <c r="B555" s="5">
        <v>3170585</v>
      </c>
      <c r="C555" s="7">
        <v>52837159</v>
      </c>
      <c r="D555" s="6">
        <v>1053350</v>
      </c>
      <c r="E555" s="7">
        <v>210299710</v>
      </c>
      <c r="F555" s="6">
        <v>3824733</v>
      </c>
      <c r="G555" s="7">
        <v>13297117</v>
      </c>
      <c r="H555" s="12">
        <f t="shared" si="48"/>
        <v>10502</v>
      </c>
      <c r="I555" s="13">
        <f t="shared" si="49"/>
        <v>98492</v>
      </c>
      <c r="J555" s="14">
        <f t="shared" si="50"/>
        <v>401</v>
      </c>
      <c r="K555" s="13">
        <f t="shared" si="51"/>
        <v>99249</v>
      </c>
      <c r="L555" s="14">
        <f t="shared" si="52"/>
        <v>13868</v>
      </c>
      <c r="M555" s="56">
        <f t="shared" si="53"/>
        <v>41139</v>
      </c>
    </row>
    <row r="556" spans="1:13">
      <c r="A556" s="55">
        <v>543</v>
      </c>
      <c r="B556" s="5">
        <v>3128038</v>
      </c>
      <c r="C556" s="7">
        <v>53115983</v>
      </c>
      <c r="D556" s="6">
        <v>1028201</v>
      </c>
      <c r="E556" s="7">
        <v>210657729</v>
      </c>
      <c r="F556" s="6">
        <v>3805081</v>
      </c>
      <c r="G556" s="7">
        <v>13303782</v>
      </c>
      <c r="H556" s="12">
        <f t="shared" si="48"/>
        <v>10361</v>
      </c>
      <c r="I556" s="13">
        <f t="shared" si="49"/>
        <v>99012</v>
      </c>
      <c r="J556" s="14">
        <f t="shared" si="50"/>
        <v>392</v>
      </c>
      <c r="K556" s="13">
        <f t="shared" si="51"/>
        <v>99418</v>
      </c>
      <c r="L556" s="14">
        <f t="shared" si="52"/>
        <v>13797</v>
      </c>
      <c r="M556" s="56">
        <f t="shared" si="53"/>
        <v>41160</v>
      </c>
    </row>
    <row r="557" spans="1:13">
      <c r="A557" s="55">
        <v>544</v>
      </c>
      <c r="B557" s="5">
        <v>3094424</v>
      </c>
      <c r="C557" s="7">
        <v>53308059</v>
      </c>
      <c r="D557" s="6">
        <v>1012432</v>
      </c>
      <c r="E557" s="7">
        <v>211100346</v>
      </c>
      <c r="F557" s="6">
        <v>3726466</v>
      </c>
      <c r="G557" s="7">
        <v>13382250</v>
      </c>
      <c r="H557" s="12">
        <f t="shared" si="48"/>
        <v>10250</v>
      </c>
      <c r="I557" s="13">
        <f t="shared" si="49"/>
        <v>99370</v>
      </c>
      <c r="J557" s="14">
        <f t="shared" si="50"/>
        <v>386</v>
      </c>
      <c r="K557" s="13">
        <f t="shared" si="51"/>
        <v>99627</v>
      </c>
      <c r="L557" s="14">
        <f t="shared" si="52"/>
        <v>13512</v>
      </c>
      <c r="M557" s="56">
        <f t="shared" si="53"/>
        <v>41403</v>
      </c>
    </row>
    <row r="558" spans="1:13">
      <c r="A558" s="55">
        <v>545</v>
      </c>
      <c r="B558" s="5">
        <v>3062704</v>
      </c>
      <c r="C558" s="7">
        <v>53355401</v>
      </c>
      <c r="D558" s="6">
        <v>996589</v>
      </c>
      <c r="E558" s="7">
        <v>211520080</v>
      </c>
      <c r="F558" s="6">
        <v>3633172</v>
      </c>
      <c r="G558" s="7">
        <v>13405512</v>
      </c>
      <c r="H558" s="12">
        <f t="shared" si="48"/>
        <v>10145</v>
      </c>
      <c r="I558" s="13">
        <f t="shared" si="49"/>
        <v>99458</v>
      </c>
      <c r="J558" s="14">
        <f t="shared" si="50"/>
        <v>380</v>
      </c>
      <c r="K558" s="13">
        <f t="shared" si="51"/>
        <v>99825</v>
      </c>
      <c r="L558" s="14">
        <f t="shared" si="52"/>
        <v>13174</v>
      </c>
      <c r="M558" s="56">
        <f t="shared" si="53"/>
        <v>41475</v>
      </c>
    </row>
    <row r="559" spans="1:13">
      <c r="A559" s="55">
        <v>546</v>
      </c>
      <c r="B559" s="5">
        <v>3023485</v>
      </c>
      <c r="C559" s="7">
        <v>53489194</v>
      </c>
      <c r="D559" s="6">
        <v>974242</v>
      </c>
      <c r="E559" s="7">
        <v>211522364</v>
      </c>
      <c r="F559" s="6">
        <v>3684809</v>
      </c>
      <c r="G559" s="7">
        <v>13449400</v>
      </c>
      <c r="H559" s="12">
        <f t="shared" si="48"/>
        <v>10015</v>
      </c>
      <c r="I559" s="13">
        <f t="shared" si="49"/>
        <v>99708</v>
      </c>
      <c r="J559" s="14">
        <f t="shared" si="50"/>
        <v>371</v>
      </c>
      <c r="K559" s="13">
        <f t="shared" si="51"/>
        <v>99826</v>
      </c>
      <c r="L559" s="14">
        <f t="shared" si="52"/>
        <v>13361</v>
      </c>
      <c r="M559" s="56">
        <f t="shared" si="53"/>
        <v>41610</v>
      </c>
    </row>
    <row r="560" spans="1:13">
      <c r="A560" s="55">
        <v>547</v>
      </c>
      <c r="B560" s="5">
        <v>2994805</v>
      </c>
      <c r="C560" s="7">
        <v>53476021</v>
      </c>
      <c r="D560" s="6">
        <v>950733</v>
      </c>
      <c r="E560" s="7">
        <v>211891445</v>
      </c>
      <c r="F560" s="6">
        <v>3616249</v>
      </c>
      <c r="G560" s="7">
        <v>13512671</v>
      </c>
      <c r="H560" s="12">
        <f t="shared" si="48"/>
        <v>9920</v>
      </c>
      <c r="I560" s="13">
        <f t="shared" si="49"/>
        <v>99683</v>
      </c>
      <c r="J560" s="14">
        <f t="shared" si="50"/>
        <v>362</v>
      </c>
      <c r="K560" s="13">
        <f t="shared" si="51"/>
        <v>100000</v>
      </c>
      <c r="L560" s="14">
        <f t="shared" si="52"/>
        <v>13112</v>
      </c>
      <c r="M560" s="56">
        <f t="shared" si="53"/>
        <v>41806</v>
      </c>
    </row>
    <row r="561" spans="1:13">
      <c r="A561" s="55">
        <v>548</v>
      </c>
      <c r="B561" s="5">
        <v>2956023</v>
      </c>
      <c r="C561" s="7">
        <v>53643189</v>
      </c>
      <c r="D561" s="6">
        <v>934963</v>
      </c>
      <c r="E561" s="7">
        <v>211593237</v>
      </c>
      <c r="F561" s="6">
        <v>3588285</v>
      </c>
      <c r="G561" s="7">
        <v>13575364</v>
      </c>
      <c r="H561" s="12">
        <f t="shared" si="48"/>
        <v>9792</v>
      </c>
      <c r="I561" s="13">
        <f t="shared" si="49"/>
        <v>99995</v>
      </c>
      <c r="J561" s="14">
        <f t="shared" si="50"/>
        <v>356</v>
      </c>
      <c r="K561" s="13">
        <f t="shared" si="51"/>
        <v>99859</v>
      </c>
      <c r="L561" s="14">
        <f t="shared" si="52"/>
        <v>13011</v>
      </c>
      <c r="M561" s="56">
        <f t="shared" si="53"/>
        <v>42000</v>
      </c>
    </row>
    <row r="562" spans="1:13">
      <c r="A562" s="55">
        <v>549</v>
      </c>
      <c r="B562" s="5">
        <v>2916936</v>
      </c>
      <c r="C562" s="7">
        <v>53622202</v>
      </c>
      <c r="D562" s="6">
        <v>916730</v>
      </c>
      <c r="E562" s="7">
        <v>211384834</v>
      </c>
      <c r="F562" s="6">
        <v>3589545</v>
      </c>
      <c r="G562" s="7">
        <v>13576316</v>
      </c>
      <c r="H562" s="12">
        <f t="shared" si="48"/>
        <v>9662</v>
      </c>
      <c r="I562" s="13">
        <f t="shared" si="49"/>
        <v>99956</v>
      </c>
      <c r="J562" s="14">
        <f t="shared" si="50"/>
        <v>349</v>
      </c>
      <c r="K562" s="13">
        <f t="shared" si="51"/>
        <v>99761</v>
      </c>
      <c r="L562" s="14">
        <f t="shared" si="52"/>
        <v>13015</v>
      </c>
      <c r="M562" s="56">
        <f t="shared" si="53"/>
        <v>42003</v>
      </c>
    </row>
    <row r="563" spans="1:13">
      <c r="A563" s="55">
        <v>550</v>
      </c>
      <c r="B563" s="5">
        <v>2885504</v>
      </c>
      <c r="C563" s="7">
        <v>53646001</v>
      </c>
      <c r="D563" s="6">
        <v>898408</v>
      </c>
      <c r="E563" s="7">
        <v>210623989</v>
      </c>
      <c r="F563" s="6">
        <v>3507761</v>
      </c>
      <c r="G563" s="7">
        <v>13628262</v>
      </c>
      <c r="H563" s="12">
        <f t="shared" si="48"/>
        <v>9558</v>
      </c>
      <c r="I563" s="13">
        <f t="shared" si="49"/>
        <v>100000</v>
      </c>
      <c r="J563" s="14">
        <f t="shared" si="50"/>
        <v>342</v>
      </c>
      <c r="K563" s="13">
        <f t="shared" si="51"/>
        <v>99402</v>
      </c>
      <c r="L563" s="14">
        <f t="shared" si="52"/>
        <v>12719</v>
      </c>
      <c r="M563" s="56">
        <f t="shared" si="53"/>
        <v>42164</v>
      </c>
    </row>
    <row r="564" spans="1:13">
      <c r="A564" s="55">
        <v>551</v>
      </c>
      <c r="B564" s="5">
        <v>2855509</v>
      </c>
      <c r="C564" s="7">
        <v>53560320</v>
      </c>
      <c r="D564" s="6">
        <v>879736</v>
      </c>
      <c r="E564" s="7">
        <v>210048709</v>
      </c>
      <c r="F564" s="6">
        <v>3482945</v>
      </c>
      <c r="G564" s="7">
        <v>13744770</v>
      </c>
      <c r="H564" s="12">
        <f t="shared" si="48"/>
        <v>9459</v>
      </c>
      <c r="I564" s="13">
        <f t="shared" si="49"/>
        <v>99840</v>
      </c>
      <c r="J564" s="14">
        <f t="shared" si="50"/>
        <v>335</v>
      </c>
      <c r="K564" s="13">
        <f t="shared" si="51"/>
        <v>99130</v>
      </c>
      <c r="L564" s="14">
        <f t="shared" si="52"/>
        <v>12629</v>
      </c>
      <c r="M564" s="56">
        <f t="shared" si="53"/>
        <v>42524</v>
      </c>
    </row>
    <row r="565" spans="1:13">
      <c r="A565" s="55">
        <v>552</v>
      </c>
      <c r="B565" s="5">
        <v>2820058</v>
      </c>
      <c r="C565" s="7">
        <v>53448205</v>
      </c>
      <c r="D565" s="6">
        <v>859089</v>
      </c>
      <c r="E565" s="7">
        <v>209602877</v>
      </c>
      <c r="F565" s="6">
        <v>3408810</v>
      </c>
      <c r="G565" s="7">
        <v>13822150</v>
      </c>
      <c r="H565" s="12">
        <f t="shared" si="48"/>
        <v>9341</v>
      </c>
      <c r="I565" s="13">
        <f t="shared" si="49"/>
        <v>99631</v>
      </c>
      <c r="J565" s="14">
        <f t="shared" si="50"/>
        <v>327</v>
      </c>
      <c r="K565" s="13">
        <f t="shared" si="51"/>
        <v>98920</v>
      </c>
      <c r="L565" s="14">
        <f t="shared" si="52"/>
        <v>12360</v>
      </c>
      <c r="M565" s="56">
        <f t="shared" si="53"/>
        <v>42764</v>
      </c>
    </row>
    <row r="566" spans="1:13">
      <c r="A566" s="55">
        <v>553</v>
      </c>
      <c r="B566" s="5">
        <v>2783663</v>
      </c>
      <c r="C566" s="7">
        <v>53333073</v>
      </c>
      <c r="D566" s="6">
        <v>843317</v>
      </c>
      <c r="E566" s="7">
        <v>208878851</v>
      </c>
      <c r="F566" s="6">
        <v>3379863</v>
      </c>
      <c r="G566" s="7">
        <v>13850647</v>
      </c>
      <c r="H566" s="12">
        <f t="shared" si="48"/>
        <v>9221</v>
      </c>
      <c r="I566" s="13">
        <f t="shared" si="49"/>
        <v>99417</v>
      </c>
      <c r="J566" s="14">
        <f t="shared" si="50"/>
        <v>321</v>
      </c>
      <c r="K566" s="13">
        <f t="shared" si="51"/>
        <v>98578</v>
      </c>
      <c r="L566" s="14">
        <f t="shared" si="52"/>
        <v>12255</v>
      </c>
      <c r="M566" s="56">
        <f t="shared" si="53"/>
        <v>42852</v>
      </c>
    </row>
    <row r="567" spans="1:13">
      <c r="A567" s="55">
        <v>554</v>
      </c>
      <c r="B567" s="5">
        <v>2759278</v>
      </c>
      <c r="C567" s="7">
        <v>53091393</v>
      </c>
      <c r="D567" s="6">
        <v>826932</v>
      </c>
      <c r="E567" s="7">
        <v>208336279</v>
      </c>
      <c r="F567" s="6">
        <v>3336607</v>
      </c>
      <c r="G567" s="7">
        <v>13884495</v>
      </c>
      <c r="H567" s="12">
        <f t="shared" si="48"/>
        <v>9140</v>
      </c>
      <c r="I567" s="13">
        <f t="shared" si="49"/>
        <v>98966</v>
      </c>
      <c r="J567" s="14">
        <f t="shared" si="50"/>
        <v>315</v>
      </c>
      <c r="K567" s="13">
        <f t="shared" si="51"/>
        <v>98322</v>
      </c>
      <c r="L567" s="14">
        <f t="shared" si="52"/>
        <v>12098</v>
      </c>
      <c r="M567" s="56">
        <f t="shared" si="53"/>
        <v>42956</v>
      </c>
    </row>
    <row r="568" spans="1:13">
      <c r="A568" s="55">
        <v>555</v>
      </c>
      <c r="B568" s="5">
        <v>2726039</v>
      </c>
      <c r="C568" s="7">
        <v>52933207</v>
      </c>
      <c r="D568" s="6">
        <v>808015</v>
      </c>
      <c r="E568" s="7">
        <v>207701421</v>
      </c>
      <c r="F568" s="6">
        <v>3280026</v>
      </c>
      <c r="G568" s="7">
        <v>13967458</v>
      </c>
      <c r="H568" s="12">
        <f t="shared" si="48"/>
        <v>9030</v>
      </c>
      <c r="I568" s="13">
        <f t="shared" si="49"/>
        <v>98671</v>
      </c>
      <c r="J568" s="14">
        <f t="shared" si="50"/>
        <v>308</v>
      </c>
      <c r="K568" s="13">
        <f t="shared" si="51"/>
        <v>98023</v>
      </c>
      <c r="L568" s="14">
        <f t="shared" si="52"/>
        <v>11893</v>
      </c>
      <c r="M568" s="56">
        <f t="shared" si="53"/>
        <v>43213</v>
      </c>
    </row>
    <row r="569" spans="1:13">
      <c r="A569" s="55">
        <v>556</v>
      </c>
      <c r="B569" s="5">
        <v>2699481</v>
      </c>
      <c r="C569" s="7">
        <v>52758900</v>
      </c>
      <c r="D569" s="6">
        <v>790972</v>
      </c>
      <c r="E569" s="7">
        <v>206521518</v>
      </c>
      <c r="F569" s="6">
        <v>3246409</v>
      </c>
      <c r="G569" s="7">
        <v>14013284</v>
      </c>
      <c r="H569" s="12">
        <f t="shared" si="48"/>
        <v>8942</v>
      </c>
      <c r="I569" s="13">
        <f t="shared" si="49"/>
        <v>98346</v>
      </c>
      <c r="J569" s="14">
        <f t="shared" si="50"/>
        <v>301</v>
      </c>
      <c r="K569" s="13">
        <f t="shared" si="51"/>
        <v>97466</v>
      </c>
      <c r="L569" s="14">
        <f t="shared" si="52"/>
        <v>11771</v>
      </c>
      <c r="M569" s="56">
        <f t="shared" si="53"/>
        <v>43355</v>
      </c>
    </row>
    <row r="570" spans="1:13">
      <c r="A570" s="55">
        <v>557</v>
      </c>
      <c r="B570" s="5">
        <v>2668487</v>
      </c>
      <c r="C570" s="7">
        <v>52628816</v>
      </c>
      <c r="D570" s="6">
        <v>774037</v>
      </c>
      <c r="E570" s="7">
        <v>205329413</v>
      </c>
      <c r="F570" s="6">
        <v>3257002</v>
      </c>
      <c r="G570" s="7">
        <v>14046994</v>
      </c>
      <c r="H570" s="12">
        <f t="shared" si="48"/>
        <v>8839</v>
      </c>
      <c r="I570" s="13">
        <f t="shared" si="49"/>
        <v>98104</v>
      </c>
      <c r="J570" s="14">
        <f t="shared" si="50"/>
        <v>295</v>
      </c>
      <c r="K570" s="13">
        <f t="shared" si="51"/>
        <v>96903</v>
      </c>
      <c r="L570" s="14">
        <f t="shared" si="52"/>
        <v>11810</v>
      </c>
      <c r="M570" s="56">
        <f t="shared" si="53"/>
        <v>43459</v>
      </c>
    </row>
    <row r="571" spans="1:13">
      <c r="A571" s="55">
        <v>558</v>
      </c>
      <c r="B571" s="5">
        <v>2634733</v>
      </c>
      <c r="C571" s="7">
        <v>52251208</v>
      </c>
      <c r="D571" s="6">
        <v>758632</v>
      </c>
      <c r="E571" s="7">
        <v>203625522</v>
      </c>
      <c r="F571" s="6">
        <v>3207491</v>
      </c>
      <c r="G571" s="7">
        <v>14108526</v>
      </c>
      <c r="H571" s="12">
        <f t="shared" si="48"/>
        <v>8727</v>
      </c>
      <c r="I571" s="13">
        <f t="shared" si="49"/>
        <v>97400</v>
      </c>
      <c r="J571" s="14">
        <f t="shared" si="50"/>
        <v>289</v>
      </c>
      <c r="K571" s="13">
        <f t="shared" si="51"/>
        <v>96099</v>
      </c>
      <c r="L571" s="14">
        <f t="shared" si="52"/>
        <v>11630</v>
      </c>
      <c r="M571" s="56">
        <f t="shared" si="53"/>
        <v>43650</v>
      </c>
    </row>
    <row r="572" spans="1:13">
      <c r="A572" s="55">
        <v>559</v>
      </c>
      <c r="B572" s="5">
        <v>2603837</v>
      </c>
      <c r="C572" s="7">
        <v>51883400</v>
      </c>
      <c r="D572" s="6">
        <v>743963</v>
      </c>
      <c r="E572" s="7">
        <v>202633030</v>
      </c>
      <c r="F572" s="6">
        <v>3152947</v>
      </c>
      <c r="G572" s="7">
        <v>14182296</v>
      </c>
      <c r="H572" s="12">
        <f t="shared" si="48"/>
        <v>8625</v>
      </c>
      <c r="I572" s="13">
        <f t="shared" si="49"/>
        <v>96714</v>
      </c>
      <c r="J572" s="14">
        <f t="shared" si="50"/>
        <v>284</v>
      </c>
      <c r="K572" s="13">
        <f t="shared" si="51"/>
        <v>95631</v>
      </c>
      <c r="L572" s="14">
        <f t="shared" si="52"/>
        <v>11432</v>
      </c>
      <c r="M572" s="56">
        <f t="shared" si="53"/>
        <v>43878</v>
      </c>
    </row>
    <row r="573" spans="1:13">
      <c r="A573" s="55">
        <v>560</v>
      </c>
      <c r="B573" s="5">
        <v>2576022</v>
      </c>
      <c r="C573" s="7">
        <v>51558326</v>
      </c>
      <c r="D573" s="6">
        <v>723564</v>
      </c>
      <c r="E573" s="7">
        <v>201030324</v>
      </c>
      <c r="F573" s="6">
        <v>3138835</v>
      </c>
      <c r="G573" s="7">
        <v>14227423</v>
      </c>
      <c r="H573" s="12">
        <f t="shared" si="48"/>
        <v>8533</v>
      </c>
      <c r="I573" s="13">
        <f t="shared" si="49"/>
        <v>96108</v>
      </c>
      <c r="J573" s="14">
        <f t="shared" si="50"/>
        <v>276</v>
      </c>
      <c r="K573" s="13">
        <f t="shared" si="51"/>
        <v>94874</v>
      </c>
      <c r="L573" s="14">
        <f t="shared" si="52"/>
        <v>11381</v>
      </c>
      <c r="M573" s="56">
        <f t="shared" si="53"/>
        <v>44017</v>
      </c>
    </row>
    <row r="574" spans="1:13">
      <c r="A574" s="55">
        <v>561</v>
      </c>
      <c r="B574" s="5">
        <v>2546340</v>
      </c>
      <c r="C574" s="7">
        <v>51162280</v>
      </c>
      <c r="D574" s="6">
        <v>705948</v>
      </c>
      <c r="E574" s="7">
        <v>199397665</v>
      </c>
      <c r="F574" s="6">
        <v>3079966</v>
      </c>
      <c r="G574" s="7">
        <v>14311731</v>
      </c>
      <c r="H574" s="12">
        <f t="shared" si="48"/>
        <v>8435</v>
      </c>
      <c r="I574" s="13">
        <f t="shared" si="49"/>
        <v>95370</v>
      </c>
      <c r="J574" s="14">
        <f t="shared" si="50"/>
        <v>269</v>
      </c>
      <c r="K574" s="13">
        <f t="shared" si="51"/>
        <v>94104</v>
      </c>
      <c r="L574" s="14">
        <f t="shared" si="52"/>
        <v>11168</v>
      </c>
      <c r="M574" s="56">
        <f t="shared" si="53"/>
        <v>44278</v>
      </c>
    </row>
    <row r="575" spans="1:13">
      <c r="A575" s="55">
        <v>562</v>
      </c>
      <c r="B575" s="5">
        <v>2521171</v>
      </c>
      <c r="C575" s="7">
        <v>50752583</v>
      </c>
      <c r="D575" s="6">
        <v>692111</v>
      </c>
      <c r="E575" s="7">
        <v>197788881</v>
      </c>
      <c r="F575" s="6">
        <v>3058931</v>
      </c>
      <c r="G575" s="7">
        <v>14408526</v>
      </c>
      <c r="H575" s="12">
        <f t="shared" si="48"/>
        <v>8351</v>
      </c>
      <c r="I575" s="13">
        <f t="shared" si="49"/>
        <v>94606</v>
      </c>
      <c r="J575" s="14">
        <f t="shared" si="50"/>
        <v>264</v>
      </c>
      <c r="K575" s="13">
        <f t="shared" si="51"/>
        <v>93344</v>
      </c>
      <c r="L575" s="14">
        <f t="shared" si="52"/>
        <v>11091</v>
      </c>
      <c r="M575" s="56">
        <f t="shared" si="53"/>
        <v>44578</v>
      </c>
    </row>
    <row r="576" spans="1:13">
      <c r="A576" s="55">
        <v>563</v>
      </c>
      <c r="B576" s="5">
        <v>2490008</v>
      </c>
      <c r="C576" s="7">
        <v>50471919</v>
      </c>
      <c r="D576" s="6">
        <v>677904</v>
      </c>
      <c r="E576" s="7">
        <v>195841966</v>
      </c>
      <c r="F576" s="6">
        <v>2991900</v>
      </c>
      <c r="G576" s="7">
        <v>14520654</v>
      </c>
      <c r="H576" s="12">
        <f t="shared" si="48"/>
        <v>8248</v>
      </c>
      <c r="I576" s="13">
        <f t="shared" si="49"/>
        <v>94083</v>
      </c>
      <c r="J576" s="14">
        <f t="shared" si="50"/>
        <v>258</v>
      </c>
      <c r="K576" s="13">
        <f t="shared" si="51"/>
        <v>92426</v>
      </c>
      <c r="L576" s="14">
        <f t="shared" si="52"/>
        <v>10848</v>
      </c>
      <c r="M576" s="56">
        <f t="shared" si="53"/>
        <v>44925</v>
      </c>
    </row>
    <row r="577" spans="1:13">
      <c r="A577" s="55">
        <v>564</v>
      </c>
      <c r="B577" s="5">
        <v>2465668</v>
      </c>
      <c r="C577" s="7">
        <v>50118814</v>
      </c>
      <c r="D577" s="6">
        <v>665158</v>
      </c>
      <c r="E577" s="7">
        <v>193887518</v>
      </c>
      <c r="F577" s="6">
        <v>2969782</v>
      </c>
      <c r="G577" s="7">
        <v>14630620</v>
      </c>
      <c r="H577" s="12">
        <f t="shared" si="48"/>
        <v>8167</v>
      </c>
      <c r="I577" s="13">
        <f t="shared" si="49"/>
        <v>93425</v>
      </c>
      <c r="J577" s="14">
        <f t="shared" si="50"/>
        <v>253</v>
      </c>
      <c r="K577" s="13">
        <f t="shared" si="51"/>
        <v>91503</v>
      </c>
      <c r="L577" s="14">
        <f t="shared" si="52"/>
        <v>10768</v>
      </c>
      <c r="M577" s="56">
        <f t="shared" si="53"/>
        <v>45265</v>
      </c>
    </row>
    <row r="578" spans="1:13">
      <c r="A578" s="55">
        <v>565</v>
      </c>
      <c r="B578" s="5">
        <v>2438526</v>
      </c>
      <c r="C578" s="7">
        <v>49598123</v>
      </c>
      <c r="D578" s="6">
        <v>646435</v>
      </c>
      <c r="E578" s="7">
        <v>191721640</v>
      </c>
      <c r="F578" s="6">
        <v>2995337</v>
      </c>
      <c r="G578" s="7">
        <v>14583087</v>
      </c>
      <c r="H578" s="12">
        <f t="shared" si="48"/>
        <v>8077</v>
      </c>
      <c r="I578" s="13">
        <f t="shared" si="49"/>
        <v>92454</v>
      </c>
      <c r="J578" s="14">
        <f t="shared" si="50"/>
        <v>246</v>
      </c>
      <c r="K578" s="13">
        <f t="shared" si="51"/>
        <v>90481</v>
      </c>
      <c r="L578" s="14">
        <f t="shared" si="52"/>
        <v>10861</v>
      </c>
      <c r="M578" s="56">
        <f t="shared" si="53"/>
        <v>45118</v>
      </c>
    </row>
    <row r="579" spans="1:13">
      <c r="A579" s="55">
        <v>566</v>
      </c>
      <c r="B579" s="5">
        <v>2411781</v>
      </c>
      <c r="C579" s="7">
        <v>49033961</v>
      </c>
      <c r="D579" s="6">
        <v>629107</v>
      </c>
      <c r="E579" s="7">
        <v>190227821</v>
      </c>
      <c r="F579" s="6">
        <v>2935236</v>
      </c>
      <c r="G579" s="7">
        <v>14672597</v>
      </c>
      <c r="H579" s="12">
        <f t="shared" si="48"/>
        <v>7989</v>
      </c>
      <c r="I579" s="13">
        <f t="shared" si="49"/>
        <v>91403</v>
      </c>
      <c r="J579" s="14">
        <f t="shared" si="50"/>
        <v>240</v>
      </c>
      <c r="K579" s="13">
        <f t="shared" si="51"/>
        <v>89776</v>
      </c>
      <c r="L579" s="14">
        <f t="shared" si="52"/>
        <v>10643</v>
      </c>
      <c r="M579" s="56">
        <f t="shared" si="53"/>
        <v>45395</v>
      </c>
    </row>
    <row r="580" spans="1:13">
      <c r="A580" s="55">
        <v>567</v>
      </c>
      <c r="B580" s="5">
        <v>2382382</v>
      </c>
      <c r="C580" s="7">
        <v>48557029</v>
      </c>
      <c r="D580" s="6">
        <v>616648</v>
      </c>
      <c r="E580" s="7">
        <v>188157952</v>
      </c>
      <c r="F580" s="6">
        <v>2894762</v>
      </c>
      <c r="G580" s="7">
        <v>14758275</v>
      </c>
      <c r="H580" s="12">
        <f t="shared" si="48"/>
        <v>7891</v>
      </c>
      <c r="I580" s="13">
        <f t="shared" si="49"/>
        <v>90514</v>
      </c>
      <c r="J580" s="14">
        <f t="shared" si="50"/>
        <v>235</v>
      </c>
      <c r="K580" s="13">
        <f t="shared" si="51"/>
        <v>88799</v>
      </c>
      <c r="L580" s="14">
        <f t="shared" si="52"/>
        <v>10496</v>
      </c>
      <c r="M580" s="56">
        <f t="shared" si="53"/>
        <v>45660</v>
      </c>
    </row>
    <row r="581" spans="1:13">
      <c r="A581" s="55">
        <v>568</v>
      </c>
      <c r="B581" s="5">
        <v>2355103</v>
      </c>
      <c r="C581" s="7">
        <v>48082721</v>
      </c>
      <c r="D581" s="6">
        <v>598087</v>
      </c>
      <c r="E581" s="7">
        <v>186377931</v>
      </c>
      <c r="F581" s="6">
        <v>2870273</v>
      </c>
      <c r="G581" s="7">
        <v>14789286</v>
      </c>
      <c r="H581" s="12">
        <f t="shared" si="48"/>
        <v>7801</v>
      </c>
      <c r="I581" s="13">
        <f t="shared" si="49"/>
        <v>89630</v>
      </c>
      <c r="J581" s="14">
        <f t="shared" si="50"/>
        <v>228</v>
      </c>
      <c r="K581" s="13">
        <f t="shared" si="51"/>
        <v>87959</v>
      </c>
      <c r="L581" s="14">
        <f t="shared" si="52"/>
        <v>10407</v>
      </c>
      <c r="M581" s="56">
        <f t="shared" si="53"/>
        <v>45756</v>
      </c>
    </row>
    <row r="582" spans="1:13">
      <c r="A582" s="55">
        <v>569</v>
      </c>
      <c r="B582" s="5">
        <v>2333960</v>
      </c>
      <c r="C582" s="7">
        <v>47516401</v>
      </c>
      <c r="D582" s="6">
        <v>587254</v>
      </c>
      <c r="E582" s="7">
        <v>184142319</v>
      </c>
      <c r="F582" s="6">
        <v>2851500</v>
      </c>
      <c r="G582" s="7">
        <v>14877786</v>
      </c>
      <c r="H582" s="12">
        <f t="shared" si="48"/>
        <v>7731</v>
      </c>
      <c r="I582" s="13">
        <f t="shared" si="49"/>
        <v>88574</v>
      </c>
      <c r="J582" s="14">
        <f t="shared" si="50"/>
        <v>224</v>
      </c>
      <c r="K582" s="13">
        <f t="shared" si="51"/>
        <v>86904</v>
      </c>
      <c r="L582" s="14">
        <f t="shared" si="52"/>
        <v>10339</v>
      </c>
      <c r="M582" s="56">
        <f t="shared" si="53"/>
        <v>46029</v>
      </c>
    </row>
    <row r="583" spans="1:13">
      <c r="A583" s="55">
        <v>570</v>
      </c>
      <c r="B583" s="5">
        <v>2313728</v>
      </c>
      <c r="C583" s="7">
        <v>47029731</v>
      </c>
      <c r="D583" s="6">
        <v>573073</v>
      </c>
      <c r="E583" s="7">
        <v>181708376</v>
      </c>
      <c r="F583" s="6">
        <v>2809459</v>
      </c>
      <c r="G583" s="7">
        <v>14914874</v>
      </c>
      <c r="H583" s="12">
        <f t="shared" si="48"/>
        <v>7664</v>
      </c>
      <c r="I583" s="13">
        <f t="shared" si="49"/>
        <v>87667</v>
      </c>
      <c r="J583" s="14">
        <f t="shared" si="50"/>
        <v>218</v>
      </c>
      <c r="K583" s="13">
        <f t="shared" si="51"/>
        <v>85755</v>
      </c>
      <c r="L583" s="14">
        <f t="shared" si="52"/>
        <v>10187</v>
      </c>
      <c r="M583" s="56">
        <f t="shared" si="53"/>
        <v>46144</v>
      </c>
    </row>
    <row r="584" spans="1:13">
      <c r="A584" s="55">
        <v>571</v>
      </c>
      <c r="B584" s="5">
        <v>2289145</v>
      </c>
      <c r="C584" s="7">
        <v>46363103</v>
      </c>
      <c r="D584" s="6">
        <v>563104</v>
      </c>
      <c r="E584" s="7">
        <v>179276400</v>
      </c>
      <c r="F584" s="6">
        <v>2759954</v>
      </c>
      <c r="G584" s="7">
        <v>15096066</v>
      </c>
      <c r="H584" s="12">
        <f t="shared" si="48"/>
        <v>7583</v>
      </c>
      <c r="I584" s="13">
        <f t="shared" si="49"/>
        <v>86424</v>
      </c>
      <c r="J584" s="14">
        <f t="shared" si="50"/>
        <v>215</v>
      </c>
      <c r="K584" s="13">
        <f t="shared" si="51"/>
        <v>84608</v>
      </c>
      <c r="L584" s="14">
        <f t="shared" si="52"/>
        <v>10007</v>
      </c>
      <c r="M584" s="56">
        <f t="shared" si="53"/>
        <v>46705</v>
      </c>
    </row>
    <row r="585" spans="1:13">
      <c r="A585" s="55">
        <v>572</v>
      </c>
      <c r="B585" s="5">
        <v>2257864</v>
      </c>
      <c r="C585" s="7">
        <v>45679401</v>
      </c>
      <c r="D585" s="6">
        <v>554037</v>
      </c>
      <c r="E585" s="7">
        <v>176677555</v>
      </c>
      <c r="F585" s="6">
        <v>2741842</v>
      </c>
      <c r="G585" s="7">
        <v>15124972</v>
      </c>
      <c r="H585" s="12">
        <f t="shared" si="48"/>
        <v>7479</v>
      </c>
      <c r="I585" s="13">
        <f t="shared" si="49"/>
        <v>85150</v>
      </c>
      <c r="J585" s="14">
        <f t="shared" si="50"/>
        <v>211</v>
      </c>
      <c r="K585" s="13">
        <f t="shared" si="51"/>
        <v>83381</v>
      </c>
      <c r="L585" s="14">
        <f t="shared" si="52"/>
        <v>9942</v>
      </c>
      <c r="M585" s="56">
        <f t="shared" si="53"/>
        <v>46794</v>
      </c>
    </row>
    <row r="586" spans="1:13">
      <c r="A586" s="55">
        <v>573</v>
      </c>
      <c r="B586" s="5">
        <v>2229769</v>
      </c>
      <c r="C586" s="7">
        <v>45020428</v>
      </c>
      <c r="D586" s="6">
        <v>540415</v>
      </c>
      <c r="E586" s="7">
        <v>174157172</v>
      </c>
      <c r="F586" s="6">
        <v>2734742</v>
      </c>
      <c r="G586" s="7">
        <v>15166805</v>
      </c>
      <c r="H586" s="12">
        <f t="shared" si="48"/>
        <v>7386</v>
      </c>
      <c r="I586" s="13">
        <f t="shared" si="49"/>
        <v>83921</v>
      </c>
      <c r="J586" s="14">
        <f t="shared" si="50"/>
        <v>206</v>
      </c>
      <c r="K586" s="13">
        <f t="shared" si="51"/>
        <v>82192</v>
      </c>
      <c r="L586" s="14">
        <f t="shared" si="52"/>
        <v>9916</v>
      </c>
      <c r="M586" s="56">
        <f t="shared" si="53"/>
        <v>46924</v>
      </c>
    </row>
    <row r="587" spans="1:13">
      <c r="A587" s="55">
        <v>574</v>
      </c>
      <c r="B587" s="5">
        <v>2207350</v>
      </c>
      <c r="C587" s="7">
        <v>44481207</v>
      </c>
      <c r="D587" s="6">
        <v>529858</v>
      </c>
      <c r="E587" s="7">
        <v>171873599</v>
      </c>
      <c r="F587" s="6">
        <v>2705074</v>
      </c>
      <c r="G587" s="7">
        <v>15215660</v>
      </c>
      <c r="H587" s="12">
        <f t="shared" si="48"/>
        <v>7312</v>
      </c>
      <c r="I587" s="13">
        <f t="shared" si="49"/>
        <v>82916</v>
      </c>
      <c r="J587" s="14">
        <f t="shared" si="50"/>
        <v>202</v>
      </c>
      <c r="K587" s="13">
        <f t="shared" si="51"/>
        <v>81114</v>
      </c>
      <c r="L587" s="14">
        <f t="shared" si="52"/>
        <v>9808</v>
      </c>
      <c r="M587" s="56">
        <f t="shared" si="53"/>
        <v>47075</v>
      </c>
    </row>
    <row r="588" spans="1:13">
      <c r="A588" s="55">
        <v>575</v>
      </c>
      <c r="B588" s="5">
        <v>2186193</v>
      </c>
      <c r="C588" s="7">
        <v>43856445</v>
      </c>
      <c r="D588" s="6">
        <v>510099</v>
      </c>
      <c r="E588" s="7">
        <v>169233183</v>
      </c>
      <c r="F588" s="6">
        <v>2662171</v>
      </c>
      <c r="G588" s="7">
        <v>15231214</v>
      </c>
      <c r="H588" s="12">
        <f t="shared" si="48"/>
        <v>7242</v>
      </c>
      <c r="I588" s="13">
        <f t="shared" si="49"/>
        <v>81752</v>
      </c>
      <c r="J588" s="14">
        <f t="shared" si="50"/>
        <v>194</v>
      </c>
      <c r="K588" s="13">
        <f t="shared" si="51"/>
        <v>79868</v>
      </c>
      <c r="L588" s="14">
        <f t="shared" si="52"/>
        <v>9653</v>
      </c>
      <c r="M588" s="56">
        <f t="shared" si="53"/>
        <v>47123</v>
      </c>
    </row>
    <row r="589" spans="1:13">
      <c r="A589" s="55">
        <v>576</v>
      </c>
      <c r="B589" s="5">
        <v>2165331</v>
      </c>
      <c r="C589" s="7">
        <v>43285502</v>
      </c>
      <c r="D589" s="6">
        <v>499255</v>
      </c>
      <c r="E589" s="7">
        <v>166972221</v>
      </c>
      <c r="F589" s="6">
        <v>2625771</v>
      </c>
      <c r="G589" s="7">
        <v>15317693</v>
      </c>
      <c r="H589" s="12">
        <f t="shared" si="48"/>
        <v>7173</v>
      </c>
      <c r="I589" s="13">
        <f t="shared" si="49"/>
        <v>80687</v>
      </c>
      <c r="J589" s="14">
        <f t="shared" si="50"/>
        <v>190</v>
      </c>
      <c r="K589" s="13">
        <f t="shared" si="51"/>
        <v>78801</v>
      </c>
      <c r="L589" s="14">
        <f t="shared" si="52"/>
        <v>9521</v>
      </c>
      <c r="M589" s="56">
        <f t="shared" si="53"/>
        <v>47390</v>
      </c>
    </row>
    <row r="590" spans="1:13">
      <c r="A590" s="55">
        <v>577</v>
      </c>
      <c r="B590" s="5">
        <v>2143071</v>
      </c>
      <c r="C590" s="7">
        <v>42638075</v>
      </c>
      <c r="D590" s="6">
        <v>490324</v>
      </c>
      <c r="E590" s="7">
        <v>164492186</v>
      </c>
      <c r="F590" s="6">
        <v>2612058</v>
      </c>
      <c r="G590" s="7">
        <v>15435602</v>
      </c>
      <c r="H590" s="12">
        <f t="shared" ref="H590:H653" si="54">ROUND(B590/$B$1037*100000,0)</f>
        <v>7099</v>
      </c>
      <c r="I590" s="13">
        <f t="shared" ref="I590:I653" si="55">ROUND(C590/$C$1037*100000,0)</f>
        <v>79480</v>
      </c>
      <c r="J590" s="14">
        <f t="shared" ref="J590:J653" si="56">ROUND(D590/$D$1037*100000,0)</f>
        <v>187</v>
      </c>
      <c r="K590" s="13">
        <f t="shared" ref="K590:K653" si="57">ROUND(E590/$E$1037*100000,0)</f>
        <v>77630</v>
      </c>
      <c r="L590" s="14">
        <f t="shared" ref="L590:L653" si="58">ROUND(F590/$F$1037*100000,0)</f>
        <v>9471</v>
      </c>
      <c r="M590" s="56">
        <f t="shared" ref="M590:M653" si="59">ROUND(G590/$G$1037*100000,0)</f>
        <v>47755</v>
      </c>
    </row>
    <row r="591" spans="1:13">
      <c r="A591" s="55">
        <v>578</v>
      </c>
      <c r="B591" s="5">
        <v>2116156</v>
      </c>
      <c r="C591" s="7">
        <v>41968842</v>
      </c>
      <c r="D591" s="6">
        <v>475830</v>
      </c>
      <c r="E591" s="7">
        <v>161871230</v>
      </c>
      <c r="F591" s="6">
        <v>2586260</v>
      </c>
      <c r="G591" s="7">
        <v>15479611</v>
      </c>
      <c r="H591" s="12">
        <f t="shared" si="54"/>
        <v>7010</v>
      </c>
      <c r="I591" s="13">
        <f t="shared" si="55"/>
        <v>78233</v>
      </c>
      <c r="J591" s="14">
        <f t="shared" si="56"/>
        <v>181</v>
      </c>
      <c r="K591" s="13">
        <f t="shared" si="57"/>
        <v>76393</v>
      </c>
      <c r="L591" s="14">
        <f t="shared" si="58"/>
        <v>9378</v>
      </c>
      <c r="M591" s="56">
        <f t="shared" si="59"/>
        <v>47891</v>
      </c>
    </row>
    <row r="592" spans="1:13">
      <c r="A592" s="55">
        <v>579</v>
      </c>
      <c r="B592" s="5">
        <v>2085235</v>
      </c>
      <c r="C592" s="7">
        <v>41231827</v>
      </c>
      <c r="D592" s="6">
        <v>467210</v>
      </c>
      <c r="E592" s="7">
        <v>159327481</v>
      </c>
      <c r="F592" s="6">
        <v>2556628</v>
      </c>
      <c r="G592" s="7">
        <v>15624444</v>
      </c>
      <c r="H592" s="12">
        <f t="shared" si="54"/>
        <v>6907</v>
      </c>
      <c r="I592" s="13">
        <f t="shared" si="55"/>
        <v>76859</v>
      </c>
      <c r="J592" s="14">
        <f t="shared" si="56"/>
        <v>178</v>
      </c>
      <c r="K592" s="13">
        <f t="shared" si="57"/>
        <v>75193</v>
      </c>
      <c r="L592" s="14">
        <f t="shared" si="58"/>
        <v>9270</v>
      </c>
      <c r="M592" s="56">
        <f t="shared" si="59"/>
        <v>48340</v>
      </c>
    </row>
    <row r="593" spans="1:13">
      <c r="A593" s="55">
        <v>580</v>
      </c>
      <c r="B593" s="5">
        <v>2062434</v>
      </c>
      <c r="C593" s="7">
        <v>40569568</v>
      </c>
      <c r="D593" s="6">
        <v>457221</v>
      </c>
      <c r="E593" s="7">
        <v>156298082</v>
      </c>
      <c r="F593" s="6">
        <v>2530019</v>
      </c>
      <c r="G593" s="7">
        <v>15686099</v>
      </c>
      <c r="H593" s="12">
        <f t="shared" si="54"/>
        <v>6832</v>
      </c>
      <c r="I593" s="13">
        <f t="shared" si="55"/>
        <v>75625</v>
      </c>
      <c r="J593" s="14">
        <f t="shared" si="56"/>
        <v>174</v>
      </c>
      <c r="K593" s="13">
        <f t="shared" si="57"/>
        <v>73763</v>
      </c>
      <c r="L593" s="14">
        <f t="shared" si="58"/>
        <v>9174</v>
      </c>
      <c r="M593" s="56">
        <f t="shared" si="59"/>
        <v>48530</v>
      </c>
    </row>
    <row r="594" spans="1:13">
      <c r="A594" s="55">
        <v>581</v>
      </c>
      <c r="B594" s="5">
        <v>2046633</v>
      </c>
      <c r="C594" s="7">
        <v>39795942</v>
      </c>
      <c r="D594" s="6">
        <v>445438</v>
      </c>
      <c r="E594" s="7">
        <v>153690017</v>
      </c>
      <c r="F594" s="6">
        <v>2520123</v>
      </c>
      <c r="G594" s="7">
        <v>15717839</v>
      </c>
      <c r="H594" s="12">
        <f t="shared" si="54"/>
        <v>6779</v>
      </c>
      <c r="I594" s="13">
        <f t="shared" si="55"/>
        <v>74182</v>
      </c>
      <c r="J594" s="14">
        <f t="shared" si="56"/>
        <v>170</v>
      </c>
      <c r="K594" s="13">
        <f t="shared" si="57"/>
        <v>72532</v>
      </c>
      <c r="L594" s="14">
        <f t="shared" si="58"/>
        <v>9138</v>
      </c>
      <c r="M594" s="56">
        <f t="shared" si="59"/>
        <v>48628</v>
      </c>
    </row>
    <row r="595" spans="1:13">
      <c r="A595" s="55">
        <v>582</v>
      </c>
      <c r="B595" s="5">
        <v>2026676</v>
      </c>
      <c r="C595" s="7">
        <v>39134934</v>
      </c>
      <c r="D595" s="6">
        <v>432354</v>
      </c>
      <c r="E595" s="7">
        <v>151023790</v>
      </c>
      <c r="F595" s="6">
        <v>2492419</v>
      </c>
      <c r="G595" s="7">
        <v>15757333</v>
      </c>
      <c r="H595" s="12">
        <f t="shared" si="54"/>
        <v>6713</v>
      </c>
      <c r="I595" s="13">
        <f t="shared" si="55"/>
        <v>72950</v>
      </c>
      <c r="J595" s="14">
        <f t="shared" si="56"/>
        <v>165</v>
      </c>
      <c r="K595" s="13">
        <f t="shared" si="57"/>
        <v>71274</v>
      </c>
      <c r="L595" s="14">
        <f t="shared" si="58"/>
        <v>9037</v>
      </c>
      <c r="M595" s="56">
        <f t="shared" si="59"/>
        <v>48751</v>
      </c>
    </row>
    <row r="596" spans="1:13">
      <c r="A596" s="55">
        <v>583</v>
      </c>
      <c r="B596" s="5">
        <v>2002876</v>
      </c>
      <c r="C596" s="7">
        <v>38416524</v>
      </c>
      <c r="D596" s="6">
        <v>424037</v>
      </c>
      <c r="E596" s="7">
        <v>148273919</v>
      </c>
      <c r="F596" s="6">
        <v>2456945</v>
      </c>
      <c r="G596" s="7">
        <v>15841138</v>
      </c>
      <c r="H596" s="12">
        <f t="shared" si="54"/>
        <v>6634</v>
      </c>
      <c r="I596" s="13">
        <f t="shared" si="55"/>
        <v>71611</v>
      </c>
      <c r="J596" s="14">
        <f t="shared" si="56"/>
        <v>162</v>
      </c>
      <c r="K596" s="13">
        <f t="shared" si="57"/>
        <v>69976</v>
      </c>
      <c r="L596" s="14">
        <f t="shared" si="58"/>
        <v>8909</v>
      </c>
      <c r="M596" s="56">
        <f t="shared" si="59"/>
        <v>49010</v>
      </c>
    </row>
    <row r="597" spans="1:13">
      <c r="A597" s="55">
        <v>584</v>
      </c>
      <c r="B597" s="5">
        <v>1979022</v>
      </c>
      <c r="C597" s="7">
        <v>37751203</v>
      </c>
      <c r="D597" s="6">
        <v>416745</v>
      </c>
      <c r="E597" s="7">
        <v>145614553</v>
      </c>
      <c r="F597" s="6">
        <v>2450934</v>
      </c>
      <c r="G597" s="7">
        <v>15901463</v>
      </c>
      <c r="H597" s="12">
        <f t="shared" si="54"/>
        <v>6555</v>
      </c>
      <c r="I597" s="13">
        <f t="shared" si="55"/>
        <v>70371</v>
      </c>
      <c r="J597" s="14">
        <f t="shared" si="56"/>
        <v>159</v>
      </c>
      <c r="K597" s="13">
        <f t="shared" si="57"/>
        <v>68721</v>
      </c>
      <c r="L597" s="14">
        <f t="shared" si="58"/>
        <v>8887</v>
      </c>
      <c r="M597" s="56">
        <f t="shared" si="59"/>
        <v>49197</v>
      </c>
    </row>
    <row r="598" spans="1:13">
      <c r="A598" s="55">
        <v>585</v>
      </c>
      <c r="B598" s="5">
        <v>1958281</v>
      </c>
      <c r="C598" s="7">
        <v>36872929</v>
      </c>
      <c r="D598" s="6">
        <v>404902</v>
      </c>
      <c r="E598" s="7">
        <v>142726624</v>
      </c>
      <c r="F598" s="6">
        <v>2420567</v>
      </c>
      <c r="G598" s="7">
        <v>15980178</v>
      </c>
      <c r="H598" s="12">
        <f t="shared" si="54"/>
        <v>6487</v>
      </c>
      <c r="I598" s="13">
        <f t="shared" si="55"/>
        <v>68734</v>
      </c>
      <c r="J598" s="14">
        <f t="shared" si="56"/>
        <v>154</v>
      </c>
      <c r="K598" s="13">
        <f t="shared" si="57"/>
        <v>67358</v>
      </c>
      <c r="L598" s="14">
        <f t="shared" si="58"/>
        <v>8777</v>
      </c>
      <c r="M598" s="56">
        <f t="shared" si="59"/>
        <v>49440</v>
      </c>
    </row>
    <row r="599" spans="1:13">
      <c r="A599" s="55">
        <v>586</v>
      </c>
      <c r="B599" s="5">
        <v>1935964</v>
      </c>
      <c r="C599" s="7">
        <v>36205429</v>
      </c>
      <c r="D599" s="6">
        <v>399267</v>
      </c>
      <c r="E599" s="7">
        <v>139988475</v>
      </c>
      <c r="F599" s="6">
        <v>2412670</v>
      </c>
      <c r="G599" s="7">
        <v>16074014</v>
      </c>
      <c r="H599" s="12">
        <f t="shared" si="54"/>
        <v>6413</v>
      </c>
      <c r="I599" s="13">
        <f t="shared" si="55"/>
        <v>67490</v>
      </c>
      <c r="J599" s="14">
        <f t="shared" si="56"/>
        <v>152</v>
      </c>
      <c r="K599" s="13">
        <f t="shared" si="57"/>
        <v>66066</v>
      </c>
      <c r="L599" s="14">
        <f t="shared" si="58"/>
        <v>8748</v>
      </c>
      <c r="M599" s="56">
        <f t="shared" si="59"/>
        <v>49730</v>
      </c>
    </row>
    <row r="600" spans="1:13">
      <c r="A600" s="55">
        <v>587</v>
      </c>
      <c r="B600" s="5">
        <v>1916264</v>
      </c>
      <c r="C600" s="7">
        <v>35481871</v>
      </c>
      <c r="D600" s="6">
        <v>385319</v>
      </c>
      <c r="E600" s="7">
        <v>137299077</v>
      </c>
      <c r="F600" s="6">
        <v>2360284</v>
      </c>
      <c r="G600" s="7">
        <v>16145836</v>
      </c>
      <c r="H600" s="12">
        <f t="shared" si="54"/>
        <v>6348</v>
      </c>
      <c r="I600" s="13">
        <f t="shared" si="55"/>
        <v>66141</v>
      </c>
      <c r="J600" s="14">
        <f t="shared" si="56"/>
        <v>147</v>
      </c>
      <c r="K600" s="13">
        <f t="shared" si="57"/>
        <v>64797</v>
      </c>
      <c r="L600" s="14">
        <f t="shared" si="58"/>
        <v>8558</v>
      </c>
      <c r="M600" s="56">
        <f t="shared" si="59"/>
        <v>49953</v>
      </c>
    </row>
    <row r="601" spans="1:13">
      <c r="A601" s="55">
        <v>588</v>
      </c>
      <c r="B601" s="5">
        <v>1896380</v>
      </c>
      <c r="C601" s="7">
        <v>34788630</v>
      </c>
      <c r="D601" s="6">
        <v>380761</v>
      </c>
      <c r="E601" s="7">
        <v>134660003</v>
      </c>
      <c r="F601" s="6">
        <v>2327749</v>
      </c>
      <c r="G601" s="7">
        <v>16249946</v>
      </c>
      <c r="H601" s="12">
        <f t="shared" si="54"/>
        <v>6282</v>
      </c>
      <c r="I601" s="13">
        <f t="shared" si="55"/>
        <v>64849</v>
      </c>
      <c r="J601" s="14">
        <f t="shared" si="56"/>
        <v>145</v>
      </c>
      <c r="K601" s="13">
        <f t="shared" si="57"/>
        <v>63551</v>
      </c>
      <c r="L601" s="14">
        <f t="shared" si="58"/>
        <v>8440</v>
      </c>
      <c r="M601" s="56">
        <f t="shared" si="59"/>
        <v>50275</v>
      </c>
    </row>
    <row r="602" spans="1:13">
      <c r="A602" s="55">
        <v>589</v>
      </c>
      <c r="B602" s="5">
        <v>1876272</v>
      </c>
      <c r="C602" s="7">
        <v>34041642</v>
      </c>
      <c r="D602" s="6">
        <v>368440</v>
      </c>
      <c r="E602" s="7">
        <v>131978676</v>
      </c>
      <c r="F602" s="6">
        <v>2333679</v>
      </c>
      <c r="G602" s="7">
        <v>16283254</v>
      </c>
      <c r="H602" s="12">
        <f t="shared" si="54"/>
        <v>6215</v>
      </c>
      <c r="I602" s="13">
        <f t="shared" si="55"/>
        <v>63456</v>
      </c>
      <c r="J602" s="14">
        <f t="shared" si="56"/>
        <v>140</v>
      </c>
      <c r="K602" s="13">
        <f t="shared" si="57"/>
        <v>62286</v>
      </c>
      <c r="L602" s="14">
        <f t="shared" si="58"/>
        <v>8462</v>
      </c>
      <c r="M602" s="56">
        <f t="shared" si="59"/>
        <v>50378</v>
      </c>
    </row>
    <row r="603" spans="1:13">
      <c r="A603" s="55">
        <v>590</v>
      </c>
      <c r="B603" s="5">
        <v>1856570</v>
      </c>
      <c r="C603" s="7">
        <v>33371611</v>
      </c>
      <c r="D603" s="6">
        <v>360814</v>
      </c>
      <c r="E603" s="7">
        <v>129055889</v>
      </c>
      <c r="F603" s="6">
        <v>2299302</v>
      </c>
      <c r="G603" s="7">
        <v>16348066</v>
      </c>
      <c r="H603" s="12">
        <f t="shared" si="54"/>
        <v>6150</v>
      </c>
      <c r="I603" s="13">
        <f t="shared" si="55"/>
        <v>62207</v>
      </c>
      <c r="J603" s="14">
        <f t="shared" si="56"/>
        <v>138</v>
      </c>
      <c r="K603" s="13">
        <f t="shared" si="57"/>
        <v>60907</v>
      </c>
      <c r="L603" s="14">
        <f t="shared" si="58"/>
        <v>8337</v>
      </c>
      <c r="M603" s="56">
        <f t="shared" si="59"/>
        <v>50578</v>
      </c>
    </row>
    <row r="604" spans="1:13">
      <c r="A604" s="55">
        <v>591</v>
      </c>
      <c r="B604" s="5">
        <v>1834784</v>
      </c>
      <c r="C604" s="7">
        <v>32577394</v>
      </c>
      <c r="D604" s="6">
        <v>354087</v>
      </c>
      <c r="E604" s="7">
        <v>126367810</v>
      </c>
      <c r="F604" s="6">
        <v>2278956</v>
      </c>
      <c r="G604" s="7">
        <v>16397452</v>
      </c>
      <c r="H604" s="12">
        <f t="shared" si="54"/>
        <v>6078</v>
      </c>
      <c r="I604" s="13">
        <f t="shared" si="55"/>
        <v>60727</v>
      </c>
      <c r="J604" s="14">
        <f t="shared" si="56"/>
        <v>135</v>
      </c>
      <c r="K604" s="13">
        <f t="shared" si="57"/>
        <v>59638</v>
      </c>
      <c r="L604" s="14">
        <f t="shared" si="58"/>
        <v>8263</v>
      </c>
      <c r="M604" s="56">
        <f t="shared" si="59"/>
        <v>50731</v>
      </c>
    </row>
    <row r="605" spans="1:13">
      <c r="A605" s="55">
        <v>592</v>
      </c>
      <c r="B605" s="5">
        <v>1817024</v>
      </c>
      <c r="C605" s="7">
        <v>31846728</v>
      </c>
      <c r="D605" s="6">
        <v>345773</v>
      </c>
      <c r="E605" s="7">
        <v>123552434</v>
      </c>
      <c r="F605" s="6">
        <v>2245364</v>
      </c>
      <c r="G605" s="7">
        <v>16607667</v>
      </c>
      <c r="H605" s="12">
        <f t="shared" si="54"/>
        <v>6019</v>
      </c>
      <c r="I605" s="13">
        <f t="shared" si="55"/>
        <v>59365</v>
      </c>
      <c r="J605" s="14">
        <f t="shared" si="56"/>
        <v>132</v>
      </c>
      <c r="K605" s="13">
        <f t="shared" si="57"/>
        <v>58309</v>
      </c>
      <c r="L605" s="14">
        <f t="shared" si="58"/>
        <v>8141</v>
      </c>
      <c r="M605" s="56">
        <f t="shared" si="59"/>
        <v>51381</v>
      </c>
    </row>
    <row r="606" spans="1:13">
      <c r="A606" s="55">
        <v>593</v>
      </c>
      <c r="B606" s="5">
        <v>1794030</v>
      </c>
      <c r="C606" s="7">
        <v>31112663</v>
      </c>
      <c r="D606" s="6">
        <v>339914</v>
      </c>
      <c r="E606" s="7">
        <v>120764131</v>
      </c>
      <c r="F606" s="6">
        <v>2222154</v>
      </c>
      <c r="G606" s="7">
        <v>16632246</v>
      </c>
      <c r="H606" s="12">
        <f t="shared" si="54"/>
        <v>5943</v>
      </c>
      <c r="I606" s="13">
        <f t="shared" si="55"/>
        <v>57996</v>
      </c>
      <c r="J606" s="14">
        <f t="shared" si="56"/>
        <v>130</v>
      </c>
      <c r="K606" s="13">
        <f t="shared" si="57"/>
        <v>56993</v>
      </c>
      <c r="L606" s="14">
        <f t="shared" si="58"/>
        <v>8057</v>
      </c>
      <c r="M606" s="56">
        <f t="shared" si="59"/>
        <v>51458</v>
      </c>
    </row>
    <row r="607" spans="1:13">
      <c r="A607" s="55">
        <v>594</v>
      </c>
      <c r="B607" s="5">
        <v>1777605</v>
      </c>
      <c r="C607" s="7">
        <v>30369347</v>
      </c>
      <c r="D607" s="6">
        <v>334378</v>
      </c>
      <c r="E607" s="7">
        <v>118330191</v>
      </c>
      <c r="F607" s="6">
        <v>2193329</v>
      </c>
      <c r="G607" s="7">
        <v>16774645</v>
      </c>
      <c r="H607" s="12">
        <f t="shared" si="54"/>
        <v>5888</v>
      </c>
      <c r="I607" s="13">
        <f t="shared" si="55"/>
        <v>56611</v>
      </c>
      <c r="J607" s="14">
        <f t="shared" si="56"/>
        <v>127</v>
      </c>
      <c r="K607" s="13">
        <f t="shared" si="57"/>
        <v>55845</v>
      </c>
      <c r="L607" s="14">
        <f t="shared" si="58"/>
        <v>7953</v>
      </c>
      <c r="M607" s="56">
        <f t="shared" si="59"/>
        <v>51898</v>
      </c>
    </row>
    <row r="608" spans="1:13">
      <c r="A608" s="55">
        <v>595</v>
      </c>
      <c r="B608" s="5">
        <v>1760486</v>
      </c>
      <c r="C608" s="7">
        <v>29727309</v>
      </c>
      <c r="D608" s="6">
        <v>324682</v>
      </c>
      <c r="E608" s="7">
        <v>115803631</v>
      </c>
      <c r="F608" s="6">
        <v>2147374</v>
      </c>
      <c r="G608" s="7">
        <v>16814956</v>
      </c>
      <c r="H608" s="12">
        <f t="shared" si="54"/>
        <v>5832</v>
      </c>
      <c r="I608" s="13">
        <f t="shared" si="55"/>
        <v>55414</v>
      </c>
      <c r="J608" s="14">
        <f t="shared" si="56"/>
        <v>124</v>
      </c>
      <c r="K608" s="13">
        <f t="shared" si="57"/>
        <v>54652</v>
      </c>
      <c r="L608" s="14">
        <f t="shared" si="58"/>
        <v>7786</v>
      </c>
      <c r="M608" s="56">
        <f t="shared" si="59"/>
        <v>52023</v>
      </c>
    </row>
    <row r="609" spans="1:13">
      <c r="A609" s="55">
        <v>596</v>
      </c>
      <c r="B609" s="5">
        <v>1741660</v>
      </c>
      <c r="C609" s="7">
        <v>29054338</v>
      </c>
      <c r="D609" s="6">
        <v>320152</v>
      </c>
      <c r="E609" s="7">
        <v>113092946</v>
      </c>
      <c r="F609" s="6">
        <v>2149181</v>
      </c>
      <c r="G609" s="7">
        <v>16914642</v>
      </c>
      <c r="H609" s="12">
        <f t="shared" si="54"/>
        <v>5769</v>
      </c>
      <c r="I609" s="13">
        <f t="shared" si="55"/>
        <v>54159</v>
      </c>
      <c r="J609" s="14">
        <f t="shared" si="56"/>
        <v>122</v>
      </c>
      <c r="K609" s="13">
        <f t="shared" si="57"/>
        <v>53373</v>
      </c>
      <c r="L609" s="14">
        <f t="shared" si="58"/>
        <v>7793</v>
      </c>
      <c r="M609" s="56">
        <f t="shared" si="59"/>
        <v>52331</v>
      </c>
    </row>
    <row r="610" spans="1:13">
      <c r="A610" s="55">
        <v>597</v>
      </c>
      <c r="B610" s="5">
        <v>1724058</v>
      </c>
      <c r="C610" s="7">
        <v>28307317</v>
      </c>
      <c r="D610" s="6">
        <v>312991</v>
      </c>
      <c r="E610" s="7">
        <v>110062526</v>
      </c>
      <c r="F610" s="6">
        <v>2149867</v>
      </c>
      <c r="G610" s="7">
        <v>16815998</v>
      </c>
      <c r="H610" s="12">
        <f t="shared" si="54"/>
        <v>5711</v>
      </c>
      <c r="I610" s="13">
        <f t="shared" si="55"/>
        <v>52767</v>
      </c>
      <c r="J610" s="14">
        <f t="shared" si="56"/>
        <v>119</v>
      </c>
      <c r="K610" s="13">
        <f t="shared" si="57"/>
        <v>51943</v>
      </c>
      <c r="L610" s="14">
        <f t="shared" si="58"/>
        <v>7795</v>
      </c>
      <c r="M610" s="56">
        <f t="shared" si="59"/>
        <v>52026</v>
      </c>
    </row>
    <row r="611" spans="1:13">
      <c r="A611" s="55">
        <v>598</v>
      </c>
      <c r="B611" s="5">
        <v>1707767</v>
      </c>
      <c r="C611" s="7">
        <v>27648010</v>
      </c>
      <c r="D611" s="6">
        <v>305713</v>
      </c>
      <c r="E611" s="7">
        <v>107667420</v>
      </c>
      <c r="F611" s="6">
        <v>2135322</v>
      </c>
      <c r="G611" s="7">
        <v>16977545</v>
      </c>
      <c r="H611" s="12">
        <f t="shared" si="54"/>
        <v>5657</v>
      </c>
      <c r="I611" s="13">
        <f t="shared" si="55"/>
        <v>51538</v>
      </c>
      <c r="J611" s="14">
        <f t="shared" si="56"/>
        <v>117</v>
      </c>
      <c r="K611" s="13">
        <f t="shared" si="57"/>
        <v>50813</v>
      </c>
      <c r="L611" s="14">
        <f t="shared" si="58"/>
        <v>7742</v>
      </c>
      <c r="M611" s="56">
        <f t="shared" si="59"/>
        <v>52526</v>
      </c>
    </row>
    <row r="612" spans="1:13">
      <c r="A612" s="55">
        <v>599</v>
      </c>
      <c r="B612" s="5">
        <v>1684960</v>
      </c>
      <c r="C612" s="7">
        <v>27006580</v>
      </c>
      <c r="D612" s="6">
        <v>298765</v>
      </c>
      <c r="E612" s="7">
        <v>104704117</v>
      </c>
      <c r="F612" s="6">
        <v>2110945</v>
      </c>
      <c r="G612" s="7">
        <v>17114797</v>
      </c>
      <c r="H612" s="12">
        <f t="shared" si="54"/>
        <v>5581</v>
      </c>
      <c r="I612" s="13">
        <f t="shared" si="55"/>
        <v>50342</v>
      </c>
      <c r="J612" s="14">
        <f t="shared" si="56"/>
        <v>114</v>
      </c>
      <c r="K612" s="13">
        <f t="shared" si="57"/>
        <v>49414</v>
      </c>
      <c r="L612" s="14">
        <f t="shared" si="58"/>
        <v>7654</v>
      </c>
      <c r="M612" s="56">
        <f t="shared" si="59"/>
        <v>52950</v>
      </c>
    </row>
    <row r="613" spans="1:13">
      <c r="A613" s="55">
        <v>600</v>
      </c>
      <c r="B613" s="5">
        <v>1669117</v>
      </c>
      <c r="C613" s="7">
        <v>26260638</v>
      </c>
      <c r="D613" s="6">
        <v>294812</v>
      </c>
      <c r="E613" s="7">
        <v>102412683</v>
      </c>
      <c r="F613" s="6">
        <v>2073240</v>
      </c>
      <c r="G613" s="7">
        <v>17176324</v>
      </c>
      <c r="H613" s="12">
        <f t="shared" si="54"/>
        <v>5529</v>
      </c>
      <c r="I613" s="13">
        <f t="shared" si="55"/>
        <v>48952</v>
      </c>
      <c r="J613" s="14">
        <f t="shared" si="56"/>
        <v>112</v>
      </c>
      <c r="K613" s="13">
        <f t="shared" si="57"/>
        <v>48333</v>
      </c>
      <c r="L613" s="14">
        <f t="shared" si="58"/>
        <v>7517</v>
      </c>
      <c r="M613" s="56">
        <f t="shared" si="59"/>
        <v>53141</v>
      </c>
    </row>
    <row r="614" spans="1:13">
      <c r="A614" s="55">
        <v>601</v>
      </c>
      <c r="B614" s="5">
        <v>1650434</v>
      </c>
      <c r="C614" s="7">
        <v>25621085</v>
      </c>
      <c r="D614" s="6">
        <v>285763</v>
      </c>
      <c r="E614" s="7">
        <v>99729890</v>
      </c>
      <c r="F614" s="6">
        <v>2060544</v>
      </c>
      <c r="G614" s="7">
        <v>17313876</v>
      </c>
      <c r="H614" s="12">
        <f t="shared" si="54"/>
        <v>5467</v>
      </c>
      <c r="I614" s="13">
        <f t="shared" si="55"/>
        <v>47760</v>
      </c>
      <c r="J614" s="14">
        <f t="shared" si="56"/>
        <v>109</v>
      </c>
      <c r="K614" s="13">
        <f t="shared" si="57"/>
        <v>47067</v>
      </c>
      <c r="L614" s="14">
        <f t="shared" si="58"/>
        <v>7471</v>
      </c>
      <c r="M614" s="56">
        <f t="shared" si="59"/>
        <v>53566</v>
      </c>
    </row>
    <row r="615" spans="1:13">
      <c r="A615" s="55">
        <v>602</v>
      </c>
      <c r="B615" s="5">
        <v>1635380</v>
      </c>
      <c r="C615" s="7">
        <v>25022517</v>
      </c>
      <c r="D615" s="6">
        <v>277932</v>
      </c>
      <c r="E615" s="7">
        <v>97375014</v>
      </c>
      <c r="F615" s="6">
        <v>2031981</v>
      </c>
      <c r="G615" s="7">
        <v>17328707</v>
      </c>
      <c r="H615" s="12">
        <f t="shared" si="54"/>
        <v>5417</v>
      </c>
      <c r="I615" s="13">
        <f t="shared" si="55"/>
        <v>46644</v>
      </c>
      <c r="J615" s="14">
        <f t="shared" si="56"/>
        <v>106</v>
      </c>
      <c r="K615" s="13">
        <f t="shared" si="57"/>
        <v>45955</v>
      </c>
      <c r="L615" s="14">
        <f t="shared" si="58"/>
        <v>7368</v>
      </c>
      <c r="M615" s="56">
        <f t="shared" si="59"/>
        <v>53612</v>
      </c>
    </row>
    <row r="616" spans="1:13">
      <c r="A616" s="55">
        <v>603</v>
      </c>
      <c r="B616" s="5">
        <v>1619154</v>
      </c>
      <c r="C616" s="7">
        <v>24263260</v>
      </c>
      <c r="D616" s="6">
        <v>275037</v>
      </c>
      <c r="E616" s="7">
        <v>94648282</v>
      </c>
      <c r="F616" s="6">
        <v>2014339</v>
      </c>
      <c r="G616" s="7">
        <v>17511775</v>
      </c>
      <c r="H616" s="12">
        <f t="shared" si="54"/>
        <v>5363</v>
      </c>
      <c r="I616" s="13">
        <f t="shared" si="55"/>
        <v>45228</v>
      </c>
      <c r="J616" s="14">
        <f t="shared" si="56"/>
        <v>105</v>
      </c>
      <c r="K616" s="13">
        <f t="shared" si="57"/>
        <v>44668</v>
      </c>
      <c r="L616" s="14">
        <f t="shared" si="58"/>
        <v>7304</v>
      </c>
      <c r="M616" s="56">
        <f t="shared" si="59"/>
        <v>54179</v>
      </c>
    </row>
    <row r="617" spans="1:13">
      <c r="A617" s="55">
        <v>604</v>
      </c>
      <c r="B617" s="5">
        <v>1602570</v>
      </c>
      <c r="C617" s="7">
        <v>23675725</v>
      </c>
      <c r="D617" s="6">
        <v>268412</v>
      </c>
      <c r="E617" s="7">
        <v>92273307</v>
      </c>
      <c r="F617" s="6">
        <v>1987455</v>
      </c>
      <c r="G617" s="7">
        <v>17538961</v>
      </c>
      <c r="H617" s="12">
        <f t="shared" si="54"/>
        <v>5308</v>
      </c>
      <c r="I617" s="13">
        <f t="shared" si="55"/>
        <v>44133</v>
      </c>
      <c r="J617" s="14">
        <f t="shared" si="56"/>
        <v>102</v>
      </c>
      <c r="K617" s="13">
        <f t="shared" si="57"/>
        <v>43547</v>
      </c>
      <c r="L617" s="14">
        <f t="shared" si="58"/>
        <v>7206</v>
      </c>
      <c r="M617" s="56">
        <f t="shared" si="59"/>
        <v>54263</v>
      </c>
    </row>
    <row r="618" spans="1:13">
      <c r="A618" s="55">
        <v>605</v>
      </c>
      <c r="B618" s="5">
        <v>1584941</v>
      </c>
      <c r="C618" s="7">
        <v>23120061</v>
      </c>
      <c r="D618" s="6">
        <v>263476</v>
      </c>
      <c r="E618" s="7">
        <v>89583644</v>
      </c>
      <c r="F618" s="6">
        <v>1986284</v>
      </c>
      <c r="G618" s="7">
        <v>17488033</v>
      </c>
      <c r="H618" s="12">
        <f t="shared" si="54"/>
        <v>5250</v>
      </c>
      <c r="I618" s="13">
        <f t="shared" si="55"/>
        <v>43097</v>
      </c>
      <c r="J618" s="14">
        <f t="shared" si="56"/>
        <v>100</v>
      </c>
      <c r="K618" s="13">
        <f t="shared" si="57"/>
        <v>42278</v>
      </c>
      <c r="L618" s="14">
        <f t="shared" si="58"/>
        <v>7202</v>
      </c>
      <c r="M618" s="56">
        <f t="shared" si="59"/>
        <v>54105</v>
      </c>
    </row>
    <row r="619" spans="1:13">
      <c r="A619" s="55">
        <v>606</v>
      </c>
      <c r="B619" s="5">
        <v>1568534</v>
      </c>
      <c r="C619" s="7">
        <v>22485879</v>
      </c>
      <c r="D619" s="6">
        <v>259226</v>
      </c>
      <c r="E619" s="7">
        <v>87386377</v>
      </c>
      <c r="F619" s="6">
        <v>1933828</v>
      </c>
      <c r="G619" s="7">
        <v>17689172</v>
      </c>
      <c r="H619" s="12">
        <f t="shared" si="54"/>
        <v>5196</v>
      </c>
      <c r="I619" s="13">
        <f t="shared" si="55"/>
        <v>41915</v>
      </c>
      <c r="J619" s="14">
        <f t="shared" si="56"/>
        <v>99</v>
      </c>
      <c r="K619" s="13">
        <f t="shared" si="57"/>
        <v>41241</v>
      </c>
      <c r="L619" s="14">
        <f t="shared" si="58"/>
        <v>7012</v>
      </c>
      <c r="M619" s="56">
        <f t="shared" si="59"/>
        <v>54727</v>
      </c>
    </row>
    <row r="620" spans="1:13">
      <c r="A620" s="55">
        <v>607</v>
      </c>
      <c r="B620" s="5">
        <v>1549066</v>
      </c>
      <c r="C620" s="7">
        <v>21867254</v>
      </c>
      <c r="D620" s="6">
        <v>253410</v>
      </c>
      <c r="E620" s="7">
        <v>85134493</v>
      </c>
      <c r="F620" s="6">
        <v>1946585</v>
      </c>
      <c r="G620" s="7">
        <v>17769526</v>
      </c>
      <c r="H620" s="12">
        <f t="shared" si="54"/>
        <v>5131</v>
      </c>
      <c r="I620" s="13">
        <f t="shared" si="55"/>
        <v>40762</v>
      </c>
      <c r="J620" s="14">
        <f t="shared" si="56"/>
        <v>97</v>
      </c>
      <c r="K620" s="13">
        <f t="shared" si="57"/>
        <v>40178</v>
      </c>
      <c r="L620" s="14">
        <f t="shared" si="58"/>
        <v>7058</v>
      </c>
      <c r="M620" s="56">
        <f t="shared" si="59"/>
        <v>54976</v>
      </c>
    </row>
    <row r="621" spans="1:13">
      <c r="A621" s="55">
        <v>608</v>
      </c>
      <c r="B621" s="5">
        <v>1529330</v>
      </c>
      <c r="C621" s="7">
        <v>21317079</v>
      </c>
      <c r="D621" s="6">
        <v>246573</v>
      </c>
      <c r="E621" s="7">
        <v>82804942</v>
      </c>
      <c r="F621" s="6">
        <v>1928768</v>
      </c>
      <c r="G621" s="7">
        <v>17898396</v>
      </c>
      <c r="H621" s="12">
        <f t="shared" si="54"/>
        <v>5066</v>
      </c>
      <c r="I621" s="13">
        <f t="shared" si="55"/>
        <v>39737</v>
      </c>
      <c r="J621" s="14">
        <f t="shared" si="56"/>
        <v>94</v>
      </c>
      <c r="K621" s="13">
        <f t="shared" si="57"/>
        <v>39079</v>
      </c>
      <c r="L621" s="14">
        <f t="shared" si="58"/>
        <v>6994</v>
      </c>
      <c r="M621" s="56">
        <f t="shared" si="59"/>
        <v>55375</v>
      </c>
    </row>
    <row r="622" spans="1:13">
      <c r="A622" s="55">
        <v>609</v>
      </c>
      <c r="B622" s="5">
        <v>1511542</v>
      </c>
      <c r="C622" s="7">
        <v>20677884</v>
      </c>
      <c r="D622" s="6">
        <v>242401</v>
      </c>
      <c r="E622" s="7">
        <v>80305617</v>
      </c>
      <c r="F622" s="6">
        <v>1894275</v>
      </c>
      <c r="G622" s="7">
        <v>17949013</v>
      </c>
      <c r="H622" s="12">
        <f t="shared" si="54"/>
        <v>5007</v>
      </c>
      <c r="I622" s="13">
        <f t="shared" si="55"/>
        <v>38545</v>
      </c>
      <c r="J622" s="14">
        <f t="shared" si="56"/>
        <v>92</v>
      </c>
      <c r="K622" s="13">
        <f t="shared" si="57"/>
        <v>37899</v>
      </c>
      <c r="L622" s="14">
        <f t="shared" si="58"/>
        <v>6868</v>
      </c>
      <c r="M622" s="56">
        <f t="shared" si="59"/>
        <v>55531</v>
      </c>
    </row>
    <row r="623" spans="1:13">
      <c r="A623" s="55">
        <v>610</v>
      </c>
      <c r="B623" s="5">
        <v>1496133</v>
      </c>
      <c r="C623" s="7">
        <v>20121194</v>
      </c>
      <c r="D623" s="6">
        <v>239572</v>
      </c>
      <c r="E623" s="7">
        <v>78074500</v>
      </c>
      <c r="F623" s="6">
        <v>1885995</v>
      </c>
      <c r="G623" s="7">
        <v>18097226</v>
      </c>
      <c r="H623" s="12">
        <f t="shared" si="54"/>
        <v>4956</v>
      </c>
      <c r="I623" s="13">
        <f t="shared" si="55"/>
        <v>37507</v>
      </c>
      <c r="J623" s="14">
        <f t="shared" si="56"/>
        <v>91</v>
      </c>
      <c r="K623" s="13">
        <f t="shared" si="57"/>
        <v>36846</v>
      </c>
      <c r="L623" s="14">
        <f t="shared" si="58"/>
        <v>6838</v>
      </c>
      <c r="M623" s="56">
        <f t="shared" si="59"/>
        <v>55990</v>
      </c>
    </row>
    <row r="624" spans="1:13">
      <c r="A624" s="55">
        <v>611</v>
      </c>
      <c r="B624" s="5">
        <v>1483493</v>
      </c>
      <c r="C624" s="7">
        <v>19580995</v>
      </c>
      <c r="D624" s="6">
        <v>234087</v>
      </c>
      <c r="E624" s="7">
        <v>75822195</v>
      </c>
      <c r="F624" s="6">
        <v>1873704</v>
      </c>
      <c r="G624" s="7">
        <v>18158130</v>
      </c>
      <c r="H624" s="12">
        <f t="shared" si="54"/>
        <v>4914</v>
      </c>
      <c r="I624" s="13">
        <f t="shared" si="55"/>
        <v>36500</v>
      </c>
      <c r="J624" s="14">
        <f t="shared" si="56"/>
        <v>89</v>
      </c>
      <c r="K624" s="13">
        <f t="shared" si="57"/>
        <v>35784</v>
      </c>
      <c r="L624" s="14">
        <f t="shared" si="58"/>
        <v>6794</v>
      </c>
      <c r="M624" s="56">
        <f t="shared" si="59"/>
        <v>56178</v>
      </c>
    </row>
    <row r="625" spans="1:13">
      <c r="A625" s="55">
        <v>612</v>
      </c>
      <c r="B625" s="5">
        <v>1467350</v>
      </c>
      <c r="C625" s="7">
        <v>19066643</v>
      </c>
      <c r="D625" s="6">
        <v>232976</v>
      </c>
      <c r="E625" s="7">
        <v>73625683</v>
      </c>
      <c r="F625" s="6">
        <v>1848920</v>
      </c>
      <c r="G625" s="7">
        <v>18295141</v>
      </c>
      <c r="H625" s="12">
        <f t="shared" si="54"/>
        <v>4861</v>
      </c>
      <c r="I625" s="13">
        <f t="shared" si="55"/>
        <v>35542</v>
      </c>
      <c r="J625" s="14">
        <f t="shared" si="56"/>
        <v>89</v>
      </c>
      <c r="K625" s="13">
        <f t="shared" si="57"/>
        <v>34747</v>
      </c>
      <c r="L625" s="14">
        <f t="shared" si="58"/>
        <v>6704</v>
      </c>
      <c r="M625" s="56">
        <f t="shared" si="59"/>
        <v>56602</v>
      </c>
    </row>
    <row r="626" spans="1:13">
      <c r="A626" s="55">
        <v>613</v>
      </c>
      <c r="B626" s="5">
        <v>1453068</v>
      </c>
      <c r="C626" s="7">
        <v>18493064</v>
      </c>
      <c r="D626" s="6">
        <v>227904</v>
      </c>
      <c r="E626" s="7">
        <v>71541586</v>
      </c>
      <c r="F626" s="6">
        <v>1852730</v>
      </c>
      <c r="G626" s="7">
        <v>18208198</v>
      </c>
      <c r="H626" s="12">
        <f t="shared" si="54"/>
        <v>4813</v>
      </c>
      <c r="I626" s="13">
        <f t="shared" si="55"/>
        <v>34472</v>
      </c>
      <c r="J626" s="14">
        <f t="shared" si="56"/>
        <v>87</v>
      </c>
      <c r="K626" s="13">
        <f t="shared" si="57"/>
        <v>33763</v>
      </c>
      <c r="L626" s="14">
        <f t="shared" si="58"/>
        <v>6718</v>
      </c>
      <c r="M626" s="56">
        <f t="shared" si="59"/>
        <v>56333</v>
      </c>
    </row>
    <row r="627" spans="1:13">
      <c r="A627" s="55">
        <v>614</v>
      </c>
      <c r="B627" s="5">
        <v>1436847</v>
      </c>
      <c r="C627" s="7">
        <v>17998141</v>
      </c>
      <c r="D627" s="6">
        <v>224269</v>
      </c>
      <c r="E627" s="7">
        <v>69693884</v>
      </c>
      <c r="F627" s="6">
        <v>1846347</v>
      </c>
      <c r="G627" s="7">
        <v>18387331</v>
      </c>
      <c r="H627" s="12">
        <f t="shared" si="54"/>
        <v>4759</v>
      </c>
      <c r="I627" s="13">
        <f t="shared" si="55"/>
        <v>33550</v>
      </c>
      <c r="J627" s="14">
        <f t="shared" si="56"/>
        <v>85</v>
      </c>
      <c r="K627" s="13">
        <f t="shared" si="57"/>
        <v>32891</v>
      </c>
      <c r="L627" s="14">
        <f t="shared" si="58"/>
        <v>6695</v>
      </c>
      <c r="M627" s="56">
        <f t="shared" si="59"/>
        <v>56887</v>
      </c>
    </row>
    <row r="628" spans="1:13">
      <c r="A628" s="55">
        <v>615</v>
      </c>
      <c r="B628" s="5">
        <v>1421123</v>
      </c>
      <c r="C628" s="7">
        <v>17468362</v>
      </c>
      <c r="D628" s="6">
        <v>219898</v>
      </c>
      <c r="E628" s="7">
        <v>67350721</v>
      </c>
      <c r="F628" s="6">
        <v>1810895</v>
      </c>
      <c r="G628" s="7">
        <v>18512040</v>
      </c>
      <c r="H628" s="12">
        <f t="shared" si="54"/>
        <v>4707</v>
      </c>
      <c r="I628" s="13">
        <f t="shared" si="55"/>
        <v>32562</v>
      </c>
      <c r="J628" s="14">
        <f t="shared" si="56"/>
        <v>84</v>
      </c>
      <c r="K628" s="13">
        <f t="shared" si="57"/>
        <v>31785</v>
      </c>
      <c r="L628" s="14">
        <f t="shared" si="58"/>
        <v>6566</v>
      </c>
      <c r="M628" s="56">
        <f t="shared" si="59"/>
        <v>57273</v>
      </c>
    </row>
    <row r="629" spans="1:13">
      <c r="A629" s="55">
        <v>616</v>
      </c>
      <c r="B629" s="5">
        <v>1405991</v>
      </c>
      <c r="C629" s="7">
        <v>16984902</v>
      </c>
      <c r="D629" s="6">
        <v>212676</v>
      </c>
      <c r="E629" s="7">
        <v>65474957</v>
      </c>
      <c r="F629" s="6">
        <v>1786256</v>
      </c>
      <c r="G629" s="7">
        <v>18485906</v>
      </c>
      <c r="H629" s="12">
        <f t="shared" si="54"/>
        <v>4657</v>
      </c>
      <c r="I629" s="13">
        <f t="shared" si="55"/>
        <v>31661</v>
      </c>
      <c r="J629" s="14">
        <f t="shared" si="56"/>
        <v>81</v>
      </c>
      <c r="K629" s="13">
        <f t="shared" si="57"/>
        <v>30900</v>
      </c>
      <c r="L629" s="14">
        <f t="shared" si="58"/>
        <v>6477</v>
      </c>
      <c r="M629" s="56">
        <f t="shared" si="59"/>
        <v>57192</v>
      </c>
    </row>
    <row r="630" spans="1:13">
      <c r="A630" s="55">
        <v>617</v>
      </c>
      <c r="B630" s="5">
        <v>1393270</v>
      </c>
      <c r="C630" s="7">
        <v>16540564</v>
      </c>
      <c r="D630" s="6">
        <v>209450</v>
      </c>
      <c r="E630" s="7">
        <v>63361194</v>
      </c>
      <c r="F630" s="6">
        <v>1785568</v>
      </c>
      <c r="G630" s="7">
        <v>18682684</v>
      </c>
      <c r="H630" s="12">
        <f t="shared" si="54"/>
        <v>4615</v>
      </c>
      <c r="I630" s="13">
        <f t="shared" si="55"/>
        <v>30833</v>
      </c>
      <c r="J630" s="14">
        <f t="shared" si="56"/>
        <v>80</v>
      </c>
      <c r="K630" s="13">
        <f t="shared" si="57"/>
        <v>29903</v>
      </c>
      <c r="L630" s="14">
        <f t="shared" si="58"/>
        <v>6474</v>
      </c>
      <c r="M630" s="56">
        <f t="shared" si="59"/>
        <v>57801</v>
      </c>
    </row>
    <row r="631" spans="1:13">
      <c r="A631" s="55">
        <v>618</v>
      </c>
      <c r="B631" s="5">
        <v>1379052</v>
      </c>
      <c r="C631" s="7">
        <v>16106005</v>
      </c>
      <c r="D631" s="6">
        <v>205266</v>
      </c>
      <c r="E631" s="7">
        <v>61429888</v>
      </c>
      <c r="F631" s="6">
        <v>1747548</v>
      </c>
      <c r="G631" s="7">
        <v>18706272</v>
      </c>
      <c r="H631" s="12">
        <f t="shared" si="54"/>
        <v>4568</v>
      </c>
      <c r="I631" s="13">
        <f t="shared" si="55"/>
        <v>30023</v>
      </c>
      <c r="J631" s="14">
        <f t="shared" si="56"/>
        <v>78</v>
      </c>
      <c r="K631" s="13">
        <f t="shared" si="57"/>
        <v>28991</v>
      </c>
      <c r="L631" s="14">
        <f t="shared" si="58"/>
        <v>6336</v>
      </c>
      <c r="M631" s="56">
        <f t="shared" si="59"/>
        <v>57874</v>
      </c>
    </row>
    <row r="632" spans="1:13">
      <c r="A632" s="55">
        <v>619</v>
      </c>
      <c r="B632" s="5">
        <v>1361503</v>
      </c>
      <c r="C632" s="7">
        <v>15646263</v>
      </c>
      <c r="D632" s="6">
        <v>204221</v>
      </c>
      <c r="E632" s="7">
        <v>59437345</v>
      </c>
      <c r="F632" s="6">
        <v>1739450</v>
      </c>
      <c r="G632" s="7">
        <v>18862100</v>
      </c>
      <c r="H632" s="12">
        <f t="shared" si="54"/>
        <v>4510</v>
      </c>
      <c r="I632" s="13">
        <f t="shared" si="55"/>
        <v>29166</v>
      </c>
      <c r="J632" s="14">
        <f t="shared" si="56"/>
        <v>78</v>
      </c>
      <c r="K632" s="13">
        <f t="shared" si="57"/>
        <v>28051</v>
      </c>
      <c r="L632" s="14">
        <f t="shared" si="58"/>
        <v>6307</v>
      </c>
      <c r="M632" s="56">
        <f t="shared" si="59"/>
        <v>58356</v>
      </c>
    </row>
    <row r="633" spans="1:13">
      <c r="A633" s="55">
        <v>620</v>
      </c>
      <c r="B633" s="5">
        <v>1347492</v>
      </c>
      <c r="C633" s="7">
        <v>15197750</v>
      </c>
      <c r="D633" s="6">
        <v>200176</v>
      </c>
      <c r="E633" s="7">
        <v>57743227</v>
      </c>
      <c r="F633" s="6">
        <v>1716225</v>
      </c>
      <c r="G633" s="7">
        <v>19082411</v>
      </c>
      <c r="H633" s="12">
        <f t="shared" si="54"/>
        <v>4463</v>
      </c>
      <c r="I633" s="13">
        <f t="shared" si="55"/>
        <v>28330</v>
      </c>
      <c r="J633" s="14">
        <f t="shared" si="56"/>
        <v>76</v>
      </c>
      <c r="K633" s="13">
        <f t="shared" si="57"/>
        <v>27251</v>
      </c>
      <c r="L633" s="14">
        <f t="shared" si="58"/>
        <v>6223</v>
      </c>
      <c r="M633" s="56">
        <f t="shared" si="59"/>
        <v>59038</v>
      </c>
    </row>
    <row r="634" spans="1:13">
      <c r="A634" s="55">
        <v>621</v>
      </c>
      <c r="B634" s="5">
        <v>1330408</v>
      </c>
      <c r="C634" s="7">
        <v>14785328</v>
      </c>
      <c r="D634" s="6">
        <v>196961</v>
      </c>
      <c r="E634" s="7">
        <v>55736023</v>
      </c>
      <c r="F634" s="6">
        <v>1714144</v>
      </c>
      <c r="G634" s="7">
        <v>18967037</v>
      </c>
      <c r="H634" s="12">
        <f t="shared" si="54"/>
        <v>4407</v>
      </c>
      <c r="I634" s="13">
        <f t="shared" si="55"/>
        <v>27561</v>
      </c>
      <c r="J634" s="14">
        <f t="shared" si="56"/>
        <v>75</v>
      </c>
      <c r="K634" s="13">
        <f t="shared" si="57"/>
        <v>26304</v>
      </c>
      <c r="L634" s="14">
        <f t="shared" si="58"/>
        <v>6215</v>
      </c>
      <c r="M634" s="56">
        <f t="shared" si="59"/>
        <v>58681</v>
      </c>
    </row>
    <row r="635" spans="1:13">
      <c r="A635" s="55">
        <v>622</v>
      </c>
      <c r="B635" s="5">
        <v>1316866</v>
      </c>
      <c r="C635" s="7">
        <v>14346068</v>
      </c>
      <c r="D635" s="6">
        <v>195038</v>
      </c>
      <c r="E635" s="7">
        <v>54045811</v>
      </c>
      <c r="F635" s="6">
        <v>1699354</v>
      </c>
      <c r="G635" s="7">
        <v>19177302</v>
      </c>
      <c r="H635" s="12">
        <f t="shared" si="54"/>
        <v>4362</v>
      </c>
      <c r="I635" s="13">
        <f t="shared" si="55"/>
        <v>26742</v>
      </c>
      <c r="J635" s="14">
        <f t="shared" si="56"/>
        <v>74</v>
      </c>
      <c r="K635" s="13">
        <f t="shared" si="57"/>
        <v>25506</v>
      </c>
      <c r="L635" s="14">
        <f t="shared" si="58"/>
        <v>6162</v>
      </c>
      <c r="M635" s="56">
        <f t="shared" si="59"/>
        <v>59332</v>
      </c>
    </row>
    <row r="636" spans="1:13">
      <c r="A636" s="55">
        <v>623</v>
      </c>
      <c r="B636" s="5">
        <v>1305777</v>
      </c>
      <c r="C636" s="7">
        <v>13909936</v>
      </c>
      <c r="D636" s="6">
        <v>189111</v>
      </c>
      <c r="E636" s="7">
        <v>52186694</v>
      </c>
      <c r="F636" s="6">
        <v>1688313</v>
      </c>
      <c r="G636" s="7">
        <v>19106788</v>
      </c>
      <c r="H636" s="12">
        <f t="shared" si="54"/>
        <v>4325</v>
      </c>
      <c r="I636" s="13">
        <f t="shared" si="55"/>
        <v>25929</v>
      </c>
      <c r="J636" s="14">
        <f t="shared" si="56"/>
        <v>72</v>
      </c>
      <c r="K636" s="13">
        <f t="shared" si="57"/>
        <v>24629</v>
      </c>
      <c r="L636" s="14">
        <f t="shared" si="58"/>
        <v>6122</v>
      </c>
      <c r="M636" s="56">
        <f t="shared" si="59"/>
        <v>59113</v>
      </c>
    </row>
    <row r="637" spans="1:13">
      <c r="A637" s="55">
        <v>624</v>
      </c>
      <c r="B637" s="5">
        <v>1296654</v>
      </c>
      <c r="C637" s="7">
        <v>13519315</v>
      </c>
      <c r="D637" s="6">
        <v>186251</v>
      </c>
      <c r="E637" s="7">
        <v>50485961</v>
      </c>
      <c r="F637" s="6">
        <v>1676075</v>
      </c>
      <c r="G637" s="7">
        <v>19362960</v>
      </c>
      <c r="H637" s="12">
        <f t="shared" si="54"/>
        <v>4295</v>
      </c>
      <c r="I637" s="13">
        <f t="shared" si="55"/>
        <v>25201</v>
      </c>
      <c r="J637" s="14">
        <f t="shared" si="56"/>
        <v>71</v>
      </c>
      <c r="K637" s="13">
        <f t="shared" si="57"/>
        <v>23826</v>
      </c>
      <c r="L637" s="14">
        <f t="shared" si="58"/>
        <v>6077</v>
      </c>
      <c r="M637" s="56">
        <f t="shared" si="59"/>
        <v>59906</v>
      </c>
    </row>
    <row r="638" spans="1:13">
      <c r="A638" s="55">
        <v>625</v>
      </c>
      <c r="B638" s="5">
        <v>1278805</v>
      </c>
      <c r="C638" s="7">
        <v>13174780</v>
      </c>
      <c r="D638" s="6">
        <v>183029</v>
      </c>
      <c r="E638" s="7">
        <v>48724635</v>
      </c>
      <c r="F638" s="6">
        <v>1647578</v>
      </c>
      <c r="G638" s="7">
        <v>19380971</v>
      </c>
      <c r="H638" s="12">
        <f t="shared" si="54"/>
        <v>4236</v>
      </c>
      <c r="I638" s="13">
        <f t="shared" si="55"/>
        <v>24559</v>
      </c>
      <c r="J638" s="14">
        <f t="shared" si="56"/>
        <v>70</v>
      </c>
      <c r="K638" s="13">
        <f t="shared" si="57"/>
        <v>22995</v>
      </c>
      <c r="L638" s="14">
        <f t="shared" si="58"/>
        <v>5974</v>
      </c>
      <c r="M638" s="56">
        <f t="shared" si="59"/>
        <v>59962</v>
      </c>
    </row>
    <row r="639" spans="1:13">
      <c r="A639" s="55">
        <v>626</v>
      </c>
      <c r="B639" s="5">
        <v>1262617</v>
      </c>
      <c r="C639" s="7">
        <v>12846299</v>
      </c>
      <c r="D639" s="6">
        <v>180803</v>
      </c>
      <c r="E639" s="7">
        <v>47129699</v>
      </c>
      <c r="F639" s="6">
        <v>1632013</v>
      </c>
      <c r="G639" s="7">
        <v>19580177</v>
      </c>
      <c r="H639" s="12">
        <f t="shared" si="54"/>
        <v>4182</v>
      </c>
      <c r="I639" s="13">
        <f t="shared" si="55"/>
        <v>23946</v>
      </c>
      <c r="J639" s="14">
        <f t="shared" si="56"/>
        <v>69</v>
      </c>
      <c r="K639" s="13">
        <f t="shared" si="57"/>
        <v>22242</v>
      </c>
      <c r="L639" s="14">
        <f t="shared" si="58"/>
        <v>5918</v>
      </c>
      <c r="M639" s="56">
        <f t="shared" si="59"/>
        <v>60578</v>
      </c>
    </row>
    <row r="640" spans="1:13">
      <c r="A640" s="55">
        <v>627</v>
      </c>
      <c r="B640" s="5">
        <v>1250163</v>
      </c>
      <c r="C640" s="7">
        <v>12493312</v>
      </c>
      <c r="D640" s="6">
        <v>176859</v>
      </c>
      <c r="E640" s="7">
        <v>45445459</v>
      </c>
      <c r="F640" s="6">
        <v>1632883</v>
      </c>
      <c r="G640" s="7">
        <v>19749108</v>
      </c>
      <c r="H640" s="12">
        <f t="shared" si="54"/>
        <v>4141</v>
      </c>
      <c r="I640" s="13">
        <f t="shared" si="55"/>
        <v>23288</v>
      </c>
      <c r="J640" s="14">
        <f t="shared" si="56"/>
        <v>67</v>
      </c>
      <c r="K640" s="13">
        <f t="shared" si="57"/>
        <v>21448</v>
      </c>
      <c r="L640" s="14">
        <f t="shared" si="58"/>
        <v>5921</v>
      </c>
      <c r="M640" s="56">
        <f t="shared" si="59"/>
        <v>61101</v>
      </c>
    </row>
    <row r="641" spans="1:13">
      <c r="A641" s="55">
        <v>628</v>
      </c>
      <c r="B641" s="5">
        <v>1239147</v>
      </c>
      <c r="C641" s="7">
        <v>12155807</v>
      </c>
      <c r="D641" s="6">
        <v>174301</v>
      </c>
      <c r="E641" s="7">
        <v>43992697</v>
      </c>
      <c r="F641" s="6">
        <v>1610552</v>
      </c>
      <c r="G641" s="7">
        <v>19796740</v>
      </c>
      <c r="H641" s="12">
        <f t="shared" si="54"/>
        <v>4105</v>
      </c>
      <c r="I641" s="13">
        <f t="shared" si="55"/>
        <v>22659</v>
      </c>
      <c r="J641" s="14">
        <f t="shared" si="56"/>
        <v>66</v>
      </c>
      <c r="K641" s="13">
        <f t="shared" si="57"/>
        <v>20762</v>
      </c>
      <c r="L641" s="14">
        <f t="shared" si="58"/>
        <v>5840</v>
      </c>
      <c r="M641" s="56">
        <f t="shared" si="59"/>
        <v>61248</v>
      </c>
    </row>
    <row r="642" spans="1:13">
      <c r="A642" s="55">
        <v>629</v>
      </c>
      <c r="B642" s="5">
        <v>1229762</v>
      </c>
      <c r="C642" s="7">
        <v>11804785</v>
      </c>
      <c r="D642" s="6">
        <v>169297</v>
      </c>
      <c r="E642" s="7">
        <v>42445301</v>
      </c>
      <c r="F642" s="6">
        <v>1617462</v>
      </c>
      <c r="G642" s="7">
        <v>19809985</v>
      </c>
      <c r="H642" s="12">
        <f t="shared" si="54"/>
        <v>4074</v>
      </c>
      <c r="I642" s="13">
        <f t="shared" si="55"/>
        <v>22005</v>
      </c>
      <c r="J642" s="14">
        <f t="shared" si="56"/>
        <v>65</v>
      </c>
      <c r="K642" s="13">
        <f t="shared" si="57"/>
        <v>20032</v>
      </c>
      <c r="L642" s="14">
        <f t="shared" si="58"/>
        <v>5865</v>
      </c>
      <c r="M642" s="56">
        <f t="shared" si="59"/>
        <v>61289</v>
      </c>
    </row>
    <row r="643" spans="1:13">
      <c r="A643" s="55">
        <v>630</v>
      </c>
      <c r="B643" s="5">
        <v>1218000</v>
      </c>
      <c r="C643" s="7">
        <v>11483054</v>
      </c>
      <c r="D643" s="6">
        <v>169121</v>
      </c>
      <c r="E643" s="7">
        <v>40986364</v>
      </c>
      <c r="F643" s="6">
        <v>1577055</v>
      </c>
      <c r="G643" s="7">
        <v>19981573</v>
      </c>
      <c r="H643" s="12">
        <f t="shared" si="54"/>
        <v>4035</v>
      </c>
      <c r="I643" s="13">
        <f t="shared" si="55"/>
        <v>21405</v>
      </c>
      <c r="J643" s="14">
        <f t="shared" si="56"/>
        <v>64</v>
      </c>
      <c r="K643" s="13">
        <f t="shared" si="57"/>
        <v>19343</v>
      </c>
      <c r="L643" s="14">
        <f t="shared" si="58"/>
        <v>5718</v>
      </c>
      <c r="M643" s="56">
        <f t="shared" si="59"/>
        <v>61820</v>
      </c>
    </row>
    <row r="644" spans="1:13">
      <c r="A644" s="55">
        <v>631</v>
      </c>
      <c r="B644" s="5">
        <v>1204715</v>
      </c>
      <c r="C644" s="7">
        <v>11176228</v>
      </c>
      <c r="D644" s="6">
        <v>165650</v>
      </c>
      <c r="E644" s="7">
        <v>39496600</v>
      </c>
      <c r="F644" s="6">
        <v>1564521</v>
      </c>
      <c r="G644" s="7">
        <v>19949576</v>
      </c>
      <c r="H644" s="12">
        <f t="shared" si="54"/>
        <v>3991</v>
      </c>
      <c r="I644" s="13">
        <f t="shared" si="55"/>
        <v>20833</v>
      </c>
      <c r="J644" s="14">
        <f t="shared" si="56"/>
        <v>63</v>
      </c>
      <c r="K644" s="13">
        <f t="shared" si="57"/>
        <v>18640</v>
      </c>
      <c r="L644" s="14">
        <f t="shared" si="58"/>
        <v>5673</v>
      </c>
      <c r="M644" s="56">
        <f t="shared" si="59"/>
        <v>61721</v>
      </c>
    </row>
    <row r="645" spans="1:13">
      <c r="A645" s="55">
        <v>632</v>
      </c>
      <c r="B645" s="5">
        <v>1190748</v>
      </c>
      <c r="C645" s="7">
        <v>10898630</v>
      </c>
      <c r="D645" s="6">
        <v>165478</v>
      </c>
      <c r="E645" s="7">
        <v>38136694</v>
      </c>
      <c r="F645" s="6">
        <v>1546978</v>
      </c>
      <c r="G645" s="7">
        <v>20144597</v>
      </c>
      <c r="H645" s="12">
        <f t="shared" si="54"/>
        <v>3944</v>
      </c>
      <c r="I645" s="13">
        <f t="shared" si="55"/>
        <v>20316</v>
      </c>
      <c r="J645" s="14">
        <f t="shared" si="56"/>
        <v>63</v>
      </c>
      <c r="K645" s="13">
        <f t="shared" si="57"/>
        <v>17998</v>
      </c>
      <c r="L645" s="14">
        <f t="shared" si="58"/>
        <v>5609</v>
      </c>
      <c r="M645" s="56">
        <f t="shared" si="59"/>
        <v>62324</v>
      </c>
    </row>
    <row r="646" spans="1:13">
      <c r="A646" s="55">
        <v>633</v>
      </c>
      <c r="B646" s="5">
        <v>1177979</v>
      </c>
      <c r="C646" s="7">
        <v>10584053</v>
      </c>
      <c r="D646" s="6">
        <v>159265</v>
      </c>
      <c r="E646" s="7">
        <v>36716650</v>
      </c>
      <c r="F646" s="6">
        <v>1519021</v>
      </c>
      <c r="G646" s="7">
        <v>20254919</v>
      </c>
      <c r="H646" s="12">
        <f t="shared" si="54"/>
        <v>3902</v>
      </c>
      <c r="I646" s="13">
        <f t="shared" si="55"/>
        <v>19729</v>
      </c>
      <c r="J646" s="14">
        <f t="shared" si="56"/>
        <v>61</v>
      </c>
      <c r="K646" s="13">
        <f t="shared" si="57"/>
        <v>17328</v>
      </c>
      <c r="L646" s="14">
        <f t="shared" si="58"/>
        <v>5508</v>
      </c>
      <c r="M646" s="56">
        <f t="shared" si="59"/>
        <v>62665</v>
      </c>
    </row>
    <row r="647" spans="1:13">
      <c r="A647" s="55">
        <v>634</v>
      </c>
      <c r="B647" s="5">
        <v>1167656</v>
      </c>
      <c r="C647" s="7">
        <v>10315777</v>
      </c>
      <c r="D647" s="6">
        <v>159013</v>
      </c>
      <c r="E647" s="7">
        <v>35450475</v>
      </c>
      <c r="F647" s="6">
        <v>1526102</v>
      </c>
      <c r="G647" s="7">
        <v>20488574</v>
      </c>
      <c r="H647" s="12">
        <f t="shared" si="54"/>
        <v>3868</v>
      </c>
      <c r="I647" s="13">
        <f t="shared" si="55"/>
        <v>19229</v>
      </c>
      <c r="J647" s="14">
        <f t="shared" si="56"/>
        <v>61</v>
      </c>
      <c r="K647" s="13">
        <f t="shared" si="57"/>
        <v>16730</v>
      </c>
      <c r="L647" s="14">
        <f t="shared" si="58"/>
        <v>5533</v>
      </c>
      <c r="M647" s="56">
        <f t="shared" si="59"/>
        <v>63388</v>
      </c>
    </row>
    <row r="648" spans="1:13">
      <c r="A648" s="55">
        <v>635</v>
      </c>
      <c r="B648" s="5">
        <v>1154074</v>
      </c>
      <c r="C648" s="7">
        <v>10057096</v>
      </c>
      <c r="D648" s="6">
        <v>156809</v>
      </c>
      <c r="E648" s="7">
        <v>34164120</v>
      </c>
      <c r="F648" s="6">
        <v>1486940</v>
      </c>
      <c r="G648" s="7">
        <v>20478554</v>
      </c>
      <c r="H648" s="12">
        <f t="shared" si="54"/>
        <v>3823</v>
      </c>
      <c r="I648" s="13">
        <f t="shared" si="55"/>
        <v>18747</v>
      </c>
      <c r="J648" s="14">
        <f t="shared" si="56"/>
        <v>60</v>
      </c>
      <c r="K648" s="13">
        <f t="shared" si="57"/>
        <v>16123</v>
      </c>
      <c r="L648" s="14">
        <f t="shared" si="58"/>
        <v>5392</v>
      </c>
      <c r="M648" s="56">
        <f t="shared" si="59"/>
        <v>63357</v>
      </c>
    </row>
    <row r="649" spans="1:13">
      <c r="A649" s="55">
        <v>636</v>
      </c>
      <c r="B649" s="5">
        <v>1141899</v>
      </c>
      <c r="C649" s="7">
        <v>9819176</v>
      </c>
      <c r="D649" s="6">
        <v>157523</v>
      </c>
      <c r="E649" s="7">
        <v>32863126</v>
      </c>
      <c r="F649" s="6">
        <v>1491581</v>
      </c>
      <c r="G649" s="7">
        <v>20718442</v>
      </c>
      <c r="H649" s="12">
        <f t="shared" si="54"/>
        <v>3782</v>
      </c>
      <c r="I649" s="13">
        <f t="shared" si="55"/>
        <v>18304</v>
      </c>
      <c r="J649" s="14">
        <f t="shared" si="56"/>
        <v>60</v>
      </c>
      <c r="K649" s="13">
        <f t="shared" si="57"/>
        <v>15509</v>
      </c>
      <c r="L649" s="14">
        <f t="shared" si="58"/>
        <v>5408</v>
      </c>
      <c r="M649" s="56">
        <f t="shared" si="59"/>
        <v>64100</v>
      </c>
    </row>
    <row r="650" spans="1:13">
      <c r="A650" s="55">
        <v>637</v>
      </c>
      <c r="B650" s="5">
        <v>1130961</v>
      </c>
      <c r="C650" s="7">
        <v>9547625</v>
      </c>
      <c r="D650" s="6">
        <v>152253</v>
      </c>
      <c r="E650" s="7">
        <v>31714942</v>
      </c>
      <c r="F650" s="6">
        <v>1478532</v>
      </c>
      <c r="G650" s="7">
        <v>20597583</v>
      </c>
      <c r="H650" s="12">
        <f t="shared" si="54"/>
        <v>3746</v>
      </c>
      <c r="I650" s="13">
        <f t="shared" si="55"/>
        <v>17797</v>
      </c>
      <c r="J650" s="14">
        <f t="shared" si="56"/>
        <v>58</v>
      </c>
      <c r="K650" s="13">
        <f t="shared" si="57"/>
        <v>14968</v>
      </c>
      <c r="L650" s="14">
        <f t="shared" si="58"/>
        <v>5361</v>
      </c>
      <c r="M650" s="56">
        <f t="shared" si="59"/>
        <v>63726</v>
      </c>
    </row>
    <row r="651" spans="1:13">
      <c r="A651" s="55">
        <v>638</v>
      </c>
      <c r="B651" s="5">
        <v>1118480</v>
      </c>
      <c r="C651" s="7">
        <v>9368873</v>
      </c>
      <c r="D651" s="6">
        <v>151403</v>
      </c>
      <c r="E651" s="7">
        <v>30456792</v>
      </c>
      <c r="F651" s="6">
        <v>1479599</v>
      </c>
      <c r="G651" s="7">
        <v>20678574</v>
      </c>
      <c r="H651" s="12">
        <f t="shared" si="54"/>
        <v>3705</v>
      </c>
      <c r="I651" s="13">
        <f t="shared" si="55"/>
        <v>17464</v>
      </c>
      <c r="J651" s="14">
        <f t="shared" si="56"/>
        <v>58</v>
      </c>
      <c r="K651" s="13">
        <f t="shared" si="57"/>
        <v>14374</v>
      </c>
      <c r="L651" s="14">
        <f t="shared" si="58"/>
        <v>5365</v>
      </c>
      <c r="M651" s="56">
        <f t="shared" si="59"/>
        <v>63976</v>
      </c>
    </row>
    <row r="652" spans="1:13">
      <c r="A652" s="55">
        <v>639</v>
      </c>
      <c r="B652" s="5">
        <v>1107081</v>
      </c>
      <c r="C652" s="7">
        <v>9163072</v>
      </c>
      <c r="D652" s="6">
        <v>150693</v>
      </c>
      <c r="E652" s="7">
        <v>29357858</v>
      </c>
      <c r="F652" s="6">
        <v>1464250</v>
      </c>
      <c r="G652" s="7">
        <v>20865782</v>
      </c>
      <c r="H652" s="12">
        <f t="shared" si="54"/>
        <v>3667</v>
      </c>
      <c r="I652" s="13">
        <f t="shared" si="55"/>
        <v>17081</v>
      </c>
      <c r="J652" s="14">
        <f t="shared" si="56"/>
        <v>57</v>
      </c>
      <c r="K652" s="13">
        <f t="shared" si="57"/>
        <v>13855</v>
      </c>
      <c r="L652" s="14">
        <f t="shared" si="58"/>
        <v>5309</v>
      </c>
      <c r="M652" s="56">
        <f t="shared" si="59"/>
        <v>64555</v>
      </c>
    </row>
    <row r="653" spans="1:13">
      <c r="A653" s="55">
        <v>640</v>
      </c>
      <c r="B653" s="5">
        <v>1094259</v>
      </c>
      <c r="C653" s="7">
        <v>8940934</v>
      </c>
      <c r="D653" s="6">
        <v>148194</v>
      </c>
      <c r="E653" s="7">
        <v>28270918</v>
      </c>
      <c r="F653" s="6">
        <v>1447028</v>
      </c>
      <c r="G653" s="7">
        <v>20992970</v>
      </c>
      <c r="H653" s="12">
        <f t="shared" si="54"/>
        <v>3625</v>
      </c>
      <c r="I653" s="13">
        <f t="shared" si="55"/>
        <v>16667</v>
      </c>
      <c r="J653" s="14">
        <f t="shared" si="56"/>
        <v>56</v>
      </c>
      <c r="K653" s="13">
        <f t="shared" si="57"/>
        <v>13342</v>
      </c>
      <c r="L653" s="14">
        <f t="shared" si="58"/>
        <v>5247</v>
      </c>
      <c r="M653" s="56">
        <f t="shared" si="59"/>
        <v>64949</v>
      </c>
    </row>
    <row r="654" spans="1:13">
      <c r="A654" s="55">
        <v>641</v>
      </c>
      <c r="B654" s="5">
        <v>1086826</v>
      </c>
      <c r="C654" s="7">
        <v>8733841</v>
      </c>
      <c r="D654" s="6">
        <v>146702</v>
      </c>
      <c r="E654" s="7">
        <v>27162791</v>
      </c>
      <c r="F654" s="6">
        <v>1428463</v>
      </c>
      <c r="G654" s="7">
        <v>21130337</v>
      </c>
      <c r="H654" s="12">
        <f t="shared" ref="H654:H717" si="60">ROUND(B654/$B$1037*100000,0)</f>
        <v>3600</v>
      </c>
      <c r="I654" s="13">
        <f t="shared" ref="I654:I717" si="61">ROUND(C654/$C$1037*100000,0)</f>
        <v>16281</v>
      </c>
      <c r="J654" s="14">
        <f t="shared" ref="J654:J717" si="62">ROUND(D654/$D$1037*100000,0)</f>
        <v>56</v>
      </c>
      <c r="K654" s="13">
        <f t="shared" ref="K654:K717" si="63">ROUND(E654/$E$1037*100000,0)</f>
        <v>12819</v>
      </c>
      <c r="L654" s="14">
        <f t="shared" ref="L654:L717" si="64">ROUND(F654/$F$1037*100000,0)</f>
        <v>5179</v>
      </c>
      <c r="M654" s="56">
        <f t="shared" ref="M654:M717" si="65">ROUND(G654/$G$1037*100000,0)</f>
        <v>65374</v>
      </c>
    </row>
    <row r="655" spans="1:13">
      <c r="A655" s="55">
        <v>642</v>
      </c>
      <c r="B655" s="5">
        <v>1074925</v>
      </c>
      <c r="C655" s="7">
        <v>8517242</v>
      </c>
      <c r="D655" s="6">
        <v>144987</v>
      </c>
      <c r="E655" s="7">
        <v>26126909</v>
      </c>
      <c r="F655" s="6">
        <v>1425638</v>
      </c>
      <c r="G655" s="7">
        <v>21298231</v>
      </c>
      <c r="H655" s="12">
        <f t="shared" si="60"/>
        <v>3561</v>
      </c>
      <c r="I655" s="13">
        <f t="shared" si="61"/>
        <v>15877</v>
      </c>
      <c r="J655" s="14">
        <f t="shared" si="62"/>
        <v>55</v>
      </c>
      <c r="K655" s="13">
        <f t="shared" si="63"/>
        <v>12330</v>
      </c>
      <c r="L655" s="14">
        <f t="shared" si="64"/>
        <v>5169</v>
      </c>
      <c r="M655" s="56">
        <f t="shared" si="65"/>
        <v>65893</v>
      </c>
    </row>
    <row r="656" spans="1:13">
      <c r="A656" s="55">
        <v>643</v>
      </c>
      <c r="B656" s="5">
        <v>1061886</v>
      </c>
      <c r="C656" s="7">
        <v>8347542</v>
      </c>
      <c r="D656" s="6">
        <v>143176</v>
      </c>
      <c r="E656" s="7">
        <v>25004342</v>
      </c>
      <c r="F656" s="6">
        <v>1401678</v>
      </c>
      <c r="G656" s="7">
        <v>21389092</v>
      </c>
      <c r="H656" s="12">
        <f t="shared" si="60"/>
        <v>3517</v>
      </c>
      <c r="I656" s="13">
        <f t="shared" si="61"/>
        <v>15560</v>
      </c>
      <c r="J656" s="14">
        <f t="shared" si="62"/>
        <v>55</v>
      </c>
      <c r="K656" s="13">
        <f t="shared" si="63"/>
        <v>11801</v>
      </c>
      <c r="L656" s="14">
        <f t="shared" si="64"/>
        <v>5082</v>
      </c>
      <c r="M656" s="56">
        <f t="shared" si="65"/>
        <v>66174</v>
      </c>
    </row>
    <row r="657" spans="1:13">
      <c r="A657" s="55">
        <v>644</v>
      </c>
      <c r="B657" s="5">
        <v>1052306</v>
      </c>
      <c r="C657" s="7">
        <v>8174548</v>
      </c>
      <c r="D657" s="6">
        <v>138680</v>
      </c>
      <c r="E657" s="7">
        <v>24121542</v>
      </c>
      <c r="F657" s="6">
        <v>1376923</v>
      </c>
      <c r="G657" s="7">
        <v>21532439</v>
      </c>
      <c r="H657" s="12">
        <f t="shared" si="60"/>
        <v>3486</v>
      </c>
      <c r="I657" s="13">
        <f t="shared" si="61"/>
        <v>15238</v>
      </c>
      <c r="J657" s="14">
        <f t="shared" si="62"/>
        <v>53</v>
      </c>
      <c r="K657" s="13">
        <f t="shared" si="63"/>
        <v>11384</v>
      </c>
      <c r="L657" s="14">
        <f t="shared" si="64"/>
        <v>4993</v>
      </c>
      <c r="M657" s="56">
        <f t="shared" si="65"/>
        <v>66618</v>
      </c>
    </row>
    <row r="658" spans="1:13">
      <c r="A658" s="55">
        <v>645</v>
      </c>
      <c r="B658" s="5">
        <v>1038094</v>
      </c>
      <c r="C658" s="7">
        <v>8024067</v>
      </c>
      <c r="D658" s="6">
        <v>139873</v>
      </c>
      <c r="E658" s="7">
        <v>23060171</v>
      </c>
      <c r="F658" s="6">
        <v>1394527</v>
      </c>
      <c r="G658" s="7">
        <v>21561843</v>
      </c>
      <c r="H658" s="12">
        <f t="shared" si="60"/>
        <v>3439</v>
      </c>
      <c r="I658" s="13">
        <f t="shared" si="61"/>
        <v>14957</v>
      </c>
      <c r="J658" s="14">
        <f t="shared" si="62"/>
        <v>53</v>
      </c>
      <c r="K658" s="13">
        <f t="shared" si="63"/>
        <v>10883</v>
      </c>
      <c r="L658" s="14">
        <f t="shared" si="64"/>
        <v>5056</v>
      </c>
      <c r="M658" s="56">
        <f t="shared" si="65"/>
        <v>66709</v>
      </c>
    </row>
    <row r="659" spans="1:13">
      <c r="A659" s="55">
        <v>646</v>
      </c>
      <c r="B659" s="5">
        <v>1029316</v>
      </c>
      <c r="C659" s="7">
        <v>7859123</v>
      </c>
      <c r="D659" s="6">
        <v>137320</v>
      </c>
      <c r="E659" s="7">
        <v>22236967</v>
      </c>
      <c r="F659" s="6">
        <v>1377504</v>
      </c>
      <c r="G659" s="7">
        <v>21801418</v>
      </c>
      <c r="H659" s="12">
        <f t="shared" si="60"/>
        <v>3410</v>
      </c>
      <c r="I659" s="13">
        <f t="shared" si="61"/>
        <v>14650</v>
      </c>
      <c r="J659" s="14">
        <f t="shared" si="62"/>
        <v>52</v>
      </c>
      <c r="K659" s="13">
        <f t="shared" si="63"/>
        <v>10495</v>
      </c>
      <c r="L659" s="14">
        <f t="shared" si="64"/>
        <v>4995</v>
      </c>
      <c r="M659" s="56">
        <f t="shared" si="65"/>
        <v>67450</v>
      </c>
    </row>
    <row r="660" spans="1:13">
      <c r="A660" s="55">
        <v>647</v>
      </c>
      <c r="B660" s="5">
        <v>1017041</v>
      </c>
      <c r="C660" s="7">
        <v>7698512</v>
      </c>
      <c r="D660" s="6">
        <v>134508</v>
      </c>
      <c r="E660" s="7">
        <v>21350961</v>
      </c>
      <c r="F660" s="6">
        <v>1355551</v>
      </c>
      <c r="G660" s="7">
        <v>21916145</v>
      </c>
      <c r="H660" s="12">
        <f t="shared" si="60"/>
        <v>3369</v>
      </c>
      <c r="I660" s="13">
        <f t="shared" si="61"/>
        <v>14351</v>
      </c>
      <c r="J660" s="14">
        <f t="shared" si="62"/>
        <v>51</v>
      </c>
      <c r="K660" s="13">
        <f t="shared" si="63"/>
        <v>10076</v>
      </c>
      <c r="L660" s="14">
        <f t="shared" si="64"/>
        <v>4915</v>
      </c>
      <c r="M660" s="56">
        <f t="shared" si="65"/>
        <v>67805</v>
      </c>
    </row>
    <row r="661" spans="1:13">
      <c r="A661" s="55">
        <v>648</v>
      </c>
      <c r="B661" s="5">
        <v>1008687</v>
      </c>
      <c r="C661" s="7">
        <v>7556388</v>
      </c>
      <c r="D661" s="6">
        <v>133916</v>
      </c>
      <c r="E661" s="7">
        <v>20541481</v>
      </c>
      <c r="F661" s="6">
        <v>1359107</v>
      </c>
      <c r="G661" s="7">
        <v>22056787</v>
      </c>
      <c r="H661" s="12">
        <f t="shared" si="60"/>
        <v>3341</v>
      </c>
      <c r="I661" s="13">
        <f t="shared" si="61"/>
        <v>14086</v>
      </c>
      <c r="J661" s="14">
        <f t="shared" si="62"/>
        <v>51</v>
      </c>
      <c r="K661" s="13">
        <f t="shared" si="63"/>
        <v>9694</v>
      </c>
      <c r="L661" s="14">
        <f t="shared" si="64"/>
        <v>4928</v>
      </c>
      <c r="M661" s="56">
        <f t="shared" si="65"/>
        <v>68240</v>
      </c>
    </row>
    <row r="662" spans="1:13">
      <c r="A662" s="55">
        <v>649</v>
      </c>
      <c r="B662" s="5">
        <v>999206</v>
      </c>
      <c r="C662" s="7">
        <v>7415578</v>
      </c>
      <c r="D662" s="6">
        <v>131719</v>
      </c>
      <c r="E662" s="7">
        <v>19634605</v>
      </c>
      <c r="F662" s="6">
        <v>1333924</v>
      </c>
      <c r="G662" s="7">
        <v>22139463</v>
      </c>
      <c r="H662" s="12">
        <f t="shared" si="60"/>
        <v>3310</v>
      </c>
      <c r="I662" s="13">
        <f t="shared" si="61"/>
        <v>13823</v>
      </c>
      <c r="J662" s="14">
        <f t="shared" si="62"/>
        <v>50</v>
      </c>
      <c r="K662" s="13">
        <f t="shared" si="63"/>
        <v>9266</v>
      </c>
      <c r="L662" s="14">
        <f t="shared" si="64"/>
        <v>4837</v>
      </c>
      <c r="M662" s="56">
        <f t="shared" si="65"/>
        <v>68496</v>
      </c>
    </row>
    <row r="663" spans="1:13">
      <c r="A663" s="55">
        <v>650</v>
      </c>
      <c r="B663" s="5">
        <v>986568</v>
      </c>
      <c r="C663" s="7">
        <v>7276170</v>
      </c>
      <c r="D663" s="6">
        <v>129694</v>
      </c>
      <c r="E663" s="7">
        <v>18800889</v>
      </c>
      <c r="F663" s="6">
        <v>1326361</v>
      </c>
      <c r="G663" s="7">
        <v>22269062</v>
      </c>
      <c r="H663" s="12">
        <f t="shared" si="60"/>
        <v>3268</v>
      </c>
      <c r="I663" s="13">
        <f t="shared" si="61"/>
        <v>13563</v>
      </c>
      <c r="J663" s="14">
        <f t="shared" si="62"/>
        <v>49</v>
      </c>
      <c r="K663" s="13">
        <f t="shared" si="63"/>
        <v>8873</v>
      </c>
      <c r="L663" s="14">
        <f t="shared" si="64"/>
        <v>4809</v>
      </c>
      <c r="M663" s="56">
        <f t="shared" si="65"/>
        <v>68897</v>
      </c>
    </row>
    <row r="664" spans="1:13">
      <c r="A664" s="55">
        <v>651</v>
      </c>
      <c r="B664" s="5">
        <v>980879</v>
      </c>
      <c r="C664" s="7">
        <v>7152970</v>
      </c>
      <c r="D664" s="6">
        <v>127793</v>
      </c>
      <c r="E664" s="7">
        <v>18136992</v>
      </c>
      <c r="F664" s="6">
        <v>1307897</v>
      </c>
      <c r="G664" s="7">
        <v>22415690</v>
      </c>
      <c r="H664" s="12">
        <f t="shared" si="60"/>
        <v>3249</v>
      </c>
      <c r="I664" s="13">
        <f t="shared" si="61"/>
        <v>13334</v>
      </c>
      <c r="J664" s="14">
        <f t="shared" si="62"/>
        <v>49</v>
      </c>
      <c r="K664" s="13">
        <f t="shared" si="63"/>
        <v>8560</v>
      </c>
      <c r="L664" s="14">
        <f t="shared" si="64"/>
        <v>4742</v>
      </c>
      <c r="M664" s="56">
        <f t="shared" si="65"/>
        <v>69351</v>
      </c>
    </row>
    <row r="665" spans="1:13">
      <c r="A665" s="55">
        <v>652</v>
      </c>
      <c r="B665" s="5">
        <v>965964</v>
      </c>
      <c r="C665" s="7">
        <v>7036599</v>
      </c>
      <c r="D665" s="6">
        <v>125794</v>
      </c>
      <c r="E665" s="7">
        <v>17458286</v>
      </c>
      <c r="F665" s="6">
        <v>1291287</v>
      </c>
      <c r="G665" s="7">
        <v>22530339</v>
      </c>
      <c r="H665" s="12">
        <f t="shared" si="60"/>
        <v>3200</v>
      </c>
      <c r="I665" s="13">
        <f t="shared" si="61"/>
        <v>13117</v>
      </c>
      <c r="J665" s="14">
        <f t="shared" si="62"/>
        <v>48</v>
      </c>
      <c r="K665" s="13">
        <f t="shared" si="63"/>
        <v>8239</v>
      </c>
      <c r="L665" s="14">
        <f t="shared" si="64"/>
        <v>4682</v>
      </c>
      <c r="M665" s="56">
        <f t="shared" si="65"/>
        <v>69705</v>
      </c>
    </row>
    <row r="666" spans="1:13">
      <c r="A666" s="55">
        <v>653</v>
      </c>
      <c r="B666" s="5">
        <v>958793</v>
      </c>
      <c r="C666" s="7">
        <v>6901458</v>
      </c>
      <c r="D666" s="6">
        <v>123692</v>
      </c>
      <c r="E666" s="7">
        <v>16761798</v>
      </c>
      <c r="F666" s="6">
        <v>1284498</v>
      </c>
      <c r="G666" s="7">
        <v>22571722</v>
      </c>
      <c r="H666" s="12">
        <f t="shared" si="60"/>
        <v>3176</v>
      </c>
      <c r="I666" s="13">
        <f t="shared" si="61"/>
        <v>12865</v>
      </c>
      <c r="J666" s="14">
        <f t="shared" si="62"/>
        <v>47</v>
      </c>
      <c r="K666" s="13">
        <f t="shared" si="63"/>
        <v>7911</v>
      </c>
      <c r="L666" s="14">
        <f t="shared" si="64"/>
        <v>4657</v>
      </c>
      <c r="M666" s="56">
        <f t="shared" si="65"/>
        <v>69833</v>
      </c>
    </row>
    <row r="667" spans="1:13">
      <c r="A667" s="55">
        <v>654</v>
      </c>
      <c r="B667" s="5">
        <v>947466</v>
      </c>
      <c r="C667" s="7">
        <v>6808660</v>
      </c>
      <c r="D667" s="6">
        <v>122090</v>
      </c>
      <c r="E667" s="7">
        <v>16154809</v>
      </c>
      <c r="F667" s="6">
        <v>1281753</v>
      </c>
      <c r="G667" s="7">
        <v>22655051</v>
      </c>
      <c r="H667" s="12">
        <f t="shared" si="60"/>
        <v>3138</v>
      </c>
      <c r="I667" s="13">
        <f t="shared" si="61"/>
        <v>12692</v>
      </c>
      <c r="J667" s="14">
        <f t="shared" si="62"/>
        <v>47</v>
      </c>
      <c r="K667" s="13">
        <f t="shared" si="63"/>
        <v>7624</v>
      </c>
      <c r="L667" s="14">
        <f t="shared" si="64"/>
        <v>4648</v>
      </c>
      <c r="M667" s="56">
        <f t="shared" si="65"/>
        <v>70091</v>
      </c>
    </row>
    <row r="668" spans="1:13">
      <c r="A668" s="55">
        <v>655</v>
      </c>
      <c r="B668" s="5">
        <v>939535</v>
      </c>
      <c r="C668" s="7">
        <v>6689234</v>
      </c>
      <c r="D668" s="6">
        <v>122072</v>
      </c>
      <c r="E668" s="7">
        <v>15481564</v>
      </c>
      <c r="F668" s="6">
        <v>1266823</v>
      </c>
      <c r="G668" s="7">
        <v>22782227</v>
      </c>
      <c r="H668" s="12">
        <f t="shared" si="60"/>
        <v>3112</v>
      </c>
      <c r="I668" s="13">
        <f t="shared" si="61"/>
        <v>12469</v>
      </c>
      <c r="J668" s="14">
        <f t="shared" si="62"/>
        <v>47</v>
      </c>
      <c r="K668" s="13">
        <f t="shared" si="63"/>
        <v>7306</v>
      </c>
      <c r="L668" s="14">
        <f t="shared" si="64"/>
        <v>4593</v>
      </c>
      <c r="M668" s="56">
        <f t="shared" si="65"/>
        <v>70485</v>
      </c>
    </row>
    <row r="669" spans="1:13">
      <c r="A669" s="55">
        <v>656</v>
      </c>
      <c r="B669" s="5">
        <v>931110</v>
      </c>
      <c r="C669" s="7">
        <v>6596687</v>
      </c>
      <c r="D669" s="6">
        <v>119487</v>
      </c>
      <c r="E669" s="7">
        <v>14928005</v>
      </c>
      <c r="F669" s="6">
        <v>1251666</v>
      </c>
      <c r="G669" s="7">
        <v>22933453</v>
      </c>
      <c r="H669" s="12">
        <f t="shared" si="60"/>
        <v>3084</v>
      </c>
      <c r="I669" s="13">
        <f t="shared" si="61"/>
        <v>12297</v>
      </c>
      <c r="J669" s="14">
        <f t="shared" si="62"/>
        <v>46</v>
      </c>
      <c r="K669" s="13">
        <f t="shared" si="63"/>
        <v>7045</v>
      </c>
      <c r="L669" s="14">
        <f t="shared" si="64"/>
        <v>4538</v>
      </c>
      <c r="M669" s="56">
        <f t="shared" si="65"/>
        <v>70952</v>
      </c>
    </row>
    <row r="670" spans="1:13">
      <c r="A670" s="55">
        <v>657</v>
      </c>
      <c r="B670" s="5">
        <v>920476</v>
      </c>
      <c r="C670" s="7">
        <v>6490170</v>
      </c>
      <c r="D670" s="6">
        <v>118935</v>
      </c>
      <c r="E670" s="7">
        <v>14352518</v>
      </c>
      <c r="F670" s="6">
        <v>1239989</v>
      </c>
      <c r="G670" s="7">
        <v>23076000</v>
      </c>
      <c r="H670" s="12">
        <f t="shared" si="60"/>
        <v>3049</v>
      </c>
      <c r="I670" s="13">
        <f t="shared" si="61"/>
        <v>12098</v>
      </c>
      <c r="J670" s="14">
        <f t="shared" si="62"/>
        <v>45</v>
      </c>
      <c r="K670" s="13">
        <f t="shared" si="63"/>
        <v>6774</v>
      </c>
      <c r="L670" s="14">
        <f t="shared" si="64"/>
        <v>4496</v>
      </c>
      <c r="M670" s="56">
        <f t="shared" si="65"/>
        <v>71393</v>
      </c>
    </row>
    <row r="671" spans="1:13">
      <c r="A671" s="55">
        <v>658</v>
      </c>
      <c r="B671" s="5">
        <v>909853</v>
      </c>
      <c r="C671" s="7">
        <v>6384805</v>
      </c>
      <c r="D671" s="6">
        <v>117718</v>
      </c>
      <c r="E671" s="7">
        <v>13854912</v>
      </c>
      <c r="F671" s="6">
        <v>1234929</v>
      </c>
      <c r="G671" s="7">
        <v>23148313</v>
      </c>
      <c r="H671" s="12">
        <f t="shared" si="60"/>
        <v>3014</v>
      </c>
      <c r="I671" s="13">
        <f t="shared" si="61"/>
        <v>11902</v>
      </c>
      <c r="J671" s="14">
        <f t="shared" si="62"/>
        <v>45</v>
      </c>
      <c r="K671" s="13">
        <f t="shared" si="63"/>
        <v>6539</v>
      </c>
      <c r="L671" s="14">
        <f t="shared" si="64"/>
        <v>4478</v>
      </c>
      <c r="M671" s="56">
        <f t="shared" si="65"/>
        <v>71617</v>
      </c>
    </row>
    <row r="672" spans="1:13">
      <c r="A672" s="55">
        <v>659</v>
      </c>
      <c r="B672" s="5">
        <v>901248</v>
      </c>
      <c r="C672" s="7">
        <v>6301996</v>
      </c>
      <c r="D672" s="6">
        <v>115896</v>
      </c>
      <c r="E672" s="7">
        <v>13326958</v>
      </c>
      <c r="F672" s="6">
        <v>1225367</v>
      </c>
      <c r="G672" s="7">
        <v>23302578</v>
      </c>
      <c r="H672" s="12">
        <f t="shared" si="60"/>
        <v>2985</v>
      </c>
      <c r="I672" s="13">
        <f t="shared" si="61"/>
        <v>11747</v>
      </c>
      <c r="J672" s="14">
        <f t="shared" si="62"/>
        <v>44</v>
      </c>
      <c r="K672" s="13">
        <f t="shared" si="63"/>
        <v>6290</v>
      </c>
      <c r="L672" s="14">
        <f t="shared" si="64"/>
        <v>4443</v>
      </c>
      <c r="M672" s="56">
        <f t="shared" si="65"/>
        <v>72094</v>
      </c>
    </row>
    <row r="673" spans="1:13">
      <c r="A673" s="55">
        <v>660</v>
      </c>
      <c r="B673" s="5">
        <v>892124</v>
      </c>
      <c r="C673" s="7">
        <v>6213581</v>
      </c>
      <c r="D673" s="6">
        <v>114824</v>
      </c>
      <c r="E673" s="7">
        <v>12832786</v>
      </c>
      <c r="F673" s="6">
        <v>1201318</v>
      </c>
      <c r="G673" s="7">
        <v>23553636</v>
      </c>
      <c r="H673" s="12">
        <f t="shared" si="60"/>
        <v>2955</v>
      </c>
      <c r="I673" s="13">
        <f t="shared" si="61"/>
        <v>11583</v>
      </c>
      <c r="J673" s="14">
        <f t="shared" si="62"/>
        <v>44</v>
      </c>
      <c r="K673" s="13">
        <f t="shared" si="63"/>
        <v>6056</v>
      </c>
      <c r="L673" s="14">
        <f t="shared" si="64"/>
        <v>4356</v>
      </c>
      <c r="M673" s="56">
        <f t="shared" si="65"/>
        <v>72871</v>
      </c>
    </row>
    <row r="674" spans="1:13">
      <c r="A674" s="55">
        <v>661</v>
      </c>
      <c r="B674" s="5">
        <v>887156</v>
      </c>
      <c r="C674" s="7">
        <v>6130505</v>
      </c>
      <c r="D674" s="6">
        <v>113037</v>
      </c>
      <c r="E674" s="7">
        <v>12370823</v>
      </c>
      <c r="F674" s="6">
        <v>1216698</v>
      </c>
      <c r="G674" s="7">
        <v>23556343</v>
      </c>
      <c r="H674" s="12">
        <f t="shared" si="60"/>
        <v>2939</v>
      </c>
      <c r="I674" s="13">
        <f t="shared" si="61"/>
        <v>11428</v>
      </c>
      <c r="J674" s="14">
        <f t="shared" si="62"/>
        <v>43</v>
      </c>
      <c r="K674" s="13">
        <f t="shared" si="63"/>
        <v>5838</v>
      </c>
      <c r="L674" s="14">
        <f t="shared" si="64"/>
        <v>4412</v>
      </c>
      <c r="M674" s="56">
        <f t="shared" si="65"/>
        <v>72880</v>
      </c>
    </row>
    <row r="675" spans="1:13">
      <c r="A675" s="55">
        <v>662</v>
      </c>
      <c r="B675" s="5">
        <v>876376</v>
      </c>
      <c r="C675" s="7">
        <v>6054614</v>
      </c>
      <c r="D675" s="6">
        <v>112011</v>
      </c>
      <c r="E675" s="7">
        <v>11873355</v>
      </c>
      <c r="F675" s="6">
        <v>1204459</v>
      </c>
      <c r="G675" s="7">
        <v>23652687</v>
      </c>
      <c r="H675" s="12">
        <f t="shared" si="60"/>
        <v>2903</v>
      </c>
      <c r="I675" s="13">
        <f t="shared" si="61"/>
        <v>11286</v>
      </c>
      <c r="J675" s="14">
        <f t="shared" si="62"/>
        <v>43</v>
      </c>
      <c r="K675" s="13">
        <f t="shared" si="63"/>
        <v>5604</v>
      </c>
      <c r="L675" s="14">
        <f t="shared" si="64"/>
        <v>4367</v>
      </c>
      <c r="M675" s="56">
        <f t="shared" si="65"/>
        <v>73178</v>
      </c>
    </row>
    <row r="676" spans="1:13">
      <c r="A676" s="55">
        <v>663</v>
      </c>
      <c r="B676" s="5">
        <v>867524</v>
      </c>
      <c r="C676" s="7">
        <v>5969829</v>
      </c>
      <c r="D676" s="6">
        <v>109528</v>
      </c>
      <c r="E676" s="7">
        <v>11446325</v>
      </c>
      <c r="F676" s="6">
        <v>1182489</v>
      </c>
      <c r="G676" s="7">
        <v>23753488</v>
      </c>
      <c r="H676" s="12">
        <f t="shared" si="60"/>
        <v>2874</v>
      </c>
      <c r="I676" s="13">
        <f t="shared" si="61"/>
        <v>11128</v>
      </c>
      <c r="J676" s="14">
        <f t="shared" si="62"/>
        <v>42</v>
      </c>
      <c r="K676" s="13">
        <f t="shared" si="63"/>
        <v>5402</v>
      </c>
      <c r="L676" s="14">
        <f t="shared" si="64"/>
        <v>4288</v>
      </c>
      <c r="M676" s="56">
        <f t="shared" si="65"/>
        <v>73489</v>
      </c>
    </row>
    <row r="677" spans="1:13">
      <c r="A677" s="55">
        <v>664</v>
      </c>
      <c r="B677" s="5">
        <v>859449</v>
      </c>
      <c r="C677" s="7">
        <v>5895444</v>
      </c>
      <c r="D677" s="6">
        <v>108794</v>
      </c>
      <c r="E677" s="7">
        <v>10998709</v>
      </c>
      <c r="F677" s="6">
        <v>1169687</v>
      </c>
      <c r="G677" s="7">
        <v>23924328</v>
      </c>
      <c r="H677" s="12">
        <f t="shared" si="60"/>
        <v>2847</v>
      </c>
      <c r="I677" s="13">
        <f t="shared" si="61"/>
        <v>10990</v>
      </c>
      <c r="J677" s="14">
        <f t="shared" si="62"/>
        <v>41</v>
      </c>
      <c r="K677" s="13">
        <f t="shared" si="63"/>
        <v>5191</v>
      </c>
      <c r="L677" s="14">
        <f t="shared" si="64"/>
        <v>4241</v>
      </c>
      <c r="M677" s="56">
        <f t="shared" si="65"/>
        <v>74018</v>
      </c>
    </row>
    <row r="678" spans="1:13">
      <c r="A678" s="55">
        <v>665</v>
      </c>
      <c r="B678" s="5">
        <v>850407</v>
      </c>
      <c r="C678" s="7">
        <v>5818233</v>
      </c>
      <c r="D678" s="6">
        <v>106752</v>
      </c>
      <c r="E678" s="7">
        <v>10605799</v>
      </c>
      <c r="F678" s="6">
        <v>1165907</v>
      </c>
      <c r="G678" s="7">
        <v>24157710</v>
      </c>
      <c r="H678" s="12">
        <f t="shared" si="60"/>
        <v>2817</v>
      </c>
      <c r="I678" s="13">
        <f t="shared" si="61"/>
        <v>10846</v>
      </c>
      <c r="J678" s="14">
        <f t="shared" si="62"/>
        <v>41</v>
      </c>
      <c r="K678" s="13">
        <f t="shared" si="63"/>
        <v>5005</v>
      </c>
      <c r="L678" s="14">
        <f t="shared" si="64"/>
        <v>4227</v>
      </c>
      <c r="M678" s="56">
        <f t="shared" si="65"/>
        <v>74740</v>
      </c>
    </row>
    <row r="679" spans="1:13">
      <c r="A679" s="55">
        <v>666</v>
      </c>
      <c r="B679" s="5">
        <v>841236</v>
      </c>
      <c r="C679" s="7">
        <v>5747830</v>
      </c>
      <c r="D679" s="6">
        <v>105993</v>
      </c>
      <c r="E679" s="7">
        <v>10201103</v>
      </c>
      <c r="F679" s="6">
        <v>1145645</v>
      </c>
      <c r="G679" s="7">
        <v>24191875</v>
      </c>
      <c r="H679" s="12">
        <f t="shared" si="60"/>
        <v>2787</v>
      </c>
      <c r="I679" s="13">
        <f t="shared" si="61"/>
        <v>10714</v>
      </c>
      <c r="J679" s="14">
        <f t="shared" si="62"/>
        <v>40</v>
      </c>
      <c r="K679" s="13">
        <f t="shared" si="63"/>
        <v>4814</v>
      </c>
      <c r="L679" s="14">
        <f t="shared" si="64"/>
        <v>4154</v>
      </c>
      <c r="M679" s="56">
        <f t="shared" si="65"/>
        <v>74846</v>
      </c>
    </row>
    <row r="680" spans="1:13">
      <c r="A680" s="55">
        <v>667</v>
      </c>
      <c r="B680" s="5">
        <v>832507</v>
      </c>
      <c r="C680" s="7">
        <v>5656282</v>
      </c>
      <c r="D680" s="6">
        <v>104388</v>
      </c>
      <c r="E680" s="7">
        <v>9791812</v>
      </c>
      <c r="F680" s="6">
        <v>1132708</v>
      </c>
      <c r="G680" s="7">
        <v>24305518</v>
      </c>
      <c r="H680" s="12">
        <f t="shared" si="60"/>
        <v>2758</v>
      </c>
      <c r="I680" s="13">
        <f t="shared" si="61"/>
        <v>10544</v>
      </c>
      <c r="J680" s="14">
        <f t="shared" si="62"/>
        <v>40</v>
      </c>
      <c r="K680" s="13">
        <f t="shared" si="63"/>
        <v>4621</v>
      </c>
      <c r="L680" s="14">
        <f t="shared" si="64"/>
        <v>4107</v>
      </c>
      <c r="M680" s="56">
        <f t="shared" si="65"/>
        <v>75197</v>
      </c>
    </row>
    <row r="681" spans="1:13">
      <c r="A681" s="55">
        <v>668</v>
      </c>
      <c r="B681" s="5">
        <v>821337</v>
      </c>
      <c r="C681" s="7">
        <v>5593509</v>
      </c>
      <c r="D681" s="6">
        <v>101849</v>
      </c>
      <c r="E681" s="7">
        <v>9459958</v>
      </c>
      <c r="F681" s="6">
        <v>1121556</v>
      </c>
      <c r="G681" s="7">
        <v>24564683</v>
      </c>
      <c r="H681" s="12">
        <f t="shared" si="60"/>
        <v>2721</v>
      </c>
      <c r="I681" s="13">
        <f t="shared" si="61"/>
        <v>10427</v>
      </c>
      <c r="J681" s="14">
        <f t="shared" si="62"/>
        <v>39</v>
      </c>
      <c r="K681" s="13">
        <f t="shared" si="63"/>
        <v>4465</v>
      </c>
      <c r="L681" s="14">
        <f t="shared" si="64"/>
        <v>4067</v>
      </c>
      <c r="M681" s="56">
        <f t="shared" si="65"/>
        <v>75999</v>
      </c>
    </row>
    <row r="682" spans="1:13">
      <c r="A682" s="55">
        <v>669</v>
      </c>
      <c r="B682" s="5">
        <v>816560</v>
      </c>
      <c r="C682" s="7">
        <v>5526854</v>
      </c>
      <c r="D682" s="6">
        <v>100351</v>
      </c>
      <c r="E682" s="7">
        <v>9079467</v>
      </c>
      <c r="F682" s="6">
        <v>1113482</v>
      </c>
      <c r="G682" s="7">
        <v>24482096</v>
      </c>
      <c r="H682" s="12">
        <f t="shared" si="60"/>
        <v>2705</v>
      </c>
      <c r="I682" s="13">
        <f t="shared" si="61"/>
        <v>10302</v>
      </c>
      <c r="J682" s="14">
        <f t="shared" si="62"/>
        <v>38</v>
      </c>
      <c r="K682" s="13">
        <f t="shared" si="63"/>
        <v>4285</v>
      </c>
      <c r="L682" s="14">
        <f t="shared" si="64"/>
        <v>4037</v>
      </c>
      <c r="M682" s="56">
        <f t="shared" si="65"/>
        <v>75744</v>
      </c>
    </row>
    <row r="683" spans="1:13">
      <c r="A683" s="55">
        <v>670</v>
      </c>
      <c r="B683" s="5">
        <v>807998</v>
      </c>
      <c r="C683" s="7">
        <v>5472707</v>
      </c>
      <c r="D683" s="6">
        <v>99349</v>
      </c>
      <c r="E683" s="7">
        <v>8786548</v>
      </c>
      <c r="F683" s="6">
        <v>1117116</v>
      </c>
      <c r="G683" s="7">
        <v>24566274</v>
      </c>
      <c r="H683" s="12">
        <f t="shared" si="60"/>
        <v>2676</v>
      </c>
      <c r="I683" s="13">
        <f t="shared" si="61"/>
        <v>10202</v>
      </c>
      <c r="J683" s="14">
        <f t="shared" si="62"/>
        <v>38</v>
      </c>
      <c r="K683" s="13">
        <f t="shared" si="63"/>
        <v>4147</v>
      </c>
      <c r="L683" s="14">
        <f t="shared" si="64"/>
        <v>4051</v>
      </c>
      <c r="M683" s="56">
        <f t="shared" si="65"/>
        <v>76004</v>
      </c>
    </row>
    <row r="684" spans="1:13">
      <c r="A684" s="55">
        <v>671</v>
      </c>
      <c r="B684" s="5">
        <v>799384</v>
      </c>
      <c r="C684" s="7">
        <v>5408715</v>
      </c>
      <c r="D684" s="6">
        <v>98049</v>
      </c>
      <c r="E684" s="7">
        <v>8475270</v>
      </c>
      <c r="F684" s="6">
        <v>1107113</v>
      </c>
      <c r="G684" s="7">
        <v>24859512</v>
      </c>
      <c r="H684" s="12">
        <f t="shared" si="60"/>
        <v>2648</v>
      </c>
      <c r="I684" s="13">
        <f t="shared" si="61"/>
        <v>10082</v>
      </c>
      <c r="J684" s="14">
        <f t="shared" si="62"/>
        <v>37</v>
      </c>
      <c r="K684" s="13">
        <f t="shared" si="63"/>
        <v>4000</v>
      </c>
      <c r="L684" s="14">
        <f t="shared" si="64"/>
        <v>4014</v>
      </c>
      <c r="M684" s="56">
        <f t="shared" si="65"/>
        <v>76911</v>
      </c>
    </row>
    <row r="685" spans="1:13">
      <c r="A685" s="55">
        <v>672</v>
      </c>
      <c r="B685" s="5">
        <v>792121</v>
      </c>
      <c r="C685" s="7">
        <v>5327206</v>
      </c>
      <c r="D685" s="6">
        <v>97616</v>
      </c>
      <c r="E685" s="7">
        <v>8151547</v>
      </c>
      <c r="F685" s="6">
        <v>1087951</v>
      </c>
      <c r="G685" s="7">
        <v>24862056</v>
      </c>
      <c r="H685" s="12">
        <f t="shared" si="60"/>
        <v>2624</v>
      </c>
      <c r="I685" s="13">
        <f t="shared" si="61"/>
        <v>9930</v>
      </c>
      <c r="J685" s="14">
        <f t="shared" si="62"/>
        <v>37</v>
      </c>
      <c r="K685" s="13">
        <f t="shared" si="63"/>
        <v>3847</v>
      </c>
      <c r="L685" s="14">
        <f t="shared" si="64"/>
        <v>3945</v>
      </c>
      <c r="M685" s="56">
        <f t="shared" si="65"/>
        <v>76919</v>
      </c>
    </row>
    <row r="686" spans="1:13">
      <c r="A686" s="55">
        <v>673</v>
      </c>
      <c r="B686" s="5">
        <v>786038</v>
      </c>
      <c r="C686" s="7">
        <v>5285627</v>
      </c>
      <c r="D686" s="6">
        <v>95765</v>
      </c>
      <c r="E686" s="7">
        <v>7899215</v>
      </c>
      <c r="F686" s="6">
        <v>1078727</v>
      </c>
      <c r="G686" s="7">
        <v>25097734</v>
      </c>
      <c r="H686" s="12">
        <f t="shared" si="60"/>
        <v>2604</v>
      </c>
      <c r="I686" s="13">
        <f t="shared" si="61"/>
        <v>9853</v>
      </c>
      <c r="J686" s="14">
        <f t="shared" si="62"/>
        <v>36</v>
      </c>
      <c r="K686" s="13">
        <f t="shared" si="63"/>
        <v>3728</v>
      </c>
      <c r="L686" s="14">
        <f t="shared" si="64"/>
        <v>3911</v>
      </c>
      <c r="M686" s="56">
        <f t="shared" si="65"/>
        <v>77648</v>
      </c>
    </row>
    <row r="687" spans="1:13">
      <c r="A687" s="55">
        <v>674</v>
      </c>
      <c r="B687" s="5">
        <v>776114</v>
      </c>
      <c r="C687" s="7">
        <v>5218073</v>
      </c>
      <c r="D687" s="6">
        <v>95915</v>
      </c>
      <c r="E687" s="7">
        <v>7612971</v>
      </c>
      <c r="F687" s="6">
        <v>1070078</v>
      </c>
      <c r="G687" s="7">
        <v>25152879</v>
      </c>
      <c r="H687" s="12">
        <f t="shared" si="60"/>
        <v>2571</v>
      </c>
      <c r="I687" s="13">
        <f t="shared" si="61"/>
        <v>9727</v>
      </c>
      <c r="J687" s="14">
        <f t="shared" si="62"/>
        <v>37</v>
      </c>
      <c r="K687" s="13">
        <f t="shared" si="63"/>
        <v>3593</v>
      </c>
      <c r="L687" s="14">
        <f t="shared" si="64"/>
        <v>3880</v>
      </c>
      <c r="M687" s="56">
        <f t="shared" si="65"/>
        <v>77819</v>
      </c>
    </row>
    <row r="688" spans="1:13">
      <c r="A688" s="55">
        <v>675</v>
      </c>
      <c r="B688" s="5">
        <v>768917</v>
      </c>
      <c r="C688" s="7">
        <v>5141079</v>
      </c>
      <c r="D688" s="6">
        <v>92758</v>
      </c>
      <c r="E688" s="7">
        <v>7316745</v>
      </c>
      <c r="F688" s="6">
        <v>1064625</v>
      </c>
      <c r="G688" s="7">
        <v>25389929</v>
      </c>
      <c r="H688" s="12">
        <f t="shared" si="60"/>
        <v>2547</v>
      </c>
      <c r="I688" s="13">
        <f t="shared" si="61"/>
        <v>9583</v>
      </c>
      <c r="J688" s="14">
        <f t="shared" si="62"/>
        <v>35</v>
      </c>
      <c r="K688" s="13">
        <f t="shared" si="63"/>
        <v>3453</v>
      </c>
      <c r="L688" s="14">
        <f t="shared" si="64"/>
        <v>3860</v>
      </c>
      <c r="M688" s="56">
        <f t="shared" si="65"/>
        <v>78552</v>
      </c>
    </row>
    <row r="689" spans="1:13">
      <c r="A689" s="55">
        <v>676</v>
      </c>
      <c r="B689" s="5">
        <v>761142</v>
      </c>
      <c r="C689" s="7">
        <v>5091642</v>
      </c>
      <c r="D689" s="6">
        <v>92648</v>
      </c>
      <c r="E689" s="7">
        <v>7067593</v>
      </c>
      <c r="F689" s="6">
        <v>1053592</v>
      </c>
      <c r="G689" s="7">
        <v>25510258</v>
      </c>
      <c r="H689" s="12">
        <f t="shared" si="60"/>
        <v>2521</v>
      </c>
      <c r="I689" s="13">
        <f t="shared" si="61"/>
        <v>9491</v>
      </c>
      <c r="J689" s="14">
        <f t="shared" si="62"/>
        <v>35</v>
      </c>
      <c r="K689" s="13">
        <f t="shared" si="63"/>
        <v>3335</v>
      </c>
      <c r="L689" s="14">
        <f t="shared" si="64"/>
        <v>3820</v>
      </c>
      <c r="M689" s="56">
        <f t="shared" si="65"/>
        <v>78925</v>
      </c>
    </row>
    <row r="690" spans="1:13">
      <c r="A690" s="55">
        <v>677</v>
      </c>
      <c r="B690" s="5">
        <v>752489</v>
      </c>
      <c r="C690" s="7">
        <v>5037585</v>
      </c>
      <c r="D690" s="6">
        <v>92349</v>
      </c>
      <c r="E690" s="7">
        <v>6829517</v>
      </c>
      <c r="F690" s="6">
        <v>1044737</v>
      </c>
      <c r="G690" s="7">
        <v>25641520</v>
      </c>
      <c r="H690" s="12">
        <f t="shared" si="60"/>
        <v>2493</v>
      </c>
      <c r="I690" s="13">
        <f t="shared" si="61"/>
        <v>9390</v>
      </c>
      <c r="J690" s="14">
        <f t="shared" si="62"/>
        <v>35</v>
      </c>
      <c r="K690" s="13">
        <f t="shared" si="63"/>
        <v>3223</v>
      </c>
      <c r="L690" s="14">
        <f t="shared" si="64"/>
        <v>3788</v>
      </c>
      <c r="M690" s="56">
        <f t="shared" si="65"/>
        <v>79331</v>
      </c>
    </row>
    <row r="691" spans="1:13">
      <c r="A691" s="55">
        <v>678</v>
      </c>
      <c r="B691" s="5">
        <v>747176</v>
      </c>
      <c r="C691" s="7">
        <v>4985996</v>
      </c>
      <c r="D691" s="6">
        <v>90017</v>
      </c>
      <c r="E691" s="7">
        <v>6589406</v>
      </c>
      <c r="F691" s="6">
        <v>1043317</v>
      </c>
      <c r="G691" s="7">
        <v>25774232</v>
      </c>
      <c r="H691" s="12">
        <f t="shared" si="60"/>
        <v>2475</v>
      </c>
      <c r="I691" s="13">
        <f t="shared" si="61"/>
        <v>9294</v>
      </c>
      <c r="J691" s="14">
        <f t="shared" si="62"/>
        <v>34</v>
      </c>
      <c r="K691" s="13">
        <f t="shared" si="63"/>
        <v>3110</v>
      </c>
      <c r="L691" s="14">
        <f t="shared" si="64"/>
        <v>3783</v>
      </c>
      <c r="M691" s="56">
        <f t="shared" si="65"/>
        <v>79741</v>
      </c>
    </row>
    <row r="692" spans="1:13">
      <c r="A692" s="55">
        <v>679</v>
      </c>
      <c r="B692" s="5">
        <v>735784</v>
      </c>
      <c r="C692" s="7">
        <v>4917196</v>
      </c>
      <c r="D692" s="6">
        <v>90705</v>
      </c>
      <c r="E692" s="7">
        <v>6367270</v>
      </c>
      <c r="F692" s="6">
        <v>1030399</v>
      </c>
      <c r="G692" s="7">
        <v>25827101</v>
      </c>
      <c r="H692" s="12">
        <f t="shared" si="60"/>
        <v>2437</v>
      </c>
      <c r="I692" s="13">
        <f t="shared" si="61"/>
        <v>9166</v>
      </c>
      <c r="J692" s="14">
        <f t="shared" si="62"/>
        <v>35</v>
      </c>
      <c r="K692" s="13">
        <f t="shared" si="63"/>
        <v>3005</v>
      </c>
      <c r="L692" s="14">
        <f t="shared" si="64"/>
        <v>3736</v>
      </c>
      <c r="M692" s="56">
        <f t="shared" si="65"/>
        <v>79905</v>
      </c>
    </row>
    <row r="693" spans="1:13">
      <c r="A693" s="55">
        <v>680</v>
      </c>
      <c r="B693" s="5">
        <v>730447</v>
      </c>
      <c r="C693" s="7">
        <v>4867602</v>
      </c>
      <c r="D693" s="6">
        <v>90268</v>
      </c>
      <c r="E693" s="7">
        <v>6172685</v>
      </c>
      <c r="F693" s="6">
        <v>1009553</v>
      </c>
      <c r="G693" s="7">
        <v>25970703</v>
      </c>
      <c r="H693" s="12">
        <f t="shared" si="60"/>
        <v>2420</v>
      </c>
      <c r="I693" s="13">
        <f t="shared" si="61"/>
        <v>9074</v>
      </c>
      <c r="J693" s="14">
        <f t="shared" si="62"/>
        <v>34</v>
      </c>
      <c r="K693" s="13">
        <f t="shared" si="63"/>
        <v>2913</v>
      </c>
      <c r="L693" s="14">
        <f t="shared" si="64"/>
        <v>3661</v>
      </c>
      <c r="M693" s="56">
        <f t="shared" si="65"/>
        <v>80349</v>
      </c>
    </row>
    <row r="694" spans="1:13">
      <c r="A694" s="55">
        <v>681</v>
      </c>
      <c r="B694" s="5">
        <v>722254</v>
      </c>
      <c r="C694" s="7">
        <v>4810501</v>
      </c>
      <c r="D694" s="6">
        <v>88105</v>
      </c>
      <c r="E694" s="7">
        <v>5950239</v>
      </c>
      <c r="F694" s="6">
        <v>1003929</v>
      </c>
      <c r="G694" s="7">
        <v>26200146</v>
      </c>
      <c r="H694" s="12">
        <f t="shared" si="60"/>
        <v>2392</v>
      </c>
      <c r="I694" s="13">
        <f t="shared" si="61"/>
        <v>8967</v>
      </c>
      <c r="J694" s="14">
        <f t="shared" si="62"/>
        <v>34</v>
      </c>
      <c r="K694" s="13">
        <f t="shared" si="63"/>
        <v>2808</v>
      </c>
      <c r="L694" s="14">
        <f t="shared" si="64"/>
        <v>3640</v>
      </c>
      <c r="M694" s="56">
        <f t="shared" si="65"/>
        <v>81059</v>
      </c>
    </row>
    <row r="695" spans="1:13">
      <c r="A695" s="55">
        <v>682</v>
      </c>
      <c r="B695" s="5">
        <v>715950</v>
      </c>
      <c r="C695" s="7">
        <v>4754957</v>
      </c>
      <c r="D695" s="6">
        <v>87733</v>
      </c>
      <c r="E695" s="7">
        <v>5708393</v>
      </c>
      <c r="F695" s="6">
        <v>993846</v>
      </c>
      <c r="G695" s="7">
        <v>26408365</v>
      </c>
      <c r="H695" s="12">
        <f t="shared" si="60"/>
        <v>2372</v>
      </c>
      <c r="I695" s="13">
        <f t="shared" si="61"/>
        <v>8864</v>
      </c>
      <c r="J695" s="14">
        <f t="shared" si="62"/>
        <v>33</v>
      </c>
      <c r="K695" s="13">
        <f t="shared" si="63"/>
        <v>2694</v>
      </c>
      <c r="L695" s="14">
        <f t="shared" si="64"/>
        <v>3604</v>
      </c>
      <c r="M695" s="56">
        <f t="shared" si="65"/>
        <v>81703</v>
      </c>
    </row>
    <row r="696" spans="1:13">
      <c r="A696" s="55">
        <v>683</v>
      </c>
      <c r="B696" s="5">
        <v>707418</v>
      </c>
      <c r="C696" s="7">
        <v>4697786</v>
      </c>
      <c r="D696" s="6">
        <v>87897</v>
      </c>
      <c r="E696" s="7">
        <v>5540540</v>
      </c>
      <c r="F696" s="6">
        <v>995064</v>
      </c>
      <c r="G696" s="7">
        <v>26460029</v>
      </c>
      <c r="H696" s="12">
        <f t="shared" si="60"/>
        <v>2343</v>
      </c>
      <c r="I696" s="13">
        <f t="shared" si="61"/>
        <v>8757</v>
      </c>
      <c r="J696" s="14">
        <f t="shared" si="62"/>
        <v>33</v>
      </c>
      <c r="K696" s="13">
        <f t="shared" si="63"/>
        <v>2615</v>
      </c>
      <c r="L696" s="14">
        <f t="shared" si="64"/>
        <v>3608</v>
      </c>
      <c r="M696" s="56">
        <f t="shared" si="65"/>
        <v>81863</v>
      </c>
    </row>
    <row r="697" spans="1:13">
      <c r="A697" s="55">
        <v>684</v>
      </c>
      <c r="B697" s="5">
        <v>700841</v>
      </c>
      <c r="C697" s="7">
        <v>4651933</v>
      </c>
      <c r="D697" s="6">
        <v>85498</v>
      </c>
      <c r="E697" s="7">
        <v>5346028</v>
      </c>
      <c r="F697" s="6">
        <v>975995</v>
      </c>
      <c r="G697" s="7">
        <v>26561358</v>
      </c>
      <c r="H697" s="12">
        <f t="shared" si="60"/>
        <v>2321</v>
      </c>
      <c r="I697" s="13">
        <f t="shared" si="61"/>
        <v>8672</v>
      </c>
      <c r="J697" s="14">
        <f t="shared" si="62"/>
        <v>33</v>
      </c>
      <c r="K697" s="13">
        <f t="shared" si="63"/>
        <v>2523</v>
      </c>
      <c r="L697" s="14">
        <f t="shared" si="64"/>
        <v>3539</v>
      </c>
      <c r="M697" s="56">
        <f t="shared" si="65"/>
        <v>82177</v>
      </c>
    </row>
    <row r="698" spans="1:13">
      <c r="A698" s="55">
        <v>685</v>
      </c>
      <c r="B698" s="5">
        <v>696724</v>
      </c>
      <c r="C698" s="7">
        <v>4607438</v>
      </c>
      <c r="D698" s="6">
        <v>86152</v>
      </c>
      <c r="E698" s="7">
        <v>5181340</v>
      </c>
      <c r="F698" s="6">
        <v>981394</v>
      </c>
      <c r="G698" s="7">
        <v>26477384</v>
      </c>
      <c r="H698" s="12">
        <f t="shared" si="60"/>
        <v>2308</v>
      </c>
      <c r="I698" s="13">
        <f t="shared" si="61"/>
        <v>8589</v>
      </c>
      <c r="J698" s="14">
        <f t="shared" si="62"/>
        <v>33</v>
      </c>
      <c r="K698" s="13">
        <f t="shared" si="63"/>
        <v>2445</v>
      </c>
      <c r="L698" s="14">
        <f t="shared" si="64"/>
        <v>3558</v>
      </c>
      <c r="M698" s="56">
        <f t="shared" si="65"/>
        <v>81917</v>
      </c>
    </row>
    <row r="699" spans="1:13">
      <c r="A699" s="55">
        <v>686</v>
      </c>
      <c r="B699" s="5">
        <v>691415</v>
      </c>
      <c r="C699" s="7">
        <v>4558108</v>
      </c>
      <c r="D699" s="6">
        <v>85267</v>
      </c>
      <c r="E699" s="7">
        <v>4986080</v>
      </c>
      <c r="F699" s="6">
        <v>967098</v>
      </c>
      <c r="G699" s="7">
        <v>26739083</v>
      </c>
      <c r="H699" s="12">
        <f t="shared" si="60"/>
        <v>2290</v>
      </c>
      <c r="I699" s="13">
        <f t="shared" si="61"/>
        <v>8497</v>
      </c>
      <c r="J699" s="14">
        <f t="shared" si="62"/>
        <v>32</v>
      </c>
      <c r="K699" s="13">
        <f t="shared" si="63"/>
        <v>2353</v>
      </c>
      <c r="L699" s="14">
        <f t="shared" si="64"/>
        <v>3507</v>
      </c>
      <c r="M699" s="56">
        <f t="shared" si="65"/>
        <v>82726</v>
      </c>
    </row>
    <row r="700" spans="1:13">
      <c r="A700" s="55">
        <v>687</v>
      </c>
      <c r="B700" s="5">
        <v>684831</v>
      </c>
      <c r="C700" s="7">
        <v>4508809</v>
      </c>
      <c r="D700" s="6">
        <v>84299</v>
      </c>
      <c r="E700" s="7">
        <v>4843774</v>
      </c>
      <c r="F700" s="6">
        <v>957946</v>
      </c>
      <c r="G700" s="7">
        <v>26747994</v>
      </c>
      <c r="H700" s="12">
        <f t="shared" si="60"/>
        <v>2268</v>
      </c>
      <c r="I700" s="13">
        <f t="shared" si="61"/>
        <v>8405</v>
      </c>
      <c r="J700" s="14">
        <f t="shared" si="62"/>
        <v>32</v>
      </c>
      <c r="K700" s="13">
        <f t="shared" si="63"/>
        <v>2286</v>
      </c>
      <c r="L700" s="14">
        <f t="shared" si="64"/>
        <v>3473</v>
      </c>
      <c r="M700" s="56">
        <f t="shared" si="65"/>
        <v>82754</v>
      </c>
    </row>
    <row r="701" spans="1:13">
      <c r="A701" s="55">
        <v>688</v>
      </c>
      <c r="B701" s="5">
        <v>680738</v>
      </c>
      <c r="C701" s="7">
        <v>4457390</v>
      </c>
      <c r="D701" s="6">
        <v>82667</v>
      </c>
      <c r="E701" s="7">
        <v>4682955</v>
      </c>
      <c r="F701" s="6">
        <v>952470</v>
      </c>
      <c r="G701" s="7">
        <v>26964105</v>
      </c>
      <c r="H701" s="12">
        <f t="shared" si="60"/>
        <v>2255</v>
      </c>
      <c r="I701" s="13">
        <f t="shared" si="61"/>
        <v>8309</v>
      </c>
      <c r="J701" s="14">
        <f t="shared" si="62"/>
        <v>32</v>
      </c>
      <c r="K701" s="13">
        <f t="shared" si="63"/>
        <v>2210</v>
      </c>
      <c r="L701" s="14">
        <f t="shared" si="64"/>
        <v>3454</v>
      </c>
      <c r="M701" s="56">
        <f t="shared" si="65"/>
        <v>83423</v>
      </c>
    </row>
    <row r="702" spans="1:13">
      <c r="A702" s="55">
        <v>689</v>
      </c>
      <c r="B702" s="5">
        <v>675341</v>
      </c>
      <c r="C702" s="7">
        <v>4401579</v>
      </c>
      <c r="D702" s="6">
        <v>82126</v>
      </c>
      <c r="E702" s="7">
        <v>4523889</v>
      </c>
      <c r="F702" s="6">
        <v>944592</v>
      </c>
      <c r="G702" s="7">
        <v>27077799</v>
      </c>
      <c r="H702" s="12">
        <f t="shared" si="60"/>
        <v>2237</v>
      </c>
      <c r="I702" s="13">
        <f t="shared" si="61"/>
        <v>8205</v>
      </c>
      <c r="J702" s="14">
        <f t="shared" si="62"/>
        <v>31</v>
      </c>
      <c r="K702" s="13">
        <f t="shared" si="63"/>
        <v>2135</v>
      </c>
      <c r="L702" s="14">
        <f t="shared" si="64"/>
        <v>3425</v>
      </c>
      <c r="M702" s="56">
        <f t="shared" si="65"/>
        <v>83774</v>
      </c>
    </row>
    <row r="703" spans="1:13">
      <c r="A703" s="55">
        <v>690</v>
      </c>
      <c r="B703" s="5">
        <v>667194</v>
      </c>
      <c r="C703" s="7">
        <v>4348521</v>
      </c>
      <c r="D703" s="6">
        <v>81142</v>
      </c>
      <c r="E703" s="7">
        <v>4377344</v>
      </c>
      <c r="F703" s="6">
        <v>938306</v>
      </c>
      <c r="G703" s="7">
        <v>27379724</v>
      </c>
      <c r="H703" s="12">
        <f t="shared" si="60"/>
        <v>2210</v>
      </c>
      <c r="I703" s="13">
        <f t="shared" si="61"/>
        <v>8106</v>
      </c>
      <c r="J703" s="14">
        <f t="shared" si="62"/>
        <v>31</v>
      </c>
      <c r="K703" s="13">
        <f t="shared" si="63"/>
        <v>2066</v>
      </c>
      <c r="L703" s="14">
        <f t="shared" si="64"/>
        <v>3402</v>
      </c>
      <c r="M703" s="56">
        <f t="shared" si="65"/>
        <v>84708</v>
      </c>
    </row>
    <row r="704" spans="1:13">
      <c r="A704" s="55">
        <v>691</v>
      </c>
      <c r="B704" s="5">
        <v>661331</v>
      </c>
      <c r="C704" s="7">
        <v>4317312</v>
      </c>
      <c r="D704" s="6">
        <v>81893</v>
      </c>
      <c r="E704" s="7">
        <v>4239832</v>
      </c>
      <c r="F704" s="6">
        <v>921693</v>
      </c>
      <c r="G704" s="7">
        <v>27471850</v>
      </c>
      <c r="H704" s="12">
        <f t="shared" si="60"/>
        <v>2191</v>
      </c>
      <c r="I704" s="13">
        <f t="shared" si="61"/>
        <v>8048</v>
      </c>
      <c r="J704" s="14">
        <f t="shared" si="62"/>
        <v>31</v>
      </c>
      <c r="K704" s="13">
        <f t="shared" si="63"/>
        <v>2001</v>
      </c>
      <c r="L704" s="14">
        <f t="shared" si="64"/>
        <v>3342</v>
      </c>
      <c r="M704" s="56">
        <f t="shared" si="65"/>
        <v>84994</v>
      </c>
    </row>
    <row r="705" spans="1:13">
      <c r="A705" s="55">
        <v>692</v>
      </c>
      <c r="B705" s="5">
        <v>653608</v>
      </c>
      <c r="C705" s="7">
        <v>4278875</v>
      </c>
      <c r="D705" s="6">
        <v>81007</v>
      </c>
      <c r="E705" s="7">
        <v>4119622</v>
      </c>
      <c r="F705" s="6">
        <v>910308</v>
      </c>
      <c r="G705" s="7">
        <v>27542451</v>
      </c>
      <c r="H705" s="12">
        <f t="shared" si="60"/>
        <v>2165</v>
      </c>
      <c r="I705" s="13">
        <f t="shared" si="61"/>
        <v>7976</v>
      </c>
      <c r="J705" s="14">
        <f t="shared" si="62"/>
        <v>31</v>
      </c>
      <c r="K705" s="13">
        <f t="shared" si="63"/>
        <v>1944</v>
      </c>
      <c r="L705" s="14">
        <f t="shared" si="64"/>
        <v>3301</v>
      </c>
      <c r="M705" s="56">
        <f t="shared" si="65"/>
        <v>85212</v>
      </c>
    </row>
    <row r="706" spans="1:13">
      <c r="A706" s="55">
        <v>693</v>
      </c>
      <c r="B706" s="5">
        <v>650114</v>
      </c>
      <c r="C706" s="7">
        <v>4223075</v>
      </c>
      <c r="D706" s="6">
        <v>80239</v>
      </c>
      <c r="E706" s="7">
        <v>3999754</v>
      </c>
      <c r="F706" s="6">
        <v>918461</v>
      </c>
      <c r="G706" s="7">
        <v>27574496</v>
      </c>
      <c r="H706" s="12">
        <f t="shared" si="60"/>
        <v>2153</v>
      </c>
      <c r="I706" s="13">
        <f t="shared" si="61"/>
        <v>7872</v>
      </c>
      <c r="J706" s="14">
        <f t="shared" si="62"/>
        <v>31</v>
      </c>
      <c r="K706" s="13">
        <f t="shared" si="63"/>
        <v>1888</v>
      </c>
      <c r="L706" s="14">
        <f t="shared" si="64"/>
        <v>3330</v>
      </c>
      <c r="M706" s="56">
        <f t="shared" si="65"/>
        <v>85311</v>
      </c>
    </row>
    <row r="707" spans="1:13">
      <c r="A707" s="55">
        <v>694</v>
      </c>
      <c r="B707" s="5">
        <v>644926</v>
      </c>
      <c r="C707" s="7">
        <v>4192681</v>
      </c>
      <c r="D707" s="6">
        <v>79845</v>
      </c>
      <c r="E707" s="7">
        <v>3894263</v>
      </c>
      <c r="F707" s="6">
        <v>913982</v>
      </c>
      <c r="G707" s="7">
        <v>27694692</v>
      </c>
      <c r="H707" s="12">
        <f t="shared" si="60"/>
        <v>2136</v>
      </c>
      <c r="I707" s="13">
        <f t="shared" si="61"/>
        <v>7815</v>
      </c>
      <c r="J707" s="14">
        <f t="shared" si="62"/>
        <v>30</v>
      </c>
      <c r="K707" s="13">
        <f t="shared" si="63"/>
        <v>1838</v>
      </c>
      <c r="L707" s="14">
        <f t="shared" si="64"/>
        <v>3314</v>
      </c>
      <c r="M707" s="56">
        <f t="shared" si="65"/>
        <v>85683</v>
      </c>
    </row>
    <row r="708" spans="1:13">
      <c r="A708" s="55">
        <v>695</v>
      </c>
      <c r="B708" s="5">
        <v>640068</v>
      </c>
      <c r="C708" s="7">
        <v>4136371</v>
      </c>
      <c r="D708" s="6">
        <v>77959</v>
      </c>
      <c r="E708" s="7">
        <v>3790919</v>
      </c>
      <c r="F708" s="6">
        <v>898081</v>
      </c>
      <c r="G708" s="7">
        <v>27870112</v>
      </c>
      <c r="H708" s="12">
        <f t="shared" si="60"/>
        <v>2120</v>
      </c>
      <c r="I708" s="13">
        <f t="shared" si="61"/>
        <v>7710</v>
      </c>
      <c r="J708" s="14">
        <f t="shared" si="62"/>
        <v>30</v>
      </c>
      <c r="K708" s="13">
        <f t="shared" si="63"/>
        <v>1789</v>
      </c>
      <c r="L708" s="14">
        <f t="shared" si="64"/>
        <v>3256</v>
      </c>
      <c r="M708" s="56">
        <f t="shared" si="65"/>
        <v>86226</v>
      </c>
    </row>
    <row r="709" spans="1:13">
      <c r="A709" s="55">
        <v>696</v>
      </c>
      <c r="B709" s="5">
        <v>631806</v>
      </c>
      <c r="C709" s="7">
        <v>4089160</v>
      </c>
      <c r="D709" s="6">
        <v>77992</v>
      </c>
      <c r="E709" s="7">
        <v>3679622</v>
      </c>
      <c r="F709" s="6">
        <v>884262</v>
      </c>
      <c r="G709" s="7">
        <v>27939588</v>
      </c>
      <c r="H709" s="12">
        <f t="shared" si="60"/>
        <v>2093</v>
      </c>
      <c r="I709" s="13">
        <f t="shared" si="61"/>
        <v>7622</v>
      </c>
      <c r="J709" s="14">
        <f t="shared" si="62"/>
        <v>30</v>
      </c>
      <c r="K709" s="13">
        <f t="shared" si="63"/>
        <v>1737</v>
      </c>
      <c r="L709" s="14">
        <f t="shared" si="64"/>
        <v>3206</v>
      </c>
      <c r="M709" s="56">
        <f t="shared" si="65"/>
        <v>86441</v>
      </c>
    </row>
    <row r="710" spans="1:13">
      <c r="A710" s="55">
        <v>697</v>
      </c>
      <c r="B710" s="5">
        <v>624854</v>
      </c>
      <c r="C710" s="7">
        <v>4052521</v>
      </c>
      <c r="D710" s="6">
        <v>77723</v>
      </c>
      <c r="E710" s="7">
        <v>3579033</v>
      </c>
      <c r="F710" s="6">
        <v>883242</v>
      </c>
      <c r="G710" s="7">
        <v>28189108</v>
      </c>
      <c r="H710" s="12">
        <f t="shared" si="60"/>
        <v>2070</v>
      </c>
      <c r="I710" s="13">
        <f t="shared" si="61"/>
        <v>7554</v>
      </c>
      <c r="J710" s="14">
        <f t="shared" si="62"/>
        <v>30</v>
      </c>
      <c r="K710" s="13">
        <f t="shared" si="63"/>
        <v>1689</v>
      </c>
      <c r="L710" s="14">
        <f t="shared" si="64"/>
        <v>3203</v>
      </c>
      <c r="M710" s="56">
        <f t="shared" si="65"/>
        <v>87213</v>
      </c>
    </row>
    <row r="711" spans="1:13">
      <c r="A711" s="55">
        <v>698</v>
      </c>
      <c r="B711" s="5">
        <v>618100</v>
      </c>
      <c r="C711" s="7">
        <v>4016090</v>
      </c>
      <c r="D711" s="6">
        <v>76345</v>
      </c>
      <c r="E711" s="7">
        <v>3476840</v>
      </c>
      <c r="F711" s="6">
        <v>876627</v>
      </c>
      <c r="G711" s="7">
        <v>28262851</v>
      </c>
      <c r="H711" s="12">
        <f t="shared" si="60"/>
        <v>2047</v>
      </c>
      <c r="I711" s="13">
        <f t="shared" si="61"/>
        <v>7486</v>
      </c>
      <c r="J711" s="14">
        <f t="shared" si="62"/>
        <v>29</v>
      </c>
      <c r="K711" s="13">
        <f t="shared" si="63"/>
        <v>1641</v>
      </c>
      <c r="L711" s="14">
        <f t="shared" si="64"/>
        <v>3179</v>
      </c>
      <c r="M711" s="56">
        <f t="shared" si="65"/>
        <v>87441</v>
      </c>
    </row>
    <row r="712" spans="1:13">
      <c r="A712" s="55">
        <v>699</v>
      </c>
      <c r="B712" s="5">
        <v>616234</v>
      </c>
      <c r="C712" s="7">
        <v>3969111</v>
      </c>
      <c r="D712" s="6">
        <v>76385</v>
      </c>
      <c r="E712" s="7">
        <v>3380496</v>
      </c>
      <c r="F712" s="6">
        <v>854518</v>
      </c>
      <c r="G712" s="7">
        <v>28377368</v>
      </c>
      <c r="H712" s="12">
        <f t="shared" si="60"/>
        <v>2041</v>
      </c>
      <c r="I712" s="13">
        <f t="shared" si="61"/>
        <v>7399</v>
      </c>
      <c r="J712" s="14">
        <f t="shared" si="62"/>
        <v>29</v>
      </c>
      <c r="K712" s="13">
        <f t="shared" si="63"/>
        <v>1595</v>
      </c>
      <c r="L712" s="14">
        <f t="shared" si="64"/>
        <v>3098</v>
      </c>
      <c r="M712" s="56">
        <f t="shared" si="65"/>
        <v>87795</v>
      </c>
    </row>
    <row r="713" spans="1:13">
      <c r="A713" s="55">
        <v>700</v>
      </c>
      <c r="B713" s="5">
        <v>612848</v>
      </c>
      <c r="C713" s="7">
        <v>3937040</v>
      </c>
      <c r="D713" s="6">
        <v>74450</v>
      </c>
      <c r="E713" s="7">
        <v>3312231</v>
      </c>
      <c r="F713" s="6">
        <v>850727</v>
      </c>
      <c r="G713" s="7">
        <v>28539686</v>
      </c>
      <c r="H713" s="12">
        <f t="shared" si="60"/>
        <v>2030</v>
      </c>
      <c r="I713" s="13">
        <f t="shared" si="61"/>
        <v>7339</v>
      </c>
      <c r="J713" s="14">
        <f t="shared" si="62"/>
        <v>28</v>
      </c>
      <c r="K713" s="13">
        <f t="shared" si="63"/>
        <v>1563</v>
      </c>
      <c r="L713" s="14">
        <f t="shared" si="64"/>
        <v>3085</v>
      </c>
      <c r="M713" s="56">
        <f t="shared" si="65"/>
        <v>88297</v>
      </c>
    </row>
    <row r="714" spans="1:13">
      <c r="A714" s="55">
        <v>701</v>
      </c>
      <c r="B714" s="5">
        <v>606466</v>
      </c>
      <c r="C714" s="7">
        <v>3886274</v>
      </c>
      <c r="D714" s="6">
        <v>74492</v>
      </c>
      <c r="E714" s="7">
        <v>3225353</v>
      </c>
      <c r="F714" s="6">
        <v>857391</v>
      </c>
      <c r="G714" s="7">
        <v>28519873</v>
      </c>
      <c r="H714" s="12">
        <f t="shared" si="60"/>
        <v>2009</v>
      </c>
      <c r="I714" s="13">
        <f t="shared" si="61"/>
        <v>7244</v>
      </c>
      <c r="J714" s="14">
        <f t="shared" si="62"/>
        <v>28</v>
      </c>
      <c r="K714" s="13">
        <f t="shared" si="63"/>
        <v>1522</v>
      </c>
      <c r="L714" s="14">
        <f t="shared" si="64"/>
        <v>3109</v>
      </c>
      <c r="M714" s="56">
        <f t="shared" si="65"/>
        <v>88236</v>
      </c>
    </row>
    <row r="715" spans="1:13">
      <c r="A715" s="55">
        <v>702</v>
      </c>
      <c r="B715" s="5">
        <v>600361</v>
      </c>
      <c r="C715" s="7">
        <v>3855825</v>
      </c>
      <c r="D715" s="6">
        <v>74032</v>
      </c>
      <c r="E715" s="7">
        <v>3143490</v>
      </c>
      <c r="F715" s="6">
        <v>850059</v>
      </c>
      <c r="G715" s="7">
        <v>28755884</v>
      </c>
      <c r="H715" s="12">
        <f t="shared" si="60"/>
        <v>1989</v>
      </c>
      <c r="I715" s="13">
        <f t="shared" si="61"/>
        <v>7188</v>
      </c>
      <c r="J715" s="14">
        <f t="shared" si="62"/>
        <v>28</v>
      </c>
      <c r="K715" s="13">
        <f t="shared" si="63"/>
        <v>1484</v>
      </c>
      <c r="L715" s="14">
        <f t="shared" si="64"/>
        <v>3082</v>
      </c>
      <c r="M715" s="56">
        <f t="shared" si="65"/>
        <v>88966</v>
      </c>
    </row>
    <row r="716" spans="1:13">
      <c r="A716" s="55">
        <v>703</v>
      </c>
      <c r="B716" s="5">
        <v>596396</v>
      </c>
      <c r="C716" s="7">
        <v>3816522</v>
      </c>
      <c r="D716" s="6">
        <v>74391</v>
      </c>
      <c r="E716" s="7">
        <v>3079617</v>
      </c>
      <c r="F716" s="6">
        <v>842655</v>
      </c>
      <c r="G716" s="7">
        <v>28850307</v>
      </c>
      <c r="H716" s="12">
        <f t="shared" si="60"/>
        <v>1976</v>
      </c>
      <c r="I716" s="13">
        <f t="shared" si="61"/>
        <v>7114</v>
      </c>
      <c r="J716" s="14">
        <f t="shared" si="62"/>
        <v>28</v>
      </c>
      <c r="K716" s="13">
        <f t="shared" si="63"/>
        <v>1453</v>
      </c>
      <c r="L716" s="14">
        <f t="shared" si="64"/>
        <v>3055</v>
      </c>
      <c r="M716" s="56">
        <f t="shared" si="65"/>
        <v>89258</v>
      </c>
    </row>
    <row r="717" spans="1:13">
      <c r="A717" s="55">
        <v>704</v>
      </c>
      <c r="B717" s="5">
        <v>591894</v>
      </c>
      <c r="C717" s="7">
        <v>3775506</v>
      </c>
      <c r="D717" s="6">
        <v>72517</v>
      </c>
      <c r="E717" s="7">
        <v>3008812</v>
      </c>
      <c r="F717" s="6">
        <v>831422</v>
      </c>
      <c r="G717" s="7">
        <v>28944483</v>
      </c>
      <c r="H717" s="12">
        <f t="shared" si="60"/>
        <v>1961</v>
      </c>
      <c r="I717" s="13">
        <f t="shared" si="61"/>
        <v>7038</v>
      </c>
      <c r="J717" s="14">
        <f t="shared" si="62"/>
        <v>28</v>
      </c>
      <c r="K717" s="13">
        <f t="shared" si="63"/>
        <v>1420</v>
      </c>
      <c r="L717" s="14">
        <f t="shared" si="64"/>
        <v>3015</v>
      </c>
      <c r="M717" s="56">
        <f t="shared" si="65"/>
        <v>89550</v>
      </c>
    </row>
    <row r="718" spans="1:13">
      <c r="A718" s="55">
        <v>705</v>
      </c>
      <c r="B718" s="5">
        <v>588132</v>
      </c>
      <c r="C718" s="7">
        <v>3720470</v>
      </c>
      <c r="D718" s="6">
        <v>72942</v>
      </c>
      <c r="E718" s="7">
        <v>2948115</v>
      </c>
      <c r="F718" s="6">
        <v>822017</v>
      </c>
      <c r="G718" s="7">
        <v>29058152</v>
      </c>
      <c r="H718" s="12">
        <f t="shared" ref="H718:H781" si="66">ROUND(B718/$B$1037*100000,0)</f>
        <v>1948</v>
      </c>
      <c r="I718" s="13">
        <f t="shared" ref="I718:I781" si="67">ROUND(C718/$C$1037*100000,0)</f>
        <v>6935</v>
      </c>
      <c r="J718" s="14">
        <f t="shared" ref="J718:J781" si="68">ROUND(D718/$D$1037*100000,0)</f>
        <v>28</v>
      </c>
      <c r="K718" s="13">
        <f t="shared" ref="K718:K781" si="69">ROUND(E718/$E$1037*100000,0)</f>
        <v>1391</v>
      </c>
      <c r="L718" s="14">
        <f t="shared" ref="L718:L781" si="70">ROUND(F718/$F$1037*100000,0)</f>
        <v>2981</v>
      </c>
      <c r="M718" s="56">
        <f t="shared" ref="M718:M781" si="71">ROUND(G718/$G$1037*100000,0)</f>
        <v>89901</v>
      </c>
    </row>
    <row r="719" spans="1:13">
      <c r="A719" s="55">
        <v>706</v>
      </c>
      <c r="B719" s="5">
        <v>584028</v>
      </c>
      <c r="C719" s="7">
        <v>3686851</v>
      </c>
      <c r="D719" s="6">
        <v>71273</v>
      </c>
      <c r="E719" s="7">
        <v>2879222</v>
      </c>
      <c r="F719" s="6">
        <v>811820</v>
      </c>
      <c r="G719" s="7">
        <v>29207066</v>
      </c>
      <c r="H719" s="12">
        <f t="shared" si="66"/>
        <v>1935</v>
      </c>
      <c r="I719" s="13">
        <f t="shared" si="67"/>
        <v>6873</v>
      </c>
      <c r="J719" s="14">
        <f t="shared" si="68"/>
        <v>27</v>
      </c>
      <c r="K719" s="13">
        <f t="shared" si="69"/>
        <v>1359</v>
      </c>
      <c r="L719" s="14">
        <f t="shared" si="70"/>
        <v>2944</v>
      </c>
      <c r="M719" s="56">
        <f t="shared" si="71"/>
        <v>90362</v>
      </c>
    </row>
    <row r="720" spans="1:13">
      <c r="A720" s="55">
        <v>707</v>
      </c>
      <c r="B720" s="5">
        <v>580564</v>
      </c>
      <c r="C720" s="7">
        <v>3654954</v>
      </c>
      <c r="D720" s="6">
        <v>71699</v>
      </c>
      <c r="E720" s="7">
        <v>2811851</v>
      </c>
      <c r="F720" s="6">
        <v>805610</v>
      </c>
      <c r="G720" s="7">
        <v>29421761</v>
      </c>
      <c r="H720" s="12">
        <f t="shared" si="66"/>
        <v>1923</v>
      </c>
      <c r="I720" s="13">
        <f t="shared" si="67"/>
        <v>6813</v>
      </c>
      <c r="J720" s="14">
        <f t="shared" si="68"/>
        <v>27</v>
      </c>
      <c r="K720" s="13">
        <f t="shared" si="69"/>
        <v>1327</v>
      </c>
      <c r="L720" s="14">
        <f t="shared" si="70"/>
        <v>2921</v>
      </c>
      <c r="M720" s="56">
        <f t="shared" si="71"/>
        <v>91026</v>
      </c>
    </row>
    <row r="721" spans="1:13">
      <c r="A721" s="55">
        <v>708</v>
      </c>
      <c r="B721" s="5">
        <v>573915</v>
      </c>
      <c r="C721" s="7">
        <v>3609689</v>
      </c>
      <c r="D721" s="6">
        <v>70795</v>
      </c>
      <c r="E721" s="7">
        <v>2752322</v>
      </c>
      <c r="F721" s="6">
        <v>796762</v>
      </c>
      <c r="G721" s="7">
        <v>29549124</v>
      </c>
      <c r="H721" s="12">
        <f t="shared" si="66"/>
        <v>1901</v>
      </c>
      <c r="I721" s="13">
        <f t="shared" si="67"/>
        <v>6729</v>
      </c>
      <c r="J721" s="14">
        <f t="shared" si="68"/>
        <v>27</v>
      </c>
      <c r="K721" s="13">
        <f t="shared" si="69"/>
        <v>1299</v>
      </c>
      <c r="L721" s="14">
        <f t="shared" si="70"/>
        <v>2889</v>
      </c>
      <c r="M721" s="56">
        <f t="shared" si="71"/>
        <v>91420</v>
      </c>
    </row>
    <row r="722" spans="1:13">
      <c r="A722" s="55">
        <v>709</v>
      </c>
      <c r="B722" s="5">
        <v>569663</v>
      </c>
      <c r="C722" s="7">
        <v>3579081</v>
      </c>
      <c r="D722" s="6">
        <v>70168</v>
      </c>
      <c r="E722" s="7">
        <v>2698142</v>
      </c>
      <c r="F722" s="6">
        <v>804115</v>
      </c>
      <c r="G722" s="7">
        <v>29545917</v>
      </c>
      <c r="H722" s="12">
        <f t="shared" si="66"/>
        <v>1887</v>
      </c>
      <c r="I722" s="13">
        <f t="shared" si="67"/>
        <v>6672</v>
      </c>
      <c r="J722" s="14">
        <f t="shared" si="68"/>
        <v>27</v>
      </c>
      <c r="K722" s="13">
        <f t="shared" si="69"/>
        <v>1273</v>
      </c>
      <c r="L722" s="14">
        <f t="shared" si="70"/>
        <v>2916</v>
      </c>
      <c r="M722" s="56">
        <f t="shared" si="71"/>
        <v>91410</v>
      </c>
    </row>
    <row r="723" spans="1:13">
      <c r="A723" s="55">
        <v>710</v>
      </c>
      <c r="B723" s="5">
        <v>565549</v>
      </c>
      <c r="C723" s="7">
        <v>3549507</v>
      </c>
      <c r="D723" s="6">
        <v>70964</v>
      </c>
      <c r="E723" s="7">
        <v>2646606</v>
      </c>
      <c r="F723" s="6">
        <v>790911</v>
      </c>
      <c r="G723" s="7">
        <v>29682304</v>
      </c>
      <c r="H723" s="12">
        <f t="shared" si="66"/>
        <v>1873</v>
      </c>
      <c r="I723" s="13">
        <f t="shared" si="67"/>
        <v>6617</v>
      </c>
      <c r="J723" s="14">
        <f t="shared" si="68"/>
        <v>27</v>
      </c>
      <c r="K723" s="13">
        <f t="shared" si="69"/>
        <v>1249</v>
      </c>
      <c r="L723" s="14">
        <f t="shared" si="70"/>
        <v>2868</v>
      </c>
      <c r="M723" s="56">
        <f t="shared" si="71"/>
        <v>91832</v>
      </c>
    </row>
    <row r="724" spans="1:13">
      <c r="A724" s="55">
        <v>711</v>
      </c>
      <c r="B724" s="5">
        <v>559639</v>
      </c>
      <c r="C724" s="7">
        <v>3509252</v>
      </c>
      <c r="D724" s="6">
        <v>69322</v>
      </c>
      <c r="E724" s="7">
        <v>2602803</v>
      </c>
      <c r="F724" s="6">
        <v>780123</v>
      </c>
      <c r="G724" s="7">
        <v>29772198</v>
      </c>
      <c r="H724" s="12">
        <f t="shared" si="66"/>
        <v>1854</v>
      </c>
      <c r="I724" s="13">
        <f t="shared" si="67"/>
        <v>6541</v>
      </c>
      <c r="J724" s="14">
        <f t="shared" si="68"/>
        <v>26</v>
      </c>
      <c r="K724" s="13">
        <f t="shared" si="69"/>
        <v>1228</v>
      </c>
      <c r="L724" s="14">
        <f t="shared" si="70"/>
        <v>2829</v>
      </c>
      <c r="M724" s="56">
        <f t="shared" si="71"/>
        <v>92110</v>
      </c>
    </row>
    <row r="725" spans="1:13">
      <c r="A725" s="55">
        <v>712</v>
      </c>
      <c r="B725" s="5">
        <v>556345</v>
      </c>
      <c r="C725" s="7">
        <v>3480241</v>
      </c>
      <c r="D725" s="6">
        <v>68976</v>
      </c>
      <c r="E725" s="7">
        <v>2557213</v>
      </c>
      <c r="F725" s="6">
        <v>777037</v>
      </c>
      <c r="G725" s="7">
        <v>29894907</v>
      </c>
      <c r="H725" s="12">
        <f t="shared" si="66"/>
        <v>1843</v>
      </c>
      <c r="I725" s="13">
        <f t="shared" si="67"/>
        <v>6487</v>
      </c>
      <c r="J725" s="14">
        <f t="shared" si="68"/>
        <v>26</v>
      </c>
      <c r="K725" s="13">
        <f t="shared" si="69"/>
        <v>1207</v>
      </c>
      <c r="L725" s="14">
        <f t="shared" si="70"/>
        <v>2817</v>
      </c>
      <c r="M725" s="56">
        <f t="shared" si="71"/>
        <v>92490</v>
      </c>
    </row>
    <row r="726" spans="1:13">
      <c r="A726" s="55">
        <v>713</v>
      </c>
      <c r="B726" s="5">
        <v>550312</v>
      </c>
      <c r="C726" s="7">
        <v>3436866</v>
      </c>
      <c r="D726" s="6">
        <v>68872</v>
      </c>
      <c r="E726" s="7">
        <v>2501459</v>
      </c>
      <c r="F726" s="6">
        <v>769627</v>
      </c>
      <c r="G726" s="7">
        <v>30055204</v>
      </c>
      <c r="H726" s="12">
        <f t="shared" si="66"/>
        <v>1823</v>
      </c>
      <c r="I726" s="13">
        <f t="shared" si="67"/>
        <v>6407</v>
      </c>
      <c r="J726" s="14">
        <f t="shared" si="68"/>
        <v>26</v>
      </c>
      <c r="K726" s="13">
        <f t="shared" si="69"/>
        <v>1181</v>
      </c>
      <c r="L726" s="14">
        <f t="shared" si="70"/>
        <v>2791</v>
      </c>
      <c r="M726" s="56">
        <f t="shared" si="71"/>
        <v>92986</v>
      </c>
    </row>
    <row r="727" spans="1:13">
      <c r="A727" s="55">
        <v>714</v>
      </c>
      <c r="B727" s="5">
        <v>549585</v>
      </c>
      <c r="C727" s="7">
        <v>3401128</v>
      </c>
      <c r="D727" s="6">
        <v>67732</v>
      </c>
      <c r="E727" s="7">
        <v>2470973</v>
      </c>
      <c r="F727" s="6">
        <v>753126</v>
      </c>
      <c r="G727" s="7">
        <v>30146230</v>
      </c>
      <c r="H727" s="12">
        <f t="shared" si="66"/>
        <v>1820</v>
      </c>
      <c r="I727" s="13">
        <f t="shared" si="67"/>
        <v>6340</v>
      </c>
      <c r="J727" s="14">
        <f t="shared" si="68"/>
        <v>26</v>
      </c>
      <c r="K727" s="13">
        <f t="shared" si="69"/>
        <v>1166</v>
      </c>
      <c r="L727" s="14">
        <f t="shared" si="70"/>
        <v>2731</v>
      </c>
      <c r="M727" s="56">
        <f t="shared" si="71"/>
        <v>93268</v>
      </c>
    </row>
    <row r="728" spans="1:13">
      <c r="A728" s="55">
        <v>715</v>
      </c>
      <c r="B728" s="5">
        <v>542104</v>
      </c>
      <c r="C728" s="7">
        <v>3371812</v>
      </c>
      <c r="D728" s="6">
        <v>67987</v>
      </c>
      <c r="E728" s="7">
        <v>2433866</v>
      </c>
      <c r="F728" s="6">
        <v>753376</v>
      </c>
      <c r="G728" s="7">
        <v>30297027</v>
      </c>
      <c r="H728" s="12">
        <f t="shared" si="66"/>
        <v>1796</v>
      </c>
      <c r="I728" s="13">
        <f t="shared" si="67"/>
        <v>6285</v>
      </c>
      <c r="J728" s="14">
        <f t="shared" si="68"/>
        <v>26</v>
      </c>
      <c r="K728" s="13">
        <f t="shared" si="69"/>
        <v>1149</v>
      </c>
      <c r="L728" s="14">
        <f t="shared" si="70"/>
        <v>2732</v>
      </c>
      <c r="M728" s="56">
        <f t="shared" si="71"/>
        <v>93734</v>
      </c>
    </row>
    <row r="729" spans="1:13">
      <c r="A729" s="55">
        <v>716</v>
      </c>
      <c r="B729" s="5">
        <v>540150</v>
      </c>
      <c r="C729" s="7">
        <v>3342936</v>
      </c>
      <c r="D729" s="6">
        <v>68134</v>
      </c>
      <c r="E729" s="7">
        <v>2393281</v>
      </c>
      <c r="F729" s="6">
        <v>748333</v>
      </c>
      <c r="G729" s="7">
        <v>30436683</v>
      </c>
      <c r="H729" s="12">
        <f t="shared" si="66"/>
        <v>1789</v>
      </c>
      <c r="I729" s="13">
        <f t="shared" si="67"/>
        <v>6231</v>
      </c>
      <c r="J729" s="14">
        <f t="shared" si="68"/>
        <v>26</v>
      </c>
      <c r="K729" s="13">
        <f t="shared" si="69"/>
        <v>1129</v>
      </c>
      <c r="L729" s="14">
        <f t="shared" si="70"/>
        <v>2713</v>
      </c>
      <c r="M729" s="56">
        <f t="shared" si="71"/>
        <v>94166</v>
      </c>
    </row>
    <row r="730" spans="1:13">
      <c r="A730" s="55">
        <v>717</v>
      </c>
      <c r="B730" s="5">
        <v>534872</v>
      </c>
      <c r="C730" s="7">
        <v>3299686</v>
      </c>
      <c r="D730" s="6">
        <v>66106</v>
      </c>
      <c r="E730" s="7">
        <v>2363158</v>
      </c>
      <c r="F730" s="6">
        <v>738376</v>
      </c>
      <c r="G730" s="7">
        <v>30362359</v>
      </c>
      <c r="H730" s="12">
        <f t="shared" si="66"/>
        <v>1772</v>
      </c>
      <c r="I730" s="13">
        <f t="shared" si="67"/>
        <v>6151</v>
      </c>
      <c r="J730" s="14">
        <f t="shared" si="68"/>
        <v>25</v>
      </c>
      <c r="K730" s="13">
        <f t="shared" si="69"/>
        <v>1115</v>
      </c>
      <c r="L730" s="14">
        <f t="shared" si="70"/>
        <v>2677</v>
      </c>
      <c r="M730" s="56">
        <f t="shared" si="71"/>
        <v>93936</v>
      </c>
    </row>
    <row r="731" spans="1:13">
      <c r="A731" s="55">
        <v>718</v>
      </c>
      <c r="B731" s="5">
        <v>532796</v>
      </c>
      <c r="C731" s="7">
        <v>3273623</v>
      </c>
      <c r="D731" s="6">
        <v>66009</v>
      </c>
      <c r="E731" s="7">
        <v>2327274</v>
      </c>
      <c r="F731" s="6">
        <v>723853</v>
      </c>
      <c r="G731" s="7">
        <v>30477093</v>
      </c>
      <c r="H731" s="12">
        <f t="shared" si="66"/>
        <v>1765</v>
      </c>
      <c r="I731" s="13">
        <f t="shared" si="67"/>
        <v>6102</v>
      </c>
      <c r="J731" s="14">
        <f t="shared" si="68"/>
        <v>25</v>
      </c>
      <c r="K731" s="13">
        <f t="shared" si="69"/>
        <v>1098</v>
      </c>
      <c r="L731" s="14">
        <f t="shared" si="70"/>
        <v>2625</v>
      </c>
      <c r="M731" s="56">
        <f t="shared" si="71"/>
        <v>94291</v>
      </c>
    </row>
    <row r="732" spans="1:13">
      <c r="A732" s="55">
        <v>719</v>
      </c>
      <c r="B732" s="5">
        <v>527551</v>
      </c>
      <c r="C732" s="7">
        <v>3242359</v>
      </c>
      <c r="D732" s="6">
        <v>65958</v>
      </c>
      <c r="E732" s="7">
        <v>2292698</v>
      </c>
      <c r="F732" s="6">
        <v>725793</v>
      </c>
      <c r="G732" s="7">
        <v>30649402</v>
      </c>
      <c r="H732" s="12">
        <f t="shared" si="66"/>
        <v>1747</v>
      </c>
      <c r="I732" s="13">
        <f t="shared" si="67"/>
        <v>6044</v>
      </c>
      <c r="J732" s="14">
        <f t="shared" si="68"/>
        <v>25</v>
      </c>
      <c r="K732" s="13">
        <f t="shared" si="69"/>
        <v>1082</v>
      </c>
      <c r="L732" s="14">
        <f t="shared" si="70"/>
        <v>2632</v>
      </c>
      <c r="M732" s="56">
        <f t="shared" si="71"/>
        <v>94824</v>
      </c>
    </row>
    <row r="733" spans="1:13">
      <c r="A733" s="55">
        <v>720</v>
      </c>
      <c r="B733" s="5">
        <v>521459</v>
      </c>
      <c r="C733" s="7">
        <v>3208927</v>
      </c>
      <c r="D733" s="6">
        <v>66483</v>
      </c>
      <c r="E733" s="7">
        <v>2267067</v>
      </c>
      <c r="F733" s="6">
        <v>717818</v>
      </c>
      <c r="G733" s="7">
        <v>30697983</v>
      </c>
      <c r="H733" s="12">
        <f t="shared" si="66"/>
        <v>1727</v>
      </c>
      <c r="I733" s="13">
        <f t="shared" si="67"/>
        <v>5982</v>
      </c>
      <c r="J733" s="14">
        <f t="shared" si="68"/>
        <v>25</v>
      </c>
      <c r="K733" s="13">
        <f t="shared" si="69"/>
        <v>1070</v>
      </c>
      <c r="L733" s="14">
        <f t="shared" si="70"/>
        <v>2603</v>
      </c>
      <c r="M733" s="56">
        <f t="shared" si="71"/>
        <v>94975</v>
      </c>
    </row>
    <row r="734" spans="1:13">
      <c r="A734" s="55">
        <v>721</v>
      </c>
      <c r="B734" s="5">
        <v>518981</v>
      </c>
      <c r="C734" s="7">
        <v>3186146</v>
      </c>
      <c r="D734" s="6">
        <v>65288</v>
      </c>
      <c r="E734" s="7">
        <v>2239090</v>
      </c>
      <c r="F734" s="6">
        <v>714407</v>
      </c>
      <c r="G734" s="7">
        <v>30886519</v>
      </c>
      <c r="H734" s="12">
        <f t="shared" si="66"/>
        <v>1719</v>
      </c>
      <c r="I734" s="13">
        <f t="shared" si="67"/>
        <v>5939</v>
      </c>
      <c r="J734" s="14">
        <f t="shared" si="68"/>
        <v>25</v>
      </c>
      <c r="K734" s="13">
        <f t="shared" si="69"/>
        <v>1057</v>
      </c>
      <c r="L734" s="14">
        <f t="shared" si="70"/>
        <v>2590</v>
      </c>
      <c r="M734" s="56">
        <f t="shared" si="71"/>
        <v>95558</v>
      </c>
    </row>
    <row r="735" spans="1:13">
      <c r="A735" s="55">
        <v>722</v>
      </c>
      <c r="B735" s="5">
        <v>514349</v>
      </c>
      <c r="C735" s="7">
        <v>3157399</v>
      </c>
      <c r="D735" s="6">
        <v>65139</v>
      </c>
      <c r="E735" s="7">
        <v>2223840</v>
      </c>
      <c r="F735" s="6">
        <v>703204</v>
      </c>
      <c r="G735" s="7">
        <v>30923323</v>
      </c>
      <c r="H735" s="12">
        <f t="shared" si="66"/>
        <v>1704</v>
      </c>
      <c r="I735" s="13">
        <f t="shared" si="67"/>
        <v>5886</v>
      </c>
      <c r="J735" s="14">
        <f t="shared" si="68"/>
        <v>25</v>
      </c>
      <c r="K735" s="13">
        <f t="shared" si="69"/>
        <v>1050</v>
      </c>
      <c r="L735" s="14">
        <f t="shared" si="70"/>
        <v>2550</v>
      </c>
      <c r="M735" s="56">
        <f t="shared" si="71"/>
        <v>95672</v>
      </c>
    </row>
    <row r="736" spans="1:13">
      <c r="A736" s="55">
        <v>723</v>
      </c>
      <c r="B736" s="5">
        <v>511423</v>
      </c>
      <c r="C736" s="7">
        <v>3134122</v>
      </c>
      <c r="D736" s="6">
        <v>64175</v>
      </c>
      <c r="E736" s="7">
        <v>2198826</v>
      </c>
      <c r="F736" s="6">
        <v>694321</v>
      </c>
      <c r="G736" s="7">
        <v>30937244</v>
      </c>
      <c r="H736" s="12">
        <f t="shared" si="66"/>
        <v>1694</v>
      </c>
      <c r="I736" s="13">
        <f t="shared" si="67"/>
        <v>5842</v>
      </c>
      <c r="J736" s="14">
        <f t="shared" si="68"/>
        <v>24</v>
      </c>
      <c r="K736" s="13">
        <f t="shared" si="69"/>
        <v>1038</v>
      </c>
      <c r="L736" s="14">
        <f t="shared" si="70"/>
        <v>2518</v>
      </c>
      <c r="M736" s="56">
        <f t="shared" si="71"/>
        <v>95715</v>
      </c>
    </row>
    <row r="737" spans="1:13">
      <c r="A737" s="55">
        <v>724</v>
      </c>
      <c r="B737" s="5">
        <v>507862</v>
      </c>
      <c r="C737" s="7">
        <v>3096703</v>
      </c>
      <c r="D737" s="6">
        <v>63931</v>
      </c>
      <c r="E737" s="7">
        <v>2161305</v>
      </c>
      <c r="F737" s="6">
        <v>690627</v>
      </c>
      <c r="G737" s="7">
        <v>31136306</v>
      </c>
      <c r="H737" s="12">
        <f t="shared" si="66"/>
        <v>1682</v>
      </c>
      <c r="I737" s="13">
        <f t="shared" si="67"/>
        <v>5772</v>
      </c>
      <c r="J737" s="14">
        <f t="shared" si="68"/>
        <v>24</v>
      </c>
      <c r="K737" s="13">
        <f t="shared" si="69"/>
        <v>1020</v>
      </c>
      <c r="L737" s="14">
        <f t="shared" si="70"/>
        <v>2504</v>
      </c>
      <c r="M737" s="56">
        <f t="shared" si="71"/>
        <v>96331</v>
      </c>
    </row>
    <row r="738" spans="1:13">
      <c r="A738" s="55">
        <v>725</v>
      </c>
      <c r="B738" s="5">
        <v>503557</v>
      </c>
      <c r="C738" s="7">
        <v>3069372</v>
      </c>
      <c r="D738" s="6">
        <v>63437</v>
      </c>
      <c r="E738" s="7">
        <v>2138610</v>
      </c>
      <c r="F738" s="6">
        <v>696906</v>
      </c>
      <c r="G738" s="7">
        <v>31096356</v>
      </c>
      <c r="H738" s="12">
        <f t="shared" si="66"/>
        <v>1668</v>
      </c>
      <c r="I738" s="13">
        <f t="shared" si="67"/>
        <v>5722</v>
      </c>
      <c r="J738" s="14">
        <f t="shared" si="68"/>
        <v>24</v>
      </c>
      <c r="K738" s="13">
        <f t="shared" si="69"/>
        <v>1009</v>
      </c>
      <c r="L738" s="14">
        <f t="shared" si="70"/>
        <v>2527</v>
      </c>
      <c r="M738" s="56">
        <f t="shared" si="71"/>
        <v>96207</v>
      </c>
    </row>
    <row r="739" spans="1:13">
      <c r="A739" s="55">
        <v>726</v>
      </c>
      <c r="B739" s="5">
        <v>496465</v>
      </c>
      <c r="C739" s="7">
        <v>3041198</v>
      </c>
      <c r="D739" s="6">
        <v>63464</v>
      </c>
      <c r="E739" s="7">
        <v>2116549</v>
      </c>
      <c r="F739" s="6">
        <v>685162</v>
      </c>
      <c r="G739" s="7">
        <v>31215276</v>
      </c>
      <c r="H739" s="12">
        <f t="shared" si="66"/>
        <v>1645</v>
      </c>
      <c r="I739" s="13">
        <f t="shared" si="67"/>
        <v>5669</v>
      </c>
      <c r="J739" s="14">
        <f t="shared" si="68"/>
        <v>24</v>
      </c>
      <c r="K739" s="13">
        <f t="shared" si="69"/>
        <v>999</v>
      </c>
      <c r="L739" s="14">
        <f t="shared" si="70"/>
        <v>2484</v>
      </c>
      <c r="M739" s="56">
        <f t="shared" si="71"/>
        <v>96575</v>
      </c>
    </row>
    <row r="740" spans="1:13">
      <c r="A740" s="55">
        <v>727</v>
      </c>
      <c r="B740" s="5">
        <v>494296</v>
      </c>
      <c r="C740" s="7">
        <v>3012463</v>
      </c>
      <c r="D740" s="6">
        <v>63648</v>
      </c>
      <c r="E740" s="7">
        <v>2098963</v>
      </c>
      <c r="F740" s="6">
        <v>676401</v>
      </c>
      <c r="G740" s="7">
        <v>31302301</v>
      </c>
      <c r="H740" s="12">
        <f t="shared" si="66"/>
        <v>1637</v>
      </c>
      <c r="I740" s="13">
        <f t="shared" si="67"/>
        <v>5615</v>
      </c>
      <c r="J740" s="14">
        <f t="shared" si="68"/>
        <v>24</v>
      </c>
      <c r="K740" s="13">
        <f t="shared" si="69"/>
        <v>991</v>
      </c>
      <c r="L740" s="14">
        <f t="shared" si="70"/>
        <v>2453</v>
      </c>
      <c r="M740" s="56">
        <f t="shared" si="71"/>
        <v>96844</v>
      </c>
    </row>
    <row r="741" spans="1:13">
      <c r="A741" s="55">
        <v>728</v>
      </c>
      <c r="B741" s="5">
        <v>490132</v>
      </c>
      <c r="C741" s="7">
        <v>2985912</v>
      </c>
      <c r="D741" s="6">
        <v>62590</v>
      </c>
      <c r="E741" s="7">
        <v>2082923</v>
      </c>
      <c r="F741" s="6">
        <v>674428</v>
      </c>
      <c r="G741" s="7">
        <v>31372163</v>
      </c>
      <c r="H741" s="12">
        <f t="shared" si="66"/>
        <v>1624</v>
      </c>
      <c r="I741" s="13">
        <f t="shared" si="67"/>
        <v>5566</v>
      </c>
      <c r="J741" s="14">
        <f t="shared" si="68"/>
        <v>24</v>
      </c>
      <c r="K741" s="13">
        <f t="shared" si="69"/>
        <v>983</v>
      </c>
      <c r="L741" s="14">
        <f t="shared" si="70"/>
        <v>2445</v>
      </c>
      <c r="M741" s="56">
        <f t="shared" si="71"/>
        <v>97060</v>
      </c>
    </row>
    <row r="742" spans="1:13">
      <c r="A742" s="55">
        <v>729</v>
      </c>
      <c r="B742" s="5">
        <v>488319</v>
      </c>
      <c r="C742" s="7">
        <v>2960283</v>
      </c>
      <c r="D742" s="6">
        <v>62919</v>
      </c>
      <c r="E742" s="7">
        <v>2070597</v>
      </c>
      <c r="F742" s="6">
        <v>670872</v>
      </c>
      <c r="G742" s="7">
        <v>31382997</v>
      </c>
      <c r="H742" s="12">
        <f t="shared" si="66"/>
        <v>1618</v>
      </c>
      <c r="I742" s="13">
        <f t="shared" si="67"/>
        <v>5518</v>
      </c>
      <c r="J742" s="14">
        <f t="shared" si="68"/>
        <v>24</v>
      </c>
      <c r="K742" s="13">
        <f t="shared" si="69"/>
        <v>977</v>
      </c>
      <c r="L742" s="14">
        <f t="shared" si="70"/>
        <v>2433</v>
      </c>
      <c r="M742" s="56">
        <f t="shared" si="71"/>
        <v>97094</v>
      </c>
    </row>
    <row r="743" spans="1:13">
      <c r="A743" s="55">
        <v>730</v>
      </c>
      <c r="B743" s="5">
        <v>483412</v>
      </c>
      <c r="C743" s="7">
        <v>2929941</v>
      </c>
      <c r="D743" s="6">
        <v>61645</v>
      </c>
      <c r="E743" s="7">
        <v>2047452</v>
      </c>
      <c r="F743" s="6">
        <v>661909</v>
      </c>
      <c r="G743" s="7">
        <v>31612973</v>
      </c>
      <c r="H743" s="12">
        <f t="shared" si="66"/>
        <v>1601</v>
      </c>
      <c r="I743" s="13">
        <f t="shared" si="67"/>
        <v>5462</v>
      </c>
      <c r="J743" s="14">
        <f t="shared" si="68"/>
        <v>23</v>
      </c>
      <c r="K743" s="13">
        <f t="shared" si="69"/>
        <v>966</v>
      </c>
      <c r="L743" s="14">
        <f t="shared" si="70"/>
        <v>2400</v>
      </c>
      <c r="M743" s="56">
        <f t="shared" si="71"/>
        <v>97805</v>
      </c>
    </row>
    <row r="744" spans="1:13">
      <c r="A744" s="55">
        <v>731</v>
      </c>
      <c r="B744" s="5">
        <v>477375</v>
      </c>
      <c r="C744" s="7">
        <v>2908738</v>
      </c>
      <c r="D744" s="6">
        <v>61713</v>
      </c>
      <c r="E744" s="7">
        <v>2037659</v>
      </c>
      <c r="F744" s="6">
        <v>655482</v>
      </c>
      <c r="G744" s="7">
        <v>31626843</v>
      </c>
      <c r="H744" s="12">
        <f t="shared" si="66"/>
        <v>1581</v>
      </c>
      <c r="I744" s="13">
        <f t="shared" si="67"/>
        <v>5422</v>
      </c>
      <c r="J744" s="14">
        <f t="shared" si="68"/>
        <v>24</v>
      </c>
      <c r="K744" s="13">
        <f t="shared" si="69"/>
        <v>962</v>
      </c>
      <c r="L744" s="14">
        <f t="shared" si="70"/>
        <v>2377</v>
      </c>
      <c r="M744" s="56">
        <f t="shared" si="71"/>
        <v>97848</v>
      </c>
    </row>
    <row r="745" spans="1:13">
      <c r="A745" s="55">
        <v>732</v>
      </c>
      <c r="B745" s="5">
        <v>474194</v>
      </c>
      <c r="C745" s="7">
        <v>2870791</v>
      </c>
      <c r="D745" s="6">
        <v>61308</v>
      </c>
      <c r="E745" s="7">
        <v>2030648</v>
      </c>
      <c r="F745" s="6">
        <v>657621</v>
      </c>
      <c r="G745" s="7">
        <v>31681975</v>
      </c>
      <c r="H745" s="12">
        <f t="shared" si="66"/>
        <v>1571</v>
      </c>
      <c r="I745" s="13">
        <f t="shared" si="67"/>
        <v>5351</v>
      </c>
      <c r="J745" s="14">
        <f t="shared" si="68"/>
        <v>23</v>
      </c>
      <c r="K745" s="13">
        <f t="shared" si="69"/>
        <v>958</v>
      </c>
      <c r="L745" s="14">
        <f t="shared" si="70"/>
        <v>2384</v>
      </c>
      <c r="M745" s="56">
        <f t="shared" si="71"/>
        <v>98019</v>
      </c>
    </row>
    <row r="746" spans="1:13">
      <c r="A746" s="55">
        <v>733</v>
      </c>
      <c r="B746" s="5">
        <v>470093</v>
      </c>
      <c r="C746" s="7">
        <v>2837689</v>
      </c>
      <c r="D746" s="6">
        <v>61411</v>
      </c>
      <c r="E746" s="7">
        <v>2004620</v>
      </c>
      <c r="F746" s="6">
        <v>649426</v>
      </c>
      <c r="G746" s="7">
        <v>31670635</v>
      </c>
      <c r="H746" s="12">
        <f t="shared" si="66"/>
        <v>1557</v>
      </c>
      <c r="I746" s="13">
        <f t="shared" si="67"/>
        <v>5290</v>
      </c>
      <c r="J746" s="14">
        <f t="shared" si="68"/>
        <v>23</v>
      </c>
      <c r="K746" s="13">
        <f t="shared" si="69"/>
        <v>946</v>
      </c>
      <c r="L746" s="14">
        <f t="shared" si="70"/>
        <v>2355</v>
      </c>
      <c r="M746" s="56">
        <f t="shared" si="71"/>
        <v>97984</v>
      </c>
    </row>
    <row r="747" spans="1:13">
      <c r="A747" s="55">
        <v>734</v>
      </c>
      <c r="B747" s="5">
        <v>467495</v>
      </c>
      <c r="C747" s="7">
        <v>2814918</v>
      </c>
      <c r="D747" s="6">
        <v>60418</v>
      </c>
      <c r="E747" s="7">
        <v>1983358</v>
      </c>
      <c r="F747" s="6">
        <v>645624</v>
      </c>
      <c r="G747" s="7">
        <v>31740262</v>
      </c>
      <c r="H747" s="12">
        <f t="shared" si="66"/>
        <v>1549</v>
      </c>
      <c r="I747" s="13">
        <f t="shared" si="67"/>
        <v>5247</v>
      </c>
      <c r="J747" s="14">
        <f t="shared" si="68"/>
        <v>23</v>
      </c>
      <c r="K747" s="13">
        <f t="shared" si="69"/>
        <v>936</v>
      </c>
      <c r="L747" s="14">
        <f t="shared" si="70"/>
        <v>2341</v>
      </c>
      <c r="M747" s="56">
        <f t="shared" si="71"/>
        <v>98199</v>
      </c>
    </row>
    <row r="748" spans="1:13">
      <c r="A748" s="55">
        <v>735</v>
      </c>
      <c r="B748" s="5">
        <v>464899</v>
      </c>
      <c r="C748" s="7">
        <v>2790599</v>
      </c>
      <c r="D748" s="6">
        <v>60251</v>
      </c>
      <c r="E748" s="7">
        <v>1978082</v>
      </c>
      <c r="F748" s="6">
        <v>635529</v>
      </c>
      <c r="G748" s="7">
        <v>31820473</v>
      </c>
      <c r="H748" s="12">
        <f t="shared" si="66"/>
        <v>1540</v>
      </c>
      <c r="I748" s="13">
        <f t="shared" si="67"/>
        <v>5202</v>
      </c>
      <c r="J748" s="14">
        <f t="shared" si="68"/>
        <v>23</v>
      </c>
      <c r="K748" s="13">
        <f t="shared" si="69"/>
        <v>934</v>
      </c>
      <c r="L748" s="14">
        <f t="shared" si="70"/>
        <v>2304</v>
      </c>
      <c r="M748" s="56">
        <f t="shared" si="71"/>
        <v>98447</v>
      </c>
    </row>
    <row r="749" spans="1:13">
      <c r="A749" s="55">
        <v>736</v>
      </c>
      <c r="B749" s="5">
        <v>464095</v>
      </c>
      <c r="C749" s="7">
        <v>2770772</v>
      </c>
      <c r="D749" s="6">
        <v>59900</v>
      </c>
      <c r="E749" s="7">
        <v>1954279</v>
      </c>
      <c r="F749" s="6">
        <v>625951</v>
      </c>
      <c r="G749" s="7">
        <v>31875839</v>
      </c>
      <c r="H749" s="12">
        <f t="shared" si="66"/>
        <v>1537</v>
      </c>
      <c r="I749" s="13">
        <f t="shared" si="67"/>
        <v>5165</v>
      </c>
      <c r="J749" s="14">
        <f t="shared" si="68"/>
        <v>23</v>
      </c>
      <c r="K749" s="13">
        <f t="shared" si="69"/>
        <v>922</v>
      </c>
      <c r="L749" s="14">
        <f t="shared" si="70"/>
        <v>2270</v>
      </c>
      <c r="M749" s="56">
        <f t="shared" si="71"/>
        <v>98619</v>
      </c>
    </row>
    <row r="750" spans="1:13">
      <c r="A750" s="55">
        <v>737</v>
      </c>
      <c r="B750" s="5">
        <v>457320</v>
      </c>
      <c r="C750" s="7">
        <v>2740302</v>
      </c>
      <c r="D750" s="6">
        <v>60143</v>
      </c>
      <c r="E750" s="7">
        <v>1940345</v>
      </c>
      <c r="F750" s="6">
        <v>619873</v>
      </c>
      <c r="G750" s="7">
        <v>31933056</v>
      </c>
      <c r="H750" s="12">
        <f t="shared" si="66"/>
        <v>1515</v>
      </c>
      <c r="I750" s="13">
        <f t="shared" si="67"/>
        <v>5108</v>
      </c>
      <c r="J750" s="14">
        <f t="shared" si="68"/>
        <v>23</v>
      </c>
      <c r="K750" s="13">
        <f t="shared" si="69"/>
        <v>916</v>
      </c>
      <c r="L750" s="14">
        <f t="shared" si="70"/>
        <v>2248</v>
      </c>
      <c r="M750" s="56">
        <f t="shared" si="71"/>
        <v>98796</v>
      </c>
    </row>
    <row r="751" spans="1:13">
      <c r="A751" s="55">
        <v>738</v>
      </c>
      <c r="B751" s="5">
        <v>454987</v>
      </c>
      <c r="C751" s="7">
        <v>2710994</v>
      </c>
      <c r="D751" s="6">
        <v>59758</v>
      </c>
      <c r="E751" s="7">
        <v>1938636</v>
      </c>
      <c r="F751" s="6">
        <v>613261</v>
      </c>
      <c r="G751" s="7">
        <v>31951259</v>
      </c>
      <c r="H751" s="12">
        <f t="shared" si="66"/>
        <v>1507</v>
      </c>
      <c r="I751" s="13">
        <f t="shared" si="67"/>
        <v>5053</v>
      </c>
      <c r="J751" s="14">
        <f t="shared" si="68"/>
        <v>23</v>
      </c>
      <c r="K751" s="13">
        <f t="shared" si="69"/>
        <v>915</v>
      </c>
      <c r="L751" s="14">
        <f t="shared" si="70"/>
        <v>2224</v>
      </c>
      <c r="M751" s="56">
        <f t="shared" si="71"/>
        <v>98852</v>
      </c>
    </row>
    <row r="752" spans="1:13">
      <c r="A752" s="55">
        <v>739</v>
      </c>
      <c r="B752" s="5">
        <v>450645</v>
      </c>
      <c r="C752" s="7">
        <v>2685549</v>
      </c>
      <c r="D752" s="6">
        <v>58882</v>
      </c>
      <c r="E752" s="7">
        <v>1919475</v>
      </c>
      <c r="F752" s="6">
        <v>609313</v>
      </c>
      <c r="G752" s="7">
        <v>32053413</v>
      </c>
      <c r="H752" s="12">
        <f t="shared" si="66"/>
        <v>1493</v>
      </c>
      <c r="I752" s="13">
        <f t="shared" si="67"/>
        <v>5006</v>
      </c>
      <c r="J752" s="14">
        <f t="shared" si="68"/>
        <v>22</v>
      </c>
      <c r="K752" s="13">
        <f t="shared" si="69"/>
        <v>906</v>
      </c>
      <c r="L752" s="14">
        <f t="shared" si="70"/>
        <v>2209</v>
      </c>
      <c r="M752" s="56">
        <f t="shared" si="71"/>
        <v>99168</v>
      </c>
    </row>
    <row r="753" spans="1:13">
      <c r="A753" s="55">
        <v>740</v>
      </c>
      <c r="B753" s="5">
        <v>446724</v>
      </c>
      <c r="C753" s="7">
        <v>2669397</v>
      </c>
      <c r="D753" s="6">
        <v>58544</v>
      </c>
      <c r="E753" s="7">
        <v>1908916</v>
      </c>
      <c r="F753" s="6">
        <v>606653</v>
      </c>
      <c r="G753" s="7">
        <v>32089802</v>
      </c>
      <c r="H753" s="12">
        <f t="shared" si="66"/>
        <v>1480</v>
      </c>
      <c r="I753" s="13">
        <f t="shared" si="67"/>
        <v>4976</v>
      </c>
      <c r="J753" s="14">
        <f t="shared" si="68"/>
        <v>22</v>
      </c>
      <c r="K753" s="13">
        <f t="shared" si="69"/>
        <v>901</v>
      </c>
      <c r="L753" s="14">
        <f t="shared" si="70"/>
        <v>2200</v>
      </c>
      <c r="M753" s="56">
        <f t="shared" si="71"/>
        <v>99281</v>
      </c>
    </row>
    <row r="754" spans="1:13">
      <c r="A754" s="55">
        <v>741</v>
      </c>
      <c r="B754" s="5">
        <v>445945</v>
      </c>
      <c r="C754" s="7">
        <v>2643657</v>
      </c>
      <c r="D754" s="6">
        <v>59065</v>
      </c>
      <c r="E754" s="7">
        <v>1898049</v>
      </c>
      <c r="F754" s="6">
        <v>600868</v>
      </c>
      <c r="G754" s="7">
        <v>32069882</v>
      </c>
      <c r="H754" s="12">
        <f t="shared" si="66"/>
        <v>1477</v>
      </c>
      <c r="I754" s="13">
        <f t="shared" si="67"/>
        <v>4928</v>
      </c>
      <c r="J754" s="14">
        <f t="shared" si="68"/>
        <v>23</v>
      </c>
      <c r="K754" s="13">
        <f t="shared" si="69"/>
        <v>896</v>
      </c>
      <c r="L754" s="14">
        <f t="shared" si="70"/>
        <v>2179</v>
      </c>
      <c r="M754" s="56">
        <f t="shared" si="71"/>
        <v>99219</v>
      </c>
    </row>
    <row r="755" spans="1:13">
      <c r="A755" s="55">
        <v>742</v>
      </c>
      <c r="B755" s="5">
        <v>442731</v>
      </c>
      <c r="C755" s="7">
        <v>2629726</v>
      </c>
      <c r="D755" s="6">
        <v>57854</v>
      </c>
      <c r="E755" s="7">
        <v>1883788</v>
      </c>
      <c r="F755" s="6">
        <v>596695</v>
      </c>
      <c r="G755" s="7">
        <v>32148344</v>
      </c>
      <c r="H755" s="12">
        <f t="shared" si="66"/>
        <v>1467</v>
      </c>
      <c r="I755" s="13">
        <f t="shared" si="67"/>
        <v>4902</v>
      </c>
      <c r="J755" s="14">
        <f t="shared" si="68"/>
        <v>22</v>
      </c>
      <c r="K755" s="13">
        <f t="shared" si="69"/>
        <v>889</v>
      </c>
      <c r="L755" s="14">
        <f t="shared" si="70"/>
        <v>2164</v>
      </c>
      <c r="M755" s="56">
        <f t="shared" si="71"/>
        <v>99462</v>
      </c>
    </row>
    <row r="756" spans="1:13">
      <c r="A756" s="55">
        <v>743</v>
      </c>
      <c r="B756" s="5">
        <v>438008</v>
      </c>
      <c r="C756" s="7">
        <v>2601097</v>
      </c>
      <c r="D756" s="6">
        <v>57406</v>
      </c>
      <c r="E756" s="7">
        <v>1869330</v>
      </c>
      <c r="F756" s="6">
        <v>592425</v>
      </c>
      <c r="G756" s="7">
        <v>32159009</v>
      </c>
      <c r="H756" s="12">
        <f t="shared" si="66"/>
        <v>1451</v>
      </c>
      <c r="I756" s="13">
        <f t="shared" si="67"/>
        <v>4849</v>
      </c>
      <c r="J756" s="14">
        <f t="shared" si="68"/>
        <v>22</v>
      </c>
      <c r="K756" s="13">
        <f t="shared" si="69"/>
        <v>882</v>
      </c>
      <c r="L756" s="14">
        <f t="shared" si="70"/>
        <v>2148</v>
      </c>
      <c r="M756" s="56">
        <f t="shared" si="71"/>
        <v>99495</v>
      </c>
    </row>
    <row r="757" spans="1:13">
      <c r="A757" s="55">
        <v>744</v>
      </c>
      <c r="B757" s="5">
        <v>435417</v>
      </c>
      <c r="C757" s="7">
        <v>2585936</v>
      </c>
      <c r="D757" s="6">
        <v>57770</v>
      </c>
      <c r="E757" s="7">
        <v>1873254</v>
      </c>
      <c r="F757" s="6">
        <v>582325</v>
      </c>
      <c r="G757" s="7">
        <v>32224870</v>
      </c>
      <c r="H757" s="12">
        <f t="shared" si="66"/>
        <v>1442</v>
      </c>
      <c r="I757" s="13">
        <f t="shared" si="67"/>
        <v>4820</v>
      </c>
      <c r="J757" s="14">
        <f t="shared" si="68"/>
        <v>22</v>
      </c>
      <c r="K757" s="13">
        <f t="shared" si="69"/>
        <v>884</v>
      </c>
      <c r="L757" s="14">
        <f t="shared" si="70"/>
        <v>2111</v>
      </c>
      <c r="M757" s="56">
        <f t="shared" si="71"/>
        <v>99699</v>
      </c>
    </row>
    <row r="758" spans="1:13">
      <c r="A758" s="55">
        <v>745</v>
      </c>
      <c r="B758" s="5">
        <v>433037</v>
      </c>
      <c r="C758" s="7">
        <v>2564262</v>
      </c>
      <c r="D758" s="6">
        <v>58593</v>
      </c>
      <c r="E758" s="7">
        <v>1862643</v>
      </c>
      <c r="F758" s="6">
        <v>580675</v>
      </c>
      <c r="G758" s="7">
        <v>32242282</v>
      </c>
      <c r="H758" s="12">
        <f t="shared" si="66"/>
        <v>1434</v>
      </c>
      <c r="I758" s="13">
        <f t="shared" si="67"/>
        <v>4780</v>
      </c>
      <c r="J758" s="14">
        <f t="shared" si="68"/>
        <v>22</v>
      </c>
      <c r="K758" s="13">
        <f t="shared" si="69"/>
        <v>879</v>
      </c>
      <c r="L758" s="14">
        <f t="shared" si="70"/>
        <v>2105</v>
      </c>
      <c r="M758" s="56">
        <f t="shared" si="71"/>
        <v>99752</v>
      </c>
    </row>
    <row r="759" spans="1:13">
      <c r="A759" s="55">
        <v>746</v>
      </c>
      <c r="B759" s="5">
        <v>428611</v>
      </c>
      <c r="C759" s="7">
        <v>2540771</v>
      </c>
      <c r="D759" s="6">
        <v>57317</v>
      </c>
      <c r="E759" s="7">
        <v>1853388</v>
      </c>
      <c r="F759" s="6">
        <v>579291</v>
      </c>
      <c r="G759" s="7">
        <v>32271740</v>
      </c>
      <c r="H759" s="12">
        <f t="shared" si="66"/>
        <v>1420</v>
      </c>
      <c r="I759" s="13">
        <f t="shared" si="67"/>
        <v>4736</v>
      </c>
      <c r="J759" s="14">
        <f t="shared" si="68"/>
        <v>22</v>
      </c>
      <c r="K759" s="13">
        <f t="shared" si="69"/>
        <v>875</v>
      </c>
      <c r="L759" s="14">
        <f t="shared" si="70"/>
        <v>2100</v>
      </c>
      <c r="M759" s="56">
        <f t="shared" si="71"/>
        <v>99844</v>
      </c>
    </row>
    <row r="760" spans="1:13">
      <c r="A760" s="55">
        <v>747</v>
      </c>
      <c r="B760" s="5">
        <v>425865</v>
      </c>
      <c r="C760" s="7">
        <v>2518936</v>
      </c>
      <c r="D760" s="6">
        <v>56816</v>
      </c>
      <c r="E760" s="7">
        <v>1833883</v>
      </c>
      <c r="F760" s="6">
        <v>568018</v>
      </c>
      <c r="G760" s="7">
        <v>32256404</v>
      </c>
      <c r="H760" s="12">
        <f t="shared" si="66"/>
        <v>1411</v>
      </c>
      <c r="I760" s="13">
        <f t="shared" si="67"/>
        <v>4695</v>
      </c>
      <c r="J760" s="14">
        <f t="shared" si="68"/>
        <v>22</v>
      </c>
      <c r="K760" s="13">
        <f t="shared" si="69"/>
        <v>865</v>
      </c>
      <c r="L760" s="14">
        <f t="shared" si="70"/>
        <v>2060</v>
      </c>
      <c r="M760" s="56">
        <f t="shared" si="71"/>
        <v>99796</v>
      </c>
    </row>
    <row r="761" spans="1:13">
      <c r="A761" s="55">
        <v>748</v>
      </c>
      <c r="B761" s="5">
        <v>423743</v>
      </c>
      <c r="C761" s="7">
        <v>2500928</v>
      </c>
      <c r="D761" s="6">
        <v>56428</v>
      </c>
      <c r="E761" s="7">
        <v>1828884</v>
      </c>
      <c r="F761" s="6">
        <v>562815</v>
      </c>
      <c r="G761" s="7">
        <v>32309795</v>
      </c>
      <c r="H761" s="12">
        <f t="shared" si="66"/>
        <v>1404</v>
      </c>
      <c r="I761" s="13">
        <f t="shared" si="67"/>
        <v>4662</v>
      </c>
      <c r="J761" s="14">
        <f t="shared" si="68"/>
        <v>22</v>
      </c>
      <c r="K761" s="13">
        <f t="shared" si="69"/>
        <v>863</v>
      </c>
      <c r="L761" s="14">
        <f t="shared" si="70"/>
        <v>2041</v>
      </c>
      <c r="M761" s="56">
        <f t="shared" si="71"/>
        <v>99961</v>
      </c>
    </row>
    <row r="762" spans="1:13">
      <c r="A762" s="55">
        <v>749</v>
      </c>
      <c r="B762" s="5">
        <v>421124</v>
      </c>
      <c r="C762" s="7">
        <v>2481376</v>
      </c>
      <c r="D762" s="6">
        <v>57324</v>
      </c>
      <c r="E762" s="7">
        <v>1827373</v>
      </c>
      <c r="F762" s="6">
        <v>566258</v>
      </c>
      <c r="G762" s="7">
        <v>32300535</v>
      </c>
      <c r="H762" s="12">
        <f t="shared" si="66"/>
        <v>1395</v>
      </c>
      <c r="I762" s="13">
        <f t="shared" si="67"/>
        <v>4625</v>
      </c>
      <c r="J762" s="14">
        <f t="shared" si="68"/>
        <v>22</v>
      </c>
      <c r="K762" s="13">
        <f t="shared" si="69"/>
        <v>862</v>
      </c>
      <c r="L762" s="14">
        <f t="shared" si="70"/>
        <v>2053</v>
      </c>
      <c r="M762" s="56">
        <f t="shared" si="71"/>
        <v>99933</v>
      </c>
    </row>
    <row r="763" spans="1:13">
      <c r="A763" s="55">
        <v>750</v>
      </c>
      <c r="B763" s="5">
        <v>416318</v>
      </c>
      <c r="C763" s="7">
        <v>2466078</v>
      </c>
      <c r="D763" s="6">
        <v>56629</v>
      </c>
      <c r="E763" s="7">
        <v>1814840</v>
      </c>
      <c r="F763" s="6">
        <v>553916</v>
      </c>
      <c r="G763" s="7">
        <v>32303094</v>
      </c>
      <c r="H763" s="12">
        <f t="shared" si="66"/>
        <v>1379</v>
      </c>
      <c r="I763" s="13">
        <f t="shared" si="67"/>
        <v>4597</v>
      </c>
      <c r="J763" s="14">
        <f t="shared" si="68"/>
        <v>22</v>
      </c>
      <c r="K763" s="13">
        <f t="shared" si="69"/>
        <v>856</v>
      </c>
      <c r="L763" s="14">
        <f t="shared" si="70"/>
        <v>2008</v>
      </c>
      <c r="M763" s="56">
        <f t="shared" si="71"/>
        <v>99941</v>
      </c>
    </row>
    <row r="764" spans="1:13">
      <c r="A764" s="55">
        <v>751</v>
      </c>
      <c r="B764" s="5">
        <v>415367</v>
      </c>
      <c r="C764" s="7">
        <v>2437406</v>
      </c>
      <c r="D764" s="6">
        <v>55441</v>
      </c>
      <c r="E764" s="7">
        <v>1808181</v>
      </c>
      <c r="F764" s="6">
        <v>551047</v>
      </c>
      <c r="G764" s="7">
        <v>32322290</v>
      </c>
      <c r="H764" s="12">
        <f t="shared" si="66"/>
        <v>1376</v>
      </c>
      <c r="I764" s="13">
        <f t="shared" si="67"/>
        <v>4543</v>
      </c>
      <c r="J764" s="14">
        <f t="shared" si="68"/>
        <v>21</v>
      </c>
      <c r="K764" s="13">
        <f t="shared" si="69"/>
        <v>853</v>
      </c>
      <c r="L764" s="14">
        <f t="shared" si="70"/>
        <v>1998</v>
      </c>
      <c r="M764" s="56">
        <f t="shared" si="71"/>
        <v>100000</v>
      </c>
    </row>
    <row r="765" spans="1:13">
      <c r="A765" s="55">
        <v>752</v>
      </c>
      <c r="B765" s="5">
        <v>411513</v>
      </c>
      <c r="C765" s="7">
        <v>2421424</v>
      </c>
      <c r="D765" s="6">
        <v>55503</v>
      </c>
      <c r="E765" s="7">
        <v>1800097</v>
      </c>
      <c r="F765" s="6">
        <v>546789</v>
      </c>
      <c r="G765" s="7">
        <v>32298202</v>
      </c>
      <c r="H765" s="12">
        <f t="shared" si="66"/>
        <v>1363</v>
      </c>
      <c r="I765" s="13">
        <f t="shared" si="67"/>
        <v>4514</v>
      </c>
      <c r="J765" s="14">
        <f t="shared" si="68"/>
        <v>21</v>
      </c>
      <c r="K765" s="13">
        <f t="shared" si="69"/>
        <v>850</v>
      </c>
      <c r="L765" s="14">
        <f t="shared" si="70"/>
        <v>1983</v>
      </c>
      <c r="M765" s="56">
        <f t="shared" si="71"/>
        <v>99925</v>
      </c>
    </row>
    <row r="766" spans="1:13">
      <c r="A766" s="55">
        <v>753</v>
      </c>
      <c r="B766" s="5">
        <v>409542</v>
      </c>
      <c r="C766" s="7">
        <v>2398966</v>
      </c>
      <c r="D766" s="6">
        <v>54297</v>
      </c>
      <c r="E766" s="7">
        <v>1790841</v>
      </c>
      <c r="F766" s="6">
        <v>542983</v>
      </c>
      <c r="G766" s="7">
        <v>32309951</v>
      </c>
      <c r="H766" s="12">
        <f t="shared" si="66"/>
        <v>1357</v>
      </c>
      <c r="I766" s="13">
        <f t="shared" si="67"/>
        <v>4472</v>
      </c>
      <c r="J766" s="14">
        <f t="shared" si="68"/>
        <v>21</v>
      </c>
      <c r="K766" s="13">
        <f t="shared" si="69"/>
        <v>845</v>
      </c>
      <c r="L766" s="14">
        <f t="shared" si="70"/>
        <v>1969</v>
      </c>
      <c r="M766" s="56">
        <f t="shared" si="71"/>
        <v>99962</v>
      </c>
    </row>
    <row r="767" spans="1:13">
      <c r="A767" s="55">
        <v>754</v>
      </c>
      <c r="B767" s="5">
        <v>407202</v>
      </c>
      <c r="C767" s="7">
        <v>2388100</v>
      </c>
      <c r="D767" s="6">
        <v>54237</v>
      </c>
      <c r="E767" s="7">
        <v>1777790</v>
      </c>
      <c r="F767" s="6">
        <v>537231</v>
      </c>
      <c r="G767" s="7">
        <v>32317311</v>
      </c>
      <c r="H767" s="12">
        <f t="shared" si="66"/>
        <v>1349</v>
      </c>
      <c r="I767" s="13">
        <f t="shared" si="67"/>
        <v>4452</v>
      </c>
      <c r="J767" s="14">
        <f t="shared" si="68"/>
        <v>21</v>
      </c>
      <c r="K767" s="13">
        <f t="shared" si="69"/>
        <v>839</v>
      </c>
      <c r="L767" s="14">
        <f t="shared" si="70"/>
        <v>1948</v>
      </c>
      <c r="M767" s="56">
        <f t="shared" si="71"/>
        <v>99985</v>
      </c>
    </row>
    <row r="768" spans="1:13">
      <c r="A768" s="55">
        <v>755</v>
      </c>
      <c r="B768" s="5">
        <v>403331</v>
      </c>
      <c r="C768" s="7">
        <v>2366457</v>
      </c>
      <c r="D768" s="6">
        <v>53900</v>
      </c>
      <c r="E768" s="7">
        <v>1774022</v>
      </c>
      <c r="F768" s="6">
        <v>535958</v>
      </c>
      <c r="G768" s="7">
        <v>32308259</v>
      </c>
      <c r="H768" s="12">
        <f t="shared" si="66"/>
        <v>1336</v>
      </c>
      <c r="I768" s="13">
        <f t="shared" si="67"/>
        <v>4411</v>
      </c>
      <c r="J768" s="14">
        <f t="shared" si="68"/>
        <v>21</v>
      </c>
      <c r="K768" s="13">
        <f t="shared" si="69"/>
        <v>837</v>
      </c>
      <c r="L768" s="14">
        <f t="shared" si="70"/>
        <v>1943</v>
      </c>
      <c r="M768" s="56">
        <f t="shared" si="71"/>
        <v>99957</v>
      </c>
    </row>
    <row r="769" spans="1:13">
      <c r="A769" s="55">
        <v>756</v>
      </c>
      <c r="B769" s="5">
        <v>401806</v>
      </c>
      <c r="C769" s="7">
        <v>2353726</v>
      </c>
      <c r="D769" s="6">
        <v>54454</v>
      </c>
      <c r="E769" s="7">
        <v>1775167</v>
      </c>
      <c r="F769" s="6">
        <v>525292</v>
      </c>
      <c r="G769" s="7">
        <v>32256867</v>
      </c>
      <c r="H769" s="12">
        <f t="shared" si="66"/>
        <v>1331</v>
      </c>
      <c r="I769" s="13">
        <f t="shared" si="67"/>
        <v>4388</v>
      </c>
      <c r="J769" s="14">
        <f t="shared" si="68"/>
        <v>21</v>
      </c>
      <c r="K769" s="13">
        <f t="shared" si="69"/>
        <v>838</v>
      </c>
      <c r="L769" s="14">
        <f t="shared" si="70"/>
        <v>1905</v>
      </c>
      <c r="M769" s="56">
        <f t="shared" si="71"/>
        <v>99798</v>
      </c>
    </row>
    <row r="770" spans="1:13">
      <c r="A770" s="55">
        <v>757</v>
      </c>
      <c r="B770" s="5">
        <v>401856</v>
      </c>
      <c r="C770" s="7">
        <v>2338083</v>
      </c>
      <c r="D770" s="6">
        <v>54166</v>
      </c>
      <c r="E770" s="7">
        <v>1760016</v>
      </c>
      <c r="F770" s="6">
        <v>527179</v>
      </c>
      <c r="G770" s="7">
        <v>32268019</v>
      </c>
      <c r="H770" s="12">
        <f t="shared" si="66"/>
        <v>1331</v>
      </c>
      <c r="I770" s="13">
        <f t="shared" si="67"/>
        <v>4358</v>
      </c>
      <c r="J770" s="14">
        <f t="shared" si="68"/>
        <v>21</v>
      </c>
      <c r="K770" s="13">
        <f t="shared" si="69"/>
        <v>831</v>
      </c>
      <c r="L770" s="14">
        <f t="shared" si="70"/>
        <v>1912</v>
      </c>
      <c r="M770" s="56">
        <f t="shared" si="71"/>
        <v>99832</v>
      </c>
    </row>
    <row r="771" spans="1:13">
      <c r="A771" s="55">
        <v>758</v>
      </c>
      <c r="B771" s="5">
        <v>394282</v>
      </c>
      <c r="C771" s="7">
        <v>2319777</v>
      </c>
      <c r="D771" s="6">
        <v>54487</v>
      </c>
      <c r="E771" s="7">
        <v>1749787</v>
      </c>
      <c r="F771" s="6">
        <v>521899</v>
      </c>
      <c r="G771" s="7">
        <v>32261424</v>
      </c>
      <c r="H771" s="12">
        <f t="shared" si="66"/>
        <v>1306</v>
      </c>
      <c r="I771" s="13">
        <f t="shared" si="67"/>
        <v>4324</v>
      </c>
      <c r="J771" s="14">
        <f t="shared" si="68"/>
        <v>21</v>
      </c>
      <c r="K771" s="13">
        <f t="shared" si="69"/>
        <v>826</v>
      </c>
      <c r="L771" s="14">
        <f t="shared" si="70"/>
        <v>1892</v>
      </c>
      <c r="M771" s="56">
        <f t="shared" si="71"/>
        <v>99812</v>
      </c>
    </row>
    <row r="772" spans="1:13">
      <c r="A772" s="55">
        <v>759</v>
      </c>
      <c r="B772" s="5">
        <v>394147</v>
      </c>
      <c r="C772" s="7">
        <v>2307468</v>
      </c>
      <c r="D772" s="6">
        <v>54291</v>
      </c>
      <c r="E772" s="7">
        <v>1747612</v>
      </c>
      <c r="F772" s="6">
        <v>515153</v>
      </c>
      <c r="G772" s="7">
        <v>32210802</v>
      </c>
      <c r="H772" s="12">
        <f t="shared" si="66"/>
        <v>1306</v>
      </c>
      <c r="I772" s="13">
        <f t="shared" si="67"/>
        <v>4301</v>
      </c>
      <c r="J772" s="14">
        <f t="shared" si="68"/>
        <v>21</v>
      </c>
      <c r="K772" s="13">
        <f t="shared" si="69"/>
        <v>825</v>
      </c>
      <c r="L772" s="14">
        <f t="shared" si="70"/>
        <v>1868</v>
      </c>
      <c r="M772" s="56">
        <f t="shared" si="71"/>
        <v>99655</v>
      </c>
    </row>
    <row r="773" spans="1:13">
      <c r="A773" s="55">
        <v>760</v>
      </c>
      <c r="B773" s="5">
        <v>391825</v>
      </c>
      <c r="C773" s="7">
        <v>2289108</v>
      </c>
      <c r="D773" s="6">
        <v>54088</v>
      </c>
      <c r="E773" s="7">
        <v>1736667</v>
      </c>
      <c r="F773" s="6">
        <v>506637</v>
      </c>
      <c r="G773" s="7">
        <v>32211757</v>
      </c>
      <c r="H773" s="12">
        <f t="shared" si="66"/>
        <v>1298</v>
      </c>
      <c r="I773" s="13">
        <f t="shared" si="67"/>
        <v>4267</v>
      </c>
      <c r="J773" s="14">
        <f t="shared" si="68"/>
        <v>21</v>
      </c>
      <c r="K773" s="13">
        <f t="shared" si="69"/>
        <v>820</v>
      </c>
      <c r="L773" s="14">
        <f t="shared" si="70"/>
        <v>1837</v>
      </c>
      <c r="M773" s="56">
        <f t="shared" si="71"/>
        <v>99658</v>
      </c>
    </row>
    <row r="774" spans="1:13">
      <c r="A774" s="55">
        <v>761</v>
      </c>
      <c r="B774" s="5">
        <v>389185</v>
      </c>
      <c r="C774" s="7">
        <v>2279305</v>
      </c>
      <c r="D774" s="6">
        <v>53666</v>
      </c>
      <c r="E774" s="7">
        <v>1726225</v>
      </c>
      <c r="F774" s="6">
        <v>502675</v>
      </c>
      <c r="G774" s="7">
        <v>32202082</v>
      </c>
      <c r="H774" s="12">
        <f t="shared" si="66"/>
        <v>1289</v>
      </c>
      <c r="I774" s="13">
        <f t="shared" si="67"/>
        <v>4249</v>
      </c>
      <c r="J774" s="14">
        <f t="shared" si="68"/>
        <v>20</v>
      </c>
      <c r="K774" s="13">
        <f t="shared" si="69"/>
        <v>815</v>
      </c>
      <c r="L774" s="14">
        <f t="shared" si="70"/>
        <v>1823</v>
      </c>
      <c r="M774" s="56">
        <f t="shared" si="71"/>
        <v>99628</v>
      </c>
    </row>
    <row r="775" spans="1:13">
      <c r="A775" s="55">
        <v>762</v>
      </c>
      <c r="B775" s="5">
        <v>386661</v>
      </c>
      <c r="C775" s="7">
        <v>2263612</v>
      </c>
      <c r="D775" s="6">
        <v>52450</v>
      </c>
      <c r="E775" s="7">
        <v>1720443</v>
      </c>
      <c r="F775" s="6">
        <v>504405</v>
      </c>
      <c r="G775" s="7">
        <v>32105626</v>
      </c>
      <c r="H775" s="12">
        <f t="shared" si="66"/>
        <v>1281</v>
      </c>
      <c r="I775" s="13">
        <f t="shared" si="67"/>
        <v>4220</v>
      </c>
      <c r="J775" s="14">
        <f t="shared" si="68"/>
        <v>20</v>
      </c>
      <c r="K775" s="13">
        <f t="shared" si="69"/>
        <v>812</v>
      </c>
      <c r="L775" s="14">
        <f t="shared" si="70"/>
        <v>1829</v>
      </c>
      <c r="M775" s="56">
        <f t="shared" si="71"/>
        <v>99330</v>
      </c>
    </row>
    <row r="776" spans="1:13">
      <c r="A776" s="55">
        <v>763</v>
      </c>
      <c r="B776" s="5">
        <v>383655</v>
      </c>
      <c r="C776" s="7">
        <v>2249155</v>
      </c>
      <c r="D776" s="6">
        <v>52188</v>
      </c>
      <c r="E776" s="7">
        <v>1717895</v>
      </c>
      <c r="F776" s="6">
        <v>487788</v>
      </c>
      <c r="G776" s="7">
        <v>32034336</v>
      </c>
      <c r="H776" s="12">
        <f t="shared" si="66"/>
        <v>1271</v>
      </c>
      <c r="I776" s="13">
        <f t="shared" si="67"/>
        <v>4193</v>
      </c>
      <c r="J776" s="14">
        <f t="shared" si="68"/>
        <v>20</v>
      </c>
      <c r="K776" s="13">
        <f t="shared" si="69"/>
        <v>811</v>
      </c>
      <c r="L776" s="14">
        <f t="shared" si="70"/>
        <v>1769</v>
      </c>
      <c r="M776" s="56">
        <f t="shared" si="71"/>
        <v>99109</v>
      </c>
    </row>
    <row r="777" spans="1:13">
      <c r="A777" s="55">
        <v>764</v>
      </c>
      <c r="B777" s="5">
        <v>381808</v>
      </c>
      <c r="C777" s="7">
        <v>2240082</v>
      </c>
      <c r="D777" s="6">
        <v>52707</v>
      </c>
      <c r="E777" s="7">
        <v>1706310</v>
      </c>
      <c r="F777" s="6">
        <v>493798</v>
      </c>
      <c r="G777" s="7">
        <v>31977749</v>
      </c>
      <c r="H777" s="12">
        <f t="shared" si="66"/>
        <v>1265</v>
      </c>
      <c r="I777" s="13">
        <f t="shared" si="67"/>
        <v>4176</v>
      </c>
      <c r="J777" s="14">
        <f t="shared" si="68"/>
        <v>20</v>
      </c>
      <c r="K777" s="13">
        <f t="shared" si="69"/>
        <v>805</v>
      </c>
      <c r="L777" s="14">
        <f t="shared" si="70"/>
        <v>1790</v>
      </c>
      <c r="M777" s="56">
        <f t="shared" si="71"/>
        <v>98934</v>
      </c>
    </row>
    <row r="778" spans="1:13">
      <c r="A778" s="55">
        <v>765</v>
      </c>
      <c r="B778" s="5">
        <v>377585</v>
      </c>
      <c r="C778" s="7">
        <v>2226808</v>
      </c>
      <c r="D778" s="6">
        <v>51702</v>
      </c>
      <c r="E778" s="7">
        <v>1699264</v>
      </c>
      <c r="F778" s="6">
        <v>488059</v>
      </c>
      <c r="G778" s="7">
        <v>32001597</v>
      </c>
      <c r="H778" s="12">
        <f t="shared" si="66"/>
        <v>1251</v>
      </c>
      <c r="I778" s="13">
        <f t="shared" si="67"/>
        <v>4151</v>
      </c>
      <c r="J778" s="14">
        <f t="shared" si="68"/>
        <v>20</v>
      </c>
      <c r="K778" s="13">
        <f t="shared" si="69"/>
        <v>802</v>
      </c>
      <c r="L778" s="14">
        <f t="shared" si="70"/>
        <v>1770</v>
      </c>
      <c r="M778" s="56">
        <f t="shared" si="71"/>
        <v>99008</v>
      </c>
    </row>
    <row r="779" spans="1:13">
      <c r="A779" s="55">
        <v>766</v>
      </c>
      <c r="B779" s="5">
        <v>377455</v>
      </c>
      <c r="C779" s="7">
        <v>2216555</v>
      </c>
      <c r="D779" s="6">
        <v>51860</v>
      </c>
      <c r="E779" s="7">
        <v>1690311</v>
      </c>
      <c r="F779" s="6">
        <v>479563</v>
      </c>
      <c r="G779" s="7">
        <v>31984435</v>
      </c>
      <c r="H779" s="12">
        <f t="shared" si="66"/>
        <v>1250</v>
      </c>
      <c r="I779" s="13">
        <f t="shared" si="67"/>
        <v>4132</v>
      </c>
      <c r="J779" s="14">
        <f t="shared" si="68"/>
        <v>20</v>
      </c>
      <c r="K779" s="13">
        <f t="shared" si="69"/>
        <v>798</v>
      </c>
      <c r="L779" s="14">
        <f t="shared" si="70"/>
        <v>1739</v>
      </c>
      <c r="M779" s="56">
        <f t="shared" si="71"/>
        <v>98955</v>
      </c>
    </row>
    <row r="780" spans="1:13">
      <c r="A780" s="55">
        <v>767</v>
      </c>
      <c r="B780" s="5">
        <v>374408</v>
      </c>
      <c r="C780" s="7">
        <v>2197035</v>
      </c>
      <c r="D780" s="6">
        <v>52579</v>
      </c>
      <c r="E780" s="7">
        <v>1683959</v>
      </c>
      <c r="F780" s="6">
        <v>479355</v>
      </c>
      <c r="G780" s="7">
        <v>31884288</v>
      </c>
      <c r="H780" s="12">
        <f t="shared" si="66"/>
        <v>1240</v>
      </c>
      <c r="I780" s="13">
        <f t="shared" si="67"/>
        <v>4095</v>
      </c>
      <c r="J780" s="14">
        <f t="shared" si="68"/>
        <v>20</v>
      </c>
      <c r="K780" s="13">
        <f t="shared" si="69"/>
        <v>795</v>
      </c>
      <c r="L780" s="14">
        <f t="shared" si="70"/>
        <v>1738</v>
      </c>
      <c r="M780" s="56">
        <f t="shared" si="71"/>
        <v>98645</v>
      </c>
    </row>
    <row r="781" spans="1:13">
      <c r="A781" s="55">
        <v>768</v>
      </c>
      <c r="B781" s="5">
        <v>371993</v>
      </c>
      <c r="C781" s="7">
        <v>2187853</v>
      </c>
      <c r="D781" s="6">
        <v>51624</v>
      </c>
      <c r="E781" s="7">
        <v>1682537</v>
      </c>
      <c r="F781" s="6">
        <v>476875</v>
      </c>
      <c r="G781" s="7">
        <v>31885163</v>
      </c>
      <c r="H781" s="12">
        <f t="shared" si="66"/>
        <v>1232</v>
      </c>
      <c r="I781" s="13">
        <f t="shared" si="67"/>
        <v>4078</v>
      </c>
      <c r="J781" s="14">
        <f t="shared" si="68"/>
        <v>20</v>
      </c>
      <c r="K781" s="13">
        <f t="shared" si="69"/>
        <v>794</v>
      </c>
      <c r="L781" s="14">
        <f t="shared" si="70"/>
        <v>1729</v>
      </c>
      <c r="M781" s="56">
        <f t="shared" si="71"/>
        <v>98648</v>
      </c>
    </row>
    <row r="782" spans="1:13">
      <c r="A782" s="55">
        <v>769</v>
      </c>
      <c r="B782" s="5">
        <v>371246</v>
      </c>
      <c r="C782" s="7">
        <v>2176806</v>
      </c>
      <c r="D782" s="6">
        <v>51338</v>
      </c>
      <c r="E782" s="7">
        <v>1680729</v>
      </c>
      <c r="F782" s="6">
        <v>470396</v>
      </c>
      <c r="G782" s="7">
        <v>31777486</v>
      </c>
      <c r="H782" s="12">
        <f t="shared" ref="H782:H845" si="72">ROUND(B782/$B$1037*100000,0)</f>
        <v>1230</v>
      </c>
      <c r="I782" s="13">
        <f t="shared" ref="I782:I845" si="73">ROUND(C782/$C$1037*100000,0)</f>
        <v>4058</v>
      </c>
      <c r="J782" s="14">
        <f t="shared" ref="J782:J845" si="74">ROUND(D782/$D$1037*100000,0)</f>
        <v>20</v>
      </c>
      <c r="K782" s="13">
        <f t="shared" ref="K782:K845" si="75">ROUND(E782/$E$1037*100000,0)</f>
        <v>793</v>
      </c>
      <c r="L782" s="14">
        <f t="shared" ref="L782:L845" si="76">ROUND(F782/$F$1037*100000,0)</f>
        <v>1706</v>
      </c>
      <c r="M782" s="56">
        <f t="shared" ref="M782:M845" si="77">ROUND(G782/$G$1037*100000,0)</f>
        <v>98314</v>
      </c>
    </row>
    <row r="783" spans="1:13">
      <c r="A783" s="55">
        <v>770</v>
      </c>
      <c r="B783" s="5">
        <v>368715</v>
      </c>
      <c r="C783" s="7">
        <v>2167922</v>
      </c>
      <c r="D783" s="6">
        <v>51614</v>
      </c>
      <c r="E783" s="7">
        <v>1664209</v>
      </c>
      <c r="F783" s="6">
        <v>463673</v>
      </c>
      <c r="G783" s="7">
        <v>31732108</v>
      </c>
      <c r="H783" s="12">
        <f t="shared" si="72"/>
        <v>1221</v>
      </c>
      <c r="I783" s="13">
        <f t="shared" si="73"/>
        <v>4041</v>
      </c>
      <c r="J783" s="14">
        <f t="shared" si="74"/>
        <v>20</v>
      </c>
      <c r="K783" s="13">
        <f t="shared" si="75"/>
        <v>785</v>
      </c>
      <c r="L783" s="14">
        <f t="shared" si="76"/>
        <v>1681</v>
      </c>
      <c r="M783" s="56">
        <f t="shared" si="77"/>
        <v>98174</v>
      </c>
    </row>
    <row r="784" spans="1:13">
      <c r="A784" s="55">
        <v>771</v>
      </c>
      <c r="B784" s="5">
        <v>366130</v>
      </c>
      <c r="C784" s="7">
        <v>2155249</v>
      </c>
      <c r="D784" s="6">
        <v>51644</v>
      </c>
      <c r="E784" s="7">
        <v>1661121</v>
      </c>
      <c r="F784" s="6">
        <v>459033</v>
      </c>
      <c r="G784" s="7">
        <v>31636654</v>
      </c>
      <c r="H784" s="12">
        <f t="shared" si="72"/>
        <v>1213</v>
      </c>
      <c r="I784" s="13">
        <f t="shared" si="73"/>
        <v>4018</v>
      </c>
      <c r="J784" s="14">
        <f t="shared" si="74"/>
        <v>20</v>
      </c>
      <c r="K784" s="13">
        <f t="shared" si="75"/>
        <v>784</v>
      </c>
      <c r="L784" s="14">
        <f t="shared" si="76"/>
        <v>1664</v>
      </c>
      <c r="M784" s="56">
        <f t="shared" si="77"/>
        <v>97879</v>
      </c>
    </row>
    <row r="785" spans="1:13">
      <c r="A785" s="55">
        <v>772</v>
      </c>
      <c r="B785" s="5">
        <v>364476</v>
      </c>
      <c r="C785" s="7">
        <v>2141314</v>
      </c>
      <c r="D785" s="6">
        <v>51621</v>
      </c>
      <c r="E785" s="7">
        <v>1661089</v>
      </c>
      <c r="F785" s="6">
        <v>457131</v>
      </c>
      <c r="G785" s="7">
        <v>31549491</v>
      </c>
      <c r="H785" s="12">
        <f t="shared" si="72"/>
        <v>1207</v>
      </c>
      <c r="I785" s="13">
        <f t="shared" si="73"/>
        <v>3992</v>
      </c>
      <c r="J785" s="14">
        <f t="shared" si="74"/>
        <v>20</v>
      </c>
      <c r="K785" s="13">
        <f t="shared" si="75"/>
        <v>784</v>
      </c>
      <c r="L785" s="14">
        <f t="shared" si="76"/>
        <v>1658</v>
      </c>
      <c r="M785" s="56">
        <f t="shared" si="77"/>
        <v>97609</v>
      </c>
    </row>
    <row r="786" spans="1:13">
      <c r="A786" s="55">
        <v>773</v>
      </c>
      <c r="B786" s="5">
        <v>363390</v>
      </c>
      <c r="C786" s="7">
        <v>2126647</v>
      </c>
      <c r="D786" s="6">
        <v>50649</v>
      </c>
      <c r="E786" s="7">
        <v>1640664</v>
      </c>
      <c r="F786" s="6">
        <v>456301</v>
      </c>
      <c r="G786" s="7">
        <v>31576953</v>
      </c>
      <c r="H786" s="12">
        <f t="shared" si="72"/>
        <v>1204</v>
      </c>
      <c r="I786" s="13">
        <f t="shared" si="73"/>
        <v>3964</v>
      </c>
      <c r="J786" s="14">
        <f t="shared" si="74"/>
        <v>19</v>
      </c>
      <c r="K786" s="13">
        <f t="shared" si="75"/>
        <v>774</v>
      </c>
      <c r="L786" s="14">
        <f t="shared" si="76"/>
        <v>1655</v>
      </c>
      <c r="M786" s="56">
        <f t="shared" si="77"/>
        <v>97694</v>
      </c>
    </row>
    <row r="787" spans="1:13">
      <c r="A787" s="55">
        <v>774</v>
      </c>
      <c r="B787" s="5">
        <v>360752</v>
      </c>
      <c r="C787" s="7">
        <v>2118537</v>
      </c>
      <c r="D787" s="6">
        <v>50093</v>
      </c>
      <c r="E787" s="7">
        <v>1645548</v>
      </c>
      <c r="F787" s="6">
        <v>453733</v>
      </c>
      <c r="G787" s="7">
        <v>31489503</v>
      </c>
      <c r="H787" s="12">
        <f t="shared" si="72"/>
        <v>1195</v>
      </c>
      <c r="I787" s="13">
        <f t="shared" si="73"/>
        <v>3949</v>
      </c>
      <c r="J787" s="14">
        <f t="shared" si="74"/>
        <v>19</v>
      </c>
      <c r="K787" s="13">
        <f t="shared" si="75"/>
        <v>777</v>
      </c>
      <c r="L787" s="14">
        <f t="shared" si="76"/>
        <v>1645</v>
      </c>
      <c r="M787" s="56">
        <f t="shared" si="77"/>
        <v>97423</v>
      </c>
    </row>
    <row r="788" spans="1:13">
      <c r="A788" s="55">
        <v>775</v>
      </c>
      <c r="B788" s="5">
        <v>359219</v>
      </c>
      <c r="C788" s="7">
        <v>2105786</v>
      </c>
      <c r="D788" s="6">
        <v>49557</v>
      </c>
      <c r="E788" s="7">
        <v>1634759</v>
      </c>
      <c r="F788" s="6">
        <v>446595</v>
      </c>
      <c r="G788" s="7">
        <v>31442283</v>
      </c>
      <c r="H788" s="12">
        <f t="shared" si="72"/>
        <v>1190</v>
      </c>
      <c r="I788" s="13">
        <f t="shared" si="73"/>
        <v>3925</v>
      </c>
      <c r="J788" s="14">
        <f t="shared" si="74"/>
        <v>19</v>
      </c>
      <c r="K788" s="13">
        <f t="shared" si="75"/>
        <v>772</v>
      </c>
      <c r="L788" s="14">
        <f t="shared" si="76"/>
        <v>1619</v>
      </c>
      <c r="M788" s="56">
        <f t="shared" si="77"/>
        <v>97277</v>
      </c>
    </row>
    <row r="789" spans="1:13">
      <c r="A789" s="55">
        <v>776</v>
      </c>
      <c r="B789" s="5">
        <v>357155</v>
      </c>
      <c r="C789" s="7">
        <v>2094895</v>
      </c>
      <c r="D789" s="6">
        <v>49342</v>
      </c>
      <c r="E789" s="7">
        <v>1634675</v>
      </c>
      <c r="F789" s="6">
        <v>446989</v>
      </c>
      <c r="G789" s="7">
        <v>31298244</v>
      </c>
      <c r="H789" s="12">
        <f t="shared" si="72"/>
        <v>1183</v>
      </c>
      <c r="I789" s="13">
        <f t="shared" si="73"/>
        <v>3905</v>
      </c>
      <c r="J789" s="14">
        <f t="shared" si="74"/>
        <v>19</v>
      </c>
      <c r="K789" s="13">
        <f t="shared" si="75"/>
        <v>771</v>
      </c>
      <c r="L789" s="14">
        <f t="shared" si="76"/>
        <v>1621</v>
      </c>
      <c r="M789" s="56">
        <f t="shared" si="77"/>
        <v>96832</v>
      </c>
    </row>
    <row r="790" spans="1:13">
      <c r="A790" s="55">
        <v>777</v>
      </c>
      <c r="B790" s="5">
        <v>354020</v>
      </c>
      <c r="C790" s="7">
        <v>2084953</v>
      </c>
      <c r="D790" s="6">
        <v>50287</v>
      </c>
      <c r="E790" s="7">
        <v>1626473</v>
      </c>
      <c r="F790" s="6">
        <v>439977</v>
      </c>
      <c r="G790" s="7">
        <v>31152268</v>
      </c>
      <c r="H790" s="12">
        <f t="shared" si="72"/>
        <v>1173</v>
      </c>
      <c r="I790" s="13">
        <f t="shared" si="73"/>
        <v>3887</v>
      </c>
      <c r="J790" s="14">
        <f t="shared" si="74"/>
        <v>19</v>
      </c>
      <c r="K790" s="13">
        <f t="shared" si="75"/>
        <v>768</v>
      </c>
      <c r="L790" s="14">
        <f t="shared" si="76"/>
        <v>1595</v>
      </c>
      <c r="M790" s="56">
        <f t="shared" si="77"/>
        <v>96380</v>
      </c>
    </row>
    <row r="791" spans="1:13">
      <c r="A791" s="55">
        <v>778</v>
      </c>
      <c r="B791" s="5">
        <v>352596</v>
      </c>
      <c r="C791" s="7">
        <v>2074361</v>
      </c>
      <c r="D791" s="6">
        <v>49671</v>
      </c>
      <c r="E791" s="7">
        <v>1618376</v>
      </c>
      <c r="F791" s="6">
        <v>432469</v>
      </c>
      <c r="G791" s="7">
        <v>31138253</v>
      </c>
      <c r="H791" s="12">
        <f t="shared" si="72"/>
        <v>1168</v>
      </c>
      <c r="I791" s="13">
        <f t="shared" si="73"/>
        <v>3867</v>
      </c>
      <c r="J791" s="14">
        <f t="shared" si="74"/>
        <v>19</v>
      </c>
      <c r="K791" s="13">
        <f t="shared" si="75"/>
        <v>764</v>
      </c>
      <c r="L791" s="14">
        <f t="shared" si="76"/>
        <v>1568</v>
      </c>
      <c r="M791" s="56">
        <f t="shared" si="77"/>
        <v>96337</v>
      </c>
    </row>
    <row r="792" spans="1:13">
      <c r="A792" s="55">
        <v>779</v>
      </c>
      <c r="B792" s="5">
        <v>349524</v>
      </c>
      <c r="C792" s="7">
        <v>2067851</v>
      </c>
      <c r="D792" s="6">
        <v>49536</v>
      </c>
      <c r="E792" s="7">
        <v>1612584</v>
      </c>
      <c r="F792" s="6">
        <v>430641</v>
      </c>
      <c r="G792" s="7">
        <v>30969147</v>
      </c>
      <c r="H792" s="12">
        <f t="shared" si="72"/>
        <v>1158</v>
      </c>
      <c r="I792" s="13">
        <f t="shared" si="73"/>
        <v>3855</v>
      </c>
      <c r="J792" s="14">
        <f t="shared" si="74"/>
        <v>19</v>
      </c>
      <c r="K792" s="13">
        <f t="shared" si="75"/>
        <v>761</v>
      </c>
      <c r="L792" s="14">
        <f t="shared" si="76"/>
        <v>1561</v>
      </c>
      <c r="M792" s="56">
        <f t="shared" si="77"/>
        <v>95814</v>
      </c>
    </row>
    <row r="793" spans="1:13">
      <c r="A793" s="55">
        <v>780</v>
      </c>
      <c r="B793" s="5">
        <v>348145</v>
      </c>
      <c r="C793" s="7">
        <v>2053329</v>
      </c>
      <c r="D793" s="6">
        <v>50516</v>
      </c>
      <c r="E793" s="7">
        <v>1599645</v>
      </c>
      <c r="F793" s="6">
        <v>425398</v>
      </c>
      <c r="G793" s="7">
        <v>30906491</v>
      </c>
      <c r="H793" s="12">
        <f t="shared" si="72"/>
        <v>1153</v>
      </c>
      <c r="I793" s="13">
        <f t="shared" si="73"/>
        <v>3828</v>
      </c>
      <c r="J793" s="14">
        <f t="shared" si="74"/>
        <v>19</v>
      </c>
      <c r="K793" s="13">
        <f t="shared" si="75"/>
        <v>755</v>
      </c>
      <c r="L793" s="14">
        <f t="shared" si="76"/>
        <v>1542</v>
      </c>
      <c r="M793" s="56">
        <f t="shared" si="77"/>
        <v>95620</v>
      </c>
    </row>
    <row r="794" spans="1:13">
      <c r="A794" s="55">
        <v>781</v>
      </c>
      <c r="B794" s="5">
        <v>346169</v>
      </c>
      <c r="C794" s="7">
        <v>2043230</v>
      </c>
      <c r="D794" s="6">
        <v>48698</v>
      </c>
      <c r="E794" s="7">
        <v>1603173</v>
      </c>
      <c r="F794" s="6">
        <v>422311</v>
      </c>
      <c r="G794" s="7">
        <v>30920073</v>
      </c>
      <c r="H794" s="12">
        <f t="shared" si="72"/>
        <v>1147</v>
      </c>
      <c r="I794" s="13">
        <f t="shared" si="73"/>
        <v>3809</v>
      </c>
      <c r="J794" s="14">
        <f t="shared" si="74"/>
        <v>19</v>
      </c>
      <c r="K794" s="13">
        <f t="shared" si="75"/>
        <v>757</v>
      </c>
      <c r="L794" s="14">
        <f t="shared" si="76"/>
        <v>1531</v>
      </c>
      <c r="M794" s="56">
        <f t="shared" si="77"/>
        <v>95662</v>
      </c>
    </row>
    <row r="795" spans="1:13">
      <c r="A795" s="55">
        <v>782</v>
      </c>
      <c r="B795" s="5">
        <v>344392</v>
      </c>
      <c r="C795" s="7">
        <v>2029238</v>
      </c>
      <c r="D795" s="6">
        <v>49463</v>
      </c>
      <c r="E795" s="7">
        <v>1593796</v>
      </c>
      <c r="F795" s="6">
        <v>417231</v>
      </c>
      <c r="G795" s="7">
        <v>30759591</v>
      </c>
      <c r="H795" s="12">
        <f t="shared" si="72"/>
        <v>1141</v>
      </c>
      <c r="I795" s="13">
        <f t="shared" si="73"/>
        <v>3783</v>
      </c>
      <c r="J795" s="14">
        <f t="shared" si="74"/>
        <v>19</v>
      </c>
      <c r="K795" s="13">
        <f t="shared" si="75"/>
        <v>752</v>
      </c>
      <c r="L795" s="14">
        <f t="shared" si="76"/>
        <v>1513</v>
      </c>
      <c r="M795" s="56">
        <f t="shared" si="77"/>
        <v>95165</v>
      </c>
    </row>
    <row r="796" spans="1:13">
      <c r="A796" s="55">
        <v>783</v>
      </c>
      <c r="B796" s="5">
        <v>344394</v>
      </c>
      <c r="C796" s="7">
        <v>2022461</v>
      </c>
      <c r="D796" s="6">
        <v>47994</v>
      </c>
      <c r="E796" s="7">
        <v>1594319</v>
      </c>
      <c r="F796" s="6">
        <v>416165</v>
      </c>
      <c r="G796" s="7">
        <v>30673806</v>
      </c>
      <c r="H796" s="12">
        <f t="shared" si="72"/>
        <v>1141</v>
      </c>
      <c r="I796" s="13">
        <f t="shared" si="73"/>
        <v>3770</v>
      </c>
      <c r="J796" s="14">
        <f t="shared" si="74"/>
        <v>18</v>
      </c>
      <c r="K796" s="13">
        <f t="shared" si="75"/>
        <v>752</v>
      </c>
      <c r="L796" s="14">
        <f t="shared" si="76"/>
        <v>1509</v>
      </c>
      <c r="M796" s="56">
        <f t="shared" si="77"/>
        <v>94900</v>
      </c>
    </row>
    <row r="797" spans="1:13">
      <c r="A797" s="55">
        <v>784</v>
      </c>
      <c r="B797" s="5">
        <v>342429</v>
      </c>
      <c r="C797" s="7">
        <v>2009437</v>
      </c>
      <c r="D797" s="6">
        <v>48759</v>
      </c>
      <c r="E797" s="7">
        <v>1581776</v>
      </c>
      <c r="F797" s="6">
        <v>413056</v>
      </c>
      <c r="G797" s="7">
        <v>30556002</v>
      </c>
      <c r="H797" s="12">
        <f t="shared" si="72"/>
        <v>1134</v>
      </c>
      <c r="I797" s="13">
        <f t="shared" si="73"/>
        <v>3746</v>
      </c>
      <c r="J797" s="14">
        <f t="shared" si="74"/>
        <v>19</v>
      </c>
      <c r="K797" s="13">
        <f t="shared" si="75"/>
        <v>747</v>
      </c>
      <c r="L797" s="14">
        <f t="shared" si="76"/>
        <v>1498</v>
      </c>
      <c r="M797" s="56">
        <f t="shared" si="77"/>
        <v>94535</v>
      </c>
    </row>
    <row r="798" spans="1:13">
      <c r="A798" s="55">
        <v>785</v>
      </c>
      <c r="B798" s="5">
        <v>339960</v>
      </c>
      <c r="C798" s="7">
        <v>1996393</v>
      </c>
      <c r="D798" s="6">
        <v>48165</v>
      </c>
      <c r="E798" s="7">
        <v>1570198</v>
      </c>
      <c r="F798" s="6">
        <v>408833</v>
      </c>
      <c r="G798" s="7">
        <v>30407684</v>
      </c>
      <c r="H798" s="12">
        <f t="shared" si="72"/>
        <v>1126</v>
      </c>
      <c r="I798" s="13">
        <f t="shared" si="73"/>
        <v>3721</v>
      </c>
      <c r="J798" s="14">
        <f t="shared" si="74"/>
        <v>18</v>
      </c>
      <c r="K798" s="13">
        <f t="shared" si="75"/>
        <v>741</v>
      </c>
      <c r="L798" s="14">
        <f t="shared" si="76"/>
        <v>1482</v>
      </c>
      <c r="M798" s="56">
        <f t="shared" si="77"/>
        <v>94077</v>
      </c>
    </row>
    <row r="799" spans="1:13">
      <c r="A799" s="55">
        <v>786</v>
      </c>
      <c r="B799" s="5">
        <v>337261</v>
      </c>
      <c r="C799" s="7">
        <v>1987362</v>
      </c>
      <c r="D799" s="6">
        <v>48484</v>
      </c>
      <c r="E799" s="7">
        <v>1569994</v>
      </c>
      <c r="F799" s="6">
        <v>403542</v>
      </c>
      <c r="G799" s="7">
        <v>30177333</v>
      </c>
      <c r="H799" s="12">
        <f t="shared" si="72"/>
        <v>1117</v>
      </c>
      <c r="I799" s="13">
        <f t="shared" si="73"/>
        <v>3705</v>
      </c>
      <c r="J799" s="14">
        <f t="shared" si="74"/>
        <v>18</v>
      </c>
      <c r="K799" s="13">
        <f t="shared" si="75"/>
        <v>741</v>
      </c>
      <c r="L799" s="14">
        <f t="shared" si="76"/>
        <v>1463</v>
      </c>
      <c r="M799" s="56">
        <f t="shared" si="77"/>
        <v>93364</v>
      </c>
    </row>
    <row r="800" spans="1:13">
      <c r="A800" s="55">
        <v>787</v>
      </c>
      <c r="B800" s="5">
        <v>334326</v>
      </c>
      <c r="C800" s="7">
        <v>1976790</v>
      </c>
      <c r="D800" s="6">
        <v>47971</v>
      </c>
      <c r="E800" s="7">
        <v>1560343</v>
      </c>
      <c r="F800" s="6">
        <v>398972</v>
      </c>
      <c r="G800" s="7">
        <v>30092413</v>
      </c>
      <c r="H800" s="12">
        <f t="shared" si="72"/>
        <v>1107</v>
      </c>
      <c r="I800" s="13">
        <f t="shared" si="73"/>
        <v>3685</v>
      </c>
      <c r="J800" s="14">
        <f t="shared" si="74"/>
        <v>18</v>
      </c>
      <c r="K800" s="13">
        <f t="shared" si="75"/>
        <v>736</v>
      </c>
      <c r="L800" s="14">
        <f t="shared" si="76"/>
        <v>1447</v>
      </c>
      <c r="M800" s="56">
        <f t="shared" si="77"/>
        <v>93101</v>
      </c>
    </row>
    <row r="801" spans="1:13">
      <c r="A801" s="55">
        <v>788</v>
      </c>
      <c r="B801" s="5">
        <v>332317</v>
      </c>
      <c r="C801" s="7">
        <v>1966545</v>
      </c>
      <c r="D801" s="6">
        <v>47786</v>
      </c>
      <c r="E801" s="7">
        <v>1555762</v>
      </c>
      <c r="F801" s="6">
        <v>397868</v>
      </c>
      <c r="G801" s="7">
        <v>30103266</v>
      </c>
      <c r="H801" s="12">
        <f t="shared" si="72"/>
        <v>1101</v>
      </c>
      <c r="I801" s="13">
        <f t="shared" si="73"/>
        <v>3666</v>
      </c>
      <c r="J801" s="14">
        <f t="shared" si="74"/>
        <v>18</v>
      </c>
      <c r="K801" s="13">
        <f t="shared" si="75"/>
        <v>734</v>
      </c>
      <c r="L801" s="14">
        <f t="shared" si="76"/>
        <v>1443</v>
      </c>
      <c r="M801" s="56">
        <f t="shared" si="77"/>
        <v>93135</v>
      </c>
    </row>
    <row r="802" spans="1:13">
      <c r="A802" s="55">
        <v>789</v>
      </c>
      <c r="B802" s="5">
        <v>330813</v>
      </c>
      <c r="C802" s="7">
        <v>1954416</v>
      </c>
      <c r="D802" s="6">
        <v>46555</v>
      </c>
      <c r="E802" s="7">
        <v>1552380</v>
      </c>
      <c r="F802" s="6">
        <v>395033</v>
      </c>
      <c r="G802" s="7">
        <v>30069814</v>
      </c>
      <c r="H802" s="12">
        <f t="shared" si="72"/>
        <v>1096</v>
      </c>
      <c r="I802" s="13">
        <f t="shared" si="73"/>
        <v>3643</v>
      </c>
      <c r="J802" s="14">
        <f t="shared" si="74"/>
        <v>18</v>
      </c>
      <c r="K802" s="13">
        <f t="shared" si="75"/>
        <v>733</v>
      </c>
      <c r="L802" s="14">
        <f t="shared" si="76"/>
        <v>1432</v>
      </c>
      <c r="M802" s="56">
        <f t="shared" si="77"/>
        <v>93031</v>
      </c>
    </row>
    <row r="803" spans="1:13">
      <c r="A803" s="55">
        <v>790</v>
      </c>
      <c r="B803" s="5">
        <v>330293</v>
      </c>
      <c r="C803" s="7">
        <v>1948886</v>
      </c>
      <c r="D803" s="6">
        <v>46862</v>
      </c>
      <c r="E803" s="7">
        <v>1546859</v>
      </c>
      <c r="F803" s="6">
        <v>390259</v>
      </c>
      <c r="G803" s="7">
        <v>29943635</v>
      </c>
      <c r="H803" s="12">
        <f t="shared" si="72"/>
        <v>1094</v>
      </c>
      <c r="I803" s="13">
        <f t="shared" si="73"/>
        <v>3633</v>
      </c>
      <c r="J803" s="14">
        <f t="shared" si="74"/>
        <v>18</v>
      </c>
      <c r="K803" s="13">
        <f t="shared" si="75"/>
        <v>730</v>
      </c>
      <c r="L803" s="14">
        <f t="shared" si="76"/>
        <v>1415</v>
      </c>
      <c r="M803" s="56">
        <f t="shared" si="77"/>
        <v>92641</v>
      </c>
    </row>
    <row r="804" spans="1:13">
      <c r="A804" s="55">
        <v>791</v>
      </c>
      <c r="B804" s="5">
        <v>326503</v>
      </c>
      <c r="C804" s="7">
        <v>1935847</v>
      </c>
      <c r="D804" s="6">
        <v>46466</v>
      </c>
      <c r="E804" s="7">
        <v>1536364</v>
      </c>
      <c r="F804" s="6">
        <v>390125</v>
      </c>
      <c r="G804" s="7">
        <v>29792976</v>
      </c>
      <c r="H804" s="12">
        <f t="shared" si="72"/>
        <v>1082</v>
      </c>
      <c r="I804" s="13">
        <f t="shared" si="73"/>
        <v>3609</v>
      </c>
      <c r="J804" s="14">
        <f t="shared" si="74"/>
        <v>18</v>
      </c>
      <c r="K804" s="13">
        <f t="shared" si="75"/>
        <v>725</v>
      </c>
      <c r="L804" s="14">
        <f t="shared" si="76"/>
        <v>1415</v>
      </c>
      <c r="M804" s="56">
        <f t="shared" si="77"/>
        <v>92175</v>
      </c>
    </row>
    <row r="805" spans="1:13">
      <c r="A805" s="55">
        <v>792</v>
      </c>
      <c r="B805" s="5">
        <v>325720</v>
      </c>
      <c r="C805" s="7">
        <v>1918745</v>
      </c>
      <c r="D805" s="6">
        <v>47307</v>
      </c>
      <c r="E805" s="7">
        <v>1529060</v>
      </c>
      <c r="F805" s="6">
        <v>384994</v>
      </c>
      <c r="G805" s="7">
        <v>29557559</v>
      </c>
      <c r="H805" s="12">
        <f t="shared" si="72"/>
        <v>1079</v>
      </c>
      <c r="I805" s="13">
        <f t="shared" si="73"/>
        <v>3577</v>
      </c>
      <c r="J805" s="14">
        <f t="shared" si="74"/>
        <v>18</v>
      </c>
      <c r="K805" s="13">
        <f t="shared" si="75"/>
        <v>722</v>
      </c>
      <c r="L805" s="14">
        <f t="shared" si="76"/>
        <v>1396</v>
      </c>
      <c r="M805" s="56">
        <f t="shared" si="77"/>
        <v>91446</v>
      </c>
    </row>
    <row r="806" spans="1:13">
      <c r="A806" s="55">
        <v>793</v>
      </c>
      <c r="B806" s="5">
        <v>323901</v>
      </c>
      <c r="C806" s="7">
        <v>1915583</v>
      </c>
      <c r="D806" s="6">
        <v>46209</v>
      </c>
      <c r="E806" s="7">
        <v>1518835</v>
      </c>
      <c r="F806" s="6">
        <v>377280</v>
      </c>
      <c r="G806" s="7">
        <v>29533119</v>
      </c>
      <c r="H806" s="12">
        <f t="shared" si="72"/>
        <v>1073</v>
      </c>
      <c r="I806" s="13">
        <f t="shared" si="73"/>
        <v>3571</v>
      </c>
      <c r="J806" s="14">
        <f t="shared" si="74"/>
        <v>18</v>
      </c>
      <c r="K806" s="13">
        <f t="shared" si="75"/>
        <v>717</v>
      </c>
      <c r="L806" s="14">
        <f t="shared" si="76"/>
        <v>1368</v>
      </c>
      <c r="M806" s="56">
        <f t="shared" si="77"/>
        <v>91371</v>
      </c>
    </row>
    <row r="807" spans="1:13">
      <c r="A807" s="55">
        <v>794</v>
      </c>
      <c r="B807" s="5">
        <v>323393</v>
      </c>
      <c r="C807" s="7">
        <v>1907396</v>
      </c>
      <c r="D807" s="6">
        <v>45846</v>
      </c>
      <c r="E807" s="7">
        <v>1513283</v>
      </c>
      <c r="F807" s="6">
        <v>375618</v>
      </c>
      <c r="G807" s="7">
        <v>29273548</v>
      </c>
      <c r="H807" s="12">
        <f t="shared" si="72"/>
        <v>1071</v>
      </c>
      <c r="I807" s="13">
        <f t="shared" si="73"/>
        <v>3556</v>
      </c>
      <c r="J807" s="14">
        <f t="shared" si="74"/>
        <v>17</v>
      </c>
      <c r="K807" s="13">
        <f t="shared" si="75"/>
        <v>714</v>
      </c>
      <c r="L807" s="14">
        <f t="shared" si="76"/>
        <v>1362</v>
      </c>
      <c r="M807" s="56">
        <f t="shared" si="77"/>
        <v>90568</v>
      </c>
    </row>
    <row r="808" spans="1:13">
      <c r="A808" s="55">
        <v>795</v>
      </c>
      <c r="B808" s="5">
        <v>321610</v>
      </c>
      <c r="C808" s="7">
        <v>1900838</v>
      </c>
      <c r="D808" s="6">
        <v>46079</v>
      </c>
      <c r="E808" s="7">
        <v>1504948</v>
      </c>
      <c r="F808" s="6">
        <v>373877</v>
      </c>
      <c r="G808" s="7">
        <v>29140522</v>
      </c>
      <c r="H808" s="12">
        <f t="shared" si="72"/>
        <v>1065</v>
      </c>
      <c r="I808" s="13">
        <f t="shared" si="73"/>
        <v>3543</v>
      </c>
      <c r="J808" s="14">
        <f t="shared" si="74"/>
        <v>18</v>
      </c>
      <c r="K808" s="13">
        <f t="shared" si="75"/>
        <v>710</v>
      </c>
      <c r="L808" s="14">
        <f t="shared" si="76"/>
        <v>1356</v>
      </c>
      <c r="M808" s="56">
        <f t="shared" si="77"/>
        <v>90156</v>
      </c>
    </row>
    <row r="809" spans="1:13">
      <c r="A809" s="55">
        <v>796</v>
      </c>
      <c r="B809" s="5">
        <v>320089</v>
      </c>
      <c r="C809" s="7">
        <v>1890060</v>
      </c>
      <c r="D809" s="6">
        <v>46959</v>
      </c>
      <c r="E809" s="7">
        <v>1503057</v>
      </c>
      <c r="F809" s="6">
        <v>366650</v>
      </c>
      <c r="G809" s="7">
        <v>28993340</v>
      </c>
      <c r="H809" s="12">
        <f t="shared" si="72"/>
        <v>1060</v>
      </c>
      <c r="I809" s="13">
        <f t="shared" si="73"/>
        <v>3523</v>
      </c>
      <c r="J809" s="14">
        <f t="shared" si="74"/>
        <v>18</v>
      </c>
      <c r="K809" s="13">
        <f t="shared" si="75"/>
        <v>709</v>
      </c>
      <c r="L809" s="14">
        <f t="shared" si="76"/>
        <v>1329</v>
      </c>
      <c r="M809" s="56">
        <f t="shared" si="77"/>
        <v>89701</v>
      </c>
    </row>
    <row r="810" spans="1:13">
      <c r="A810" s="55">
        <v>797</v>
      </c>
      <c r="B810" s="5">
        <v>317094</v>
      </c>
      <c r="C810" s="7">
        <v>1879039</v>
      </c>
      <c r="D810" s="6">
        <v>45374</v>
      </c>
      <c r="E810" s="7">
        <v>1493647</v>
      </c>
      <c r="F810" s="6">
        <v>368191</v>
      </c>
      <c r="G810" s="7">
        <v>29019402</v>
      </c>
      <c r="H810" s="12">
        <f t="shared" si="72"/>
        <v>1050</v>
      </c>
      <c r="I810" s="13">
        <f t="shared" si="73"/>
        <v>3503</v>
      </c>
      <c r="J810" s="14">
        <f t="shared" si="74"/>
        <v>17</v>
      </c>
      <c r="K810" s="13">
        <f t="shared" si="75"/>
        <v>705</v>
      </c>
      <c r="L810" s="14">
        <f t="shared" si="76"/>
        <v>1335</v>
      </c>
      <c r="M810" s="56">
        <f t="shared" si="77"/>
        <v>89781</v>
      </c>
    </row>
    <row r="811" spans="1:13">
      <c r="A811" s="55">
        <v>798</v>
      </c>
      <c r="B811" s="5">
        <v>316810</v>
      </c>
      <c r="C811" s="7">
        <v>1876495</v>
      </c>
      <c r="D811" s="6">
        <v>45861</v>
      </c>
      <c r="E811" s="7">
        <v>1482653</v>
      </c>
      <c r="F811" s="6">
        <v>366315</v>
      </c>
      <c r="G811" s="7">
        <v>28851316</v>
      </c>
      <c r="H811" s="12">
        <f t="shared" si="72"/>
        <v>1049</v>
      </c>
      <c r="I811" s="13">
        <f t="shared" si="73"/>
        <v>3498</v>
      </c>
      <c r="J811" s="14">
        <f t="shared" si="74"/>
        <v>17</v>
      </c>
      <c r="K811" s="13">
        <f t="shared" si="75"/>
        <v>700</v>
      </c>
      <c r="L811" s="14">
        <f t="shared" si="76"/>
        <v>1328</v>
      </c>
      <c r="M811" s="56">
        <f t="shared" si="77"/>
        <v>89261</v>
      </c>
    </row>
    <row r="812" spans="1:13">
      <c r="A812" s="55">
        <v>799</v>
      </c>
      <c r="B812" s="5">
        <v>313066</v>
      </c>
      <c r="C812" s="7">
        <v>1861794</v>
      </c>
      <c r="D812" s="6">
        <v>44777</v>
      </c>
      <c r="E812" s="7">
        <v>1471206</v>
      </c>
      <c r="F812" s="6">
        <v>364683</v>
      </c>
      <c r="G812" s="7">
        <v>28746210</v>
      </c>
      <c r="H812" s="12">
        <f t="shared" si="72"/>
        <v>1037</v>
      </c>
      <c r="I812" s="13">
        <f t="shared" si="73"/>
        <v>3471</v>
      </c>
      <c r="J812" s="14">
        <f t="shared" si="74"/>
        <v>17</v>
      </c>
      <c r="K812" s="13">
        <f t="shared" si="75"/>
        <v>694</v>
      </c>
      <c r="L812" s="14">
        <f t="shared" si="76"/>
        <v>1322</v>
      </c>
      <c r="M812" s="56">
        <f t="shared" si="77"/>
        <v>88936</v>
      </c>
    </row>
    <row r="813" spans="1:13">
      <c r="A813" s="55">
        <v>800</v>
      </c>
      <c r="B813" s="5">
        <v>310161</v>
      </c>
      <c r="C813" s="7">
        <v>1858884</v>
      </c>
      <c r="D813" s="6">
        <v>44855</v>
      </c>
      <c r="E813" s="7">
        <v>1478087</v>
      </c>
      <c r="F813" s="6">
        <v>361393</v>
      </c>
      <c r="G813" s="7">
        <v>28489600</v>
      </c>
      <c r="H813" s="12">
        <f t="shared" si="72"/>
        <v>1027</v>
      </c>
      <c r="I813" s="13">
        <f t="shared" si="73"/>
        <v>3465</v>
      </c>
      <c r="J813" s="14">
        <f t="shared" si="74"/>
        <v>17</v>
      </c>
      <c r="K813" s="13">
        <f t="shared" si="75"/>
        <v>698</v>
      </c>
      <c r="L813" s="14">
        <f t="shared" si="76"/>
        <v>1310</v>
      </c>
      <c r="M813" s="56">
        <f t="shared" si="77"/>
        <v>88142</v>
      </c>
    </row>
    <row r="814" spans="1:13">
      <c r="A814" s="55">
        <v>801</v>
      </c>
      <c r="B814" s="5">
        <v>310565</v>
      </c>
      <c r="C814" s="7">
        <v>1856513</v>
      </c>
      <c r="D814" s="6">
        <v>44901</v>
      </c>
      <c r="E814" s="7">
        <v>1468126</v>
      </c>
      <c r="F814" s="6">
        <v>357045</v>
      </c>
      <c r="G814" s="7">
        <v>28313324</v>
      </c>
      <c r="H814" s="12">
        <f t="shared" si="72"/>
        <v>1029</v>
      </c>
      <c r="I814" s="13">
        <f t="shared" si="73"/>
        <v>3461</v>
      </c>
      <c r="J814" s="14">
        <f t="shared" si="74"/>
        <v>17</v>
      </c>
      <c r="K814" s="13">
        <f t="shared" si="75"/>
        <v>693</v>
      </c>
      <c r="L814" s="14">
        <f t="shared" si="76"/>
        <v>1295</v>
      </c>
      <c r="M814" s="56">
        <f t="shared" si="77"/>
        <v>87597</v>
      </c>
    </row>
    <row r="815" spans="1:13">
      <c r="A815" s="55">
        <v>802</v>
      </c>
      <c r="B815" s="5">
        <v>310088</v>
      </c>
      <c r="C815" s="7">
        <v>1840259</v>
      </c>
      <c r="D815" s="6">
        <v>44827</v>
      </c>
      <c r="E815" s="7">
        <v>1468120</v>
      </c>
      <c r="F815" s="6">
        <v>352189</v>
      </c>
      <c r="G815" s="7">
        <v>28232721</v>
      </c>
      <c r="H815" s="12">
        <f t="shared" si="72"/>
        <v>1027</v>
      </c>
      <c r="I815" s="13">
        <f t="shared" si="73"/>
        <v>3430</v>
      </c>
      <c r="J815" s="14">
        <f t="shared" si="74"/>
        <v>17</v>
      </c>
      <c r="K815" s="13">
        <f t="shared" si="75"/>
        <v>693</v>
      </c>
      <c r="L815" s="14">
        <f t="shared" si="76"/>
        <v>1277</v>
      </c>
      <c r="M815" s="56">
        <f t="shared" si="77"/>
        <v>87348</v>
      </c>
    </row>
    <row r="816" spans="1:13">
      <c r="A816" s="55">
        <v>803</v>
      </c>
      <c r="B816" s="5">
        <v>307588</v>
      </c>
      <c r="C816" s="7">
        <v>1834714</v>
      </c>
      <c r="D816" s="6">
        <v>44513</v>
      </c>
      <c r="E816" s="7">
        <v>1454215</v>
      </c>
      <c r="F816" s="6">
        <v>348913</v>
      </c>
      <c r="G816" s="7">
        <v>28085217</v>
      </c>
      <c r="H816" s="12">
        <f t="shared" si="72"/>
        <v>1019</v>
      </c>
      <c r="I816" s="13">
        <f t="shared" si="73"/>
        <v>3420</v>
      </c>
      <c r="J816" s="14">
        <f t="shared" si="74"/>
        <v>17</v>
      </c>
      <c r="K816" s="13">
        <f t="shared" si="75"/>
        <v>686</v>
      </c>
      <c r="L816" s="14">
        <f t="shared" si="76"/>
        <v>1265</v>
      </c>
      <c r="M816" s="56">
        <f t="shared" si="77"/>
        <v>86891</v>
      </c>
    </row>
    <row r="817" spans="1:13">
      <c r="A817" s="55">
        <v>804</v>
      </c>
      <c r="B817" s="5">
        <v>305302</v>
      </c>
      <c r="C817" s="7">
        <v>1823003</v>
      </c>
      <c r="D817" s="6">
        <v>44615</v>
      </c>
      <c r="E817" s="7">
        <v>1451726</v>
      </c>
      <c r="F817" s="6">
        <v>342878</v>
      </c>
      <c r="G817" s="7">
        <v>27907966</v>
      </c>
      <c r="H817" s="12">
        <f t="shared" si="72"/>
        <v>1011</v>
      </c>
      <c r="I817" s="13">
        <f t="shared" si="73"/>
        <v>3398</v>
      </c>
      <c r="J817" s="14">
        <f t="shared" si="74"/>
        <v>17</v>
      </c>
      <c r="K817" s="13">
        <f t="shared" si="75"/>
        <v>685</v>
      </c>
      <c r="L817" s="14">
        <f t="shared" si="76"/>
        <v>1243</v>
      </c>
      <c r="M817" s="56">
        <f t="shared" si="77"/>
        <v>86343</v>
      </c>
    </row>
    <row r="818" spans="1:13">
      <c r="A818" s="55">
        <v>805</v>
      </c>
      <c r="B818" s="5">
        <v>303311</v>
      </c>
      <c r="C818" s="7">
        <v>1812662</v>
      </c>
      <c r="D818" s="6">
        <v>43754</v>
      </c>
      <c r="E818" s="7">
        <v>1431637</v>
      </c>
      <c r="F818" s="6">
        <v>344946</v>
      </c>
      <c r="G818" s="7">
        <v>27905036</v>
      </c>
      <c r="H818" s="12">
        <f t="shared" si="72"/>
        <v>1005</v>
      </c>
      <c r="I818" s="13">
        <f t="shared" si="73"/>
        <v>3379</v>
      </c>
      <c r="J818" s="14">
        <f t="shared" si="74"/>
        <v>17</v>
      </c>
      <c r="K818" s="13">
        <f t="shared" si="75"/>
        <v>676</v>
      </c>
      <c r="L818" s="14">
        <f t="shared" si="76"/>
        <v>1251</v>
      </c>
      <c r="M818" s="56">
        <f t="shared" si="77"/>
        <v>86334</v>
      </c>
    </row>
    <row r="819" spans="1:13">
      <c r="A819" s="55">
        <v>806</v>
      </c>
      <c r="B819" s="5">
        <v>303585</v>
      </c>
      <c r="C819" s="7">
        <v>1803656</v>
      </c>
      <c r="D819" s="6">
        <v>44148</v>
      </c>
      <c r="E819" s="7">
        <v>1432414</v>
      </c>
      <c r="F819" s="6">
        <v>344843</v>
      </c>
      <c r="G819" s="7">
        <v>27634210</v>
      </c>
      <c r="H819" s="12">
        <f t="shared" si="72"/>
        <v>1006</v>
      </c>
      <c r="I819" s="13">
        <f t="shared" si="73"/>
        <v>3362</v>
      </c>
      <c r="J819" s="14">
        <f t="shared" si="74"/>
        <v>17</v>
      </c>
      <c r="K819" s="13">
        <f t="shared" si="75"/>
        <v>676</v>
      </c>
      <c r="L819" s="14">
        <f t="shared" si="76"/>
        <v>1250</v>
      </c>
      <c r="M819" s="56">
        <f t="shared" si="77"/>
        <v>85496</v>
      </c>
    </row>
    <row r="820" spans="1:13">
      <c r="A820" s="55">
        <v>807</v>
      </c>
      <c r="B820" s="5">
        <v>300721</v>
      </c>
      <c r="C820" s="7">
        <v>1801255</v>
      </c>
      <c r="D820" s="6">
        <v>44668</v>
      </c>
      <c r="E820" s="7">
        <v>1425610</v>
      </c>
      <c r="F820" s="6">
        <v>339197</v>
      </c>
      <c r="G820" s="7">
        <v>27517845</v>
      </c>
      <c r="H820" s="12">
        <f t="shared" si="72"/>
        <v>996</v>
      </c>
      <c r="I820" s="13">
        <f t="shared" si="73"/>
        <v>3358</v>
      </c>
      <c r="J820" s="14">
        <f t="shared" si="74"/>
        <v>17</v>
      </c>
      <c r="K820" s="13">
        <f t="shared" si="75"/>
        <v>673</v>
      </c>
      <c r="L820" s="14">
        <f t="shared" si="76"/>
        <v>1230</v>
      </c>
      <c r="M820" s="56">
        <f t="shared" si="77"/>
        <v>85136</v>
      </c>
    </row>
    <row r="821" spans="1:13">
      <c r="A821" s="55">
        <v>808</v>
      </c>
      <c r="B821" s="5">
        <v>298788</v>
      </c>
      <c r="C821" s="7">
        <v>1792841</v>
      </c>
      <c r="D821" s="6">
        <v>43349</v>
      </c>
      <c r="E821" s="7">
        <v>1418038</v>
      </c>
      <c r="F821" s="6">
        <v>338798</v>
      </c>
      <c r="G821" s="7">
        <v>27507373</v>
      </c>
      <c r="H821" s="12">
        <f t="shared" si="72"/>
        <v>990</v>
      </c>
      <c r="I821" s="13">
        <f t="shared" si="73"/>
        <v>3342</v>
      </c>
      <c r="J821" s="14">
        <f t="shared" si="74"/>
        <v>17</v>
      </c>
      <c r="K821" s="13">
        <f t="shared" si="75"/>
        <v>669</v>
      </c>
      <c r="L821" s="14">
        <f t="shared" si="76"/>
        <v>1228</v>
      </c>
      <c r="M821" s="56">
        <f t="shared" si="77"/>
        <v>85103</v>
      </c>
    </row>
    <row r="822" spans="1:13">
      <c r="A822" s="55">
        <v>809</v>
      </c>
      <c r="B822" s="5">
        <v>298801</v>
      </c>
      <c r="C822" s="7">
        <v>1788715</v>
      </c>
      <c r="D822" s="6">
        <v>43711</v>
      </c>
      <c r="E822" s="7">
        <v>1412752</v>
      </c>
      <c r="F822" s="6">
        <v>332800</v>
      </c>
      <c r="G822" s="7">
        <v>27131169</v>
      </c>
      <c r="H822" s="12">
        <f t="shared" si="72"/>
        <v>990</v>
      </c>
      <c r="I822" s="13">
        <f t="shared" si="73"/>
        <v>3334</v>
      </c>
      <c r="J822" s="14">
        <f t="shared" si="74"/>
        <v>17</v>
      </c>
      <c r="K822" s="13">
        <f t="shared" si="75"/>
        <v>667</v>
      </c>
      <c r="L822" s="14">
        <f t="shared" si="76"/>
        <v>1207</v>
      </c>
      <c r="M822" s="56">
        <f t="shared" si="77"/>
        <v>83940</v>
      </c>
    </row>
    <row r="823" spans="1:13">
      <c r="A823" s="55">
        <v>810</v>
      </c>
      <c r="B823" s="5">
        <v>298084</v>
      </c>
      <c r="C823" s="7">
        <v>1776464</v>
      </c>
      <c r="D823" s="6">
        <v>43604</v>
      </c>
      <c r="E823" s="7">
        <v>1410306</v>
      </c>
      <c r="F823" s="6">
        <v>327262</v>
      </c>
      <c r="G823" s="7">
        <v>27132086</v>
      </c>
      <c r="H823" s="12">
        <f t="shared" si="72"/>
        <v>987</v>
      </c>
      <c r="I823" s="13">
        <f t="shared" si="73"/>
        <v>3311</v>
      </c>
      <c r="J823" s="14">
        <f t="shared" si="74"/>
        <v>17</v>
      </c>
      <c r="K823" s="13">
        <f t="shared" si="75"/>
        <v>666</v>
      </c>
      <c r="L823" s="14">
        <f t="shared" si="76"/>
        <v>1187</v>
      </c>
      <c r="M823" s="56">
        <f t="shared" si="77"/>
        <v>83942</v>
      </c>
    </row>
    <row r="824" spans="1:13">
      <c r="A824" s="55">
        <v>811</v>
      </c>
      <c r="B824" s="5">
        <v>294663</v>
      </c>
      <c r="C824" s="7">
        <v>1773086</v>
      </c>
      <c r="D824" s="6">
        <v>43365</v>
      </c>
      <c r="E824" s="7">
        <v>1397406</v>
      </c>
      <c r="F824" s="6">
        <v>325084</v>
      </c>
      <c r="G824" s="7">
        <v>26943994</v>
      </c>
      <c r="H824" s="12">
        <f t="shared" si="72"/>
        <v>976</v>
      </c>
      <c r="I824" s="13">
        <f t="shared" si="73"/>
        <v>3305</v>
      </c>
      <c r="J824" s="14">
        <f t="shared" si="74"/>
        <v>17</v>
      </c>
      <c r="K824" s="13">
        <f t="shared" si="75"/>
        <v>659</v>
      </c>
      <c r="L824" s="14">
        <f t="shared" si="76"/>
        <v>1179</v>
      </c>
      <c r="M824" s="56">
        <f t="shared" si="77"/>
        <v>83360</v>
      </c>
    </row>
    <row r="825" spans="1:13">
      <c r="A825" s="55">
        <v>812</v>
      </c>
      <c r="B825" s="5">
        <v>294033</v>
      </c>
      <c r="C825" s="7">
        <v>1760548</v>
      </c>
      <c r="D825" s="6">
        <v>43453</v>
      </c>
      <c r="E825" s="7">
        <v>1389109</v>
      </c>
      <c r="F825" s="6">
        <v>321511</v>
      </c>
      <c r="G825" s="7">
        <v>26712300</v>
      </c>
      <c r="H825" s="12">
        <f t="shared" si="72"/>
        <v>974</v>
      </c>
      <c r="I825" s="13">
        <f t="shared" si="73"/>
        <v>3282</v>
      </c>
      <c r="J825" s="14">
        <f t="shared" si="74"/>
        <v>17</v>
      </c>
      <c r="K825" s="13">
        <f t="shared" si="75"/>
        <v>656</v>
      </c>
      <c r="L825" s="14">
        <f t="shared" si="76"/>
        <v>1166</v>
      </c>
      <c r="M825" s="56">
        <f t="shared" si="77"/>
        <v>82644</v>
      </c>
    </row>
    <row r="826" spans="1:13">
      <c r="A826" s="55">
        <v>813</v>
      </c>
      <c r="B826" s="5">
        <v>291958</v>
      </c>
      <c r="C826" s="7">
        <v>1754299</v>
      </c>
      <c r="D826" s="6">
        <v>43584</v>
      </c>
      <c r="E826" s="7">
        <v>1391174</v>
      </c>
      <c r="F826" s="6">
        <v>321558</v>
      </c>
      <c r="G826" s="7">
        <v>26808464</v>
      </c>
      <c r="H826" s="12">
        <f t="shared" si="72"/>
        <v>967</v>
      </c>
      <c r="I826" s="13">
        <f t="shared" si="73"/>
        <v>3270</v>
      </c>
      <c r="J826" s="14">
        <f t="shared" si="74"/>
        <v>17</v>
      </c>
      <c r="K826" s="13">
        <f t="shared" si="75"/>
        <v>657</v>
      </c>
      <c r="L826" s="14">
        <f t="shared" si="76"/>
        <v>1166</v>
      </c>
      <c r="M826" s="56">
        <f t="shared" si="77"/>
        <v>82941</v>
      </c>
    </row>
    <row r="827" spans="1:13">
      <c r="A827" s="55">
        <v>814</v>
      </c>
      <c r="B827" s="5">
        <v>292030</v>
      </c>
      <c r="C827" s="7">
        <v>1748893</v>
      </c>
      <c r="D827" s="6">
        <v>42017</v>
      </c>
      <c r="E827" s="7">
        <v>1379406</v>
      </c>
      <c r="F827" s="6">
        <v>319764</v>
      </c>
      <c r="G827" s="7">
        <v>26549585</v>
      </c>
      <c r="H827" s="12">
        <f t="shared" si="72"/>
        <v>967</v>
      </c>
      <c r="I827" s="13">
        <f t="shared" si="73"/>
        <v>3260</v>
      </c>
      <c r="J827" s="14">
        <f t="shared" si="74"/>
        <v>16</v>
      </c>
      <c r="K827" s="13">
        <f t="shared" si="75"/>
        <v>651</v>
      </c>
      <c r="L827" s="14">
        <f t="shared" si="76"/>
        <v>1159</v>
      </c>
      <c r="M827" s="56">
        <f t="shared" si="77"/>
        <v>82140</v>
      </c>
    </row>
    <row r="828" spans="1:13">
      <c r="A828" s="55">
        <v>815</v>
      </c>
      <c r="B828" s="5">
        <v>290711</v>
      </c>
      <c r="C828" s="7">
        <v>1741126</v>
      </c>
      <c r="D828" s="6">
        <v>42331</v>
      </c>
      <c r="E828" s="7">
        <v>1372699</v>
      </c>
      <c r="F828" s="6">
        <v>316456</v>
      </c>
      <c r="G828" s="7">
        <v>26455453</v>
      </c>
      <c r="H828" s="12">
        <f t="shared" si="72"/>
        <v>963</v>
      </c>
      <c r="I828" s="13">
        <f t="shared" si="73"/>
        <v>3246</v>
      </c>
      <c r="J828" s="14">
        <f t="shared" si="74"/>
        <v>16</v>
      </c>
      <c r="K828" s="13">
        <f t="shared" si="75"/>
        <v>648</v>
      </c>
      <c r="L828" s="14">
        <f t="shared" si="76"/>
        <v>1147</v>
      </c>
      <c r="M828" s="56">
        <f t="shared" si="77"/>
        <v>81849</v>
      </c>
    </row>
    <row r="829" spans="1:13">
      <c r="A829" s="55">
        <v>816</v>
      </c>
      <c r="B829" s="5">
        <v>289058</v>
      </c>
      <c r="C829" s="7">
        <v>1738393</v>
      </c>
      <c r="D829" s="6">
        <v>42500</v>
      </c>
      <c r="E829" s="7">
        <v>1355002</v>
      </c>
      <c r="F829" s="6">
        <v>312746</v>
      </c>
      <c r="G829" s="7">
        <v>26309505</v>
      </c>
      <c r="H829" s="12">
        <f t="shared" si="72"/>
        <v>957</v>
      </c>
      <c r="I829" s="13">
        <f t="shared" si="73"/>
        <v>3240</v>
      </c>
      <c r="J829" s="14">
        <f t="shared" si="74"/>
        <v>16</v>
      </c>
      <c r="K829" s="13">
        <f t="shared" si="75"/>
        <v>639</v>
      </c>
      <c r="L829" s="14">
        <f t="shared" si="76"/>
        <v>1134</v>
      </c>
      <c r="M829" s="56">
        <f t="shared" si="77"/>
        <v>81397</v>
      </c>
    </row>
    <row r="830" spans="1:13">
      <c r="A830" s="55">
        <v>817</v>
      </c>
      <c r="B830" s="5">
        <v>288015</v>
      </c>
      <c r="C830" s="7">
        <v>1721411</v>
      </c>
      <c r="D830" s="6">
        <v>42198</v>
      </c>
      <c r="E830" s="7">
        <v>1347424</v>
      </c>
      <c r="F830" s="6">
        <v>308628</v>
      </c>
      <c r="G830" s="7">
        <v>26035274</v>
      </c>
      <c r="H830" s="12">
        <f t="shared" si="72"/>
        <v>954</v>
      </c>
      <c r="I830" s="13">
        <f t="shared" si="73"/>
        <v>3209</v>
      </c>
      <c r="J830" s="14">
        <f t="shared" si="74"/>
        <v>16</v>
      </c>
      <c r="K830" s="13">
        <f t="shared" si="75"/>
        <v>636</v>
      </c>
      <c r="L830" s="14">
        <f t="shared" si="76"/>
        <v>1119</v>
      </c>
      <c r="M830" s="56">
        <f t="shared" si="77"/>
        <v>80549</v>
      </c>
    </row>
    <row r="831" spans="1:13">
      <c r="A831" s="55">
        <v>818</v>
      </c>
      <c r="B831" s="5">
        <v>287042</v>
      </c>
      <c r="C831" s="7">
        <v>1725670</v>
      </c>
      <c r="D831" s="6">
        <v>41173</v>
      </c>
      <c r="E831" s="7">
        <v>1348360</v>
      </c>
      <c r="F831" s="6">
        <v>306890</v>
      </c>
      <c r="G831" s="7">
        <v>25750906</v>
      </c>
      <c r="H831" s="12">
        <f t="shared" si="72"/>
        <v>951</v>
      </c>
      <c r="I831" s="13">
        <f t="shared" si="73"/>
        <v>3217</v>
      </c>
      <c r="J831" s="14">
        <f t="shared" si="74"/>
        <v>16</v>
      </c>
      <c r="K831" s="13">
        <f t="shared" si="75"/>
        <v>636</v>
      </c>
      <c r="L831" s="14">
        <f t="shared" si="76"/>
        <v>1113</v>
      </c>
      <c r="M831" s="56">
        <f t="shared" si="77"/>
        <v>79669</v>
      </c>
    </row>
    <row r="832" spans="1:13">
      <c r="A832" s="55">
        <v>819</v>
      </c>
      <c r="B832" s="5">
        <v>284455</v>
      </c>
      <c r="C832" s="7">
        <v>1713985</v>
      </c>
      <c r="D832" s="6">
        <v>42039</v>
      </c>
      <c r="E832" s="7">
        <v>1336772</v>
      </c>
      <c r="F832" s="6">
        <v>302481</v>
      </c>
      <c r="G832" s="7">
        <v>25638233</v>
      </c>
      <c r="H832" s="12">
        <f t="shared" si="72"/>
        <v>942</v>
      </c>
      <c r="I832" s="13">
        <f t="shared" si="73"/>
        <v>3195</v>
      </c>
      <c r="J832" s="14">
        <f t="shared" si="74"/>
        <v>16</v>
      </c>
      <c r="K832" s="13">
        <f t="shared" si="75"/>
        <v>631</v>
      </c>
      <c r="L832" s="14">
        <f t="shared" si="76"/>
        <v>1097</v>
      </c>
      <c r="M832" s="56">
        <f t="shared" si="77"/>
        <v>79321</v>
      </c>
    </row>
    <row r="833" spans="1:13">
      <c r="A833" s="55">
        <v>820</v>
      </c>
      <c r="B833" s="5">
        <v>283056</v>
      </c>
      <c r="C833" s="7">
        <v>1709141</v>
      </c>
      <c r="D833" s="6">
        <v>42138</v>
      </c>
      <c r="E833" s="7">
        <v>1339654</v>
      </c>
      <c r="F833" s="6">
        <v>301225</v>
      </c>
      <c r="G833" s="7">
        <v>25541194</v>
      </c>
      <c r="H833" s="12">
        <f t="shared" si="72"/>
        <v>938</v>
      </c>
      <c r="I833" s="13">
        <f t="shared" si="73"/>
        <v>3186</v>
      </c>
      <c r="J833" s="14">
        <f t="shared" si="74"/>
        <v>16</v>
      </c>
      <c r="K833" s="13">
        <f t="shared" si="75"/>
        <v>632</v>
      </c>
      <c r="L833" s="14">
        <f t="shared" si="76"/>
        <v>1092</v>
      </c>
      <c r="M833" s="56">
        <f t="shared" si="77"/>
        <v>79020</v>
      </c>
    </row>
    <row r="834" spans="1:13">
      <c r="A834" s="55">
        <v>821</v>
      </c>
      <c r="B834" s="5">
        <v>281190</v>
      </c>
      <c r="C834" s="7">
        <v>1700186</v>
      </c>
      <c r="D834" s="6">
        <v>41458</v>
      </c>
      <c r="E834" s="7">
        <v>1324651</v>
      </c>
      <c r="F834" s="6">
        <v>297209</v>
      </c>
      <c r="G834" s="7">
        <v>25500324</v>
      </c>
      <c r="H834" s="12">
        <f t="shared" si="72"/>
        <v>931</v>
      </c>
      <c r="I834" s="13">
        <f t="shared" si="73"/>
        <v>3169</v>
      </c>
      <c r="J834" s="14">
        <f t="shared" si="74"/>
        <v>16</v>
      </c>
      <c r="K834" s="13">
        <f t="shared" si="75"/>
        <v>625</v>
      </c>
      <c r="L834" s="14">
        <f t="shared" si="76"/>
        <v>1078</v>
      </c>
      <c r="M834" s="56">
        <f t="shared" si="77"/>
        <v>78894</v>
      </c>
    </row>
    <row r="835" spans="1:13">
      <c r="A835" s="55">
        <v>822</v>
      </c>
      <c r="B835" s="5">
        <v>279736</v>
      </c>
      <c r="C835" s="7">
        <v>1694154</v>
      </c>
      <c r="D835" s="6">
        <v>41113</v>
      </c>
      <c r="E835" s="7">
        <v>1318183</v>
      </c>
      <c r="F835" s="6">
        <v>296599</v>
      </c>
      <c r="G835" s="7">
        <v>25327030</v>
      </c>
      <c r="H835" s="12">
        <f t="shared" si="72"/>
        <v>927</v>
      </c>
      <c r="I835" s="13">
        <f t="shared" si="73"/>
        <v>3158</v>
      </c>
      <c r="J835" s="14">
        <f t="shared" si="74"/>
        <v>16</v>
      </c>
      <c r="K835" s="13">
        <f t="shared" si="75"/>
        <v>622</v>
      </c>
      <c r="L835" s="14">
        <f t="shared" si="76"/>
        <v>1075</v>
      </c>
      <c r="M835" s="56">
        <f t="shared" si="77"/>
        <v>78358</v>
      </c>
    </row>
    <row r="836" spans="1:13">
      <c r="A836" s="55">
        <v>823</v>
      </c>
      <c r="B836" s="5">
        <v>277511</v>
      </c>
      <c r="C836" s="7">
        <v>1687578</v>
      </c>
      <c r="D836" s="6">
        <v>40908</v>
      </c>
      <c r="E836" s="7">
        <v>1317098</v>
      </c>
      <c r="F836" s="6">
        <v>293222</v>
      </c>
      <c r="G836" s="7">
        <v>25300296</v>
      </c>
      <c r="H836" s="12">
        <f t="shared" si="72"/>
        <v>919</v>
      </c>
      <c r="I836" s="13">
        <f t="shared" si="73"/>
        <v>3146</v>
      </c>
      <c r="J836" s="14">
        <f t="shared" si="74"/>
        <v>16</v>
      </c>
      <c r="K836" s="13">
        <f t="shared" si="75"/>
        <v>622</v>
      </c>
      <c r="L836" s="14">
        <f t="shared" si="76"/>
        <v>1063</v>
      </c>
      <c r="M836" s="56">
        <f t="shared" si="77"/>
        <v>78275</v>
      </c>
    </row>
    <row r="837" spans="1:13">
      <c r="A837" s="55">
        <v>824</v>
      </c>
      <c r="B837" s="5">
        <v>277977</v>
      </c>
      <c r="C837" s="7">
        <v>1681711</v>
      </c>
      <c r="D837" s="6">
        <v>40861</v>
      </c>
      <c r="E837" s="7">
        <v>1303309</v>
      </c>
      <c r="F837" s="6">
        <v>288681</v>
      </c>
      <c r="G837" s="7">
        <v>24981310</v>
      </c>
      <c r="H837" s="12">
        <f t="shared" si="72"/>
        <v>921</v>
      </c>
      <c r="I837" s="13">
        <f t="shared" si="73"/>
        <v>3135</v>
      </c>
      <c r="J837" s="14">
        <f t="shared" si="74"/>
        <v>16</v>
      </c>
      <c r="K837" s="13">
        <f t="shared" si="75"/>
        <v>615</v>
      </c>
      <c r="L837" s="14">
        <f t="shared" si="76"/>
        <v>1047</v>
      </c>
      <c r="M837" s="56">
        <f t="shared" si="77"/>
        <v>77288</v>
      </c>
    </row>
    <row r="838" spans="1:13">
      <c r="A838" s="55">
        <v>825</v>
      </c>
      <c r="B838" s="5">
        <v>276006</v>
      </c>
      <c r="C838" s="7">
        <v>1674990</v>
      </c>
      <c r="D838" s="6">
        <v>40954</v>
      </c>
      <c r="E838" s="7">
        <v>1306102</v>
      </c>
      <c r="F838" s="6">
        <v>285435</v>
      </c>
      <c r="G838" s="7">
        <v>24909751</v>
      </c>
      <c r="H838" s="12">
        <f t="shared" si="72"/>
        <v>914</v>
      </c>
      <c r="I838" s="13">
        <f t="shared" si="73"/>
        <v>3122</v>
      </c>
      <c r="J838" s="14">
        <f t="shared" si="74"/>
        <v>16</v>
      </c>
      <c r="K838" s="13">
        <f t="shared" si="75"/>
        <v>616</v>
      </c>
      <c r="L838" s="14">
        <f t="shared" si="76"/>
        <v>1035</v>
      </c>
      <c r="M838" s="56">
        <f t="shared" si="77"/>
        <v>77067</v>
      </c>
    </row>
    <row r="839" spans="1:13">
      <c r="A839" s="55">
        <v>826</v>
      </c>
      <c r="B839" s="5">
        <v>273371</v>
      </c>
      <c r="C839" s="7">
        <v>1665772</v>
      </c>
      <c r="D839" s="6">
        <v>40544</v>
      </c>
      <c r="E839" s="7">
        <v>1286092</v>
      </c>
      <c r="F839" s="6">
        <v>286928</v>
      </c>
      <c r="G839" s="7">
        <v>24777744</v>
      </c>
      <c r="H839" s="12">
        <f t="shared" si="72"/>
        <v>906</v>
      </c>
      <c r="I839" s="13">
        <f t="shared" si="73"/>
        <v>3105</v>
      </c>
      <c r="J839" s="14">
        <f t="shared" si="74"/>
        <v>15</v>
      </c>
      <c r="K839" s="13">
        <f t="shared" si="75"/>
        <v>607</v>
      </c>
      <c r="L839" s="14">
        <f t="shared" si="76"/>
        <v>1040</v>
      </c>
      <c r="M839" s="56">
        <f t="shared" si="77"/>
        <v>76658</v>
      </c>
    </row>
    <row r="840" spans="1:13">
      <c r="A840" s="55">
        <v>827</v>
      </c>
      <c r="B840" s="5">
        <v>272133</v>
      </c>
      <c r="C840" s="7">
        <v>1660347</v>
      </c>
      <c r="D840" s="6">
        <v>40098</v>
      </c>
      <c r="E840" s="7">
        <v>1282915</v>
      </c>
      <c r="F840" s="6">
        <v>281006</v>
      </c>
      <c r="G840" s="7">
        <v>24377314</v>
      </c>
      <c r="H840" s="12">
        <f t="shared" si="72"/>
        <v>901</v>
      </c>
      <c r="I840" s="13">
        <f t="shared" si="73"/>
        <v>3095</v>
      </c>
      <c r="J840" s="14">
        <f t="shared" si="74"/>
        <v>15</v>
      </c>
      <c r="K840" s="13">
        <f t="shared" si="75"/>
        <v>605</v>
      </c>
      <c r="L840" s="14">
        <f t="shared" si="76"/>
        <v>1019</v>
      </c>
      <c r="M840" s="56">
        <f t="shared" si="77"/>
        <v>75420</v>
      </c>
    </row>
    <row r="841" spans="1:13">
      <c r="A841" s="55">
        <v>828</v>
      </c>
      <c r="B841" s="5">
        <v>271390</v>
      </c>
      <c r="C841" s="7">
        <v>1659002</v>
      </c>
      <c r="D841" s="6">
        <v>41003</v>
      </c>
      <c r="E841" s="7">
        <v>1273377</v>
      </c>
      <c r="F841" s="6">
        <v>279159</v>
      </c>
      <c r="G841" s="7">
        <v>24379458</v>
      </c>
      <c r="H841" s="12">
        <f t="shared" si="72"/>
        <v>899</v>
      </c>
      <c r="I841" s="13">
        <f t="shared" si="73"/>
        <v>3092</v>
      </c>
      <c r="J841" s="14">
        <f t="shared" si="74"/>
        <v>16</v>
      </c>
      <c r="K841" s="13">
        <f t="shared" si="75"/>
        <v>601</v>
      </c>
      <c r="L841" s="14">
        <f t="shared" si="76"/>
        <v>1012</v>
      </c>
      <c r="M841" s="56">
        <f t="shared" si="77"/>
        <v>75426</v>
      </c>
    </row>
    <row r="842" spans="1:13">
      <c r="A842" s="55">
        <v>829</v>
      </c>
      <c r="B842" s="5">
        <v>269760</v>
      </c>
      <c r="C842" s="7">
        <v>1649432</v>
      </c>
      <c r="D842" s="6">
        <v>39915</v>
      </c>
      <c r="E842" s="7">
        <v>1261333</v>
      </c>
      <c r="F842" s="6">
        <v>279536</v>
      </c>
      <c r="G842" s="7">
        <v>24300834</v>
      </c>
      <c r="H842" s="12">
        <f t="shared" si="72"/>
        <v>894</v>
      </c>
      <c r="I842" s="13">
        <f t="shared" si="73"/>
        <v>3075</v>
      </c>
      <c r="J842" s="14">
        <f t="shared" si="74"/>
        <v>15</v>
      </c>
      <c r="K842" s="13">
        <f t="shared" si="75"/>
        <v>595</v>
      </c>
      <c r="L842" s="14">
        <f t="shared" si="76"/>
        <v>1014</v>
      </c>
      <c r="M842" s="56">
        <f t="shared" si="77"/>
        <v>75183</v>
      </c>
    </row>
    <row r="843" spans="1:13">
      <c r="A843" s="55">
        <v>830</v>
      </c>
      <c r="B843" s="5">
        <v>269177</v>
      </c>
      <c r="C843" s="7">
        <v>1638894</v>
      </c>
      <c r="D843" s="6">
        <v>40937</v>
      </c>
      <c r="E843" s="7">
        <v>1267115</v>
      </c>
      <c r="F843" s="6">
        <v>273984</v>
      </c>
      <c r="G843" s="7">
        <v>24082558</v>
      </c>
      <c r="H843" s="12">
        <f t="shared" si="72"/>
        <v>892</v>
      </c>
      <c r="I843" s="13">
        <f t="shared" si="73"/>
        <v>3055</v>
      </c>
      <c r="J843" s="14">
        <f t="shared" si="74"/>
        <v>16</v>
      </c>
      <c r="K843" s="13">
        <f t="shared" si="75"/>
        <v>598</v>
      </c>
      <c r="L843" s="14">
        <f t="shared" si="76"/>
        <v>993</v>
      </c>
      <c r="M843" s="56">
        <f t="shared" si="77"/>
        <v>74508</v>
      </c>
    </row>
    <row r="844" spans="1:13">
      <c r="A844" s="55">
        <v>831</v>
      </c>
      <c r="B844" s="5">
        <v>267419</v>
      </c>
      <c r="C844" s="7">
        <v>1637226</v>
      </c>
      <c r="D844" s="6">
        <v>39947</v>
      </c>
      <c r="E844" s="7">
        <v>1254004</v>
      </c>
      <c r="F844" s="6">
        <v>273885</v>
      </c>
      <c r="G844" s="7">
        <v>24058498</v>
      </c>
      <c r="H844" s="12">
        <f t="shared" si="72"/>
        <v>886</v>
      </c>
      <c r="I844" s="13">
        <f t="shared" si="73"/>
        <v>3052</v>
      </c>
      <c r="J844" s="14">
        <f t="shared" si="74"/>
        <v>15</v>
      </c>
      <c r="K844" s="13">
        <f t="shared" si="75"/>
        <v>592</v>
      </c>
      <c r="L844" s="14">
        <f t="shared" si="76"/>
        <v>993</v>
      </c>
      <c r="M844" s="56">
        <f t="shared" si="77"/>
        <v>74433</v>
      </c>
    </row>
    <row r="845" spans="1:13">
      <c r="A845" s="55">
        <v>832</v>
      </c>
      <c r="B845" s="5">
        <v>265663</v>
      </c>
      <c r="C845" s="7">
        <v>1629506</v>
      </c>
      <c r="D845" s="6">
        <v>39992</v>
      </c>
      <c r="E845" s="7">
        <v>1246494</v>
      </c>
      <c r="F845" s="6">
        <v>270979</v>
      </c>
      <c r="G845" s="7">
        <v>23685772</v>
      </c>
      <c r="H845" s="12">
        <f t="shared" si="72"/>
        <v>880</v>
      </c>
      <c r="I845" s="13">
        <f t="shared" si="73"/>
        <v>3038</v>
      </c>
      <c r="J845" s="14">
        <f t="shared" si="74"/>
        <v>15</v>
      </c>
      <c r="K845" s="13">
        <f t="shared" si="75"/>
        <v>588</v>
      </c>
      <c r="L845" s="14">
        <f t="shared" si="76"/>
        <v>983</v>
      </c>
      <c r="M845" s="56">
        <f t="shared" si="77"/>
        <v>73280</v>
      </c>
    </row>
    <row r="846" spans="1:13">
      <c r="A846" s="55">
        <v>833</v>
      </c>
      <c r="B846" s="5">
        <v>265174</v>
      </c>
      <c r="C846" s="7">
        <v>1620060</v>
      </c>
      <c r="D846" s="6">
        <v>39662</v>
      </c>
      <c r="E846" s="7">
        <v>1242263</v>
      </c>
      <c r="F846" s="6">
        <v>267211</v>
      </c>
      <c r="G846" s="7">
        <v>23642193</v>
      </c>
      <c r="H846" s="12">
        <f t="shared" ref="H846:H909" si="78">ROUND(B846/$B$1037*100000,0)</f>
        <v>878</v>
      </c>
      <c r="I846" s="13">
        <f t="shared" ref="I846:I909" si="79">ROUND(C846/$C$1037*100000,0)</f>
        <v>3020</v>
      </c>
      <c r="J846" s="14">
        <f t="shared" ref="J846:J909" si="80">ROUND(D846/$D$1037*100000,0)</f>
        <v>15</v>
      </c>
      <c r="K846" s="13">
        <f t="shared" ref="K846:K909" si="81">ROUND(E846/$E$1037*100000,0)</f>
        <v>586</v>
      </c>
      <c r="L846" s="14">
        <f t="shared" ref="L846:L909" si="82">ROUND(F846/$F$1037*100000,0)</f>
        <v>969</v>
      </c>
      <c r="M846" s="56">
        <f t="shared" ref="M846:M909" si="83">ROUND(G846/$G$1037*100000,0)</f>
        <v>73145</v>
      </c>
    </row>
    <row r="847" spans="1:13">
      <c r="A847" s="55">
        <v>834</v>
      </c>
      <c r="B847" s="5">
        <v>264468</v>
      </c>
      <c r="C847" s="7">
        <v>1610346</v>
      </c>
      <c r="D847" s="6">
        <v>40131</v>
      </c>
      <c r="E847" s="7">
        <v>1231600</v>
      </c>
      <c r="F847" s="6">
        <v>265238</v>
      </c>
      <c r="G847" s="7">
        <v>23463994</v>
      </c>
      <c r="H847" s="12">
        <f t="shared" si="78"/>
        <v>876</v>
      </c>
      <c r="I847" s="13">
        <f t="shared" si="79"/>
        <v>3002</v>
      </c>
      <c r="J847" s="14">
        <f t="shared" si="80"/>
        <v>15</v>
      </c>
      <c r="K847" s="13">
        <f t="shared" si="81"/>
        <v>581</v>
      </c>
      <c r="L847" s="14">
        <f t="shared" si="82"/>
        <v>962</v>
      </c>
      <c r="M847" s="56">
        <f t="shared" si="83"/>
        <v>72594</v>
      </c>
    </row>
    <row r="848" spans="1:13">
      <c r="A848" s="55">
        <v>835</v>
      </c>
      <c r="B848" s="5">
        <v>261241</v>
      </c>
      <c r="C848" s="7">
        <v>1608473</v>
      </c>
      <c r="D848" s="6">
        <v>39462</v>
      </c>
      <c r="E848" s="7">
        <v>1229325</v>
      </c>
      <c r="F848" s="6">
        <v>264894</v>
      </c>
      <c r="G848" s="7">
        <v>23188342</v>
      </c>
      <c r="H848" s="12">
        <f t="shared" si="78"/>
        <v>865</v>
      </c>
      <c r="I848" s="13">
        <f t="shared" si="79"/>
        <v>2998</v>
      </c>
      <c r="J848" s="14">
        <f t="shared" si="80"/>
        <v>15</v>
      </c>
      <c r="K848" s="13">
        <f t="shared" si="81"/>
        <v>580</v>
      </c>
      <c r="L848" s="14">
        <f t="shared" si="82"/>
        <v>960</v>
      </c>
      <c r="M848" s="56">
        <f t="shared" si="83"/>
        <v>71741</v>
      </c>
    </row>
    <row r="849" spans="1:13">
      <c r="A849" s="55">
        <v>836</v>
      </c>
      <c r="B849" s="5">
        <v>262501</v>
      </c>
      <c r="C849" s="7">
        <v>1599915</v>
      </c>
      <c r="D849" s="6">
        <v>39606</v>
      </c>
      <c r="E849" s="7">
        <v>1219508</v>
      </c>
      <c r="F849" s="6">
        <v>259603</v>
      </c>
      <c r="G849" s="7">
        <v>23026391</v>
      </c>
      <c r="H849" s="12">
        <f t="shared" si="78"/>
        <v>870</v>
      </c>
      <c r="I849" s="13">
        <f t="shared" si="79"/>
        <v>2982</v>
      </c>
      <c r="J849" s="14">
        <f t="shared" si="80"/>
        <v>15</v>
      </c>
      <c r="K849" s="13">
        <f t="shared" si="81"/>
        <v>576</v>
      </c>
      <c r="L849" s="14">
        <f t="shared" si="82"/>
        <v>941</v>
      </c>
      <c r="M849" s="56">
        <f t="shared" si="83"/>
        <v>71240</v>
      </c>
    </row>
    <row r="850" spans="1:13">
      <c r="A850" s="55">
        <v>837</v>
      </c>
      <c r="B850" s="5">
        <v>261595</v>
      </c>
      <c r="C850" s="7">
        <v>1596815</v>
      </c>
      <c r="D850" s="6">
        <v>38502</v>
      </c>
      <c r="E850" s="7">
        <v>1203515</v>
      </c>
      <c r="F850" s="6">
        <v>261553</v>
      </c>
      <c r="G850" s="7">
        <v>22995993</v>
      </c>
      <c r="H850" s="12">
        <f t="shared" si="78"/>
        <v>867</v>
      </c>
      <c r="I850" s="13">
        <f t="shared" si="79"/>
        <v>2977</v>
      </c>
      <c r="J850" s="14">
        <f t="shared" si="80"/>
        <v>15</v>
      </c>
      <c r="K850" s="13">
        <f t="shared" si="81"/>
        <v>568</v>
      </c>
      <c r="L850" s="14">
        <f t="shared" si="82"/>
        <v>948</v>
      </c>
      <c r="M850" s="56">
        <f t="shared" si="83"/>
        <v>71146</v>
      </c>
    </row>
    <row r="851" spans="1:13">
      <c r="A851" s="55">
        <v>838</v>
      </c>
      <c r="B851" s="5">
        <v>260602</v>
      </c>
      <c r="C851" s="7">
        <v>1594831</v>
      </c>
      <c r="D851" s="6">
        <v>38372</v>
      </c>
      <c r="E851" s="7">
        <v>1196816</v>
      </c>
      <c r="F851" s="6">
        <v>259894</v>
      </c>
      <c r="G851" s="7">
        <v>22719250</v>
      </c>
      <c r="H851" s="12">
        <f t="shared" si="78"/>
        <v>863</v>
      </c>
      <c r="I851" s="13">
        <f t="shared" si="79"/>
        <v>2973</v>
      </c>
      <c r="J851" s="14">
        <f t="shared" si="80"/>
        <v>15</v>
      </c>
      <c r="K851" s="13">
        <f t="shared" si="81"/>
        <v>565</v>
      </c>
      <c r="L851" s="14">
        <f t="shared" si="82"/>
        <v>942</v>
      </c>
      <c r="M851" s="56">
        <f t="shared" si="83"/>
        <v>70290</v>
      </c>
    </row>
    <row r="852" spans="1:13">
      <c r="A852" s="55">
        <v>839</v>
      </c>
      <c r="B852" s="5">
        <v>258770</v>
      </c>
      <c r="C852" s="7">
        <v>1584950</v>
      </c>
      <c r="D852" s="6">
        <v>38316</v>
      </c>
      <c r="E852" s="7">
        <v>1192748</v>
      </c>
      <c r="F852" s="6">
        <v>253861</v>
      </c>
      <c r="G852" s="7">
        <v>22784740</v>
      </c>
      <c r="H852" s="12">
        <f t="shared" si="78"/>
        <v>857</v>
      </c>
      <c r="I852" s="13">
        <f t="shared" si="79"/>
        <v>2954</v>
      </c>
      <c r="J852" s="14">
        <f t="shared" si="80"/>
        <v>15</v>
      </c>
      <c r="K852" s="13">
        <f t="shared" si="81"/>
        <v>563</v>
      </c>
      <c r="L852" s="14">
        <f t="shared" si="82"/>
        <v>920</v>
      </c>
      <c r="M852" s="56">
        <f t="shared" si="83"/>
        <v>70492</v>
      </c>
    </row>
    <row r="853" spans="1:13">
      <c r="A853" s="55">
        <v>840</v>
      </c>
      <c r="B853" s="5">
        <v>257319</v>
      </c>
      <c r="C853" s="7">
        <v>1577003</v>
      </c>
      <c r="D853" s="6">
        <v>38255</v>
      </c>
      <c r="E853" s="7">
        <v>1185762</v>
      </c>
      <c r="F853" s="6">
        <v>251476</v>
      </c>
      <c r="G853" s="7">
        <v>22590375</v>
      </c>
      <c r="H853" s="12">
        <f t="shared" si="78"/>
        <v>852</v>
      </c>
      <c r="I853" s="13">
        <f t="shared" si="79"/>
        <v>2940</v>
      </c>
      <c r="J853" s="14">
        <f t="shared" si="80"/>
        <v>15</v>
      </c>
      <c r="K853" s="13">
        <f t="shared" si="81"/>
        <v>560</v>
      </c>
      <c r="L853" s="14">
        <f t="shared" si="82"/>
        <v>912</v>
      </c>
      <c r="M853" s="56">
        <f t="shared" si="83"/>
        <v>69891</v>
      </c>
    </row>
    <row r="854" spans="1:13">
      <c r="A854" s="55">
        <v>841</v>
      </c>
      <c r="B854" s="5">
        <v>256507</v>
      </c>
      <c r="C854" s="7">
        <v>1569880</v>
      </c>
      <c r="D854" s="6">
        <v>38259</v>
      </c>
      <c r="E854" s="7">
        <v>1188306</v>
      </c>
      <c r="F854" s="6">
        <v>250211</v>
      </c>
      <c r="G854" s="7">
        <v>22358251</v>
      </c>
      <c r="H854" s="12">
        <f t="shared" si="78"/>
        <v>850</v>
      </c>
      <c r="I854" s="13">
        <f t="shared" si="79"/>
        <v>2926</v>
      </c>
      <c r="J854" s="14">
        <f t="shared" si="80"/>
        <v>15</v>
      </c>
      <c r="K854" s="13">
        <f t="shared" si="81"/>
        <v>561</v>
      </c>
      <c r="L854" s="14">
        <f t="shared" si="82"/>
        <v>907</v>
      </c>
      <c r="M854" s="56">
        <f t="shared" si="83"/>
        <v>69173</v>
      </c>
    </row>
    <row r="855" spans="1:13">
      <c r="A855" s="55">
        <v>842</v>
      </c>
      <c r="B855" s="5">
        <v>256000</v>
      </c>
      <c r="C855" s="7">
        <v>1565454</v>
      </c>
      <c r="D855" s="6">
        <v>38253</v>
      </c>
      <c r="E855" s="7">
        <v>1175762</v>
      </c>
      <c r="F855" s="6">
        <v>248263</v>
      </c>
      <c r="G855" s="7">
        <v>22208921</v>
      </c>
      <c r="H855" s="12">
        <f t="shared" si="78"/>
        <v>848</v>
      </c>
      <c r="I855" s="13">
        <f t="shared" si="79"/>
        <v>2918</v>
      </c>
      <c r="J855" s="14">
        <f t="shared" si="80"/>
        <v>15</v>
      </c>
      <c r="K855" s="13">
        <f t="shared" si="81"/>
        <v>555</v>
      </c>
      <c r="L855" s="14">
        <f t="shared" si="82"/>
        <v>900</v>
      </c>
      <c r="M855" s="56">
        <f t="shared" si="83"/>
        <v>68711</v>
      </c>
    </row>
    <row r="856" spans="1:13">
      <c r="A856" s="55">
        <v>843</v>
      </c>
      <c r="B856" s="5">
        <v>254750</v>
      </c>
      <c r="C856" s="7">
        <v>1556415</v>
      </c>
      <c r="D856" s="6">
        <v>37808</v>
      </c>
      <c r="E856" s="7">
        <v>1172097</v>
      </c>
      <c r="F856" s="6">
        <v>245568</v>
      </c>
      <c r="G856" s="7">
        <v>21991851</v>
      </c>
      <c r="H856" s="12">
        <f t="shared" si="78"/>
        <v>844</v>
      </c>
      <c r="I856" s="13">
        <f t="shared" si="79"/>
        <v>2901</v>
      </c>
      <c r="J856" s="14">
        <f t="shared" si="80"/>
        <v>14</v>
      </c>
      <c r="K856" s="13">
        <f t="shared" si="81"/>
        <v>553</v>
      </c>
      <c r="L856" s="14">
        <f t="shared" si="82"/>
        <v>890</v>
      </c>
      <c r="M856" s="56">
        <f t="shared" si="83"/>
        <v>68039</v>
      </c>
    </row>
    <row r="857" spans="1:13">
      <c r="A857" s="55">
        <v>844</v>
      </c>
      <c r="B857" s="5">
        <v>253780</v>
      </c>
      <c r="C857" s="7">
        <v>1553022</v>
      </c>
      <c r="D857" s="6">
        <v>38161</v>
      </c>
      <c r="E857" s="7">
        <v>1160297</v>
      </c>
      <c r="F857" s="6">
        <v>240151</v>
      </c>
      <c r="G857" s="7">
        <v>21891876</v>
      </c>
      <c r="H857" s="12">
        <f t="shared" si="78"/>
        <v>841</v>
      </c>
      <c r="I857" s="13">
        <f t="shared" si="79"/>
        <v>2895</v>
      </c>
      <c r="J857" s="14">
        <f t="shared" si="80"/>
        <v>15</v>
      </c>
      <c r="K857" s="13">
        <f t="shared" si="81"/>
        <v>548</v>
      </c>
      <c r="L857" s="14">
        <f t="shared" si="82"/>
        <v>871</v>
      </c>
      <c r="M857" s="56">
        <f t="shared" si="83"/>
        <v>67730</v>
      </c>
    </row>
    <row r="858" spans="1:13">
      <c r="A858" s="55">
        <v>845</v>
      </c>
      <c r="B858" s="5">
        <v>252367</v>
      </c>
      <c r="C858" s="7">
        <v>1548075</v>
      </c>
      <c r="D858" s="6">
        <v>37672</v>
      </c>
      <c r="E858" s="7">
        <v>1152789</v>
      </c>
      <c r="F858" s="6">
        <v>242313</v>
      </c>
      <c r="G858" s="7">
        <v>21846281</v>
      </c>
      <c r="H858" s="12">
        <f t="shared" si="78"/>
        <v>836</v>
      </c>
      <c r="I858" s="13">
        <f t="shared" si="79"/>
        <v>2886</v>
      </c>
      <c r="J858" s="14">
        <f t="shared" si="80"/>
        <v>14</v>
      </c>
      <c r="K858" s="13">
        <f t="shared" si="81"/>
        <v>544</v>
      </c>
      <c r="L858" s="14">
        <f t="shared" si="82"/>
        <v>879</v>
      </c>
      <c r="M858" s="56">
        <f t="shared" si="83"/>
        <v>67589</v>
      </c>
    </row>
    <row r="859" spans="1:13">
      <c r="A859" s="55">
        <v>846</v>
      </c>
      <c r="B859" s="5">
        <v>250521</v>
      </c>
      <c r="C859" s="7">
        <v>1539827</v>
      </c>
      <c r="D859" s="6">
        <v>37050</v>
      </c>
      <c r="E859" s="7">
        <v>1149022</v>
      </c>
      <c r="F859" s="6">
        <v>238120</v>
      </c>
      <c r="G859" s="7">
        <v>21609832</v>
      </c>
      <c r="H859" s="12">
        <f t="shared" si="78"/>
        <v>830</v>
      </c>
      <c r="I859" s="13">
        <f t="shared" si="79"/>
        <v>2870</v>
      </c>
      <c r="J859" s="14">
        <f t="shared" si="80"/>
        <v>14</v>
      </c>
      <c r="K859" s="13">
        <f t="shared" si="81"/>
        <v>542</v>
      </c>
      <c r="L859" s="14">
        <f t="shared" si="82"/>
        <v>863</v>
      </c>
      <c r="M859" s="56">
        <f t="shared" si="83"/>
        <v>66857</v>
      </c>
    </row>
    <row r="860" spans="1:13">
      <c r="A860" s="55">
        <v>847</v>
      </c>
      <c r="B860" s="5">
        <v>249769</v>
      </c>
      <c r="C860" s="7">
        <v>1532709</v>
      </c>
      <c r="D860" s="6">
        <v>37085</v>
      </c>
      <c r="E860" s="7">
        <v>1135312</v>
      </c>
      <c r="F860" s="6">
        <v>237185</v>
      </c>
      <c r="G860" s="7">
        <v>21491239</v>
      </c>
      <c r="H860" s="12">
        <f t="shared" si="78"/>
        <v>827</v>
      </c>
      <c r="I860" s="13">
        <f t="shared" si="79"/>
        <v>2857</v>
      </c>
      <c r="J860" s="14">
        <f t="shared" si="80"/>
        <v>14</v>
      </c>
      <c r="K860" s="13">
        <f t="shared" si="81"/>
        <v>536</v>
      </c>
      <c r="L860" s="14">
        <f t="shared" si="82"/>
        <v>860</v>
      </c>
      <c r="M860" s="56">
        <f t="shared" si="83"/>
        <v>66490</v>
      </c>
    </row>
    <row r="861" spans="1:13">
      <c r="A861" s="55">
        <v>848</v>
      </c>
      <c r="B861" s="5">
        <v>248114</v>
      </c>
      <c r="C861" s="7">
        <v>1529993</v>
      </c>
      <c r="D861" s="6">
        <v>38126</v>
      </c>
      <c r="E861" s="7">
        <v>1131954</v>
      </c>
      <c r="F861" s="6">
        <v>236165</v>
      </c>
      <c r="G861" s="7">
        <v>21395963</v>
      </c>
      <c r="H861" s="12">
        <f t="shared" si="78"/>
        <v>822</v>
      </c>
      <c r="I861" s="13">
        <f t="shared" si="79"/>
        <v>2852</v>
      </c>
      <c r="J861" s="14">
        <f t="shared" si="80"/>
        <v>15</v>
      </c>
      <c r="K861" s="13">
        <f t="shared" si="81"/>
        <v>534</v>
      </c>
      <c r="L861" s="14">
        <f t="shared" si="82"/>
        <v>856</v>
      </c>
      <c r="M861" s="56">
        <f t="shared" si="83"/>
        <v>66196</v>
      </c>
    </row>
    <row r="862" spans="1:13">
      <c r="A862" s="55">
        <v>849</v>
      </c>
      <c r="B862" s="5">
        <v>246283</v>
      </c>
      <c r="C862" s="7">
        <v>1522288</v>
      </c>
      <c r="D862" s="6">
        <v>36911</v>
      </c>
      <c r="E862" s="7">
        <v>1122841</v>
      </c>
      <c r="F862" s="6">
        <v>235709</v>
      </c>
      <c r="G862" s="7">
        <v>21258001</v>
      </c>
      <c r="H862" s="12">
        <f t="shared" si="78"/>
        <v>816</v>
      </c>
      <c r="I862" s="13">
        <f t="shared" si="79"/>
        <v>2838</v>
      </c>
      <c r="J862" s="14">
        <f t="shared" si="80"/>
        <v>14</v>
      </c>
      <c r="K862" s="13">
        <f t="shared" si="81"/>
        <v>530</v>
      </c>
      <c r="L862" s="14">
        <f t="shared" si="82"/>
        <v>855</v>
      </c>
      <c r="M862" s="56">
        <f t="shared" si="83"/>
        <v>65769</v>
      </c>
    </row>
    <row r="863" spans="1:13">
      <c r="A863" s="55">
        <v>850</v>
      </c>
      <c r="B863" s="5">
        <v>245744</v>
      </c>
      <c r="C863" s="7">
        <v>1514761</v>
      </c>
      <c r="D863" s="6">
        <v>36399</v>
      </c>
      <c r="E863" s="7">
        <v>1114702</v>
      </c>
      <c r="F863" s="6">
        <v>231746</v>
      </c>
      <c r="G863" s="7">
        <v>20982851</v>
      </c>
      <c r="H863" s="12">
        <f t="shared" si="78"/>
        <v>814</v>
      </c>
      <c r="I863" s="13">
        <f t="shared" si="79"/>
        <v>2824</v>
      </c>
      <c r="J863" s="14">
        <f t="shared" si="80"/>
        <v>14</v>
      </c>
      <c r="K863" s="13">
        <f t="shared" si="81"/>
        <v>526</v>
      </c>
      <c r="L863" s="14">
        <f t="shared" si="82"/>
        <v>840</v>
      </c>
      <c r="M863" s="56">
        <f t="shared" si="83"/>
        <v>64918</v>
      </c>
    </row>
    <row r="864" spans="1:13">
      <c r="A864" s="55">
        <v>851</v>
      </c>
      <c r="B864" s="5">
        <v>244405</v>
      </c>
      <c r="C864" s="7">
        <v>1513672</v>
      </c>
      <c r="D864" s="6">
        <v>35706</v>
      </c>
      <c r="E864" s="7">
        <v>1113082</v>
      </c>
      <c r="F864" s="6">
        <v>229531</v>
      </c>
      <c r="G864" s="7">
        <v>20722088</v>
      </c>
      <c r="H864" s="12">
        <f t="shared" si="78"/>
        <v>810</v>
      </c>
      <c r="I864" s="13">
        <f t="shared" si="79"/>
        <v>2822</v>
      </c>
      <c r="J864" s="14">
        <f t="shared" si="80"/>
        <v>14</v>
      </c>
      <c r="K864" s="13">
        <f t="shared" si="81"/>
        <v>525</v>
      </c>
      <c r="L864" s="14">
        <f t="shared" si="82"/>
        <v>832</v>
      </c>
      <c r="M864" s="56">
        <f t="shared" si="83"/>
        <v>64111</v>
      </c>
    </row>
    <row r="865" spans="1:13">
      <c r="A865" s="55">
        <v>852</v>
      </c>
      <c r="B865" s="5">
        <v>244273</v>
      </c>
      <c r="C865" s="7">
        <v>1506684</v>
      </c>
      <c r="D865" s="6">
        <v>36349</v>
      </c>
      <c r="E865" s="7">
        <v>1109662</v>
      </c>
      <c r="F865" s="6">
        <v>226286</v>
      </c>
      <c r="G865" s="7">
        <v>20614908</v>
      </c>
      <c r="H865" s="12">
        <f t="shared" si="78"/>
        <v>809</v>
      </c>
      <c r="I865" s="13">
        <f t="shared" si="79"/>
        <v>2809</v>
      </c>
      <c r="J865" s="14">
        <f t="shared" si="80"/>
        <v>14</v>
      </c>
      <c r="K865" s="13">
        <f t="shared" si="81"/>
        <v>524</v>
      </c>
      <c r="L865" s="14">
        <f t="shared" si="82"/>
        <v>820</v>
      </c>
      <c r="M865" s="56">
        <f t="shared" si="83"/>
        <v>63779</v>
      </c>
    </row>
    <row r="866" spans="1:13">
      <c r="A866" s="55">
        <v>853</v>
      </c>
      <c r="B866" s="5">
        <v>242455</v>
      </c>
      <c r="C866" s="7">
        <v>1495230</v>
      </c>
      <c r="D866" s="6">
        <v>35854</v>
      </c>
      <c r="E866" s="7">
        <v>1099235</v>
      </c>
      <c r="F866" s="6">
        <v>227306</v>
      </c>
      <c r="G866" s="7">
        <v>20677703</v>
      </c>
      <c r="H866" s="12">
        <f t="shared" si="78"/>
        <v>803</v>
      </c>
      <c r="I866" s="13">
        <f t="shared" si="79"/>
        <v>2787</v>
      </c>
      <c r="J866" s="14">
        <f t="shared" si="80"/>
        <v>14</v>
      </c>
      <c r="K866" s="13">
        <f t="shared" si="81"/>
        <v>519</v>
      </c>
      <c r="L866" s="14">
        <f t="shared" si="82"/>
        <v>824</v>
      </c>
      <c r="M866" s="56">
        <f t="shared" si="83"/>
        <v>63974</v>
      </c>
    </row>
    <row r="867" spans="1:13">
      <c r="A867" s="55">
        <v>854</v>
      </c>
      <c r="B867" s="5">
        <v>242578</v>
      </c>
      <c r="C867" s="7">
        <v>1491281</v>
      </c>
      <c r="D867" s="6">
        <v>35998</v>
      </c>
      <c r="E867" s="7">
        <v>1088347</v>
      </c>
      <c r="F867" s="6">
        <v>223238</v>
      </c>
      <c r="G867" s="7">
        <v>20533441</v>
      </c>
      <c r="H867" s="12">
        <f t="shared" si="78"/>
        <v>804</v>
      </c>
      <c r="I867" s="13">
        <f t="shared" si="79"/>
        <v>2780</v>
      </c>
      <c r="J867" s="14">
        <f t="shared" si="80"/>
        <v>14</v>
      </c>
      <c r="K867" s="13">
        <f t="shared" si="81"/>
        <v>514</v>
      </c>
      <c r="L867" s="14">
        <f t="shared" si="82"/>
        <v>809</v>
      </c>
      <c r="M867" s="56">
        <f t="shared" si="83"/>
        <v>63527</v>
      </c>
    </row>
    <row r="868" spans="1:13">
      <c r="A868" s="55">
        <v>855</v>
      </c>
      <c r="B868" s="5">
        <v>240006</v>
      </c>
      <c r="C868" s="7">
        <v>1487426</v>
      </c>
      <c r="D868" s="6">
        <v>36302</v>
      </c>
      <c r="E868" s="7">
        <v>1092312</v>
      </c>
      <c r="F868" s="6">
        <v>222409</v>
      </c>
      <c r="G868" s="7">
        <v>20234162</v>
      </c>
      <c r="H868" s="12">
        <f t="shared" si="78"/>
        <v>795</v>
      </c>
      <c r="I868" s="13">
        <f t="shared" si="79"/>
        <v>2773</v>
      </c>
      <c r="J868" s="14">
        <f t="shared" si="80"/>
        <v>14</v>
      </c>
      <c r="K868" s="13">
        <f t="shared" si="81"/>
        <v>516</v>
      </c>
      <c r="L868" s="14">
        <f t="shared" si="82"/>
        <v>806</v>
      </c>
      <c r="M868" s="56">
        <f t="shared" si="83"/>
        <v>62601</v>
      </c>
    </row>
    <row r="869" spans="1:13">
      <c r="A869" s="55">
        <v>856</v>
      </c>
      <c r="B869" s="5">
        <v>238815</v>
      </c>
      <c r="C869" s="7">
        <v>1478146</v>
      </c>
      <c r="D869" s="6">
        <v>35182</v>
      </c>
      <c r="E869" s="7">
        <v>1089502</v>
      </c>
      <c r="F869" s="6">
        <v>217552</v>
      </c>
      <c r="G869" s="7">
        <v>20182622</v>
      </c>
      <c r="H869" s="12">
        <f t="shared" si="78"/>
        <v>791</v>
      </c>
      <c r="I869" s="13">
        <f t="shared" si="79"/>
        <v>2755</v>
      </c>
      <c r="J869" s="14">
        <f t="shared" si="80"/>
        <v>13</v>
      </c>
      <c r="K869" s="13">
        <f t="shared" si="81"/>
        <v>514</v>
      </c>
      <c r="L869" s="14">
        <f t="shared" si="82"/>
        <v>789</v>
      </c>
      <c r="M869" s="56">
        <f t="shared" si="83"/>
        <v>62442</v>
      </c>
    </row>
    <row r="870" spans="1:13">
      <c r="A870" s="55">
        <v>857</v>
      </c>
      <c r="B870" s="5">
        <v>238067</v>
      </c>
      <c r="C870" s="7">
        <v>1478924</v>
      </c>
      <c r="D870" s="6">
        <v>36004</v>
      </c>
      <c r="E870" s="7">
        <v>1069427</v>
      </c>
      <c r="F870" s="6">
        <v>216956</v>
      </c>
      <c r="G870" s="7">
        <v>20080695</v>
      </c>
      <c r="H870" s="12">
        <f t="shared" si="78"/>
        <v>789</v>
      </c>
      <c r="I870" s="13">
        <f t="shared" si="79"/>
        <v>2757</v>
      </c>
      <c r="J870" s="14">
        <f t="shared" si="80"/>
        <v>14</v>
      </c>
      <c r="K870" s="13">
        <f t="shared" si="81"/>
        <v>505</v>
      </c>
      <c r="L870" s="14">
        <f t="shared" si="82"/>
        <v>787</v>
      </c>
      <c r="M870" s="56">
        <f t="shared" si="83"/>
        <v>62126</v>
      </c>
    </row>
    <row r="871" spans="1:13">
      <c r="A871" s="55">
        <v>858</v>
      </c>
      <c r="B871" s="5">
        <v>236035</v>
      </c>
      <c r="C871" s="7">
        <v>1465117</v>
      </c>
      <c r="D871" s="6">
        <v>35042</v>
      </c>
      <c r="E871" s="7">
        <v>1069807</v>
      </c>
      <c r="F871" s="6">
        <v>213178</v>
      </c>
      <c r="G871" s="7">
        <v>19720338</v>
      </c>
      <c r="H871" s="12">
        <f t="shared" si="78"/>
        <v>782</v>
      </c>
      <c r="I871" s="13">
        <f t="shared" si="79"/>
        <v>2731</v>
      </c>
      <c r="J871" s="14">
        <f t="shared" si="80"/>
        <v>13</v>
      </c>
      <c r="K871" s="13">
        <f t="shared" si="81"/>
        <v>505</v>
      </c>
      <c r="L871" s="14">
        <f t="shared" si="82"/>
        <v>773</v>
      </c>
      <c r="M871" s="56">
        <f t="shared" si="83"/>
        <v>61012</v>
      </c>
    </row>
    <row r="872" spans="1:13">
      <c r="A872" s="55">
        <v>859</v>
      </c>
      <c r="B872" s="5">
        <v>236357</v>
      </c>
      <c r="C872" s="7">
        <v>1466143</v>
      </c>
      <c r="D872" s="6">
        <v>35067</v>
      </c>
      <c r="E872" s="7">
        <v>1054649</v>
      </c>
      <c r="F872" s="6">
        <v>212317</v>
      </c>
      <c r="G872" s="7">
        <v>19618648</v>
      </c>
      <c r="H872" s="12">
        <f t="shared" si="78"/>
        <v>783</v>
      </c>
      <c r="I872" s="13">
        <f t="shared" si="79"/>
        <v>2733</v>
      </c>
      <c r="J872" s="14">
        <f t="shared" si="80"/>
        <v>13</v>
      </c>
      <c r="K872" s="13">
        <f t="shared" si="81"/>
        <v>498</v>
      </c>
      <c r="L872" s="14">
        <f t="shared" si="82"/>
        <v>770</v>
      </c>
      <c r="M872" s="56">
        <f t="shared" si="83"/>
        <v>60697</v>
      </c>
    </row>
    <row r="873" spans="1:13">
      <c r="A873" s="55">
        <v>860</v>
      </c>
      <c r="B873" s="5">
        <v>233985</v>
      </c>
      <c r="C873" s="7">
        <v>1450606</v>
      </c>
      <c r="D873" s="6">
        <v>34897</v>
      </c>
      <c r="E873" s="7">
        <v>1048999</v>
      </c>
      <c r="F873" s="6">
        <v>211038</v>
      </c>
      <c r="G873" s="7">
        <v>19518314</v>
      </c>
      <c r="H873" s="12">
        <f t="shared" si="78"/>
        <v>775</v>
      </c>
      <c r="I873" s="13">
        <f t="shared" si="79"/>
        <v>2704</v>
      </c>
      <c r="J873" s="14">
        <f t="shared" si="80"/>
        <v>13</v>
      </c>
      <c r="K873" s="13">
        <f t="shared" si="81"/>
        <v>495</v>
      </c>
      <c r="L873" s="14">
        <f t="shared" si="82"/>
        <v>765</v>
      </c>
      <c r="M873" s="56">
        <f t="shared" si="83"/>
        <v>60387</v>
      </c>
    </row>
    <row r="874" spans="1:13">
      <c r="A874" s="55">
        <v>861</v>
      </c>
      <c r="B874" s="5">
        <v>234588</v>
      </c>
      <c r="C874" s="7">
        <v>1452803</v>
      </c>
      <c r="D874" s="6">
        <v>35217</v>
      </c>
      <c r="E874" s="7">
        <v>1050447</v>
      </c>
      <c r="F874" s="6">
        <v>208673</v>
      </c>
      <c r="G874" s="7">
        <v>19385891</v>
      </c>
      <c r="H874" s="12">
        <f t="shared" si="78"/>
        <v>777</v>
      </c>
      <c r="I874" s="13">
        <f t="shared" si="79"/>
        <v>2708</v>
      </c>
      <c r="J874" s="14">
        <f t="shared" si="80"/>
        <v>13</v>
      </c>
      <c r="K874" s="13">
        <f t="shared" si="81"/>
        <v>496</v>
      </c>
      <c r="L874" s="14">
        <f t="shared" si="82"/>
        <v>757</v>
      </c>
      <c r="M874" s="56">
        <f t="shared" si="83"/>
        <v>59977</v>
      </c>
    </row>
    <row r="875" spans="1:13">
      <c r="A875" s="55">
        <v>862</v>
      </c>
      <c r="B875" s="5">
        <v>231229</v>
      </c>
      <c r="C875" s="7">
        <v>1453169</v>
      </c>
      <c r="D875" s="6">
        <v>35538</v>
      </c>
      <c r="E875" s="7">
        <v>1037344</v>
      </c>
      <c r="F875" s="6">
        <v>209272</v>
      </c>
      <c r="G875" s="7">
        <v>19375322</v>
      </c>
      <c r="H875" s="12">
        <f t="shared" si="78"/>
        <v>766</v>
      </c>
      <c r="I875" s="13">
        <f t="shared" si="79"/>
        <v>2709</v>
      </c>
      <c r="J875" s="14">
        <f t="shared" si="80"/>
        <v>14</v>
      </c>
      <c r="K875" s="13">
        <f t="shared" si="81"/>
        <v>490</v>
      </c>
      <c r="L875" s="14">
        <f t="shared" si="82"/>
        <v>759</v>
      </c>
      <c r="M875" s="56">
        <f t="shared" si="83"/>
        <v>59944</v>
      </c>
    </row>
    <row r="876" spans="1:13">
      <c r="A876" s="55">
        <v>863</v>
      </c>
      <c r="B876" s="5">
        <v>230415</v>
      </c>
      <c r="C876" s="7">
        <v>1444096</v>
      </c>
      <c r="D876" s="6">
        <v>35347</v>
      </c>
      <c r="E876" s="7">
        <v>1037596</v>
      </c>
      <c r="F876" s="6">
        <v>204593</v>
      </c>
      <c r="G876" s="7">
        <v>19099097</v>
      </c>
      <c r="H876" s="12">
        <f t="shared" si="78"/>
        <v>763</v>
      </c>
      <c r="I876" s="13">
        <f t="shared" si="79"/>
        <v>2692</v>
      </c>
      <c r="J876" s="14">
        <f t="shared" si="80"/>
        <v>13</v>
      </c>
      <c r="K876" s="13">
        <f t="shared" si="81"/>
        <v>490</v>
      </c>
      <c r="L876" s="14">
        <f t="shared" si="82"/>
        <v>742</v>
      </c>
      <c r="M876" s="56">
        <f t="shared" si="83"/>
        <v>59090</v>
      </c>
    </row>
    <row r="877" spans="1:13">
      <c r="A877" s="55">
        <v>864</v>
      </c>
      <c r="B877" s="5">
        <v>230049</v>
      </c>
      <c r="C877" s="7">
        <v>1438444</v>
      </c>
      <c r="D877" s="6">
        <v>34174</v>
      </c>
      <c r="E877" s="7">
        <v>1036440</v>
      </c>
      <c r="F877" s="6">
        <v>202058</v>
      </c>
      <c r="G877" s="7">
        <v>18860474</v>
      </c>
      <c r="H877" s="12">
        <f t="shared" si="78"/>
        <v>762</v>
      </c>
      <c r="I877" s="13">
        <f t="shared" si="79"/>
        <v>2681</v>
      </c>
      <c r="J877" s="14">
        <f t="shared" si="80"/>
        <v>13</v>
      </c>
      <c r="K877" s="13">
        <f t="shared" si="81"/>
        <v>489</v>
      </c>
      <c r="L877" s="14">
        <f t="shared" si="82"/>
        <v>733</v>
      </c>
      <c r="M877" s="56">
        <f t="shared" si="83"/>
        <v>58351</v>
      </c>
    </row>
    <row r="878" spans="1:13">
      <c r="A878" s="55">
        <v>865</v>
      </c>
      <c r="B878" s="5">
        <v>229091</v>
      </c>
      <c r="C878" s="7">
        <v>1429648</v>
      </c>
      <c r="D878" s="6">
        <v>34587</v>
      </c>
      <c r="E878" s="7">
        <v>1015900</v>
      </c>
      <c r="F878" s="6">
        <v>201094</v>
      </c>
      <c r="G878" s="7">
        <v>18874777</v>
      </c>
      <c r="H878" s="12">
        <f t="shared" si="78"/>
        <v>759</v>
      </c>
      <c r="I878" s="13">
        <f t="shared" si="79"/>
        <v>2665</v>
      </c>
      <c r="J878" s="14">
        <f t="shared" si="80"/>
        <v>13</v>
      </c>
      <c r="K878" s="13">
        <f t="shared" si="81"/>
        <v>479</v>
      </c>
      <c r="L878" s="14">
        <f t="shared" si="82"/>
        <v>729</v>
      </c>
      <c r="M878" s="56">
        <f t="shared" si="83"/>
        <v>58396</v>
      </c>
    </row>
    <row r="879" spans="1:13">
      <c r="A879" s="55">
        <v>866</v>
      </c>
      <c r="B879" s="5">
        <v>229639</v>
      </c>
      <c r="C879" s="7">
        <v>1424834</v>
      </c>
      <c r="D879" s="6">
        <v>34600</v>
      </c>
      <c r="E879" s="7">
        <v>1020379</v>
      </c>
      <c r="F879" s="6">
        <v>200137</v>
      </c>
      <c r="G879" s="7">
        <v>18691102</v>
      </c>
      <c r="H879" s="12">
        <f t="shared" si="78"/>
        <v>761</v>
      </c>
      <c r="I879" s="13">
        <f t="shared" si="79"/>
        <v>2656</v>
      </c>
      <c r="J879" s="14">
        <f t="shared" si="80"/>
        <v>13</v>
      </c>
      <c r="K879" s="13">
        <f t="shared" si="81"/>
        <v>482</v>
      </c>
      <c r="L879" s="14">
        <f t="shared" si="82"/>
        <v>726</v>
      </c>
      <c r="M879" s="56">
        <f t="shared" si="83"/>
        <v>57827</v>
      </c>
    </row>
    <row r="880" spans="1:13">
      <c r="A880" s="55">
        <v>867</v>
      </c>
      <c r="B880" s="5">
        <v>226702</v>
      </c>
      <c r="C880" s="7">
        <v>1420542</v>
      </c>
      <c r="D880" s="6">
        <v>34227</v>
      </c>
      <c r="E880" s="7">
        <v>1013719</v>
      </c>
      <c r="F880" s="6">
        <v>197351</v>
      </c>
      <c r="G880" s="7">
        <v>18512615</v>
      </c>
      <c r="H880" s="12">
        <f t="shared" si="78"/>
        <v>751</v>
      </c>
      <c r="I880" s="13">
        <f t="shared" si="79"/>
        <v>2648</v>
      </c>
      <c r="J880" s="14">
        <f t="shared" si="80"/>
        <v>13</v>
      </c>
      <c r="K880" s="13">
        <f t="shared" si="81"/>
        <v>478</v>
      </c>
      <c r="L880" s="14">
        <f t="shared" si="82"/>
        <v>716</v>
      </c>
      <c r="M880" s="56">
        <f t="shared" si="83"/>
        <v>57275</v>
      </c>
    </row>
    <row r="881" spans="1:13">
      <c r="A881" s="55">
        <v>868</v>
      </c>
      <c r="B881" s="5">
        <v>225188</v>
      </c>
      <c r="C881" s="7">
        <v>1412372</v>
      </c>
      <c r="D881" s="6">
        <v>33744</v>
      </c>
      <c r="E881" s="7">
        <v>1006843</v>
      </c>
      <c r="F881" s="6">
        <v>194550</v>
      </c>
      <c r="G881" s="7">
        <v>18408473</v>
      </c>
      <c r="H881" s="12">
        <f t="shared" si="78"/>
        <v>746</v>
      </c>
      <c r="I881" s="13">
        <f t="shared" si="79"/>
        <v>2633</v>
      </c>
      <c r="J881" s="14">
        <f t="shared" si="80"/>
        <v>13</v>
      </c>
      <c r="K881" s="13">
        <f t="shared" si="81"/>
        <v>475</v>
      </c>
      <c r="L881" s="14">
        <f t="shared" si="82"/>
        <v>705</v>
      </c>
      <c r="M881" s="56">
        <f t="shared" si="83"/>
        <v>56953</v>
      </c>
    </row>
    <row r="882" spans="1:13">
      <c r="A882" s="55">
        <v>869</v>
      </c>
      <c r="B882" s="5">
        <v>224234</v>
      </c>
      <c r="C882" s="7">
        <v>1403293</v>
      </c>
      <c r="D882" s="6">
        <v>33792</v>
      </c>
      <c r="E882" s="7">
        <v>998920</v>
      </c>
      <c r="F882" s="6">
        <v>195034</v>
      </c>
      <c r="G882" s="7">
        <v>18387927</v>
      </c>
      <c r="H882" s="12">
        <f t="shared" si="78"/>
        <v>743</v>
      </c>
      <c r="I882" s="13">
        <f t="shared" si="79"/>
        <v>2616</v>
      </c>
      <c r="J882" s="14">
        <f t="shared" si="80"/>
        <v>13</v>
      </c>
      <c r="K882" s="13">
        <f t="shared" si="81"/>
        <v>471</v>
      </c>
      <c r="L882" s="14">
        <f t="shared" si="82"/>
        <v>707</v>
      </c>
      <c r="M882" s="56">
        <f t="shared" si="83"/>
        <v>56889</v>
      </c>
    </row>
    <row r="883" spans="1:13">
      <c r="A883" s="55">
        <v>870</v>
      </c>
      <c r="B883" s="5">
        <v>223428</v>
      </c>
      <c r="C883" s="7">
        <v>1403966</v>
      </c>
      <c r="D883" s="6">
        <v>34317</v>
      </c>
      <c r="E883" s="7">
        <v>996203</v>
      </c>
      <c r="F883" s="6">
        <v>192525</v>
      </c>
      <c r="G883" s="7">
        <v>18263153</v>
      </c>
      <c r="H883" s="12">
        <f t="shared" si="78"/>
        <v>740</v>
      </c>
      <c r="I883" s="13">
        <f t="shared" si="79"/>
        <v>2617</v>
      </c>
      <c r="J883" s="14">
        <f t="shared" si="80"/>
        <v>13</v>
      </c>
      <c r="K883" s="13">
        <f t="shared" si="81"/>
        <v>470</v>
      </c>
      <c r="L883" s="14">
        <f t="shared" si="82"/>
        <v>698</v>
      </c>
      <c r="M883" s="56">
        <f t="shared" si="83"/>
        <v>56503</v>
      </c>
    </row>
    <row r="884" spans="1:13">
      <c r="A884" s="55">
        <v>871</v>
      </c>
      <c r="B884" s="5">
        <v>223335</v>
      </c>
      <c r="C884" s="7">
        <v>1395555</v>
      </c>
      <c r="D884" s="6">
        <v>33768</v>
      </c>
      <c r="E884" s="7">
        <v>984690</v>
      </c>
      <c r="F884" s="6">
        <v>190806</v>
      </c>
      <c r="G884" s="7">
        <v>18089859</v>
      </c>
      <c r="H884" s="12">
        <f t="shared" si="78"/>
        <v>740</v>
      </c>
      <c r="I884" s="13">
        <f t="shared" si="79"/>
        <v>2601</v>
      </c>
      <c r="J884" s="14">
        <f t="shared" si="80"/>
        <v>13</v>
      </c>
      <c r="K884" s="13">
        <f t="shared" si="81"/>
        <v>465</v>
      </c>
      <c r="L884" s="14">
        <f t="shared" si="82"/>
        <v>692</v>
      </c>
      <c r="M884" s="56">
        <f t="shared" si="83"/>
        <v>55967</v>
      </c>
    </row>
    <row r="885" spans="1:13">
      <c r="A885" s="55">
        <v>872</v>
      </c>
      <c r="B885" s="5">
        <v>221402</v>
      </c>
      <c r="C885" s="7">
        <v>1391532</v>
      </c>
      <c r="D885" s="6">
        <v>33698</v>
      </c>
      <c r="E885" s="7">
        <v>983456</v>
      </c>
      <c r="F885" s="6">
        <v>189993</v>
      </c>
      <c r="G885" s="7">
        <v>17922080</v>
      </c>
      <c r="H885" s="12">
        <f t="shared" si="78"/>
        <v>733</v>
      </c>
      <c r="I885" s="13">
        <f t="shared" si="79"/>
        <v>2594</v>
      </c>
      <c r="J885" s="14">
        <f t="shared" si="80"/>
        <v>13</v>
      </c>
      <c r="K885" s="13">
        <f t="shared" si="81"/>
        <v>464</v>
      </c>
      <c r="L885" s="14">
        <f t="shared" si="82"/>
        <v>689</v>
      </c>
      <c r="M885" s="56">
        <f t="shared" si="83"/>
        <v>55448</v>
      </c>
    </row>
    <row r="886" spans="1:13">
      <c r="A886" s="55">
        <v>873</v>
      </c>
      <c r="B886" s="5">
        <v>220375</v>
      </c>
      <c r="C886" s="7">
        <v>1385466</v>
      </c>
      <c r="D886" s="6">
        <v>34215</v>
      </c>
      <c r="E886" s="7">
        <v>980208</v>
      </c>
      <c r="F886" s="6">
        <v>186821</v>
      </c>
      <c r="G886" s="7">
        <v>17832436</v>
      </c>
      <c r="H886" s="12">
        <f t="shared" si="78"/>
        <v>730</v>
      </c>
      <c r="I886" s="13">
        <f t="shared" si="79"/>
        <v>2583</v>
      </c>
      <c r="J886" s="14">
        <f t="shared" si="80"/>
        <v>13</v>
      </c>
      <c r="K886" s="13">
        <f t="shared" si="81"/>
        <v>463</v>
      </c>
      <c r="L886" s="14">
        <f t="shared" si="82"/>
        <v>677</v>
      </c>
      <c r="M886" s="56">
        <f t="shared" si="83"/>
        <v>55171</v>
      </c>
    </row>
    <row r="887" spans="1:13">
      <c r="A887" s="55">
        <v>874</v>
      </c>
      <c r="B887" s="5">
        <v>219779</v>
      </c>
      <c r="C887" s="7">
        <v>1378046</v>
      </c>
      <c r="D887" s="6">
        <v>33003</v>
      </c>
      <c r="E887" s="7">
        <v>972774</v>
      </c>
      <c r="F887" s="6">
        <v>184923</v>
      </c>
      <c r="G887" s="7">
        <v>17719186</v>
      </c>
      <c r="H887" s="12">
        <f t="shared" si="78"/>
        <v>728</v>
      </c>
      <c r="I887" s="13">
        <f t="shared" si="79"/>
        <v>2569</v>
      </c>
      <c r="J887" s="14">
        <f t="shared" si="80"/>
        <v>13</v>
      </c>
      <c r="K887" s="13">
        <f t="shared" si="81"/>
        <v>459</v>
      </c>
      <c r="L887" s="14">
        <f t="shared" si="82"/>
        <v>671</v>
      </c>
      <c r="M887" s="56">
        <f t="shared" si="83"/>
        <v>54820</v>
      </c>
    </row>
    <row r="888" spans="1:13">
      <c r="A888" s="55">
        <v>875</v>
      </c>
      <c r="B888" s="5">
        <v>219133</v>
      </c>
      <c r="C888" s="7">
        <v>1378879</v>
      </c>
      <c r="D888" s="6">
        <v>33590</v>
      </c>
      <c r="E888" s="7">
        <v>965642</v>
      </c>
      <c r="F888" s="6">
        <v>185087</v>
      </c>
      <c r="G888" s="7">
        <v>17456396</v>
      </c>
      <c r="H888" s="12">
        <f t="shared" si="78"/>
        <v>726</v>
      </c>
      <c r="I888" s="13">
        <f t="shared" si="79"/>
        <v>2570</v>
      </c>
      <c r="J888" s="14">
        <f t="shared" si="80"/>
        <v>13</v>
      </c>
      <c r="K888" s="13">
        <f t="shared" si="81"/>
        <v>456</v>
      </c>
      <c r="L888" s="14">
        <f t="shared" si="82"/>
        <v>671</v>
      </c>
      <c r="M888" s="56">
        <f t="shared" si="83"/>
        <v>54007</v>
      </c>
    </row>
    <row r="889" spans="1:13">
      <c r="A889" s="55">
        <v>876</v>
      </c>
      <c r="B889" s="5">
        <v>218486</v>
      </c>
      <c r="C889" s="7">
        <v>1371700</v>
      </c>
      <c r="D889" s="6">
        <v>34149</v>
      </c>
      <c r="E889" s="7">
        <v>958604</v>
      </c>
      <c r="F889" s="6">
        <v>182110</v>
      </c>
      <c r="G889" s="7">
        <v>17292457</v>
      </c>
      <c r="H889" s="12">
        <f t="shared" si="78"/>
        <v>724</v>
      </c>
      <c r="I889" s="13">
        <f t="shared" si="79"/>
        <v>2557</v>
      </c>
      <c r="J889" s="14">
        <f t="shared" si="80"/>
        <v>13</v>
      </c>
      <c r="K889" s="13">
        <f t="shared" si="81"/>
        <v>452</v>
      </c>
      <c r="L889" s="14">
        <f t="shared" si="82"/>
        <v>660</v>
      </c>
      <c r="M889" s="56">
        <f t="shared" si="83"/>
        <v>53500</v>
      </c>
    </row>
    <row r="890" spans="1:13">
      <c r="A890" s="55">
        <v>877</v>
      </c>
      <c r="B890" s="5">
        <v>215709</v>
      </c>
      <c r="C890" s="7">
        <v>1365544</v>
      </c>
      <c r="D890" s="6">
        <v>33399</v>
      </c>
      <c r="E890" s="7">
        <v>956896</v>
      </c>
      <c r="F890" s="6">
        <v>182859</v>
      </c>
      <c r="G890" s="7">
        <v>17213883</v>
      </c>
      <c r="H890" s="12">
        <f t="shared" si="78"/>
        <v>715</v>
      </c>
      <c r="I890" s="13">
        <f t="shared" si="79"/>
        <v>2545</v>
      </c>
      <c r="J890" s="14">
        <f t="shared" si="80"/>
        <v>13</v>
      </c>
      <c r="K890" s="13">
        <f t="shared" si="81"/>
        <v>452</v>
      </c>
      <c r="L890" s="14">
        <f t="shared" si="82"/>
        <v>663</v>
      </c>
      <c r="M890" s="56">
        <f t="shared" si="83"/>
        <v>53257</v>
      </c>
    </row>
    <row r="891" spans="1:13">
      <c r="A891" s="55">
        <v>878</v>
      </c>
      <c r="B891" s="5">
        <v>215269</v>
      </c>
      <c r="C891" s="7">
        <v>1362956</v>
      </c>
      <c r="D891" s="6">
        <v>33587</v>
      </c>
      <c r="E891" s="7">
        <v>951312</v>
      </c>
      <c r="F891" s="6">
        <v>179065</v>
      </c>
      <c r="G891" s="7">
        <v>17213604</v>
      </c>
      <c r="H891" s="12">
        <f t="shared" si="78"/>
        <v>713</v>
      </c>
      <c r="I891" s="13">
        <f t="shared" si="79"/>
        <v>2541</v>
      </c>
      <c r="J891" s="14">
        <f t="shared" si="80"/>
        <v>13</v>
      </c>
      <c r="K891" s="13">
        <f t="shared" si="81"/>
        <v>449</v>
      </c>
      <c r="L891" s="14">
        <f t="shared" si="82"/>
        <v>649</v>
      </c>
      <c r="M891" s="56">
        <f t="shared" si="83"/>
        <v>53256</v>
      </c>
    </row>
    <row r="892" spans="1:13">
      <c r="A892" s="55">
        <v>879</v>
      </c>
      <c r="B892" s="5">
        <v>214465</v>
      </c>
      <c r="C892" s="7">
        <v>1352944</v>
      </c>
      <c r="D892" s="6">
        <v>33259</v>
      </c>
      <c r="E892" s="7">
        <v>952296</v>
      </c>
      <c r="F892" s="6">
        <v>178737</v>
      </c>
      <c r="G892" s="7">
        <v>17129203</v>
      </c>
      <c r="H892" s="12">
        <f t="shared" si="78"/>
        <v>710</v>
      </c>
      <c r="I892" s="13">
        <f t="shared" si="79"/>
        <v>2522</v>
      </c>
      <c r="J892" s="14">
        <f t="shared" si="80"/>
        <v>13</v>
      </c>
      <c r="K892" s="13">
        <f t="shared" si="81"/>
        <v>449</v>
      </c>
      <c r="L892" s="14">
        <f t="shared" si="82"/>
        <v>648</v>
      </c>
      <c r="M892" s="56">
        <f t="shared" si="83"/>
        <v>52995</v>
      </c>
    </row>
    <row r="893" spans="1:13">
      <c r="A893" s="55">
        <v>880</v>
      </c>
      <c r="B893" s="5">
        <v>214659</v>
      </c>
      <c r="C893" s="7">
        <v>1346822</v>
      </c>
      <c r="D893" s="6">
        <v>32376</v>
      </c>
      <c r="E893" s="7">
        <v>943450</v>
      </c>
      <c r="F893" s="6">
        <v>176052</v>
      </c>
      <c r="G893" s="7">
        <v>16969776</v>
      </c>
      <c r="H893" s="12">
        <f t="shared" si="78"/>
        <v>711</v>
      </c>
      <c r="I893" s="13">
        <f t="shared" si="79"/>
        <v>2511</v>
      </c>
      <c r="J893" s="14">
        <f t="shared" si="80"/>
        <v>12</v>
      </c>
      <c r="K893" s="13">
        <f t="shared" si="81"/>
        <v>445</v>
      </c>
      <c r="L893" s="14">
        <f t="shared" si="82"/>
        <v>638</v>
      </c>
      <c r="M893" s="56">
        <f t="shared" si="83"/>
        <v>52502</v>
      </c>
    </row>
    <row r="894" spans="1:13">
      <c r="A894" s="55">
        <v>881</v>
      </c>
      <c r="B894" s="5">
        <v>211712</v>
      </c>
      <c r="C894" s="7">
        <v>1345252</v>
      </c>
      <c r="D894" s="6">
        <v>32678</v>
      </c>
      <c r="E894" s="7">
        <v>937550</v>
      </c>
      <c r="F894" s="6">
        <v>173684</v>
      </c>
      <c r="G894" s="7">
        <v>16635358</v>
      </c>
      <c r="H894" s="12">
        <f t="shared" si="78"/>
        <v>701</v>
      </c>
      <c r="I894" s="13">
        <f t="shared" si="79"/>
        <v>2508</v>
      </c>
      <c r="J894" s="14">
        <f t="shared" si="80"/>
        <v>12</v>
      </c>
      <c r="K894" s="13">
        <f t="shared" si="81"/>
        <v>442</v>
      </c>
      <c r="L894" s="14">
        <f t="shared" si="82"/>
        <v>630</v>
      </c>
      <c r="M894" s="56">
        <f t="shared" si="83"/>
        <v>51467</v>
      </c>
    </row>
    <row r="895" spans="1:13">
      <c r="A895" s="55">
        <v>882</v>
      </c>
      <c r="B895" s="5">
        <v>212136</v>
      </c>
      <c r="C895" s="7">
        <v>1337834</v>
      </c>
      <c r="D895" s="6">
        <v>33507</v>
      </c>
      <c r="E895" s="7">
        <v>938629</v>
      </c>
      <c r="F895" s="6">
        <v>172934</v>
      </c>
      <c r="G895" s="7">
        <v>16638205</v>
      </c>
      <c r="H895" s="12">
        <f t="shared" si="78"/>
        <v>703</v>
      </c>
      <c r="I895" s="13">
        <f t="shared" si="79"/>
        <v>2494</v>
      </c>
      <c r="J895" s="14">
        <f t="shared" si="80"/>
        <v>13</v>
      </c>
      <c r="K895" s="13">
        <f t="shared" si="81"/>
        <v>443</v>
      </c>
      <c r="L895" s="14">
        <f t="shared" si="82"/>
        <v>627</v>
      </c>
      <c r="M895" s="56">
        <f t="shared" si="83"/>
        <v>51476</v>
      </c>
    </row>
    <row r="896" spans="1:13">
      <c r="A896" s="55">
        <v>883</v>
      </c>
      <c r="B896" s="5">
        <v>209592</v>
      </c>
      <c r="C896" s="7">
        <v>1332570</v>
      </c>
      <c r="D896" s="6">
        <v>33661</v>
      </c>
      <c r="E896" s="7">
        <v>928497</v>
      </c>
      <c r="F896" s="6">
        <v>171930</v>
      </c>
      <c r="G896" s="7">
        <v>16432249</v>
      </c>
      <c r="H896" s="12">
        <f t="shared" si="78"/>
        <v>694</v>
      </c>
      <c r="I896" s="13">
        <f t="shared" si="79"/>
        <v>2484</v>
      </c>
      <c r="J896" s="14">
        <f t="shared" si="80"/>
        <v>13</v>
      </c>
      <c r="K896" s="13">
        <f t="shared" si="81"/>
        <v>438</v>
      </c>
      <c r="L896" s="14">
        <f t="shared" si="82"/>
        <v>623</v>
      </c>
      <c r="M896" s="56">
        <f t="shared" si="83"/>
        <v>50839</v>
      </c>
    </row>
    <row r="897" spans="1:13">
      <c r="A897" s="55">
        <v>884</v>
      </c>
      <c r="B897" s="5">
        <v>210105</v>
      </c>
      <c r="C897" s="7">
        <v>1326094</v>
      </c>
      <c r="D897" s="6">
        <v>33188</v>
      </c>
      <c r="E897" s="7">
        <v>927359</v>
      </c>
      <c r="F897" s="6">
        <v>168064</v>
      </c>
      <c r="G897" s="7">
        <v>16407183</v>
      </c>
      <c r="H897" s="12">
        <f t="shared" si="78"/>
        <v>696</v>
      </c>
      <c r="I897" s="13">
        <f t="shared" si="79"/>
        <v>2472</v>
      </c>
      <c r="J897" s="14">
        <f t="shared" si="80"/>
        <v>13</v>
      </c>
      <c r="K897" s="13">
        <f t="shared" si="81"/>
        <v>438</v>
      </c>
      <c r="L897" s="14">
        <f t="shared" si="82"/>
        <v>609</v>
      </c>
      <c r="M897" s="56">
        <f t="shared" si="83"/>
        <v>50761</v>
      </c>
    </row>
    <row r="898" spans="1:13">
      <c r="A898" s="55">
        <v>885</v>
      </c>
      <c r="B898" s="5">
        <v>209497</v>
      </c>
      <c r="C898" s="7">
        <v>1326977</v>
      </c>
      <c r="D898" s="6">
        <v>32681</v>
      </c>
      <c r="E898" s="7">
        <v>927570</v>
      </c>
      <c r="F898" s="6">
        <v>168150</v>
      </c>
      <c r="G898" s="7">
        <v>16229601</v>
      </c>
      <c r="H898" s="12">
        <f t="shared" si="78"/>
        <v>694</v>
      </c>
      <c r="I898" s="13">
        <f t="shared" si="79"/>
        <v>2474</v>
      </c>
      <c r="J898" s="14">
        <f t="shared" si="80"/>
        <v>12</v>
      </c>
      <c r="K898" s="13">
        <f t="shared" si="81"/>
        <v>438</v>
      </c>
      <c r="L898" s="14">
        <f t="shared" si="82"/>
        <v>610</v>
      </c>
      <c r="M898" s="56">
        <f t="shared" si="83"/>
        <v>50212</v>
      </c>
    </row>
    <row r="899" spans="1:13">
      <c r="A899" s="55">
        <v>886</v>
      </c>
      <c r="B899" s="5">
        <v>207493</v>
      </c>
      <c r="C899" s="7">
        <v>1319801</v>
      </c>
      <c r="D899" s="6">
        <v>33976</v>
      </c>
      <c r="E899" s="7">
        <v>926164</v>
      </c>
      <c r="F899" s="6">
        <v>167680</v>
      </c>
      <c r="G899" s="7">
        <v>16207335</v>
      </c>
      <c r="H899" s="12">
        <f t="shared" si="78"/>
        <v>687</v>
      </c>
      <c r="I899" s="13">
        <f t="shared" si="79"/>
        <v>2460</v>
      </c>
      <c r="J899" s="14">
        <f t="shared" si="80"/>
        <v>13</v>
      </c>
      <c r="K899" s="13">
        <f t="shared" si="81"/>
        <v>437</v>
      </c>
      <c r="L899" s="14">
        <f t="shared" si="82"/>
        <v>608</v>
      </c>
      <c r="M899" s="56">
        <f t="shared" si="83"/>
        <v>50143</v>
      </c>
    </row>
    <row r="900" spans="1:13">
      <c r="A900" s="55">
        <v>887</v>
      </c>
      <c r="B900" s="5">
        <v>207517</v>
      </c>
      <c r="C900" s="7">
        <v>1315859</v>
      </c>
      <c r="D900" s="6">
        <v>31964</v>
      </c>
      <c r="E900" s="7">
        <v>920201</v>
      </c>
      <c r="F900" s="6">
        <v>164121</v>
      </c>
      <c r="G900" s="7">
        <v>16112542</v>
      </c>
      <c r="H900" s="12">
        <f t="shared" si="78"/>
        <v>687</v>
      </c>
      <c r="I900" s="13">
        <f t="shared" si="79"/>
        <v>2453</v>
      </c>
      <c r="J900" s="14">
        <f t="shared" si="80"/>
        <v>12</v>
      </c>
      <c r="K900" s="13">
        <f t="shared" si="81"/>
        <v>434</v>
      </c>
      <c r="L900" s="14">
        <f t="shared" si="82"/>
        <v>595</v>
      </c>
      <c r="M900" s="56">
        <f t="shared" si="83"/>
        <v>49850</v>
      </c>
    </row>
    <row r="901" spans="1:13">
      <c r="A901" s="55">
        <v>888</v>
      </c>
      <c r="B901" s="5">
        <v>207206</v>
      </c>
      <c r="C901" s="7">
        <v>1311952</v>
      </c>
      <c r="D901" s="6">
        <v>33006</v>
      </c>
      <c r="E901" s="7">
        <v>918976</v>
      </c>
      <c r="F901" s="6">
        <v>165202</v>
      </c>
      <c r="G901" s="7">
        <v>15891871</v>
      </c>
      <c r="H901" s="12">
        <f t="shared" si="78"/>
        <v>686</v>
      </c>
      <c r="I901" s="13">
        <f t="shared" si="79"/>
        <v>2446</v>
      </c>
      <c r="J901" s="14">
        <f t="shared" si="80"/>
        <v>13</v>
      </c>
      <c r="K901" s="13">
        <f t="shared" si="81"/>
        <v>434</v>
      </c>
      <c r="L901" s="14">
        <f t="shared" si="82"/>
        <v>599</v>
      </c>
      <c r="M901" s="56">
        <f t="shared" si="83"/>
        <v>49167</v>
      </c>
    </row>
    <row r="902" spans="1:13">
      <c r="A902" s="55">
        <v>889</v>
      </c>
      <c r="B902" s="5">
        <v>204608</v>
      </c>
      <c r="C902" s="7">
        <v>1304724</v>
      </c>
      <c r="D902" s="6">
        <v>32570</v>
      </c>
      <c r="E902" s="7">
        <v>912502</v>
      </c>
      <c r="F902" s="6">
        <v>162697</v>
      </c>
      <c r="G902" s="7">
        <v>15786709</v>
      </c>
      <c r="H902" s="12">
        <f t="shared" si="78"/>
        <v>678</v>
      </c>
      <c r="I902" s="13">
        <f t="shared" si="79"/>
        <v>2432</v>
      </c>
      <c r="J902" s="14">
        <f t="shared" si="80"/>
        <v>12</v>
      </c>
      <c r="K902" s="13">
        <f t="shared" si="81"/>
        <v>431</v>
      </c>
      <c r="L902" s="14">
        <f t="shared" si="82"/>
        <v>590</v>
      </c>
      <c r="M902" s="56">
        <f t="shared" si="83"/>
        <v>48842</v>
      </c>
    </row>
    <row r="903" spans="1:13">
      <c r="A903" s="55">
        <v>890</v>
      </c>
      <c r="B903" s="5">
        <v>203973</v>
      </c>
      <c r="C903" s="7">
        <v>1299921</v>
      </c>
      <c r="D903" s="6">
        <v>33195</v>
      </c>
      <c r="E903" s="7">
        <v>916640</v>
      </c>
      <c r="F903" s="6">
        <v>161065</v>
      </c>
      <c r="G903" s="7">
        <v>15633132</v>
      </c>
      <c r="H903" s="12">
        <f t="shared" si="78"/>
        <v>676</v>
      </c>
      <c r="I903" s="13">
        <f t="shared" si="79"/>
        <v>2423</v>
      </c>
      <c r="J903" s="14">
        <f t="shared" si="80"/>
        <v>13</v>
      </c>
      <c r="K903" s="13">
        <f t="shared" si="81"/>
        <v>433</v>
      </c>
      <c r="L903" s="14">
        <f t="shared" si="82"/>
        <v>584</v>
      </c>
      <c r="M903" s="56">
        <f t="shared" si="83"/>
        <v>48366</v>
      </c>
    </row>
    <row r="904" spans="1:13">
      <c r="A904" s="55">
        <v>891</v>
      </c>
      <c r="B904" s="5">
        <v>203130</v>
      </c>
      <c r="C904" s="7">
        <v>1293172</v>
      </c>
      <c r="D904" s="6">
        <v>33146</v>
      </c>
      <c r="E904" s="7">
        <v>913171</v>
      </c>
      <c r="F904" s="6">
        <v>159857</v>
      </c>
      <c r="G904" s="7">
        <v>15524486</v>
      </c>
      <c r="H904" s="12">
        <f t="shared" si="78"/>
        <v>673</v>
      </c>
      <c r="I904" s="13">
        <f t="shared" si="79"/>
        <v>2411</v>
      </c>
      <c r="J904" s="14">
        <f t="shared" si="80"/>
        <v>13</v>
      </c>
      <c r="K904" s="13">
        <f t="shared" si="81"/>
        <v>431</v>
      </c>
      <c r="L904" s="14">
        <f t="shared" si="82"/>
        <v>580</v>
      </c>
      <c r="M904" s="56">
        <f t="shared" si="83"/>
        <v>48030</v>
      </c>
    </row>
    <row r="905" spans="1:13">
      <c r="A905" s="55">
        <v>892</v>
      </c>
      <c r="B905" s="5">
        <v>203637</v>
      </c>
      <c r="C905" s="7">
        <v>1291956</v>
      </c>
      <c r="D905" s="6">
        <v>32927</v>
      </c>
      <c r="E905" s="7">
        <v>909772</v>
      </c>
      <c r="F905" s="6">
        <v>156805</v>
      </c>
      <c r="G905" s="7">
        <v>15498687</v>
      </c>
      <c r="H905" s="12">
        <f t="shared" si="78"/>
        <v>675</v>
      </c>
      <c r="I905" s="13">
        <f t="shared" si="79"/>
        <v>2408</v>
      </c>
      <c r="J905" s="14">
        <f t="shared" si="80"/>
        <v>13</v>
      </c>
      <c r="K905" s="13">
        <f t="shared" si="81"/>
        <v>429</v>
      </c>
      <c r="L905" s="14">
        <f t="shared" si="82"/>
        <v>569</v>
      </c>
      <c r="M905" s="56">
        <f t="shared" si="83"/>
        <v>47950</v>
      </c>
    </row>
    <row r="906" spans="1:13">
      <c r="A906" s="55">
        <v>893</v>
      </c>
      <c r="B906" s="5">
        <v>202714</v>
      </c>
      <c r="C906" s="7">
        <v>1286617</v>
      </c>
      <c r="D906" s="6">
        <v>33422</v>
      </c>
      <c r="E906" s="7">
        <v>911155</v>
      </c>
      <c r="F906" s="6">
        <v>157246</v>
      </c>
      <c r="G906" s="7">
        <v>15492985</v>
      </c>
      <c r="H906" s="12">
        <f t="shared" si="78"/>
        <v>671</v>
      </c>
      <c r="I906" s="13">
        <f t="shared" si="79"/>
        <v>2398</v>
      </c>
      <c r="J906" s="14">
        <f t="shared" si="80"/>
        <v>13</v>
      </c>
      <c r="K906" s="13">
        <f t="shared" si="81"/>
        <v>430</v>
      </c>
      <c r="L906" s="14">
        <f t="shared" si="82"/>
        <v>570</v>
      </c>
      <c r="M906" s="56">
        <f t="shared" si="83"/>
        <v>47933</v>
      </c>
    </row>
    <row r="907" spans="1:13">
      <c r="A907" s="55">
        <v>894</v>
      </c>
      <c r="B907" s="5">
        <v>201843</v>
      </c>
      <c r="C907" s="7">
        <v>1280040</v>
      </c>
      <c r="D907" s="6">
        <v>32898</v>
      </c>
      <c r="E907" s="7">
        <v>911195</v>
      </c>
      <c r="F907" s="6">
        <v>155291</v>
      </c>
      <c r="G907" s="7">
        <v>15338804</v>
      </c>
      <c r="H907" s="12">
        <f t="shared" si="78"/>
        <v>669</v>
      </c>
      <c r="I907" s="13">
        <f t="shared" si="79"/>
        <v>2386</v>
      </c>
      <c r="J907" s="14">
        <f t="shared" si="80"/>
        <v>13</v>
      </c>
      <c r="K907" s="13">
        <f t="shared" si="81"/>
        <v>430</v>
      </c>
      <c r="L907" s="14">
        <f t="shared" si="82"/>
        <v>563</v>
      </c>
      <c r="M907" s="56">
        <f t="shared" si="83"/>
        <v>47456</v>
      </c>
    </row>
    <row r="908" spans="1:13">
      <c r="A908" s="55">
        <v>895</v>
      </c>
      <c r="B908" s="5">
        <v>200630</v>
      </c>
      <c r="C908" s="7">
        <v>1272865</v>
      </c>
      <c r="D908" s="6">
        <v>32961</v>
      </c>
      <c r="E908" s="7">
        <v>910202</v>
      </c>
      <c r="F908" s="6">
        <v>154277</v>
      </c>
      <c r="G908" s="7">
        <v>15184199</v>
      </c>
      <c r="H908" s="12">
        <f t="shared" si="78"/>
        <v>665</v>
      </c>
      <c r="I908" s="13">
        <f t="shared" si="79"/>
        <v>2373</v>
      </c>
      <c r="J908" s="14">
        <f t="shared" si="80"/>
        <v>13</v>
      </c>
      <c r="K908" s="13">
        <f t="shared" si="81"/>
        <v>430</v>
      </c>
      <c r="L908" s="14">
        <f t="shared" si="82"/>
        <v>559</v>
      </c>
      <c r="M908" s="56">
        <f t="shared" si="83"/>
        <v>46977</v>
      </c>
    </row>
    <row r="909" spans="1:13">
      <c r="A909" s="55">
        <v>896</v>
      </c>
      <c r="B909" s="5">
        <v>200426</v>
      </c>
      <c r="C909" s="7">
        <v>1267492</v>
      </c>
      <c r="D909" s="6">
        <v>32035</v>
      </c>
      <c r="E909" s="7">
        <v>896007</v>
      </c>
      <c r="F909" s="6">
        <v>151390</v>
      </c>
      <c r="G909" s="7">
        <v>15035913</v>
      </c>
      <c r="H909" s="12">
        <f t="shared" si="78"/>
        <v>664</v>
      </c>
      <c r="I909" s="13">
        <f t="shared" si="79"/>
        <v>2363</v>
      </c>
      <c r="J909" s="14">
        <f t="shared" si="80"/>
        <v>12</v>
      </c>
      <c r="K909" s="13">
        <f t="shared" si="81"/>
        <v>423</v>
      </c>
      <c r="L909" s="14">
        <f t="shared" si="82"/>
        <v>549</v>
      </c>
      <c r="M909" s="56">
        <f t="shared" si="83"/>
        <v>46519</v>
      </c>
    </row>
    <row r="910" spans="1:13">
      <c r="A910" s="55">
        <v>897</v>
      </c>
      <c r="B910" s="5">
        <v>198906</v>
      </c>
      <c r="C910" s="7">
        <v>1267264</v>
      </c>
      <c r="D910" s="6">
        <v>33692</v>
      </c>
      <c r="E910" s="7">
        <v>902567</v>
      </c>
      <c r="F910" s="6">
        <v>151348</v>
      </c>
      <c r="G910" s="7">
        <v>14924442</v>
      </c>
      <c r="H910" s="12">
        <f t="shared" ref="H910:H973" si="84">ROUND(B910/$B$1037*100000,0)</f>
        <v>659</v>
      </c>
      <c r="I910" s="13">
        <f t="shared" ref="I910:I973" si="85">ROUND(C910/$C$1037*100000,0)</f>
        <v>2362</v>
      </c>
      <c r="J910" s="14">
        <f t="shared" ref="J910:J973" si="86">ROUND(D910/$D$1037*100000,0)</f>
        <v>13</v>
      </c>
      <c r="K910" s="13">
        <f t="shared" ref="K910:K973" si="87">ROUND(E910/$E$1037*100000,0)</f>
        <v>426</v>
      </c>
      <c r="L910" s="14">
        <f t="shared" ref="L910:L973" si="88">ROUND(F910/$F$1037*100000,0)</f>
        <v>549</v>
      </c>
      <c r="M910" s="56">
        <f t="shared" ref="M910:M973" si="89">ROUND(G910/$G$1037*100000,0)</f>
        <v>46174</v>
      </c>
    </row>
    <row r="911" spans="1:13">
      <c r="A911" s="55">
        <v>898</v>
      </c>
      <c r="B911" s="5">
        <v>199343</v>
      </c>
      <c r="C911" s="7">
        <v>1263666</v>
      </c>
      <c r="D911" s="6">
        <v>32847</v>
      </c>
      <c r="E911" s="7">
        <v>892673</v>
      </c>
      <c r="F911" s="6">
        <v>149251</v>
      </c>
      <c r="G911" s="7">
        <v>14727718</v>
      </c>
      <c r="H911" s="12">
        <f t="shared" si="84"/>
        <v>660</v>
      </c>
      <c r="I911" s="13">
        <f t="shared" si="85"/>
        <v>2356</v>
      </c>
      <c r="J911" s="14">
        <f t="shared" si="86"/>
        <v>13</v>
      </c>
      <c r="K911" s="13">
        <f t="shared" si="87"/>
        <v>421</v>
      </c>
      <c r="L911" s="14">
        <f t="shared" si="88"/>
        <v>541</v>
      </c>
      <c r="M911" s="56">
        <f t="shared" si="89"/>
        <v>45565</v>
      </c>
    </row>
    <row r="912" spans="1:13">
      <c r="A912" s="55">
        <v>899</v>
      </c>
      <c r="B912" s="5">
        <v>198665</v>
      </c>
      <c r="C912" s="7">
        <v>1257417</v>
      </c>
      <c r="D912" s="6">
        <v>33363</v>
      </c>
      <c r="E912" s="7">
        <v>896967</v>
      </c>
      <c r="F912" s="6">
        <v>146454</v>
      </c>
      <c r="G912" s="7">
        <v>14600214</v>
      </c>
      <c r="H912" s="12">
        <f t="shared" si="84"/>
        <v>658</v>
      </c>
      <c r="I912" s="13">
        <f t="shared" si="85"/>
        <v>2344</v>
      </c>
      <c r="J912" s="14">
        <f t="shared" si="86"/>
        <v>13</v>
      </c>
      <c r="K912" s="13">
        <f t="shared" si="87"/>
        <v>423</v>
      </c>
      <c r="L912" s="14">
        <f t="shared" si="88"/>
        <v>531</v>
      </c>
      <c r="M912" s="56">
        <f t="shared" si="89"/>
        <v>45171</v>
      </c>
    </row>
    <row r="913" spans="1:13">
      <c r="A913" s="55">
        <v>900</v>
      </c>
      <c r="B913" s="5">
        <v>196382</v>
      </c>
      <c r="C913" s="7">
        <v>1254896</v>
      </c>
      <c r="D913" s="6">
        <v>33216</v>
      </c>
      <c r="E913" s="7">
        <v>894210</v>
      </c>
      <c r="F913" s="6">
        <v>145787</v>
      </c>
      <c r="G913" s="7">
        <v>14624082</v>
      </c>
      <c r="H913" s="12">
        <f t="shared" si="84"/>
        <v>651</v>
      </c>
      <c r="I913" s="13">
        <f t="shared" si="85"/>
        <v>2339</v>
      </c>
      <c r="J913" s="14">
        <f t="shared" si="86"/>
        <v>13</v>
      </c>
      <c r="K913" s="13">
        <f t="shared" si="87"/>
        <v>422</v>
      </c>
      <c r="L913" s="14">
        <f t="shared" si="88"/>
        <v>529</v>
      </c>
      <c r="M913" s="56">
        <f t="shared" si="89"/>
        <v>45245</v>
      </c>
    </row>
    <row r="914" spans="1:13">
      <c r="A914" s="55">
        <v>901</v>
      </c>
      <c r="B914" s="5">
        <v>196185</v>
      </c>
      <c r="C914" s="7">
        <v>1246639</v>
      </c>
      <c r="D914" s="6">
        <v>32511</v>
      </c>
      <c r="E914" s="7">
        <v>896761</v>
      </c>
      <c r="F914" s="6">
        <v>145140</v>
      </c>
      <c r="G914" s="7">
        <v>14634412</v>
      </c>
      <c r="H914" s="12">
        <f t="shared" si="84"/>
        <v>650</v>
      </c>
      <c r="I914" s="13">
        <f t="shared" si="85"/>
        <v>2324</v>
      </c>
      <c r="J914" s="14">
        <f t="shared" si="86"/>
        <v>12</v>
      </c>
      <c r="K914" s="13">
        <f t="shared" si="87"/>
        <v>423</v>
      </c>
      <c r="L914" s="14">
        <f t="shared" si="88"/>
        <v>526</v>
      </c>
      <c r="M914" s="56">
        <f t="shared" si="89"/>
        <v>45277</v>
      </c>
    </row>
    <row r="915" spans="1:13">
      <c r="A915" s="55">
        <v>902</v>
      </c>
      <c r="B915" s="5">
        <v>194498</v>
      </c>
      <c r="C915" s="7">
        <v>1243303</v>
      </c>
      <c r="D915" s="6">
        <v>32599</v>
      </c>
      <c r="E915" s="7">
        <v>895110</v>
      </c>
      <c r="F915" s="6">
        <v>144889</v>
      </c>
      <c r="G915" s="7">
        <v>14403227</v>
      </c>
      <c r="H915" s="12">
        <f t="shared" si="84"/>
        <v>644</v>
      </c>
      <c r="I915" s="13">
        <f t="shared" si="85"/>
        <v>2318</v>
      </c>
      <c r="J915" s="14">
        <f t="shared" si="86"/>
        <v>12</v>
      </c>
      <c r="K915" s="13">
        <f t="shared" si="87"/>
        <v>422</v>
      </c>
      <c r="L915" s="14">
        <f t="shared" si="88"/>
        <v>525</v>
      </c>
      <c r="M915" s="56">
        <f t="shared" si="89"/>
        <v>44561</v>
      </c>
    </row>
    <row r="916" spans="1:13">
      <c r="A916" s="55">
        <v>903</v>
      </c>
      <c r="B916" s="5">
        <v>194827</v>
      </c>
      <c r="C916" s="7">
        <v>1242615</v>
      </c>
      <c r="D916" s="6">
        <v>33321</v>
      </c>
      <c r="E916" s="7">
        <v>893750</v>
      </c>
      <c r="F916" s="6">
        <v>141094</v>
      </c>
      <c r="G916" s="7">
        <v>14298862</v>
      </c>
      <c r="H916" s="12">
        <f t="shared" si="84"/>
        <v>645</v>
      </c>
      <c r="I916" s="13">
        <f t="shared" si="85"/>
        <v>2316</v>
      </c>
      <c r="J916" s="14">
        <f t="shared" si="86"/>
        <v>13</v>
      </c>
      <c r="K916" s="13">
        <f t="shared" si="87"/>
        <v>422</v>
      </c>
      <c r="L916" s="14">
        <f t="shared" si="88"/>
        <v>512</v>
      </c>
      <c r="M916" s="56">
        <f t="shared" si="89"/>
        <v>44238</v>
      </c>
    </row>
    <row r="917" spans="1:13">
      <c r="A917" s="55">
        <v>904</v>
      </c>
      <c r="B917" s="5">
        <v>193057</v>
      </c>
      <c r="C917" s="7">
        <v>1236706</v>
      </c>
      <c r="D917" s="6">
        <v>33358</v>
      </c>
      <c r="E917" s="7">
        <v>890126</v>
      </c>
      <c r="F917" s="6">
        <v>141572</v>
      </c>
      <c r="G917" s="7">
        <v>14137557</v>
      </c>
      <c r="H917" s="12">
        <f t="shared" si="84"/>
        <v>639</v>
      </c>
      <c r="I917" s="13">
        <f t="shared" si="85"/>
        <v>2305</v>
      </c>
      <c r="J917" s="14">
        <f t="shared" si="86"/>
        <v>13</v>
      </c>
      <c r="K917" s="13">
        <f t="shared" si="87"/>
        <v>420</v>
      </c>
      <c r="L917" s="14">
        <f t="shared" si="88"/>
        <v>513</v>
      </c>
      <c r="M917" s="56">
        <f t="shared" si="89"/>
        <v>43739</v>
      </c>
    </row>
    <row r="918" spans="1:13">
      <c r="A918" s="55">
        <v>905</v>
      </c>
      <c r="B918" s="5">
        <v>192698</v>
      </c>
      <c r="C918" s="7">
        <v>1232960</v>
      </c>
      <c r="D918" s="6">
        <v>33251</v>
      </c>
      <c r="E918" s="7">
        <v>889565</v>
      </c>
      <c r="F918" s="6">
        <v>137533</v>
      </c>
      <c r="G918" s="7">
        <v>14011743</v>
      </c>
      <c r="H918" s="12">
        <f t="shared" si="84"/>
        <v>638</v>
      </c>
      <c r="I918" s="13">
        <f t="shared" si="85"/>
        <v>2298</v>
      </c>
      <c r="J918" s="14">
        <f t="shared" si="86"/>
        <v>13</v>
      </c>
      <c r="K918" s="13">
        <f t="shared" si="87"/>
        <v>420</v>
      </c>
      <c r="L918" s="14">
        <f t="shared" si="88"/>
        <v>499</v>
      </c>
      <c r="M918" s="56">
        <f t="shared" si="89"/>
        <v>43350</v>
      </c>
    </row>
    <row r="919" spans="1:13">
      <c r="A919" s="55">
        <v>906</v>
      </c>
      <c r="B919" s="5">
        <v>193183</v>
      </c>
      <c r="C919" s="7">
        <v>1227477</v>
      </c>
      <c r="D919" s="6">
        <v>33744</v>
      </c>
      <c r="E919" s="7">
        <v>881782</v>
      </c>
      <c r="F919" s="6">
        <v>138314</v>
      </c>
      <c r="G919" s="7">
        <v>13957653</v>
      </c>
      <c r="H919" s="12">
        <f t="shared" si="84"/>
        <v>640</v>
      </c>
      <c r="I919" s="13">
        <f t="shared" si="85"/>
        <v>2288</v>
      </c>
      <c r="J919" s="14">
        <f t="shared" si="86"/>
        <v>13</v>
      </c>
      <c r="K919" s="13">
        <f t="shared" si="87"/>
        <v>416</v>
      </c>
      <c r="L919" s="14">
        <f t="shared" si="88"/>
        <v>502</v>
      </c>
      <c r="M919" s="56">
        <f t="shared" si="89"/>
        <v>43183</v>
      </c>
    </row>
    <row r="920" spans="1:13">
      <c r="A920" s="55">
        <v>907</v>
      </c>
      <c r="B920" s="5">
        <v>191148</v>
      </c>
      <c r="C920" s="7">
        <v>1223377</v>
      </c>
      <c r="D920" s="6">
        <v>33707</v>
      </c>
      <c r="E920" s="7">
        <v>871734</v>
      </c>
      <c r="F920" s="6">
        <v>135913</v>
      </c>
      <c r="G920" s="7">
        <v>13851867</v>
      </c>
      <c r="H920" s="12">
        <f t="shared" si="84"/>
        <v>633</v>
      </c>
      <c r="I920" s="13">
        <f t="shared" si="85"/>
        <v>2280</v>
      </c>
      <c r="J920" s="14">
        <f t="shared" si="86"/>
        <v>13</v>
      </c>
      <c r="K920" s="13">
        <f t="shared" si="87"/>
        <v>411</v>
      </c>
      <c r="L920" s="14">
        <f t="shared" si="88"/>
        <v>493</v>
      </c>
      <c r="M920" s="56">
        <f t="shared" si="89"/>
        <v>42855</v>
      </c>
    </row>
    <row r="921" spans="1:13">
      <c r="A921" s="55">
        <v>908</v>
      </c>
      <c r="B921" s="5">
        <v>191695</v>
      </c>
      <c r="C921" s="7">
        <v>1219531</v>
      </c>
      <c r="D921" s="6">
        <v>33649</v>
      </c>
      <c r="E921" s="7">
        <v>880243</v>
      </c>
      <c r="F921" s="6">
        <v>133940</v>
      </c>
      <c r="G921" s="7">
        <v>13721808</v>
      </c>
      <c r="H921" s="12">
        <f t="shared" si="84"/>
        <v>635</v>
      </c>
      <c r="I921" s="13">
        <f t="shared" si="85"/>
        <v>2273</v>
      </c>
      <c r="J921" s="14">
        <f t="shared" si="86"/>
        <v>13</v>
      </c>
      <c r="K921" s="13">
        <f t="shared" si="87"/>
        <v>415</v>
      </c>
      <c r="L921" s="14">
        <f t="shared" si="88"/>
        <v>486</v>
      </c>
      <c r="M921" s="56">
        <f t="shared" si="89"/>
        <v>42453</v>
      </c>
    </row>
    <row r="922" spans="1:13">
      <c r="A922" s="55">
        <v>909</v>
      </c>
      <c r="B922" s="5">
        <v>190814</v>
      </c>
      <c r="C922" s="7">
        <v>1217102</v>
      </c>
      <c r="D922" s="6">
        <v>32941</v>
      </c>
      <c r="E922" s="7">
        <v>879291</v>
      </c>
      <c r="F922" s="6">
        <v>135427</v>
      </c>
      <c r="G922" s="7">
        <v>13761662</v>
      </c>
      <c r="H922" s="12">
        <f t="shared" si="84"/>
        <v>632</v>
      </c>
      <c r="I922" s="13">
        <f t="shared" si="85"/>
        <v>2269</v>
      </c>
      <c r="J922" s="14">
        <f t="shared" si="86"/>
        <v>13</v>
      </c>
      <c r="K922" s="13">
        <f t="shared" si="87"/>
        <v>415</v>
      </c>
      <c r="L922" s="14">
        <f t="shared" si="88"/>
        <v>491</v>
      </c>
      <c r="M922" s="56">
        <f t="shared" si="89"/>
        <v>42576</v>
      </c>
    </row>
    <row r="923" spans="1:13">
      <c r="A923" s="55">
        <v>910</v>
      </c>
      <c r="B923" s="5">
        <v>190115</v>
      </c>
      <c r="C923" s="7">
        <v>1216402</v>
      </c>
      <c r="D923" s="6">
        <v>33714</v>
      </c>
      <c r="E923" s="7">
        <v>877478</v>
      </c>
      <c r="F923" s="6">
        <v>133537</v>
      </c>
      <c r="G923" s="7">
        <v>13630001</v>
      </c>
      <c r="H923" s="12">
        <f t="shared" si="84"/>
        <v>630</v>
      </c>
      <c r="I923" s="13">
        <f t="shared" si="85"/>
        <v>2267</v>
      </c>
      <c r="J923" s="14">
        <f t="shared" si="86"/>
        <v>13</v>
      </c>
      <c r="K923" s="13">
        <f t="shared" si="87"/>
        <v>414</v>
      </c>
      <c r="L923" s="14">
        <f t="shared" si="88"/>
        <v>484</v>
      </c>
      <c r="M923" s="56">
        <f t="shared" si="89"/>
        <v>42169</v>
      </c>
    </row>
    <row r="924" spans="1:13">
      <c r="A924" s="55">
        <v>911</v>
      </c>
      <c r="B924" s="5">
        <v>188589</v>
      </c>
      <c r="C924" s="7">
        <v>1212376</v>
      </c>
      <c r="D924" s="6">
        <v>32723</v>
      </c>
      <c r="E924" s="7">
        <v>873132</v>
      </c>
      <c r="F924" s="6">
        <v>130352</v>
      </c>
      <c r="G924" s="7">
        <v>13571507</v>
      </c>
      <c r="H924" s="12">
        <f t="shared" si="84"/>
        <v>625</v>
      </c>
      <c r="I924" s="13">
        <f t="shared" si="85"/>
        <v>2260</v>
      </c>
      <c r="J924" s="14">
        <f t="shared" si="86"/>
        <v>12</v>
      </c>
      <c r="K924" s="13">
        <f t="shared" si="87"/>
        <v>412</v>
      </c>
      <c r="L924" s="14">
        <f t="shared" si="88"/>
        <v>473</v>
      </c>
      <c r="M924" s="56">
        <f t="shared" si="89"/>
        <v>41988</v>
      </c>
    </row>
    <row r="925" spans="1:13">
      <c r="A925" s="55">
        <v>912</v>
      </c>
      <c r="B925" s="5">
        <v>188060</v>
      </c>
      <c r="C925" s="7">
        <v>1210821</v>
      </c>
      <c r="D925" s="6">
        <v>33502</v>
      </c>
      <c r="E925" s="7">
        <v>881089</v>
      </c>
      <c r="F925" s="6">
        <v>129019</v>
      </c>
      <c r="G925" s="7">
        <v>13532742</v>
      </c>
      <c r="H925" s="12">
        <f t="shared" si="84"/>
        <v>623</v>
      </c>
      <c r="I925" s="13">
        <f t="shared" si="85"/>
        <v>2257</v>
      </c>
      <c r="J925" s="14">
        <f t="shared" si="86"/>
        <v>13</v>
      </c>
      <c r="K925" s="13">
        <f t="shared" si="87"/>
        <v>416</v>
      </c>
      <c r="L925" s="14">
        <f t="shared" si="88"/>
        <v>468</v>
      </c>
      <c r="M925" s="56">
        <f t="shared" si="89"/>
        <v>41868</v>
      </c>
    </row>
    <row r="926" spans="1:13">
      <c r="A926" s="55">
        <v>913</v>
      </c>
      <c r="B926" s="5">
        <v>189709</v>
      </c>
      <c r="C926" s="7">
        <v>1205363</v>
      </c>
      <c r="D926" s="6">
        <v>32792</v>
      </c>
      <c r="E926" s="7">
        <v>872314</v>
      </c>
      <c r="F926" s="6">
        <v>128358</v>
      </c>
      <c r="G926" s="7">
        <v>13396042</v>
      </c>
      <c r="H926" s="12">
        <f t="shared" si="84"/>
        <v>628</v>
      </c>
      <c r="I926" s="13">
        <f t="shared" si="85"/>
        <v>2247</v>
      </c>
      <c r="J926" s="14">
        <f t="shared" si="86"/>
        <v>12</v>
      </c>
      <c r="K926" s="13">
        <f t="shared" si="87"/>
        <v>412</v>
      </c>
      <c r="L926" s="14">
        <f t="shared" si="88"/>
        <v>465</v>
      </c>
      <c r="M926" s="56">
        <f t="shared" si="89"/>
        <v>41445</v>
      </c>
    </row>
    <row r="927" spans="1:13">
      <c r="A927" s="55">
        <v>914</v>
      </c>
      <c r="B927" s="5">
        <v>187928</v>
      </c>
      <c r="C927" s="7">
        <v>1202587</v>
      </c>
      <c r="D927" s="6">
        <v>33421</v>
      </c>
      <c r="E927" s="7">
        <v>872022</v>
      </c>
      <c r="F927" s="6">
        <v>128378</v>
      </c>
      <c r="G927" s="7">
        <v>13230605</v>
      </c>
      <c r="H927" s="12">
        <f t="shared" si="84"/>
        <v>623</v>
      </c>
      <c r="I927" s="13">
        <f t="shared" si="85"/>
        <v>2242</v>
      </c>
      <c r="J927" s="14">
        <f t="shared" si="86"/>
        <v>13</v>
      </c>
      <c r="K927" s="13">
        <f t="shared" si="87"/>
        <v>412</v>
      </c>
      <c r="L927" s="14">
        <f t="shared" si="88"/>
        <v>465</v>
      </c>
      <c r="M927" s="56">
        <f t="shared" si="89"/>
        <v>40933</v>
      </c>
    </row>
    <row r="928" spans="1:13">
      <c r="A928" s="55">
        <v>915</v>
      </c>
      <c r="B928" s="5">
        <v>187488</v>
      </c>
      <c r="C928" s="7">
        <v>1205282</v>
      </c>
      <c r="D928" s="6">
        <v>33216</v>
      </c>
      <c r="E928" s="7">
        <v>863611</v>
      </c>
      <c r="F928" s="6">
        <v>125590</v>
      </c>
      <c r="G928" s="7">
        <v>13107173</v>
      </c>
      <c r="H928" s="12">
        <f t="shared" si="84"/>
        <v>621</v>
      </c>
      <c r="I928" s="13">
        <f t="shared" si="85"/>
        <v>2247</v>
      </c>
      <c r="J928" s="14">
        <f t="shared" si="86"/>
        <v>13</v>
      </c>
      <c r="K928" s="13">
        <f t="shared" si="87"/>
        <v>408</v>
      </c>
      <c r="L928" s="14">
        <f t="shared" si="88"/>
        <v>455</v>
      </c>
      <c r="M928" s="56">
        <f t="shared" si="89"/>
        <v>40551</v>
      </c>
    </row>
    <row r="929" spans="1:13">
      <c r="A929" s="55">
        <v>916</v>
      </c>
      <c r="B929" s="5">
        <v>186703</v>
      </c>
      <c r="C929" s="7">
        <v>1202361</v>
      </c>
      <c r="D929" s="6">
        <v>32618</v>
      </c>
      <c r="E929" s="7">
        <v>863688</v>
      </c>
      <c r="F929" s="6">
        <v>125273</v>
      </c>
      <c r="G929" s="7">
        <v>12996872</v>
      </c>
      <c r="H929" s="12">
        <f t="shared" si="84"/>
        <v>618</v>
      </c>
      <c r="I929" s="13">
        <f t="shared" si="85"/>
        <v>2241</v>
      </c>
      <c r="J929" s="14">
        <f t="shared" si="86"/>
        <v>12</v>
      </c>
      <c r="K929" s="13">
        <f t="shared" si="87"/>
        <v>408</v>
      </c>
      <c r="L929" s="14">
        <f t="shared" si="88"/>
        <v>454</v>
      </c>
      <c r="M929" s="56">
        <f t="shared" si="89"/>
        <v>40210</v>
      </c>
    </row>
    <row r="930" spans="1:13">
      <c r="A930" s="55">
        <v>917</v>
      </c>
      <c r="B930" s="5">
        <v>185143</v>
      </c>
      <c r="C930" s="7">
        <v>1196535</v>
      </c>
      <c r="D930" s="6">
        <v>33341</v>
      </c>
      <c r="E930" s="7">
        <v>863528</v>
      </c>
      <c r="F930" s="6">
        <v>124685</v>
      </c>
      <c r="G930" s="7">
        <v>13048994</v>
      </c>
      <c r="H930" s="12">
        <f t="shared" si="84"/>
        <v>613</v>
      </c>
      <c r="I930" s="13">
        <f t="shared" si="85"/>
        <v>2230</v>
      </c>
      <c r="J930" s="14">
        <f t="shared" si="86"/>
        <v>13</v>
      </c>
      <c r="K930" s="13">
        <f t="shared" si="87"/>
        <v>408</v>
      </c>
      <c r="L930" s="14">
        <f t="shared" si="88"/>
        <v>452</v>
      </c>
      <c r="M930" s="56">
        <f t="shared" si="89"/>
        <v>40372</v>
      </c>
    </row>
    <row r="931" spans="1:13">
      <c r="A931" s="55">
        <v>918</v>
      </c>
      <c r="B931" s="5">
        <v>185701</v>
      </c>
      <c r="C931" s="7">
        <v>1192254</v>
      </c>
      <c r="D931" s="6">
        <v>33017</v>
      </c>
      <c r="E931" s="7">
        <v>865728</v>
      </c>
      <c r="F931" s="6">
        <v>124302</v>
      </c>
      <c r="G931" s="7">
        <v>12915797</v>
      </c>
      <c r="H931" s="12">
        <f t="shared" si="84"/>
        <v>615</v>
      </c>
      <c r="I931" s="13">
        <f t="shared" si="85"/>
        <v>2222</v>
      </c>
      <c r="J931" s="14">
        <f t="shared" si="86"/>
        <v>13</v>
      </c>
      <c r="K931" s="13">
        <f t="shared" si="87"/>
        <v>409</v>
      </c>
      <c r="L931" s="14">
        <f t="shared" si="88"/>
        <v>451</v>
      </c>
      <c r="M931" s="56">
        <f t="shared" si="89"/>
        <v>39959</v>
      </c>
    </row>
    <row r="932" spans="1:13">
      <c r="A932" s="55">
        <v>919</v>
      </c>
      <c r="B932" s="5">
        <v>186057</v>
      </c>
      <c r="C932" s="7">
        <v>1187770</v>
      </c>
      <c r="D932" s="6">
        <v>32904</v>
      </c>
      <c r="E932" s="7">
        <v>860157</v>
      </c>
      <c r="F932" s="6">
        <v>122870</v>
      </c>
      <c r="G932" s="7">
        <v>12760561</v>
      </c>
      <c r="H932" s="12">
        <f t="shared" si="84"/>
        <v>616</v>
      </c>
      <c r="I932" s="13">
        <f t="shared" si="85"/>
        <v>2214</v>
      </c>
      <c r="J932" s="14">
        <f t="shared" si="86"/>
        <v>13</v>
      </c>
      <c r="K932" s="13">
        <f t="shared" si="87"/>
        <v>406</v>
      </c>
      <c r="L932" s="14">
        <f t="shared" si="88"/>
        <v>446</v>
      </c>
      <c r="M932" s="56">
        <f t="shared" si="89"/>
        <v>39479</v>
      </c>
    </row>
    <row r="933" spans="1:13">
      <c r="A933" s="55">
        <v>920</v>
      </c>
      <c r="B933" s="5">
        <v>184683</v>
      </c>
      <c r="C933" s="7">
        <v>1183848</v>
      </c>
      <c r="D933" s="6">
        <v>33444</v>
      </c>
      <c r="E933" s="7">
        <v>858662</v>
      </c>
      <c r="F933" s="6">
        <v>121810</v>
      </c>
      <c r="G933" s="7">
        <v>12650455</v>
      </c>
      <c r="H933" s="12">
        <f t="shared" si="84"/>
        <v>612</v>
      </c>
      <c r="I933" s="13">
        <f t="shared" si="85"/>
        <v>2207</v>
      </c>
      <c r="J933" s="14">
        <f t="shared" si="86"/>
        <v>13</v>
      </c>
      <c r="K933" s="13">
        <f t="shared" si="87"/>
        <v>405</v>
      </c>
      <c r="L933" s="14">
        <f t="shared" si="88"/>
        <v>442</v>
      </c>
      <c r="M933" s="56">
        <f t="shared" si="89"/>
        <v>39138</v>
      </c>
    </row>
    <row r="934" spans="1:13">
      <c r="A934" s="55">
        <v>921</v>
      </c>
      <c r="B934" s="5">
        <v>184000</v>
      </c>
      <c r="C934" s="7">
        <v>1185838</v>
      </c>
      <c r="D934" s="6">
        <v>32952</v>
      </c>
      <c r="E934" s="7">
        <v>859605</v>
      </c>
      <c r="F934" s="6">
        <v>119805</v>
      </c>
      <c r="G934" s="7">
        <v>12596675</v>
      </c>
      <c r="H934" s="12">
        <f t="shared" si="84"/>
        <v>609</v>
      </c>
      <c r="I934" s="13">
        <f t="shared" si="85"/>
        <v>2210</v>
      </c>
      <c r="J934" s="14">
        <f t="shared" si="86"/>
        <v>13</v>
      </c>
      <c r="K934" s="13">
        <f t="shared" si="87"/>
        <v>406</v>
      </c>
      <c r="L934" s="14">
        <f t="shared" si="88"/>
        <v>434</v>
      </c>
      <c r="M934" s="56">
        <f t="shared" si="89"/>
        <v>38972</v>
      </c>
    </row>
    <row r="935" spans="1:13">
      <c r="A935" s="55">
        <v>922</v>
      </c>
      <c r="B935" s="5">
        <v>184130</v>
      </c>
      <c r="C935" s="7">
        <v>1183509</v>
      </c>
      <c r="D935" s="6">
        <v>33251</v>
      </c>
      <c r="E935" s="7">
        <v>857525</v>
      </c>
      <c r="F935" s="6">
        <v>118530</v>
      </c>
      <c r="G935" s="7">
        <v>12563403</v>
      </c>
      <c r="H935" s="12">
        <f t="shared" si="84"/>
        <v>610</v>
      </c>
      <c r="I935" s="13">
        <f t="shared" si="85"/>
        <v>2206</v>
      </c>
      <c r="J935" s="14">
        <f t="shared" si="86"/>
        <v>13</v>
      </c>
      <c r="K935" s="13">
        <f t="shared" si="87"/>
        <v>405</v>
      </c>
      <c r="L935" s="14">
        <f t="shared" si="88"/>
        <v>430</v>
      </c>
      <c r="M935" s="56">
        <f t="shared" si="89"/>
        <v>38869</v>
      </c>
    </row>
    <row r="936" spans="1:13">
      <c r="A936" s="55">
        <v>923</v>
      </c>
      <c r="B936" s="5">
        <v>183155</v>
      </c>
      <c r="C936" s="7">
        <v>1180328</v>
      </c>
      <c r="D936" s="6">
        <v>33442</v>
      </c>
      <c r="E936" s="7">
        <v>856867</v>
      </c>
      <c r="F936" s="6">
        <v>117772</v>
      </c>
      <c r="G936" s="7">
        <v>12351616</v>
      </c>
      <c r="H936" s="12">
        <f t="shared" si="84"/>
        <v>607</v>
      </c>
      <c r="I936" s="13">
        <f t="shared" si="85"/>
        <v>2200</v>
      </c>
      <c r="J936" s="14">
        <f t="shared" si="86"/>
        <v>13</v>
      </c>
      <c r="K936" s="13">
        <f t="shared" si="87"/>
        <v>404</v>
      </c>
      <c r="L936" s="14">
        <f t="shared" si="88"/>
        <v>427</v>
      </c>
      <c r="M936" s="56">
        <f t="shared" si="89"/>
        <v>38214</v>
      </c>
    </row>
    <row r="937" spans="1:13">
      <c r="A937" s="55">
        <v>924</v>
      </c>
      <c r="B937" s="5">
        <v>181933</v>
      </c>
      <c r="C937" s="7">
        <v>1177200</v>
      </c>
      <c r="D937" s="6">
        <v>33821</v>
      </c>
      <c r="E937" s="7">
        <v>850442</v>
      </c>
      <c r="F937" s="6">
        <v>115289</v>
      </c>
      <c r="G937" s="7">
        <v>12250262</v>
      </c>
      <c r="H937" s="12">
        <f t="shared" si="84"/>
        <v>603</v>
      </c>
      <c r="I937" s="13">
        <f t="shared" si="85"/>
        <v>2194</v>
      </c>
      <c r="J937" s="14">
        <f t="shared" si="86"/>
        <v>13</v>
      </c>
      <c r="K937" s="13">
        <f t="shared" si="87"/>
        <v>401</v>
      </c>
      <c r="L937" s="14">
        <f t="shared" si="88"/>
        <v>418</v>
      </c>
      <c r="M937" s="56">
        <f t="shared" si="89"/>
        <v>37900</v>
      </c>
    </row>
    <row r="938" spans="1:13">
      <c r="A938" s="55">
        <v>925</v>
      </c>
      <c r="B938" s="5">
        <v>182066</v>
      </c>
      <c r="C938" s="7">
        <v>1172058</v>
      </c>
      <c r="D938" s="6">
        <v>32763</v>
      </c>
      <c r="E938" s="7">
        <v>853612</v>
      </c>
      <c r="F938" s="6">
        <v>116487</v>
      </c>
      <c r="G938" s="7">
        <v>12208301</v>
      </c>
      <c r="H938" s="12">
        <f t="shared" si="84"/>
        <v>603</v>
      </c>
      <c r="I938" s="13">
        <f t="shared" si="85"/>
        <v>2185</v>
      </c>
      <c r="J938" s="14">
        <f t="shared" si="86"/>
        <v>12</v>
      </c>
      <c r="K938" s="13">
        <f t="shared" si="87"/>
        <v>403</v>
      </c>
      <c r="L938" s="14">
        <f t="shared" si="88"/>
        <v>422</v>
      </c>
      <c r="M938" s="56">
        <f t="shared" si="89"/>
        <v>37771</v>
      </c>
    </row>
    <row r="939" spans="1:13">
      <c r="A939" s="55">
        <v>926</v>
      </c>
      <c r="B939" s="5">
        <v>181721</v>
      </c>
      <c r="C939" s="7">
        <v>1170490</v>
      </c>
      <c r="D939" s="6">
        <v>33319</v>
      </c>
      <c r="E939" s="7">
        <v>850325</v>
      </c>
      <c r="F939" s="6">
        <v>114952</v>
      </c>
      <c r="G939" s="7">
        <v>12199956</v>
      </c>
      <c r="H939" s="12">
        <f t="shared" si="84"/>
        <v>602</v>
      </c>
      <c r="I939" s="13">
        <f t="shared" si="85"/>
        <v>2182</v>
      </c>
      <c r="J939" s="14">
        <f t="shared" si="86"/>
        <v>13</v>
      </c>
      <c r="K939" s="13">
        <f t="shared" si="87"/>
        <v>401</v>
      </c>
      <c r="L939" s="14">
        <f t="shared" si="88"/>
        <v>417</v>
      </c>
      <c r="M939" s="56">
        <f t="shared" si="89"/>
        <v>37745</v>
      </c>
    </row>
    <row r="940" spans="1:13">
      <c r="A940" s="55">
        <v>927</v>
      </c>
      <c r="B940" s="5">
        <v>180289</v>
      </c>
      <c r="C940" s="7">
        <v>1167402</v>
      </c>
      <c r="D940" s="6">
        <v>33421</v>
      </c>
      <c r="E940" s="7">
        <v>847573</v>
      </c>
      <c r="F940" s="6">
        <v>113984</v>
      </c>
      <c r="G940" s="7">
        <v>12075270</v>
      </c>
      <c r="H940" s="12">
        <f t="shared" si="84"/>
        <v>597</v>
      </c>
      <c r="I940" s="13">
        <f t="shared" si="85"/>
        <v>2176</v>
      </c>
      <c r="J940" s="14">
        <f t="shared" si="86"/>
        <v>13</v>
      </c>
      <c r="K940" s="13">
        <f t="shared" si="87"/>
        <v>400</v>
      </c>
      <c r="L940" s="14">
        <f t="shared" si="88"/>
        <v>413</v>
      </c>
      <c r="M940" s="56">
        <f t="shared" si="89"/>
        <v>37359</v>
      </c>
    </row>
    <row r="941" spans="1:13">
      <c r="A941" s="55">
        <v>928</v>
      </c>
      <c r="B941" s="5">
        <v>180797</v>
      </c>
      <c r="C941" s="7">
        <v>1163260</v>
      </c>
      <c r="D941" s="6">
        <v>32615</v>
      </c>
      <c r="E941" s="7">
        <v>848587</v>
      </c>
      <c r="F941" s="6">
        <v>113266</v>
      </c>
      <c r="G941" s="7">
        <v>11942918</v>
      </c>
      <c r="H941" s="12">
        <f t="shared" si="84"/>
        <v>599</v>
      </c>
      <c r="I941" s="13">
        <f t="shared" si="85"/>
        <v>2168</v>
      </c>
      <c r="J941" s="14">
        <f t="shared" si="86"/>
        <v>12</v>
      </c>
      <c r="K941" s="13">
        <f t="shared" si="87"/>
        <v>400</v>
      </c>
      <c r="L941" s="14">
        <f t="shared" si="88"/>
        <v>411</v>
      </c>
      <c r="M941" s="56">
        <f t="shared" si="89"/>
        <v>36949</v>
      </c>
    </row>
    <row r="942" spans="1:13">
      <c r="A942" s="55">
        <v>929</v>
      </c>
      <c r="B942" s="5">
        <v>180031</v>
      </c>
      <c r="C942" s="7">
        <v>1162638</v>
      </c>
      <c r="D942" s="6">
        <v>33213</v>
      </c>
      <c r="E942" s="7">
        <v>847776</v>
      </c>
      <c r="F942" s="6">
        <v>109808</v>
      </c>
      <c r="G942" s="7">
        <v>11894038</v>
      </c>
      <c r="H942" s="12">
        <f t="shared" si="84"/>
        <v>596</v>
      </c>
      <c r="I942" s="13">
        <f t="shared" si="85"/>
        <v>2167</v>
      </c>
      <c r="J942" s="14">
        <f t="shared" si="86"/>
        <v>13</v>
      </c>
      <c r="K942" s="13">
        <f t="shared" si="87"/>
        <v>400</v>
      </c>
      <c r="L942" s="14">
        <f t="shared" si="88"/>
        <v>398</v>
      </c>
      <c r="M942" s="56">
        <f t="shared" si="89"/>
        <v>36798</v>
      </c>
    </row>
    <row r="943" spans="1:13">
      <c r="A943" s="55">
        <v>930</v>
      </c>
      <c r="B943" s="5">
        <v>179713</v>
      </c>
      <c r="C943" s="7">
        <v>1161846</v>
      </c>
      <c r="D943" s="6">
        <v>32674</v>
      </c>
      <c r="E943" s="7">
        <v>841609</v>
      </c>
      <c r="F943" s="6">
        <v>108480</v>
      </c>
      <c r="G943" s="7">
        <v>11832418</v>
      </c>
      <c r="H943" s="12">
        <f t="shared" si="84"/>
        <v>595</v>
      </c>
      <c r="I943" s="13">
        <f t="shared" si="85"/>
        <v>2166</v>
      </c>
      <c r="J943" s="14">
        <f t="shared" si="86"/>
        <v>12</v>
      </c>
      <c r="K943" s="13">
        <f t="shared" si="87"/>
        <v>397</v>
      </c>
      <c r="L943" s="14">
        <f t="shared" si="88"/>
        <v>393</v>
      </c>
      <c r="M943" s="56">
        <f t="shared" si="89"/>
        <v>36608</v>
      </c>
    </row>
    <row r="944" spans="1:13">
      <c r="A944" s="55">
        <v>931</v>
      </c>
      <c r="B944" s="5">
        <v>178256</v>
      </c>
      <c r="C944" s="7">
        <v>1155007</v>
      </c>
      <c r="D944" s="6">
        <v>32999</v>
      </c>
      <c r="E944" s="7">
        <v>842803</v>
      </c>
      <c r="F944" s="6">
        <v>107478</v>
      </c>
      <c r="G944" s="7">
        <v>11685625</v>
      </c>
      <c r="H944" s="12">
        <f t="shared" si="84"/>
        <v>590</v>
      </c>
      <c r="I944" s="13">
        <f t="shared" si="85"/>
        <v>2153</v>
      </c>
      <c r="J944" s="14">
        <f t="shared" si="86"/>
        <v>13</v>
      </c>
      <c r="K944" s="13">
        <f t="shared" si="87"/>
        <v>398</v>
      </c>
      <c r="L944" s="14">
        <f t="shared" si="88"/>
        <v>390</v>
      </c>
      <c r="M944" s="56">
        <f t="shared" si="89"/>
        <v>36153</v>
      </c>
    </row>
    <row r="945" spans="1:13">
      <c r="A945" s="55">
        <v>932</v>
      </c>
      <c r="B945" s="5">
        <v>178539</v>
      </c>
      <c r="C945" s="7">
        <v>1154401</v>
      </c>
      <c r="D945" s="6">
        <v>32325</v>
      </c>
      <c r="E945" s="7">
        <v>837374</v>
      </c>
      <c r="F945" s="6">
        <v>107400</v>
      </c>
      <c r="G945" s="7">
        <v>11605650</v>
      </c>
      <c r="H945" s="12">
        <f t="shared" si="84"/>
        <v>591</v>
      </c>
      <c r="I945" s="13">
        <f t="shared" si="85"/>
        <v>2152</v>
      </c>
      <c r="J945" s="14">
        <f t="shared" si="86"/>
        <v>12</v>
      </c>
      <c r="K945" s="13">
        <f t="shared" si="87"/>
        <v>395</v>
      </c>
      <c r="L945" s="14">
        <f t="shared" si="88"/>
        <v>389</v>
      </c>
      <c r="M945" s="56">
        <f t="shared" si="89"/>
        <v>35906</v>
      </c>
    </row>
    <row r="946" spans="1:13">
      <c r="A946" s="55">
        <v>933</v>
      </c>
      <c r="B946" s="5">
        <v>178505</v>
      </c>
      <c r="C946" s="7">
        <v>1151110</v>
      </c>
      <c r="D946" s="6">
        <v>33031</v>
      </c>
      <c r="E946" s="7">
        <v>840523</v>
      </c>
      <c r="F946" s="6">
        <v>107075</v>
      </c>
      <c r="G946" s="7">
        <v>11702939</v>
      </c>
      <c r="H946" s="12">
        <f t="shared" si="84"/>
        <v>591</v>
      </c>
      <c r="I946" s="13">
        <f t="shared" si="85"/>
        <v>2146</v>
      </c>
      <c r="J946" s="14">
        <f t="shared" si="86"/>
        <v>13</v>
      </c>
      <c r="K946" s="13">
        <f t="shared" si="87"/>
        <v>397</v>
      </c>
      <c r="L946" s="14">
        <f t="shared" si="88"/>
        <v>388</v>
      </c>
      <c r="M946" s="56">
        <f t="shared" si="89"/>
        <v>36207</v>
      </c>
    </row>
    <row r="947" spans="1:13">
      <c r="A947" s="55">
        <v>934</v>
      </c>
      <c r="B947" s="5">
        <v>177095</v>
      </c>
      <c r="C947" s="7">
        <v>1150953</v>
      </c>
      <c r="D947" s="6">
        <v>33759</v>
      </c>
      <c r="E947" s="7">
        <v>829229</v>
      </c>
      <c r="F947" s="6">
        <v>105197</v>
      </c>
      <c r="G947" s="7">
        <v>11558193</v>
      </c>
      <c r="H947" s="12">
        <f t="shared" si="84"/>
        <v>587</v>
      </c>
      <c r="I947" s="13">
        <f t="shared" si="85"/>
        <v>2145</v>
      </c>
      <c r="J947" s="14">
        <f t="shared" si="86"/>
        <v>13</v>
      </c>
      <c r="K947" s="13">
        <f t="shared" si="87"/>
        <v>391</v>
      </c>
      <c r="L947" s="14">
        <f t="shared" si="88"/>
        <v>381</v>
      </c>
      <c r="M947" s="56">
        <f t="shared" si="89"/>
        <v>35759</v>
      </c>
    </row>
    <row r="948" spans="1:13">
      <c r="A948" s="55">
        <v>935</v>
      </c>
      <c r="B948" s="5">
        <v>178295</v>
      </c>
      <c r="C948" s="7">
        <v>1145098</v>
      </c>
      <c r="D948" s="6">
        <v>32710</v>
      </c>
      <c r="E948" s="7">
        <v>836636</v>
      </c>
      <c r="F948" s="6">
        <v>103648</v>
      </c>
      <c r="G948" s="7">
        <v>11413087</v>
      </c>
      <c r="H948" s="12">
        <f t="shared" si="84"/>
        <v>591</v>
      </c>
      <c r="I948" s="13">
        <f t="shared" si="85"/>
        <v>2135</v>
      </c>
      <c r="J948" s="14">
        <f t="shared" si="86"/>
        <v>12</v>
      </c>
      <c r="K948" s="13">
        <f t="shared" si="87"/>
        <v>395</v>
      </c>
      <c r="L948" s="14">
        <f t="shared" si="88"/>
        <v>376</v>
      </c>
      <c r="M948" s="56">
        <f t="shared" si="89"/>
        <v>35310</v>
      </c>
    </row>
    <row r="949" spans="1:13">
      <c r="A949" s="55">
        <v>936</v>
      </c>
      <c r="B949" s="5">
        <v>177002</v>
      </c>
      <c r="C949" s="7">
        <v>1148834</v>
      </c>
      <c r="D949" s="6">
        <v>32164</v>
      </c>
      <c r="E949" s="7">
        <v>836131</v>
      </c>
      <c r="F949" s="6">
        <v>103439</v>
      </c>
      <c r="G949" s="7">
        <v>11432248</v>
      </c>
      <c r="H949" s="12">
        <f t="shared" si="84"/>
        <v>586</v>
      </c>
      <c r="I949" s="13">
        <f t="shared" si="85"/>
        <v>2142</v>
      </c>
      <c r="J949" s="14">
        <f t="shared" si="86"/>
        <v>12</v>
      </c>
      <c r="K949" s="13">
        <f t="shared" si="87"/>
        <v>395</v>
      </c>
      <c r="L949" s="14">
        <f t="shared" si="88"/>
        <v>375</v>
      </c>
      <c r="M949" s="56">
        <f t="shared" si="89"/>
        <v>35370</v>
      </c>
    </row>
    <row r="950" spans="1:13">
      <c r="A950" s="55">
        <v>937</v>
      </c>
      <c r="B950" s="5">
        <v>176094</v>
      </c>
      <c r="C950" s="7">
        <v>1143922</v>
      </c>
      <c r="D950" s="6">
        <v>33476</v>
      </c>
      <c r="E950" s="7">
        <v>827288</v>
      </c>
      <c r="F950" s="6">
        <v>103448</v>
      </c>
      <c r="G950" s="7">
        <v>11329794</v>
      </c>
      <c r="H950" s="12">
        <f t="shared" si="84"/>
        <v>583</v>
      </c>
      <c r="I950" s="13">
        <f t="shared" si="85"/>
        <v>2132</v>
      </c>
      <c r="J950" s="14">
        <f t="shared" si="86"/>
        <v>13</v>
      </c>
      <c r="K950" s="13">
        <f t="shared" si="87"/>
        <v>390</v>
      </c>
      <c r="L950" s="14">
        <f t="shared" si="88"/>
        <v>375</v>
      </c>
      <c r="M950" s="56">
        <f t="shared" si="89"/>
        <v>35053</v>
      </c>
    </row>
    <row r="951" spans="1:13">
      <c r="A951" s="55">
        <v>938</v>
      </c>
      <c r="B951" s="5">
        <v>175774</v>
      </c>
      <c r="C951" s="7">
        <v>1146972</v>
      </c>
      <c r="D951" s="6">
        <v>33290</v>
      </c>
      <c r="E951" s="7">
        <v>832312</v>
      </c>
      <c r="F951" s="6">
        <v>101407</v>
      </c>
      <c r="G951" s="7">
        <v>11279421</v>
      </c>
      <c r="H951" s="12">
        <f t="shared" si="84"/>
        <v>582</v>
      </c>
      <c r="I951" s="13">
        <f t="shared" si="85"/>
        <v>2138</v>
      </c>
      <c r="J951" s="14">
        <f t="shared" si="86"/>
        <v>13</v>
      </c>
      <c r="K951" s="13">
        <f t="shared" si="87"/>
        <v>393</v>
      </c>
      <c r="L951" s="14">
        <f t="shared" si="88"/>
        <v>368</v>
      </c>
      <c r="M951" s="56">
        <f t="shared" si="89"/>
        <v>34897</v>
      </c>
    </row>
    <row r="952" spans="1:13">
      <c r="A952" s="55">
        <v>939</v>
      </c>
      <c r="B952" s="5">
        <v>176176</v>
      </c>
      <c r="C952" s="7">
        <v>1143993</v>
      </c>
      <c r="D952" s="6">
        <v>33440</v>
      </c>
      <c r="E952" s="7">
        <v>826953</v>
      </c>
      <c r="F952" s="6">
        <v>99552</v>
      </c>
      <c r="G952" s="7">
        <v>11165977</v>
      </c>
      <c r="H952" s="12">
        <f t="shared" si="84"/>
        <v>584</v>
      </c>
      <c r="I952" s="13">
        <f t="shared" si="85"/>
        <v>2132</v>
      </c>
      <c r="J952" s="14">
        <f t="shared" si="86"/>
        <v>13</v>
      </c>
      <c r="K952" s="13">
        <f t="shared" si="87"/>
        <v>390</v>
      </c>
      <c r="L952" s="14">
        <f t="shared" si="88"/>
        <v>361</v>
      </c>
      <c r="M952" s="56">
        <f t="shared" si="89"/>
        <v>34546</v>
      </c>
    </row>
    <row r="953" spans="1:13">
      <c r="A953" s="55">
        <v>940</v>
      </c>
      <c r="B953" s="5">
        <v>175062</v>
      </c>
      <c r="C953" s="7">
        <v>1140032</v>
      </c>
      <c r="D953" s="6">
        <v>33098</v>
      </c>
      <c r="E953" s="7">
        <v>831478</v>
      </c>
      <c r="F953" s="6">
        <v>99272</v>
      </c>
      <c r="G953" s="7">
        <v>11022570</v>
      </c>
      <c r="H953" s="12">
        <f t="shared" si="84"/>
        <v>580</v>
      </c>
      <c r="I953" s="13">
        <f t="shared" si="85"/>
        <v>2125</v>
      </c>
      <c r="J953" s="14">
        <f t="shared" si="86"/>
        <v>13</v>
      </c>
      <c r="K953" s="13">
        <f t="shared" si="87"/>
        <v>392</v>
      </c>
      <c r="L953" s="14">
        <f t="shared" si="88"/>
        <v>360</v>
      </c>
      <c r="M953" s="56">
        <f t="shared" si="89"/>
        <v>34102</v>
      </c>
    </row>
    <row r="954" spans="1:13">
      <c r="A954" s="55">
        <v>941</v>
      </c>
      <c r="B954" s="5">
        <v>176299</v>
      </c>
      <c r="C954" s="7">
        <v>1135319</v>
      </c>
      <c r="D954" s="6">
        <v>33327</v>
      </c>
      <c r="E954" s="7">
        <v>832683</v>
      </c>
      <c r="F954" s="6">
        <v>98126</v>
      </c>
      <c r="G954" s="7">
        <v>11041235</v>
      </c>
      <c r="H954" s="12">
        <f t="shared" si="84"/>
        <v>584</v>
      </c>
      <c r="I954" s="13">
        <f t="shared" si="85"/>
        <v>2116</v>
      </c>
      <c r="J954" s="14">
        <f t="shared" si="86"/>
        <v>13</v>
      </c>
      <c r="K954" s="13">
        <f t="shared" si="87"/>
        <v>393</v>
      </c>
      <c r="L954" s="14">
        <f t="shared" si="88"/>
        <v>356</v>
      </c>
      <c r="M954" s="56">
        <f t="shared" si="89"/>
        <v>34160</v>
      </c>
    </row>
    <row r="955" spans="1:13">
      <c r="A955" s="55">
        <v>942</v>
      </c>
      <c r="B955" s="5">
        <v>174868</v>
      </c>
      <c r="C955" s="7">
        <v>1136637</v>
      </c>
      <c r="D955" s="6">
        <v>33535</v>
      </c>
      <c r="E955" s="7">
        <v>836890</v>
      </c>
      <c r="F955" s="6">
        <v>96886</v>
      </c>
      <c r="G955" s="7">
        <v>10938521</v>
      </c>
      <c r="H955" s="12">
        <f t="shared" si="84"/>
        <v>579</v>
      </c>
      <c r="I955" s="13">
        <f t="shared" si="85"/>
        <v>2119</v>
      </c>
      <c r="J955" s="14">
        <f t="shared" si="86"/>
        <v>13</v>
      </c>
      <c r="K955" s="13">
        <f t="shared" si="87"/>
        <v>395</v>
      </c>
      <c r="L955" s="14">
        <f t="shared" si="88"/>
        <v>351</v>
      </c>
      <c r="M955" s="56">
        <f t="shared" si="89"/>
        <v>33842</v>
      </c>
    </row>
    <row r="956" spans="1:13">
      <c r="A956" s="55">
        <v>943</v>
      </c>
      <c r="B956" s="5">
        <v>174491</v>
      </c>
      <c r="C956" s="7">
        <v>1137424</v>
      </c>
      <c r="D956" s="6">
        <v>34076</v>
      </c>
      <c r="E956" s="7">
        <v>835071</v>
      </c>
      <c r="F956" s="6">
        <v>96103</v>
      </c>
      <c r="G956" s="7">
        <v>10893371</v>
      </c>
      <c r="H956" s="12">
        <f t="shared" si="84"/>
        <v>578</v>
      </c>
      <c r="I956" s="13">
        <f t="shared" si="85"/>
        <v>2120</v>
      </c>
      <c r="J956" s="14">
        <f t="shared" si="86"/>
        <v>13</v>
      </c>
      <c r="K956" s="13">
        <f t="shared" si="87"/>
        <v>394</v>
      </c>
      <c r="L956" s="14">
        <f t="shared" si="88"/>
        <v>348</v>
      </c>
      <c r="M956" s="56">
        <f t="shared" si="89"/>
        <v>33702</v>
      </c>
    </row>
    <row r="957" spans="1:13">
      <c r="A957" s="55">
        <v>944</v>
      </c>
      <c r="B957" s="5">
        <v>175533</v>
      </c>
      <c r="C957" s="7">
        <v>1135011</v>
      </c>
      <c r="D957" s="6">
        <v>33025</v>
      </c>
      <c r="E957" s="7">
        <v>831882</v>
      </c>
      <c r="F957" s="6">
        <v>95480</v>
      </c>
      <c r="G957" s="7">
        <v>10798131</v>
      </c>
      <c r="H957" s="12">
        <f t="shared" si="84"/>
        <v>581</v>
      </c>
      <c r="I957" s="13">
        <f t="shared" si="85"/>
        <v>2116</v>
      </c>
      <c r="J957" s="14">
        <f t="shared" si="86"/>
        <v>13</v>
      </c>
      <c r="K957" s="13">
        <f t="shared" si="87"/>
        <v>393</v>
      </c>
      <c r="L957" s="14">
        <f t="shared" si="88"/>
        <v>346</v>
      </c>
      <c r="M957" s="56">
        <f t="shared" si="89"/>
        <v>33408</v>
      </c>
    </row>
    <row r="958" spans="1:13">
      <c r="A958" s="55">
        <v>945</v>
      </c>
      <c r="B958" s="5">
        <v>173905</v>
      </c>
      <c r="C958" s="7">
        <v>1136080</v>
      </c>
      <c r="D958" s="6">
        <v>32751</v>
      </c>
      <c r="E958" s="7">
        <v>836139</v>
      </c>
      <c r="F958" s="6">
        <v>94063</v>
      </c>
      <c r="G958" s="7">
        <v>10695468</v>
      </c>
      <c r="H958" s="12">
        <f t="shared" si="84"/>
        <v>576</v>
      </c>
      <c r="I958" s="13">
        <f t="shared" si="85"/>
        <v>2118</v>
      </c>
      <c r="J958" s="14">
        <f t="shared" si="86"/>
        <v>12</v>
      </c>
      <c r="K958" s="13">
        <f t="shared" si="87"/>
        <v>395</v>
      </c>
      <c r="L958" s="14">
        <f t="shared" si="88"/>
        <v>341</v>
      </c>
      <c r="M958" s="56">
        <f t="shared" si="89"/>
        <v>33090</v>
      </c>
    </row>
    <row r="959" spans="1:13">
      <c r="A959" s="55">
        <v>946</v>
      </c>
      <c r="B959" s="5">
        <v>174006</v>
      </c>
      <c r="C959" s="7">
        <v>1134280</v>
      </c>
      <c r="D959" s="6">
        <v>33459</v>
      </c>
      <c r="E959" s="7">
        <v>828927</v>
      </c>
      <c r="F959" s="6">
        <v>93773</v>
      </c>
      <c r="G959" s="7">
        <v>10655382</v>
      </c>
      <c r="H959" s="12">
        <f t="shared" si="84"/>
        <v>576</v>
      </c>
      <c r="I959" s="13">
        <f t="shared" si="85"/>
        <v>2114</v>
      </c>
      <c r="J959" s="14">
        <f t="shared" si="86"/>
        <v>13</v>
      </c>
      <c r="K959" s="13">
        <f t="shared" si="87"/>
        <v>391</v>
      </c>
      <c r="L959" s="14">
        <f t="shared" si="88"/>
        <v>340</v>
      </c>
      <c r="M959" s="56">
        <f t="shared" si="89"/>
        <v>32966</v>
      </c>
    </row>
    <row r="960" spans="1:13">
      <c r="A960" s="55">
        <v>947</v>
      </c>
      <c r="B960" s="5">
        <v>174267</v>
      </c>
      <c r="C960" s="7">
        <v>1130613</v>
      </c>
      <c r="D960" s="6">
        <v>32940</v>
      </c>
      <c r="E960" s="7">
        <v>829046</v>
      </c>
      <c r="F960" s="6">
        <v>92337</v>
      </c>
      <c r="G960" s="7">
        <v>10540595</v>
      </c>
      <c r="H960" s="12">
        <f t="shared" si="84"/>
        <v>577</v>
      </c>
      <c r="I960" s="13">
        <f t="shared" si="85"/>
        <v>2108</v>
      </c>
      <c r="J960" s="14">
        <f t="shared" si="86"/>
        <v>13</v>
      </c>
      <c r="K960" s="13">
        <f t="shared" si="87"/>
        <v>391</v>
      </c>
      <c r="L960" s="14">
        <f t="shared" si="88"/>
        <v>335</v>
      </c>
      <c r="M960" s="56">
        <f t="shared" si="89"/>
        <v>32611</v>
      </c>
    </row>
    <row r="961" spans="1:13">
      <c r="A961" s="55">
        <v>948</v>
      </c>
      <c r="B961" s="5">
        <v>174638</v>
      </c>
      <c r="C961" s="7">
        <v>1133468</v>
      </c>
      <c r="D961" s="6">
        <v>33087</v>
      </c>
      <c r="E961" s="7">
        <v>827922</v>
      </c>
      <c r="F961" s="6">
        <v>90953</v>
      </c>
      <c r="G961" s="7">
        <v>10528823</v>
      </c>
      <c r="H961" s="12">
        <f t="shared" si="84"/>
        <v>578</v>
      </c>
      <c r="I961" s="13">
        <f t="shared" si="85"/>
        <v>2113</v>
      </c>
      <c r="J961" s="14">
        <f t="shared" si="86"/>
        <v>13</v>
      </c>
      <c r="K961" s="13">
        <f t="shared" si="87"/>
        <v>391</v>
      </c>
      <c r="L961" s="14">
        <f t="shared" si="88"/>
        <v>330</v>
      </c>
      <c r="M961" s="56">
        <f t="shared" si="89"/>
        <v>32574</v>
      </c>
    </row>
    <row r="962" spans="1:13">
      <c r="A962" s="55">
        <v>949</v>
      </c>
      <c r="B962" s="5">
        <v>173023</v>
      </c>
      <c r="C962" s="7">
        <v>1129048</v>
      </c>
      <c r="D962" s="6">
        <v>33079</v>
      </c>
      <c r="E962" s="7">
        <v>835062</v>
      </c>
      <c r="F962" s="6">
        <v>91865</v>
      </c>
      <c r="G962" s="7">
        <v>10525390</v>
      </c>
      <c r="H962" s="12">
        <f t="shared" si="84"/>
        <v>573</v>
      </c>
      <c r="I962" s="13">
        <f t="shared" si="85"/>
        <v>2105</v>
      </c>
      <c r="J962" s="14">
        <f t="shared" si="86"/>
        <v>13</v>
      </c>
      <c r="K962" s="13">
        <f t="shared" si="87"/>
        <v>394</v>
      </c>
      <c r="L962" s="14">
        <f t="shared" si="88"/>
        <v>333</v>
      </c>
      <c r="M962" s="56">
        <f t="shared" si="89"/>
        <v>32564</v>
      </c>
    </row>
    <row r="963" spans="1:13">
      <c r="A963" s="55">
        <v>950</v>
      </c>
      <c r="B963" s="5">
        <v>173237</v>
      </c>
      <c r="C963" s="7">
        <v>1125846</v>
      </c>
      <c r="D963" s="6">
        <v>33238</v>
      </c>
      <c r="E963" s="7">
        <v>835802</v>
      </c>
      <c r="F963" s="6">
        <v>90244</v>
      </c>
      <c r="G963" s="7">
        <v>10454453</v>
      </c>
      <c r="H963" s="12">
        <f t="shared" si="84"/>
        <v>574</v>
      </c>
      <c r="I963" s="13">
        <f t="shared" si="85"/>
        <v>2099</v>
      </c>
      <c r="J963" s="14">
        <f t="shared" si="86"/>
        <v>13</v>
      </c>
      <c r="K963" s="13">
        <f t="shared" si="87"/>
        <v>394</v>
      </c>
      <c r="L963" s="14">
        <f t="shared" si="88"/>
        <v>327</v>
      </c>
      <c r="M963" s="56">
        <f t="shared" si="89"/>
        <v>32344</v>
      </c>
    </row>
    <row r="964" spans="1:13">
      <c r="A964" s="55">
        <v>951</v>
      </c>
      <c r="B964" s="5">
        <v>173230</v>
      </c>
      <c r="C964" s="7">
        <v>1128670</v>
      </c>
      <c r="D964" s="6">
        <v>33087</v>
      </c>
      <c r="E964" s="7">
        <v>837240</v>
      </c>
      <c r="F964" s="6">
        <v>88338</v>
      </c>
      <c r="G964" s="7">
        <v>10377078</v>
      </c>
      <c r="H964" s="12">
        <f t="shared" si="84"/>
        <v>574</v>
      </c>
      <c r="I964" s="13">
        <f t="shared" si="85"/>
        <v>2104</v>
      </c>
      <c r="J964" s="14">
        <f t="shared" si="86"/>
        <v>13</v>
      </c>
      <c r="K964" s="13">
        <f t="shared" si="87"/>
        <v>395</v>
      </c>
      <c r="L964" s="14">
        <f t="shared" si="88"/>
        <v>320</v>
      </c>
      <c r="M964" s="56">
        <f t="shared" si="89"/>
        <v>32105</v>
      </c>
    </row>
    <row r="965" spans="1:13">
      <c r="A965" s="55">
        <v>952</v>
      </c>
      <c r="B965" s="5">
        <v>173572</v>
      </c>
      <c r="C965" s="7">
        <v>1126038</v>
      </c>
      <c r="D965" s="6">
        <v>33284</v>
      </c>
      <c r="E965" s="7">
        <v>832733</v>
      </c>
      <c r="F965" s="6">
        <v>86770</v>
      </c>
      <c r="G965" s="7">
        <v>10169632</v>
      </c>
      <c r="H965" s="12">
        <f t="shared" si="84"/>
        <v>575</v>
      </c>
      <c r="I965" s="13">
        <f t="shared" si="85"/>
        <v>2099</v>
      </c>
      <c r="J965" s="14">
        <f t="shared" si="86"/>
        <v>13</v>
      </c>
      <c r="K965" s="13">
        <f t="shared" si="87"/>
        <v>393</v>
      </c>
      <c r="L965" s="14">
        <f t="shared" si="88"/>
        <v>315</v>
      </c>
      <c r="M965" s="56">
        <f t="shared" si="89"/>
        <v>31463</v>
      </c>
    </row>
    <row r="966" spans="1:13">
      <c r="A966" s="55">
        <v>953</v>
      </c>
      <c r="B966" s="5">
        <v>171922</v>
      </c>
      <c r="C966" s="7">
        <v>1127965</v>
      </c>
      <c r="D966" s="6">
        <v>33572</v>
      </c>
      <c r="E966" s="7">
        <v>831733</v>
      </c>
      <c r="F966" s="6">
        <v>86550</v>
      </c>
      <c r="G966" s="7">
        <v>10168138</v>
      </c>
      <c r="H966" s="12">
        <f t="shared" si="84"/>
        <v>569</v>
      </c>
      <c r="I966" s="13">
        <f t="shared" si="85"/>
        <v>2103</v>
      </c>
      <c r="J966" s="14">
        <f t="shared" si="86"/>
        <v>13</v>
      </c>
      <c r="K966" s="13">
        <f t="shared" si="87"/>
        <v>393</v>
      </c>
      <c r="L966" s="14">
        <f t="shared" si="88"/>
        <v>314</v>
      </c>
      <c r="M966" s="56">
        <f t="shared" si="89"/>
        <v>31459</v>
      </c>
    </row>
    <row r="967" spans="1:13">
      <c r="A967" s="55">
        <v>954</v>
      </c>
      <c r="B967" s="5">
        <v>171451</v>
      </c>
      <c r="C967" s="7">
        <v>1121728</v>
      </c>
      <c r="D967" s="6">
        <v>33621</v>
      </c>
      <c r="E967" s="7">
        <v>830183</v>
      </c>
      <c r="F967" s="6">
        <v>86362</v>
      </c>
      <c r="G967" s="7">
        <v>10107853</v>
      </c>
      <c r="H967" s="12">
        <f t="shared" si="84"/>
        <v>568</v>
      </c>
      <c r="I967" s="13">
        <f t="shared" si="85"/>
        <v>2091</v>
      </c>
      <c r="J967" s="14">
        <f t="shared" si="86"/>
        <v>13</v>
      </c>
      <c r="K967" s="13">
        <f t="shared" si="87"/>
        <v>392</v>
      </c>
      <c r="L967" s="14">
        <f t="shared" si="88"/>
        <v>313</v>
      </c>
      <c r="M967" s="56">
        <f t="shared" si="89"/>
        <v>31272</v>
      </c>
    </row>
    <row r="968" spans="1:13">
      <c r="A968" s="55">
        <v>955</v>
      </c>
      <c r="B968" s="5">
        <v>172766</v>
      </c>
      <c r="C968" s="7">
        <v>1120280</v>
      </c>
      <c r="D968" s="6">
        <v>32675</v>
      </c>
      <c r="E968" s="7">
        <v>838015</v>
      </c>
      <c r="F968" s="6">
        <v>84893</v>
      </c>
      <c r="G968" s="7">
        <v>10013947</v>
      </c>
      <c r="H968" s="12">
        <f t="shared" si="84"/>
        <v>572</v>
      </c>
      <c r="I968" s="13">
        <f t="shared" si="85"/>
        <v>2088</v>
      </c>
      <c r="J968" s="14">
        <f t="shared" si="86"/>
        <v>12</v>
      </c>
      <c r="K968" s="13">
        <f t="shared" si="87"/>
        <v>395</v>
      </c>
      <c r="L968" s="14">
        <f t="shared" si="88"/>
        <v>308</v>
      </c>
      <c r="M968" s="56">
        <f t="shared" si="89"/>
        <v>30982</v>
      </c>
    </row>
    <row r="969" spans="1:13">
      <c r="A969" s="55">
        <v>956</v>
      </c>
      <c r="B969" s="5">
        <v>171796</v>
      </c>
      <c r="C969" s="7">
        <v>1120220</v>
      </c>
      <c r="D969" s="6">
        <v>33509</v>
      </c>
      <c r="E969" s="7">
        <v>833554</v>
      </c>
      <c r="F969" s="6">
        <v>83942</v>
      </c>
      <c r="G969" s="7">
        <v>9909254</v>
      </c>
      <c r="H969" s="12">
        <f t="shared" si="84"/>
        <v>569</v>
      </c>
      <c r="I969" s="13">
        <f t="shared" si="85"/>
        <v>2088</v>
      </c>
      <c r="J969" s="14">
        <f t="shared" si="86"/>
        <v>13</v>
      </c>
      <c r="K969" s="13">
        <f t="shared" si="87"/>
        <v>393</v>
      </c>
      <c r="L969" s="14">
        <f t="shared" si="88"/>
        <v>304</v>
      </c>
      <c r="M969" s="56">
        <f t="shared" si="89"/>
        <v>30658</v>
      </c>
    </row>
    <row r="970" spans="1:13">
      <c r="A970" s="55">
        <v>957</v>
      </c>
      <c r="B970" s="5">
        <v>171591</v>
      </c>
      <c r="C970" s="7">
        <v>1121248</v>
      </c>
      <c r="D970" s="6">
        <v>32399</v>
      </c>
      <c r="E970" s="7">
        <v>825654</v>
      </c>
      <c r="F970" s="6">
        <v>82980</v>
      </c>
      <c r="G970" s="7">
        <v>9884752</v>
      </c>
      <c r="H970" s="12">
        <f t="shared" si="84"/>
        <v>568</v>
      </c>
      <c r="I970" s="13">
        <f t="shared" si="85"/>
        <v>2090</v>
      </c>
      <c r="J970" s="14">
        <f t="shared" si="86"/>
        <v>12</v>
      </c>
      <c r="K970" s="13">
        <f t="shared" si="87"/>
        <v>390</v>
      </c>
      <c r="L970" s="14">
        <f t="shared" si="88"/>
        <v>301</v>
      </c>
      <c r="M970" s="56">
        <f t="shared" si="89"/>
        <v>30582</v>
      </c>
    </row>
    <row r="971" spans="1:13">
      <c r="A971" s="55">
        <v>958</v>
      </c>
      <c r="B971" s="5">
        <v>171546</v>
      </c>
      <c r="C971" s="7">
        <v>1123994</v>
      </c>
      <c r="D971" s="6">
        <v>33478</v>
      </c>
      <c r="E971" s="7">
        <v>829809</v>
      </c>
      <c r="F971" s="6">
        <v>82712</v>
      </c>
      <c r="G971" s="7">
        <v>9901697</v>
      </c>
      <c r="H971" s="12">
        <f t="shared" si="84"/>
        <v>568</v>
      </c>
      <c r="I971" s="13">
        <f t="shared" si="85"/>
        <v>2095</v>
      </c>
      <c r="J971" s="14">
        <f t="shared" si="86"/>
        <v>13</v>
      </c>
      <c r="K971" s="13">
        <f t="shared" si="87"/>
        <v>392</v>
      </c>
      <c r="L971" s="14">
        <f t="shared" si="88"/>
        <v>300</v>
      </c>
      <c r="M971" s="56">
        <f t="shared" si="89"/>
        <v>30634</v>
      </c>
    </row>
    <row r="972" spans="1:13">
      <c r="A972" s="55">
        <v>959</v>
      </c>
      <c r="B972" s="5">
        <v>172368</v>
      </c>
      <c r="C972" s="7">
        <v>1120248</v>
      </c>
      <c r="D972" s="6">
        <v>32650</v>
      </c>
      <c r="E972" s="7">
        <v>834706</v>
      </c>
      <c r="F972" s="6">
        <v>80856</v>
      </c>
      <c r="G972" s="7">
        <v>9815228</v>
      </c>
      <c r="H972" s="12">
        <f t="shared" si="84"/>
        <v>571</v>
      </c>
      <c r="I972" s="13">
        <f t="shared" si="85"/>
        <v>2088</v>
      </c>
      <c r="J972" s="14">
        <f t="shared" si="86"/>
        <v>12</v>
      </c>
      <c r="K972" s="13">
        <f t="shared" si="87"/>
        <v>394</v>
      </c>
      <c r="L972" s="14">
        <f t="shared" si="88"/>
        <v>293</v>
      </c>
      <c r="M972" s="56">
        <f t="shared" si="89"/>
        <v>30367</v>
      </c>
    </row>
    <row r="973" spans="1:13">
      <c r="A973" s="55">
        <v>960</v>
      </c>
      <c r="B973" s="5">
        <v>172184</v>
      </c>
      <c r="C973" s="7">
        <v>1116258</v>
      </c>
      <c r="D973" s="6">
        <v>33100</v>
      </c>
      <c r="E973" s="7">
        <v>829524</v>
      </c>
      <c r="F973" s="6">
        <v>80687</v>
      </c>
      <c r="G973" s="7">
        <v>9703684</v>
      </c>
      <c r="H973" s="12">
        <f t="shared" si="84"/>
        <v>570</v>
      </c>
      <c r="I973" s="13">
        <f t="shared" si="85"/>
        <v>2081</v>
      </c>
      <c r="J973" s="14">
        <f t="shared" si="86"/>
        <v>13</v>
      </c>
      <c r="K973" s="13">
        <f t="shared" si="87"/>
        <v>391</v>
      </c>
      <c r="L973" s="14">
        <f t="shared" si="88"/>
        <v>293</v>
      </c>
      <c r="M973" s="56">
        <f t="shared" si="89"/>
        <v>30022</v>
      </c>
    </row>
    <row r="974" spans="1:13">
      <c r="A974" s="55">
        <v>961</v>
      </c>
      <c r="B974" s="5">
        <v>170843</v>
      </c>
      <c r="C974" s="7">
        <v>1116736</v>
      </c>
      <c r="D974" s="6">
        <v>33044</v>
      </c>
      <c r="E974" s="7">
        <v>832698</v>
      </c>
      <c r="F974" s="6">
        <v>78731</v>
      </c>
      <c r="G974" s="7">
        <v>9670320</v>
      </c>
      <c r="H974" s="12">
        <f t="shared" ref="H974:H1037" si="90">ROUND(B974/$B$1037*100000,0)</f>
        <v>566</v>
      </c>
      <c r="I974" s="13">
        <f t="shared" ref="I974:I1037" si="91">ROUND(C974/$C$1037*100000,0)</f>
        <v>2082</v>
      </c>
      <c r="J974" s="14">
        <f t="shared" ref="J974:J1037" si="92">ROUND(D974/$D$1037*100000,0)</f>
        <v>13</v>
      </c>
      <c r="K974" s="13">
        <f t="shared" ref="K974:K1037" si="93">ROUND(E974/$E$1037*100000,0)</f>
        <v>393</v>
      </c>
      <c r="L974" s="14">
        <f t="shared" ref="L974:L1037" si="94">ROUND(F974/$F$1037*100000,0)</f>
        <v>285</v>
      </c>
      <c r="M974" s="56">
        <f t="shared" ref="M974:M1037" si="95">ROUND(G974/$G$1037*100000,0)</f>
        <v>29918</v>
      </c>
    </row>
    <row r="975" spans="1:13">
      <c r="A975" s="55">
        <v>962</v>
      </c>
      <c r="B975" s="5">
        <v>169725</v>
      </c>
      <c r="C975" s="7">
        <v>1113911</v>
      </c>
      <c r="D975" s="6">
        <v>33069</v>
      </c>
      <c r="E975" s="7">
        <v>833317</v>
      </c>
      <c r="F975" s="6">
        <v>79659</v>
      </c>
      <c r="G975" s="7">
        <v>9558059</v>
      </c>
      <c r="H975" s="12">
        <f t="shared" si="90"/>
        <v>562</v>
      </c>
      <c r="I975" s="13">
        <f t="shared" si="91"/>
        <v>2076</v>
      </c>
      <c r="J975" s="14">
        <f t="shared" si="92"/>
        <v>13</v>
      </c>
      <c r="K975" s="13">
        <f t="shared" si="93"/>
        <v>393</v>
      </c>
      <c r="L975" s="14">
        <f t="shared" si="94"/>
        <v>289</v>
      </c>
      <c r="M975" s="56">
        <f t="shared" si="95"/>
        <v>29571</v>
      </c>
    </row>
    <row r="976" spans="1:13">
      <c r="A976" s="55">
        <v>963</v>
      </c>
      <c r="B976" s="5">
        <v>171475</v>
      </c>
      <c r="C976" s="7">
        <v>1116812</v>
      </c>
      <c r="D976" s="6">
        <v>33235</v>
      </c>
      <c r="E976" s="7">
        <v>828631</v>
      </c>
      <c r="F976" s="6">
        <v>78006</v>
      </c>
      <c r="G976" s="7">
        <v>9544334</v>
      </c>
      <c r="H976" s="12">
        <f t="shared" si="90"/>
        <v>568</v>
      </c>
      <c r="I976" s="13">
        <f t="shared" si="91"/>
        <v>2082</v>
      </c>
      <c r="J976" s="14">
        <f t="shared" si="92"/>
        <v>13</v>
      </c>
      <c r="K976" s="13">
        <f t="shared" si="93"/>
        <v>391</v>
      </c>
      <c r="L976" s="14">
        <f t="shared" si="94"/>
        <v>283</v>
      </c>
      <c r="M976" s="56">
        <f t="shared" si="95"/>
        <v>29529</v>
      </c>
    </row>
    <row r="977" spans="1:13">
      <c r="A977" s="55">
        <v>964</v>
      </c>
      <c r="B977" s="5">
        <v>170415</v>
      </c>
      <c r="C977" s="7">
        <v>1111202</v>
      </c>
      <c r="D977" s="6">
        <v>33373</v>
      </c>
      <c r="E977" s="7">
        <v>832305</v>
      </c>
      <c r="F977" s="6">
        <v>76601</v>
      </c>
      <c r="G977" s="7">
        <v>9435402</v>
      </c>
      <c r="H977" s="12">
        <f t="shared" si="90"/>
        <v>564</v>
      </c>
      <c r="I977" s="13">
        <f t="shared" si="91"/>
        <v>2071</v>
      </c>
      <c r="J977" s="14">
        <f t="shared" si="92"/>
        <v>13</v>
      </c>
      <c r="K977" s="13">
        <f t="shared" si="93"/>
        <v>393</v>
      </c>
      <c r="L977" s="14">
        <f t="shared" si="94"/>
        <v>278</v>
      </c>
      <c r="M977" s="56">
        <f t="shared" si="95"/>
        <v>29192</v>
      </c>
    </row>
    <row r="978" spans="1:13">
      <c r="A978" s="55">
        <v>965</v>
      </c>
      <c r="B978" s="5">
        <v>171928</v>
      </c>
      <c r="C978" s="7">
        <v>1112457</v>
      </c>
      <c r="D978" s="6">
        <v>33560</v>
      </c>
      <c r="E978" s="7">
        <v>832038</v>
      </c>
      <c r="F978" s="6">
        <v>77089</v>
      </c>
      <c r="G978" s="7">
        <v>9448100</v>
      </c>
      <c r="H978" s="12">
        <f t="shared" si="90"/>
        <v>570</v>
      </c>
      <c r="I978" s="13">
        <f t="shared" si="91"/>
        <v>2074</v>
      </c>
      <c r="J978" s="14">
        <f t="shared" si="92"/>
        <v>13</v>
      </c>
      <c r="K978" s="13">
        <f t="shared" si="93"/>
        <v>393</v>
      </c>
      <c r="L978" s="14">
        <f t="shared" si="94"/>
        <v>280</v>
      </c>
      <c r="M978" s="56">
        <f t="shared" si="95"/>
        <v>29231</v>
      </c>
    </row>
    <row r="979" spans="1:13">
      <c r="A979" s="55">
        <v>966</v>
      </c>
      <c r="B979" s="5">
        <v>169462</v>
      </c>
      <c r="C979" s="7">
        <v>1111475</v>
      </c>
      <c r="D979" s="6">
        <v>33795</v>
      </c>
      <c r="E979" s="7">
        <v>825750</v>
      </c>
      <c r="F979" s="6">
        <v>75875</v>
      </c>
      <c r="G979" s="7">
        <v>9395507</v>
      </c>
      <c r="H979" s="12">
        <f t="shared" si="90"/>
        <v>561</v>
      </c>
      <c r="I979" s="13">
        <f t="shared" si="91"/>
        <v>2072</v>
      </c>
      <c r="J979" s="14">
        <f t="shared" si="92"/>
        <v>13</v>
      </c>
      <c r="K979" s="13">
        <f t="shared" si="93"/>
        <v>390</v>
      </c>
      <c r="L979" s="14">
        <f t="shared" si="94"/>
        <v>275</v>
      </c>
      <c r="M979" s="56">
        <f t="shared" si="95"/>
        <v>29068</v>
      </c>
    </row>
    <row r="980" spans="1:13">
      <c r="A980" s="55">
        <v>967</v>
      </c>
      <c r="B980" s="5">
        <v>169714</v>
      </c>
      <c r="C980" s="7">
        <v>1108745</v>
      </c>
      <c r="D980" s="6">
        <v>33577</v>
      </c>
      <c r="E980" s="7">
        <v>829662</v>
      </c>
      <c r="F980" s="6">
        <v>74724</v>
      </c>
      <c r="G980" s="7">
        <v>9315800</v>
      </c>
      <c r="H980" s="12">
        <f t="shared" si="90"/>
        <v>562</v>
      </c>
      <c r="I980" s="13">
        <f t="shared" si="91"/>
        <v>2067</v>
      </c>
      <c r="J980" s="14">
        <f t="shared" si="92"/>
        <v>13</v>
      </c>
      <c r="K980" s="13">
        <f t="shared" si="93"/>
        <v>392</v>
      </c>
      <c r="L980" s="14">
        <f t="shared" si="94"/>
        <v>271</v>
      </c>
      <c r="M980" s="56">
        <f t="shared" si="95"/>
        <v>28822</v>
      </c>
    </row>
    <row r="981" spans="1:13">
      <c r="A981" s="55">
        <v>968</v>
      </c>
      <c r="B981" s="5">
        <v>169852</v>
      </c>
      <c r="C981" s="7">
        <v>1107388</v>
      </c>
      <c r="D981" s="6">
        <v>33508</v>
      </c>
      <c r="E981" s="7">
        <v>837318</v>
      </c>
      <c r="F981" s="6">
        <v>74373</v>
      </c>
      <c r="G981" s="7">
        <v>9289707</v>
      </c>
      <c r="H981" s="12">
        <f t="shared" si="90"/>
        <v>563</v>
      </c>
      <c r="I981" s="13">
        <f t="shared" si="91"/>
        <v>2064</v>
      </c>
      <c r="J981" s="14">
        <f t="shared" si="92"/>
        <v>13</v>
      </c>
      <c r="K981" s="13">
        <f t="shared" si="93"/>
        <v>395</v>
      </c>
      <c r="L981" s="14">
        <f t="shared" si="94"/>
        <v>270</v>
      </c>
      <c r="M981" s="56">
        <f t="shared" si="95"/>
        <v>28741</v>
      </c>
    </row>
    <row r="982" spans="1:13">
      <c r="A982" s="55">
        <v>969</v>
      </c>
      <c r="B982" s="5">
        <v>168946</v>
      </c>
      <c r="C982" s="7">
        <v>1111210</v>
      </c>
      <c r="D982" s="6">
        <v>33158</v>
      </c>
      <c r="E982" s="7">
        <v>828813</v>
      </c>
      <c r="F982" s="6">
        <v>73769</v>
      </c>
      <c r="G982" s="7">
        <v>9143022</v>
      </c>
      <c r="H982" s="12">
        <f t="shared" si="90"/>
        <v>560</v>
      </c>
      <c r="I982" s="13">
        <f t="shared" si="91"/>
        <v>2071</v>
      </c>
      <c r="J982" s="14">
        <f t="shared" si="92"/>
        <v>13</v>
      </c>
      <c r="K982" s="13">
        <f t="shared" si="93"/>
        <v>391</v>
      </c>
      <c r="L982" s="14">
        <f t="shared" si="94"/>
        <v>267</v>
      </c>
      <c r="M982" s="56">
        <f t="shared" si="95"/>
        <v>28287</v>
      </c>
    </row>
    <row r="983" spans="1:13">
      <c r="A983" s="55">
        <v>970</v>
      </c>
      <c r="B983" s="5">
        <v>170050</v>
      </c>
      <c r="C983" s="7">
        <v>1107113</v>
      </c>
      <c r="D983" s="6">
        <v>33437</v>
      </c>
      <c r="E983" s="7">
        <v>834533</v>
      </c>
      <c r="F983" s="6">
        <v>74408</v>
      </c>
      <c r="G983" s="7">
        <v>9133238</v>
      </c>
      <c r="H983" s="12">
        <f t="shared" si="90"/>
        <v>563</v>
      </c>
      <c r="I983" s="13">
        <f t="shared" si="91"/>
        <v>2064</v>
      </c>
      <c r="J983" s="14">
        <f t="shared" si="92"/>
        <v>13</v>
      </c>
      <c r="K983" s="13">
        <f t="shared" si="93"/>
        <v>394</v>
      </c>
      <c r="L983" s="14">
        <f t="shared" si="94"/>
        <v>270</v>
      </c>
      <c r="M983" s="56">
        <f t="shared" si="95"/>
        <v>28257</v>
      </c>
    </row>
    <row r="984" spans="1:13">
      <c r="A984" s="55">
        <v>971</v>
      </c>
      <c r="B984" s="5">
        <v>170154</v>
      </c>
      <c r="C984" s="7">
        <v>1109200</v>
      </c>
      <c r="D984" s="6">
        <v>33134</v>
      </c>
      <c r="E984" s="7">
        <v>835546</v>
      </c>
      <c r="F984" s="6">
        <v>71344</v>
      </c>
      <c r="G984" s="7">
        <v>9084695</v>
      </c>
      <c r="H984" s="12">
        <f t="shared" si="90"/>
        <v>564</v>
      </c>
      <c r="I984" s="13">
        <f t="shared" si="91"/>
        <v>2068</v>
      </c>
      <c r="J984" s="14">
        <f t="shared" si="92"/>
        <v>13</v>
      </c>
      <c r="K984" s="13">
        <f t="shared" si="93"/>
        <v>394</v>
      </c>
      <c r="L984" s="14">
        <f t="shared" si="94"/>
        <v>259</v>
      </c>
      <c r="M984" s="56">
        <f t="shared" si="95"/>
        <v>28107</v>
      </c>
    </row>
    <row r="985" spans="1:13">
      <c r="A985" s="55">
        <v>972</v>
      </c>
      <c r="B985" s="5">
        <v>170323</v>
      </c>
      <c r="C985" s="7">
        <v>1108725</v>
      </c>
      <c r="D985" s="6">
        <v>32708</v>
      </c>
      <c r="E985" s="7">
        <v>828396</v>
      </c>
      <c r="F985" s="6">
        <v>70564</v>
      </c>
      <c r="G985" s="7">
        <v>8972973</v>
      </c>
      <c r="H985" s="12">
        <f t="shared" si="90"/>
        <v>564</v>
      </c>
      <c r="I985" s="13">
        <f t="shared" si="91"/>
        <v>2067</v>
      </c>
      <c r="J985" s="14">
        <f t="shared" si="92"/>
        <v>12</v>
      </c>
      <c r="K985" s="13">
        <f t="shared" si="93"/>
        <v>391</v>
      </c>
      <c r="L985" s="14">
        <f t="shared" si="94"/>
        <v>256</v>
      </c>
      <c r="M985" s="56">
        <f t="shared" si="95"/>
        <v>27761</v>
      </c>
    </row>
    <row r="986" spans="1:13">
      <c r="A986" s="55">
        <v>973</v>
      </c>
      <c r="B986" s="5">
        <v>168982</v>
      </c>
      <c r="C986" s="7">
        <v>1105483</v>
      </c>
      <c r="D986" s="6">
        <v>32819</v>
      </c>
      <c r="E986" s="7">
        <v>830932</v>
      </c>
      <c r="F986" s="6">
        <v>70818</v>
      </c>
      <c r="G986" s="7">
        <v>8998930</v>
      </c>
      <c r="H986" s="12">
        <f t="shared" si="90"/>
        <v>560</v>
      </c>
      <c r="I986" s="13">
        <f t="shared" si="91"/>
        <v>2061</v>
      </c>
      <c r="J986" s="14">
        <f t="shared" si="92"/>
        <v>13</v>
      </c>
      <c r="K986" s="13">
        <f t="shared" si="93"/>
        <v>392</v>
      </c>
      <c r="L986" s="14">
        <f t="shared" si="94"/>
        <v>257</v>
      </c>
      <c r="M986" s="56">
        <f t="shared" si="95"/>
        <v>27841</v>
      </c>
    </row>
    <row r="987" spans="1:13">
      <c r="A987" s="55">
        <v>974</v>
      </c>
      <c r="B987" s="5">
        <v>169117</v>
      </c>
      <c r="C987" s="7">
        <v>1103642</v>
      </c>
      <c r="D987" s="6">
        <v>32526</v>
      </c>
      <c r="E987" s="7">
        <v>828433</v>
      </c>
      <c r="F987" s="6">
        <v>69653</v>
      </c>
      <c r="G987" s="7">
        <v>8969471</v>
      </c>
      <c r="H987" s="12">
        <f t="shared" si="90"/>
        <v>560</v>
      </c>
      <c r="I987" s="13">
        <f t="shared" si="91"/>
        <v>2057</v>
      </c>
      <c r="J987" s="14">
        <f t="shared" si="92"/>
        <v>12</v>
      </c>
      <c r="K987" s="13">
        <f t="shared" si="93"/>
        <v>391</v>
      </c>
      <c r="L987" s="14">
        <f t="shared" si="94"/>
        <v>253</v>
      </c>
      <c r="M987" s="56">
        <f t="shared" si="95"/>
        <v>27750</v>
      </c>
    </row>
    <row r="988" spans="1:13">
      <c r="A988" s="55">
        <v>975</v>
      </c>
      <c r="B988" s="5">
        <v>169771</v>
      </c>
      <c r="C988" s="7">
        <v>1106456</v>
      </c>
      <c r="D988" s="6">
        <v>32354</v>
      </c>
      <c r="E988" s="7">
        <v>825969</v>
      </c>
      <c r="F988" s="6">
        <v>68902</v>
      </c>
      <c r="G988" s="7">
        <v>8837982</v>
      </c>
      <c r="H988" s="12">
        <f t="shared" si="90"/>
        <v>562</v>
      </c>
      <c r="I988" s="13">
        <f t="shared" si="91"/>
        <v>2063</v>
      </c>
      <c r="J988" s="14">
        <f t="shared" si="92"/>
        <v>12</v>
      </c>
      <c r="K988" s="13">
        <f t="shared" si="93"/>
        <v>390</v>
      </c>
      <c r="L988" s="14">
        <f t="shared" si="94"/>
        <v>250</v>
      </c>
      <c r="M988" s="56">
        <f t="shared" si="95"/>
        <v>27343</v>
      </c>
    </row>
    <row r="989" spans="1:13">
      <c r="A989" s="55">
        <v>976</v>
      </c>
      <c r="B989" s="5">
        <v>169928</v>
      </c>
      <c r="C989" s="7">
        <v>1107511</v>
      </c>
      <c r="D989" s="6">
        <v>33050</v>
      </c>
      <c r="E989" s="7">
        <v>834015</v>
      </c>
      <c r="F989" s="6">
        <v>68221</v>
      </c>
      <c r="G989" s="7">
        <v>8785816</v>
      </c>
      <c r="H989" s="12">
        <f t="shared" si="90"/>
        <v>563</v>
      </c>
      <c r="I989" s="13">
        <f t="shared" si="91"/>
        <v>2064</v>
      </c>
      <c r="J989" s="14">
        <f t="shared" si="92"/>
        <v>13</v>
      </c>
      <c r="K989" s="13">
        <f t="shared" si="93"/>
        <v>394</v>
      </c>
      <c r="L989" s="14">
        <f t="shared" si="94"/>
        <v>247</v>
      </c>
      <c r="M989" s="56">
        <f t="shared" si="95"/>
        <v>27182</v>
      </c>
    </row>
    <row r="990" spans="1:13">
      <c r="A990" s="55">
        <v>977</v>
      </c>
      <c r="B990" s="5">
        <v>168860</v>
      </c>
      <c r="C990" s="7">
        <v>1104269</v>
      </c>
      <c r="D990" s="6">
        <v>33284</v>
      </c>
      <c r="E990" s="7">
        <v>831957</v>
      </c>
      <c r="F990" s="6">
        <v>67143</v>
      </c>
      <c r="G990" s="7">
        <v>8715765</v>
      </c>
      <c r="H990" s="12">
        <f t="shared" si="90"/>
        <v>559</v>
      </c>
      <c r="I990" s="13">
        <f t="shared" si="91"/>
        <v>2058</v>
      </c>
      <c r="J990" s="14">
        <f t="shared" si="92"/>
        <v>13</v>
      </c>
      <c r="K990" s="13">
        <f t="shared" si="93"/>
        <v>393</v>
      </c>
      <c r="L990" s="14">
        <f t="shared" si="94"/>
        <v>243</v>
      </c>
      <c r="M990" s="56">
        <f t="shared" si="95"/>
        <v>26965</v>
      </c>
    </row>
    <row r="991" spans="1:13">
      <c r="A991" s="55">
        <v>978</v>
      </c>
      <c r="B991" s="5">
        <v>168992</v>
      </c>
      <c r="C991" s="7">
        <v>1107727</v>
      </c>
      <c r="D991" s="6">
        <v>32812</v>
      </c>
      <c r="E991" s="7">
        <v>830229</v>
      </c>
      <c r="F991" s="6">
        <v>65226</v>
      </c>
      <c r="G991" s="7">
        <v>8712728</v>
      </c>
      <c r="H991" s="12">
        <f t="shared" si="90"/>
        <v>560</v>
      </c>
      <c r="I991" s="13">
        <f t="shared" si="91"/>
        <v>2065</v>
      </c>
      <c r="J991" s="14">
        <f t="shared" si="92"/>
        <v>13</v>
      </c>
      <c r="K991" s="13">
        <f t="shared" si="93"/>
        <v>392</v>
      </c>
      <c r="L991" s="14">
        <f t="shared" si="94"/>
        <v>237</v>
      </c>
      <c r="M991" s="56">
        <f t="shared" si="95"/>
        <v>26956</v>
      </c>
    </row>
    <row r="992" spans="1:13">
      <c r="A992" s="55">
        <v>979</v>
      </c>
      <c r="B992" s="5">
        <v>169183</v>
      </c>
      <c r="C992" s="7">
        <v>1105504</v>
      </c>
      <c r="D992" s="6">
        <v>33081</v>
      </c>
      <c r="E992" s="7">
        <v>834213</v>
      </c>
      <c r="F992" s="6">
        <v>65177</v>
      </c>
      <c r="G992" s="7">
        <v>8586359</v>
      </c>
      <c r="H992" s="12">
        <f t="shared" si="90"/>
        <v>560</v>
      </c>
      <c r="I992" s="13">
        <f t="shared" si="91"/>
        <v>2061</v>
      </c>
      <c r="J992" s="14">
        <f t="shared" si="92"/>
        <v>13</v>
      </c>
      <c r="K992" s="13">
        <f t="shared" si="93"/>
        <v>394</v>
      </c>
      <c r="L992" s="14">
        <f t="shared" si="94"/>
        <v>236</v>
      </c>
      <c r="M992" s="56">
        <f t="shared" si="95"/>
        <v>26565</v>
      </c>
    </row>
    <row r="993" spans="1:13">
      <c r="A993" s="55">
        <v>980</v>
      </c>
      <c r="B993" s="5">
        <v>169708</v>
      </c>
      <c r="C993" s="7">
        <v>1105806</v>
      </c>
      <c r="D993" s="6">
        <v>33082</v>
      </c>
      <c r="E993" s="7">
        <v>830054</v>
      </c>
      <c r="F993" s="6">
        <v>65005</v>
      </c>
      <c r="G993" s="7">
        <v>8574978</v>
      </c>
      <c r="H993" s="12">
        <f t="shared" si="90"/>
        <v>562</v>
      </c>
      <c r="I993" s="13">
        <f t="shared" si="91"/>
        <v>2061</v>
      </c>
      <c r="J993" s="14">
        <f t="shared" si="92"/>
        <v>13</v>
      </c>
      <c r="K993" s="13">
        <f t="shared" si="93"/>
        <v>392</v>
      </c>
      <c r="L993" s="14">
        <f t="shared" si="94"/>
        <v>236</v>
      </c>
      <c r="M993" s="56">
        <f t="shared" si="95"/>
        <v>26530</v>
      </c>
    </row>
    <row r="994" spans="1:13">
      <c r="A994" s="55">
        <v>981</v>
      </c>
      <c r="B994" s="5">
        <v>169322</v>
      </c>
      <c r="C994" s="7">
        <v>1105956</v>
      </c>
      <c r="D994" s="6">
        <v>32965</v>
      </c>
      <c r="E994" s="7">
        <v>829523</v>
      </c>
      <c r="F994" s="6">
        <v>65353</v>
      </c>
      <c r="G994" s="7">
        <v>8519579</v>
      </c>
      <c r="H994" s="12">
        <f t="shared" si="90"/>
        <v>561</v>
      </c>
      <c r="I994" s="13">
        <f t="shared" si="91"/>
        <v>2062</v>
      </c>
      <c r="J994" s="14">
        <f t="shared" si="92"/>
        <v>13</v>
      </c>
      <c r="K994" s="13">
        <f t="shared" si="93"/>
        <v>391</v>
      </c>
      <c r="L994" s="14">
        <f t="shared" si="94"/>
        <v>237</v>
      </c>
      <c r="M994" s="56">
        <f t="shared" si="95"/>
        <v>26358</v>
      </c>
    </row>
    <row r="995" spans="1:13">
      <c r="A995" s="55">
        <v>982</v>
      </c>
      <c r="B995" s="5">
        <v>168184</v>
      </c>
      <c r="C995" s="7">
        <v>1110980</v>
      </c>
      <c r="D995" s="6">
        <v>33076</v>
      </c>
      <c r="E995" s="7">
        <v>829729</v>
      </c>
      <c r="F995" s="6">
        <v>64602</v>
      </c>
      <c r="G995" s="7">
        <v>8478324</v>
      </c>
      <c r="H995" s="12">
        <f t="shared" si="90"/>
        <v>557</v>
      </c>
      <c r="I995" s="13">
        <f t="shared" si="91"/>
        <v>2071</v>
      </c>
      <c r="J995" s="14">
        <f t="shared" si="92"/>
        <v>13</v>
      </c>
      <c r="K995" s="13">
        <f t="shared" si="93"/>
        <v>392</v>
      </c>
      <c r="L995" s="14">
        <f t="shared" si="94"/>
        <v>234</v>
      </c>
      <c r="M995" s="56">
        <f t="shared" si="95"/>
        <v>26231</v>
      </c>
    </row>
    <row r="996" spans="1:13">
      <c r="A996" s="55">
        <v>983</v>
      </c>
      <c r="B996" s="5">
        <v>169081</v>
      </c>
      <c r="C996" s="7">
        <v>1108880</v>
      </c>
      <c r="D996" s="6">
        <v>33461</v>
      </c>
      <c r="E996" s="7">
        <v>834923</v>
      </c>
      <c r="F996" s="6">
        <v>63375</v>
      </c>
      <c r="G996" s="7">
        <v>8416043</v>
      </c>
      <c r="H996" s="12">
        <f t="shared" si="90"/>
        <v>560</v>
      </c>
      <c r="I996" s="13">
        <f t="shared" si="91"/>
        <v>2067</v>
      </c>
      <c r="J996" s="14">
        <f t="shared" si="92"/>
        <v>13</v>
      </c>
      <c r="K996" s="13">
        <f t="shared" si="93"/>
        <v>394</v>
      </c>
      <c r="L996" s="14">
        <f t="shared" si="94"/>
        <v>230</v>
      </c>
      <c r="M996" s="56">
        <f t="shared" si="95"/>
        <v>26038</v>
      </c>
    </row>
    <row r="997" spans="1:13">
      <c r="A997" s="55">
        <v>984</v>
      </c>
      <c r="B997" s="5">
        <v>169667</v>
      </c>
      <c r="C997" s="7">
        <v>1110257</v>
      </c>
      <c r="D997" s="6">
        <v>33023</v>
      </c>
      <c r="E997" s="7">
        <v>835690</v>
      </c>
      <c r="F997" s="6">
        <v>62263</v>
      </c>
      <c r="G997" s="7">
        <v>8357715</v>
      </c>
      <c r="H997" s="12">
        <f t="shared" si="90"/>
        <v>562</v>
      </c>
      <c r="I997" s="13">
        <f t="shared" si="91"/>
        <v>2070</v>
      </c>
      <c r="J997" s="14">
        <f t="shared" si="92"/>
        <v>13</v>
      </c>
      <c r="K997" s="13">
        <f t="shared" si="93"/>
        <v>394</v>
      </c>
      <c r="L997" s="14">
        <f t="shared" si="94"/>
        <v>226</v>
      </c>
      <c r="M997" s="56">
        <f t="shared" si="95"/>
        <v>25857</v>
      </c>
    </row>
    <row r="998" spans="1:13">
      <c r="A998" s="55">
        <v>985</v>
      </c>
      <c r="B998" s="5">
        <v>170176</v>
      </c>
      <c r="C998" s="7">
        <v>1108598</v>
      </c>
      <c r="D998" s="6">
        <v>32938</v>
      </c>
      <c r="E998" s="7">
        <v>829601</v>
      </c>
      <c r="F998" s="6">
        <v>61544</v>
      </c>
      <c r="G998" s="7">
        <v>8328154</v>
      </c>
      <c r="H998" s="12">
        <f t="shared" si="90"/>
        <v>564</v>
      </c>
      <c r="I998" s="13">
        <f t="shared" si="91"/>
        <v>2067</v>
      </c>
      <c r="J998" s="14">
        <f t="shared" si="92"/>
        <v>13</v>
      </c>
      <c r="K998" s="13">
        <f t="shared" si="93"/>
        <v>392</v>
      </c>
      <c r="L998" s="14">
        <f t="shared" si="94"/>
        <v>223</v>
      </c>
      <c r="M998" s="56">
        <f t="shared" si="95"/>
        <v>25766</v>
      </c>
    </row>
    <row r="999" spans="1:13">
      <c r="A999" s="55">
        <v>986</v>
      </c>
      <c r="B999" s="5">
        <v>169321</v>
      </c>
      <c r="C999" s="7">
        <v>1105599</v>
      </c>
      <c r="D999" s="6">
        <v>33289</v>
      </c>
      <c r="E999" s="7">
        <v>832702</v>
      </c>
      <c r="F999" s="6">
        <v>61379</v>
      </c>
      <c r="G999" s="7">
        <v>8252259</v>
      </c>
      <c r="H999" s="12">
        <f t="shared" si="90"/>
        <v>561</v>
      </c>
      <c r="I999" s="13">
        <f t="shared" si="91"/>
        <v>2061</v>
      </c>
      <c r="J999" s="14">
        <f t="shared" si="92"/>
        <v>13</v>
      </c>
      <c r="K999" s="13">
        <f t="shared" si="93"/>
        <v>393</v>
      </c>
      <c r="L999" s="14">
        <f t="shared" si="94"/>
        <v>223</v>
      </c>
      <c r="M999" s="56">
        <f t="shared" si="95"/>
        <v>25531</v>
      </c>
    </row>
    <row r="1000" spans="1:13">
      <c r="A1000" s="55">
        <v>987</v>
      </c>
      <c r="B1000" s="5">
        <v>168341</v>
      </c>
      <c r="C1000" s="7">
        <v>1108143</v>
      </c>
      <c r="D1000" s="6">
        <v>33017</v>
      </c>
      <c r="E1000" s="7">
        <v>835381</v>
      </c>
      <c r="F1000" s="6">
        <v>60817</v>
      </c>
      <c r="G1000" s="7">
        <v>8195089</v>
      </c>
      <c r="H1000" s="12">
        <f t="shared" si="90"/>
        <v>558</v>
      </c>
      <c r="I1000" s="13">
        <f t="shared" si="91"/>
        <v>2066</v>
      </c>
      <c r="J1000" s="14">
        <f t="shared" si="92"/>
        <v>13</v>
      </c>
      <c r="K1000" s="13">
        <f t="shared" si="93"/>
        <v>394</v>
      </c>
      <c r="L1000" s="14">
        <f t="shared" si="94"/>
        <v>221</v>
      </c>
      <c r="M1000" s="56">
        <f t="shared" si="95"/>
        <v>25354</v>
      </c>
    </row>
    <row r="1001" spans="1:13">
      <c r="A1001" s="55">
        <v>988</v>
      </c>
      <c r="B1001" s="5">
        <v>169135</v>
      </c>
      <c r="C1001" s="7">
        <v>1107133</v>
      </c>
      <c r="D1001" s="6">
        <v>32910</v>
      </c>
      <c r="E1001" s="7">
        <v>833917</v>
      </c>
      <c r="F1001" s="6">
        <v>60657</v>
      </c>
      <c r="G1001" s="7">
        <v>8143974</v>
      </c>
      <c r="H1001" s="12">
        <f t="shared" si="90"/>
        <v>560</v>
      </c>
      <c r="I1001" s="13">
        <f t="shared" si="91"/>
        <v>2064</v>
      </c>
      <c r="J1001" s="14">
        <f t="shared" si="92"/>
        <v>13</v>
      </c>
      <c r="K1001" s="13">
        <f t="shared" si="93"/>
        <v>394</v>
      </c>
      <c r="L1001" s="14">
        <f t="shared" si="94"/>
        <v>220</v>
      </c>
      <c r="M1001" s="56">
        <f t="shared" si="95"/>
        <v>25196</v>
      </c>
    </row>
    <row r="1002" spans="1:13">
      <c r="A1002" s="55">
        <v>989</v>
      </c>
      <c r="B1002" s="5">
        <v>169868</v>
      </c>
      <c r="C1002" s="7">
        <v>1109057</v>
      </c>
      <c r="D1002" s="6">
        <v>34093</v>
      </c>
      <c r="E1002" s="7">
        <v>833236</v>
      </c>
      <c r="F1002" s="6">
        <v>59535</v>
      </c>
      <c r="G1002" s="7">
        <v>8171684</v>
      </c>
      <c r="H1002" s="12">
        <f t="shared" si="90"/>
        <v>563</v>
      </c>
      <c r="I1002" s="13">
        <f t="shared" si="91"/>
        <v>2067</v>
      </c>
      <c r="J1002" s="14">
        <f t="shared" si="92"/>
        <v>13</v>
      </c>
      <c r="K1002" s="13">
        <f t="shared" si="93"/>
        <v>393</v>
      </c>
      <c r="L1002" s="14">
        <f t="shared" si="94"/>
        <v>216</v>
      </c>
      <c r="M1002" s="56">
        <f t="shared" si="95"/>
        <v>25282</v>
      </c>
    </row>
    <row r="1003" spans="1:13">
      <c r="A1003" s="55">
        <v>990</v>
      </c>
      <c r="B1003" s="5">
        <v>169488</v>
      </c>
      <c r="C1003" s="7">
        <v>1108164</v>
      </c>
      <c r="D1003" s="6">
        <v>33456</v>
      </c>
      <c r="E1003" s="7">
        <v>828316</v>
      </c>
      <c r="F1003" s="6">
        <v>59288</v>
      </c>
      <c r="G1003" s="7">
        <v>8082571</v>
      </c>
      <c r="H1003" s="12">
        <f t="shared" si="90"/>
        <v>561</v>
      </c>
      <c r="I1003" s="13">
        <f t="shared" si="91"/>
        <v>2066</v>
      </c>
      <c r="J1003" s="14">
        <f t="shared" si="92"/>
        <v>13</v>
      </c>
      <c r="K1003" s="13">
        <f t="shared" si="93"/>
        <v>391</v>
      </c>
      <c r="L1003" s="14">
        <f t="shared" si="94"/>
        <v>215</v>
      </c>
      <c r="M1003" s="56">
        <f t="shared" si="95"/>
        <v>25006</v>
      </c>
    </row>
    <row r="1004" spans="1:13">
      <c r="A1004" s="55">
        <v>991</v>
      </c>
      <c r="B1004" s="5">
        <v>169696</v>
      </c>
      <c r="C1004" s="7">
        <v>1110995</v>
      </c>
      <c r="D1004" s="6">
        <v>33040</v>
      </c>
      <c r="E1004" s="7">
        <v>834213</v>
      </c>
      <c r="F1004" s="6">
        <v>58917</v>
      </c>
      <c r="G1004" s="7">
        <v>8045029</v>
      </c>
      <c r="H1004" s="12">
        <f t="shared" si="90"/>
        <v>562</v>
      </c>
      <c r="I1004" s="13">
        <f t="shared" si="91"/>
        <v>2071</v>
      </c>
      <c r="J1004" s="14">
        <f t="shared" si="92"/>
        <v>13</v>
      </c>
      <c r="K1004" s="13">
        <f t="shared" si="93"/>
        <v>394</v>
      </c>
      <c r="L1004" s="14">
        <f t="shared" si="94"/>
        <v>214</v>
      </c>
      <c r="M1004" s="56">
        <f t="shared" si="95"/>
        <v>24890</v>
      </c>
    </row>
    <row r="1005" spans="1:13">
      <c r="A1005" s="55">
        <v>992</v>
      </c>
      <c r="B1005" s="5">
        <v>168623</v>
      </c>
      <c r="C1005" s="7">
        <v>1106858</v>
      </c>
      <c r="D1005" s="6">
        <v>33172</v>
      </c>
      <c r="E1005" s="7">
        <v>829803</v>
      </c>
      <c r="F1005" s="6">
        <v>58350</v>
      </c>
      <c r="G1005" s="7">
        <v>7975652</v>
      </c>
      <c r="H1005" s="12">
        <f t="shared" si="90"/>
        <v>559</v>
      </c>
      <c r="I1005" s="13">
        <f t="shared" si="91"/>
        <v>2063</v>
      </c>
      <c r="J1005" s="14">
        <f t="shared" si="92"/>
        <v>13</v>
      </c>
      <c r="K1005" s="13">
        <f t="shared" si="93"/>
        <v>392</v>
      </c>
      <c r="L1005" s="14">
        <f t="shared" si="94"/>
        <v>212</v>
      </c>
      <c r="M1005" s="56">
        <f t="shared" si="95"/>
        <v>24675</v>
      </c>
    </row>
    <row r="1006" spans="1:13">
      <c r="A1006" s="55">
        <v>993</v>
      </c>
      <c r="B1006" s="5">
        <v>169361</v>
      </c>
      <c r="C1006" s="7">
        <v>1110351</v>
      </c>
      <c r="D1006" s="6">
        <v>33072</v>
      </c>
      <c r="E1006" s="7">
        <v>835088</v>
      </c>
      <c r="F1006" s="6">
        <v>57161</v>
      </c>
      <c r="G1006" s="7">
        <v>7920828</v>
      </c>
      <c r="H1006" s="12">
        <f t="shared" si="90"/>
        <v>561</v>
      </c>
      <c r="I1006" s="13">
        <f t="shared" si="91"/>
        <v>2070</v>
      </c>
      <c r="J1006" s="14">
        <f t="shared" si="92"/>
        <v>13</v>
      </c>
      <c r="K1006" s="13">
        <f t="shared" si="93"/>
        <v>394</v>
      </c>
      <c r="L1006" s="14">
        <f t="shared" si="94"/>
        <v>207</v>
      </c>
      <c r="M1006" s="56">
        <f t="shared" si="95"/>
        <v>24506</v>
      </c>
    </row>
    <row r="1007" spans="1:13">
      <c r="A1007" s="55">
        <v>994</v>
      </c>
      <c r="B1007" s="5">
        <v>168115</v>
      </c>
      <c r="C1007" s="7">
        <v>1109284</v>
      </c>
      <c r="D1007" s="6">
        <v>33306</v>
      </c>
      <c r="E1007" s="7">
        <v>828946</v>
      </c>
      <c r="F1007" s="6">
        <v>56820</v>
      </c>
      <c r="G1007" s="7">
        <v>7891958</v>
      </c>
      <c r="H1007" s="12">
        <f t="shared" si="90"/>
        <v>557</v>
      </c>
      <c r="I1007" s="13">
        <f t="shared" si="91"/>
        <v>2068</v>
      </c>
      <c r="J1007" s="14">
        <f t="shared" si="92"/>
        <v>13</v>
      </c>
      <c r="K1007" s="13">
        <f t="shared" si="93"/>
        <v>391</v>
      </c>
      <c r="L1007" s="14">
        <f t="shared" si="94"/>
        <v>206</v>
      </c>
      <c r="M1007" s="56">
        <f t="shared" si="95"/>
        <v>24416</v>
      </c>
    </row>
    <row r="1008" spans="1:13">
      <c r="A1008" s="55">
        <v>995</v>
      </c>
      <c r="B1008" s="5">
        <v>170029</v>
      </c>
      <c r="C1008" s="7">
        <v>1109223</v>
      </c>
      <c r="D1008" s="6">
        <v>33240</v>
      </c>
      <c r="E1008" s="7">
        <v>835641</v>
      </c>
      <c r="F1008" s="6">
        <v>55479</v>
      </c>
      <c r="G1008" s="7">
        <v>7802817</v>
      </c>
      <c r="H1008" s="12">
        <f t="shared" si="90"/>
        <v>563</v>
      </c>
      <c r="I1008" s="13">
        <f t="shared" si="91"/>
        <v>2068</v>
      </c>
      <c r="J1008" s="14">
        <f t="shared" si="92"/>
        <v>13</v>
      </c>
      <c r="K1008" s="13">
        <f t="shared" si="93"/>
        <v>394</v>
      </c>
      <c r="L1008" s="14">
        <f t="shared" si="94"/>
        <v>201</v>
      </c>
      <c r="M1008" s="56">
        <f t="shared" si="95"/>
        <v>24141</v>
      </c>
    </row>
    <row r="1009" spans="1:13">
      <c r="A1009" s="55">
        <v>996</v>
      </c>
      <c r="B1009" s="5">
        <v>168837</v>
      </c>
      <c r="C1009" s="7">
        <v>1108884</v>
      </c>
      <c r="D1009" s="6">
        <v>33187</v>
      </c>
      <c r="E1009" s="7">
        <v>833436</v>
      </c>
      <c r="F1009" s="6">
        <v>54184</v>
      </c>
      <c r="G1009" s="7">
        <v>7738395</v>
      </c>
      <c r="H1009" s="12">
        <f t="shared" si="90"/>
        <v>559</v>
      </c>
      <c r="I1009" s="13">
        <f t="shared" si="91"/>
        <v>2067</v>
      </c>
      <c r="J1009" s="14">
        <f t="shared" si="92"/>
        <v>13</v>
      </c>
      <c r="K1009" s="13">
        <f t="shared" si="93"/>
        <v>393</v>
      </c>
      <c r="L1009" s="14">
        <f t="shared" si="94"/>
        <v>196</v>
      </c>
      <c r="M1009" s="56">
        <f t="shared" si="95"/>
        <v>23941</v>
      </c>
    </row>
    <row r="1010" spans="1:13">
      <c r="A1010" s="55">
        <v>997</v>
      </c>
      <c r="B1010" s="5">
        <v>169486</v>
      </c>
      <c r="C1010" s="7">
        <v>1111453</v>
      </c>
      <c r="D1010" s="6">
        <v>32839</v>
      </c>
      <c r="E1010" s="7">
        <v>834800</v>
      </c>
      <c r="F1010" s="6">
        <v>54458</v>
      </c>
      <c r="G1010" s="7">
        <v>7756492</v>
      </c>
      <c r="H1010" s="12">
        <f t="shared" si="90"/>
        <v>561</v>
      </c>
      <c r="I1010" s="13">
        <f t="shared" si="91"/>
        <v>2072</v>
      </c>
      <c r="J1010" s="14">
        <f t="shared" si="92"/>
        <v>13</v>
      </c>
      <c r="K1010" s="13">
        <f t="shared" si="93"/>
        <v>394</v>
      </c>
      <c r="L1010" s="14">
        <f t="shared" si="94"/>
        <v>197</v>
      </c>
      <c r="M1010" s="56">
        <f t="shared" si="95"/>
        <v>23997</v>
      </c>
    </row>
    <row r="1011" spans="1:13">
      <c r="A1011" s="55">
        <v>998</v>
      </c>
      <c r="B1011" s="5">
        <v>169003</v>
      </c>
      <c r="C1011" s="7">
        <v>1110187</v>
      </c>
      <c r="D1011" s="6">
        <v>32876</v>
      </c>
      <c r="E1011" s="7">
        <v>833280</v>
      </c>
      <c r="F1011" s="6">
        <v>53765</v>
      </c>
      <c r="G1011" s="7">
        <v>7668696</v>
      </c>
      <c r="H1011" s="12">
        <f t="shared" si="90"/>
        <v>560</v>
      </c>
      <c r="I1011" s="13">
        <f t="shared" si="91"/>
        <v>2069</v>
      </c>
      <c r="J1011" s="14">
        <f t="shared" si="92"/>
        <v>13</v>
      </c>
      <c r="K1011" s="13">
        <f t="shared" si="93"/>
        <v>393</v>
      </c>
      <c r="L1011" s="14">
        <f t="shared" si="94"/>
        <v>195</v>
      </c>
      <c r="M1011" s="56">
        <f t="shared" si="95"/>
        <v>23726</v>
      </c>
    </row>
    <row r="1012" spans="1:13">
      <c r="A1012" s="55">
        <v>999</v>
      </c>
      <c r="B1012" s="5">
        <v>170562</v>
      </c>
      <c r="C1012" s="7">
        <v>1110319</v>
      </c>
      <c r="D1012" s="6">
        <v>32975</v>
      </c>
      <c r="E1012" s="7">
        <v>831556</v>
      </c>
      <c r="F1012" s="6">
        <v>51630</v>
      </c>
      <c r="G1012" s="7">
        <v>7619937</v>
      </c>
      <c r="H1012" s="12">
        <f t="shared" si="90"/>
        <v>565</v>
      </c>
      <c r="I1012" s="13">
        <f t="shared" si="91"/>
        <v>2070</v>
      </c>
      <c r="J1012" s="14">
        <f t="shared" si="92"/>
        <v>13</v>
      </c>
      <c r="K1012" s="13">
        <f t="shared" si="93"/>
        <v>392</v>
      </c>
      <c r="L1012" s="14">
        <f t="shared" si="94"/>
        <v>187</v>
      </c>
      <c r="M1012" s="56">
        <f t="shared" si="95"/>
        <v>23575</v>
      </c>
    </row>
    <row r="1013" spans="1:13">
      <c r="A1013" s="55">
        <v>1000</v>
      </c>
      <c r="B1013" s="5">
        <v>169895</v>
      </c>
      <c r="C1013" s="7">
        <v>1109092</v>
      </c>
      <c r="D1013" s="6">
        <v>33512</v>
      </c>
      <c r="E1013" s="7">
        <v>832952</v>
      </c>
      <c r="F1013" s="6">
        <v>48931</v>
      </c>
      <c r="G1013" s="7">
        <v>7551600</v>
      </c>
      <c r="H1013" s="12">
        <f t="shared" si="90"/>
        <v>563</v>
      </c>
      <c r="I1013" s="13">
        <f t="shared" si="91"/>
        <v>2067</v>
      </c>
      <c r="J1013" s="14">
        <f t="shared" si="92"/>
        <v>13</v>
      </c>
      <c r="K1013" s="13">
        <f t="shared" si="93"/>
        <v>393</v>
      </c>
      <c r="L1013" s="14">
        <f t="shared" si="94"/>
        <v>177</v>
      </c>
      <c r="M1013" s="56">
        <f t="shared" si="95"/>
        <v>23363</v>
      </c>
    </row>
    <row r="1014" spans="1:13">
      <c r="A1014" s="55">
        <v>1001</v>
      </c>
      <c r="B1014" s="5">
        <v>170402</v>
      </c>
      <c r="C1014" s="7">
        <v>1111711</v>
      </c>
      <c r="D1014" s="6">
        <v>33610</v>
      </c>
      <c r="E1014" s="7">
        <v>838680</v>
      </c>
      <c r="F1014" s="6">
        <v>46690</v>
      </c>
      <c r="G1014" s="7">
        <v>7071991</v>
      </c>
      <c r="H1014" s="12">
        <f t="shared" si="90"/>
        <v>564</v>
      </c>
      <c r="I1014" s="13">
        <f t="shared" si="91"/>
        <v>2072</v>
      </c>
      <c r="J1014" s="14">
        <f t="shared" si="92"/>
        <v>13</v>
      </c>
      <c r="K1014" s="13">
        <f t="shared" si="93"/>
        <v>396</v>
      </c>
      <c r="L1014" s="14">
        <f t="shared" si="94"/>
        <v>169</v>
      </c>
      <c r="M1014" s="56">
        <f t="shared" si="95"/>
        <v>21880</v>
      </c>
    </row>
    <row r="1015" spans="1:13">
      <c r="A1015" s="55">
        <v>1002</v>
      </c>
      <c r="B1015" s="5">
        <v>169614</v>
      </c>
      <c r="C1015" s="7">
        <v>1110540</v>
      </c>
      <c r="D1015" s="6">
        <v>33346</v>
      </c>
      <c r="E1015" s="7">
        <v>834185</v>
      </c>
      <c r="F1015" s="6">
        <v>45759</v>
      </c>
      <c r="G1015" s="7">
        <v>6993762</v>
      </c>
      <c r="H1015" s="12">
        <f t="shared" si="90"/>
        <v>562</v>
      </c>
      <c r="I1015" s="13">
        <f t="shared" si="91"/>
        <v>2070</v>
      </c>
      <c r="J1015" s="14">
        <f t="shared" si="92"/>
        <v>13</v>
      </c>
      <c r="K1015" s="13">
        <f t="shared" si="93"/>
        <v>394</v>
      </c>
      <c r="L1015" s="14">
        <f t="shared" si="94"/>
        <v>166</v>
      </c>
      <c r="M1015" s="56">
        <f t="shared" si="95"/>
        <v>21638</v>
      </c>
    </row>
    <row r="1016" spans="1:13">
      <c r="A1016" s="55">
        <v>1003</v>
      </c>
      <c r="B1016" s="5">
        <v>168714</v>
      </c>
      <c r="C1016" s="7">
        <v>1110761</v>
      </c>
      <c r="D1016" s="6">
        <v>33698</v>
      </c>
      <c r="E1016" s="7">
        <v>834756</v>
      </c>
      <c r="F1016" s="6">
        <v>45986</v>
      </c>
      <c r="G1016" s="7">
        <v>6970731</v>
      </c>
      <c r="H1016" s="12">
        <f t="shared" si="90"/>
        <v>559</v>
      </c>
      <c r="I1016" s="13">
        <f t="shared" si="91"/>
        <v>2071</v>
      </c>
      <c r="J1016" s="14">
        <f t="shared" si="92"/>
        <v>13</v>
      </c>
      <c r="K1016" s="13">
        <f t="shared" si="93"/>
        <v>394</v>
      </c>
      <c r="L1016" s="14">
        <f t="shared" si="94"/>
        <v>167</v>
      </c>
      <c r="M1016" s="56">
        <f t="shared" si="95"/>
        <v>21566</v>
      </c>
    </row>
    <row r="1017" spans="1:13">
      <c r="A1017" s="55">
        <v>1004</v>
      </c>
      <c r="B1017" s="5">
        <v>170601</v>
      </c>
      <c r="C1017" s="7">
        <v>1107420</v>
      </c>
      <c r="D1017" s="6">
        <v>33814</v>
      </c>
      <c r="E1017" s="7">
        <v>836064</v>
      </c>
      <c r="F1017" s="6">
        <v>45099</v>
      </c>
      <c r="G1017" s="7">
        <v>6962570</v>
      </c>
      <c r="H1017" s="12">
        <f t="shared" si="90"/>
        <v>565</v>
      </c>
      <c r="I1017" s="13">
        <f t="shared" si="91"/>
        <v>2064</v>
      </c>
      <c r="J1017" s="14">
        <f t="shared" si="92"/>
        <v>13</v>
      </c>
      <c r="K1017" s="13">
        <f t="shared" si="93"/>
        <v>395</v>
      </c>
      <c r="L1017" s="14">
        <f t="shared" si="94"/>
        <v>164</v>
      </c>
      <c r="M1017" s="56">
        <f t="shared" si="95"/>
        <v>21541</v>
      </c>
    </row>
    <row r="1018" spans="1:13">
      <c r="A1018" s="55">
        <v>1005</v>
      </c>
      <c r="B1018" s="5">
        <v>169818</v>
      </c>
      <c r="C1018" s="7">
        <v>1110524</v>
      </c>
      <c r="D1018" s="6">
        <v>32952</v>
      </c>
      <c r="E1018" s="7">
        <v>837341</v>
      </c>
      <c r="F1018" s="6">
        <v>46082</v>
      </c>
      <c r="G1018" s="7">
        <v>6960962</v>
      </c>
      <c r="H1018" s="12">
        <f t="shared" si="90"/>
        <v>563</v>
      </c>
      <c r="I1018" s="13">
        <f t="shared" si="91"/>
        <v>2070</v>
      </c>
      <c r="J1018" s="14">
        <f t="shared" si="92"/>
        <v>13</v>
      </c>
      <c r="K1018" s="13">
        <f t="shared" si="93"/>
        <v>395</v>
      </c>
      <c r="L1018" s="14">
        <f t="shared" si="94"/>
        <v>167</v>
      </c>
      <c r="M1018" s="56">
        <f t="shared" si="95"/>
        <v>21536</v>
      </c>
    </row>
    <row r="1019" spans="1:13">
      <c r="A1019" s="55">
        <v>1006</v>
      </c>
      <c r="B1019" s="5">
        <v>169686</v>
      </c>
      <c r="C1019" s="7">
        <v>1111633</v>
      </c>
      <c r="D1019" s="6">
        <v>33120</v>
      </c>
      <c r="E1019" s="7">
        <v>833195</v>
      </c>
      <c r="F1019" s="6">
        <v>46209</v>
      </c>
      <c r="G1019" s="7">
        <v>6955695</v>
      </c>
      <c r="H1019" s="12">
        <f t="shared" si="90"/>
        <v>562</v>
      </c>
      <c r="I1019" s="13">
        <f t="shared" si="91"/>
        <v>2072</v>
      </c>
      <c r="J1019" s="14">
        <f t="shared" si="92"/>
        <v>13</v>
      </c>
      <c r="K1019" s="13">
        <f t="shared" si="93"/>
        <v>393</v>
      </c>
      <c r="L1019" s="14">
        <f t="shared" si="94"/>
        <v>168</v>
      </c>
      <c r="M1019" s="56">
        <f t="shared" si="95"/>
        <v>21520</v>
      </c>
    </row>
    <row r="1020" spans="1:13">
      <c r="A1020" s="55">
        <v>1007</v>
      </c>
      <c r="B1020" s="5">
        <v>169282</v>
      </c>
      <c r="C1020" s="7">
        <v>1111397</v>
      </c>
      <c r="D1020" s="6">
        <v>32848</v>
      </c>
      <c r="E1020" s="7">
        <v>834245</v>
      </c>
      <c r="F1020" s="6">
        <v>45796</v>
      </c>
      <c r="G1020" s="7">
        <v>6961023</v>
      </c>
      <c r="H1020" s="12">
        <f t="shared" si="90"/>
        <v>561</v>
      </c>
      <c r="I1020" s="13">
        <f t="shared" si="91"/>
        <v>2072</v>
      </c>
      <c r="J1020" s="14">
        <f t="shared" si="92"/>
        <v>13</v>
      </c>
      <c r="K1020" s="13">
        <f t="shared" si="93"/>
        <v>394</v>
      </c>
      <c r="L1020" s="14">
        <f t="shared" si="94"/>
        <v>166</v>
      </c>
      <c r="M1020" s="56">
        <f t="shared" si="95"/>
        <v>21536</v>
      </c>
    </row>
    <row r="1021" spans="1:13">
      <c r="A1021" s="55">
        <v>1008</v>
      </c>
      <c r="B1021" s="5">
        <v>169361</v>
      </c>
      <c r="C1021" s="7">
        <v>1111928</v>
      </c>
      <c r="D1021" s="6">
        <v>32981</v>
      </c>
      <c r="E1021" s="7">
        <v>829971</v>
      </c>
      <c r="F1021" s="6">
        <v>45131</v>
      </c>
      <c r="G1021" s="7">
        <v>6958987</v>
      </c>
      <c r="H1021" s="12">
        <f t="shared" si="90"/>
        <v>561</v>
      </c>
      <c r="I1021" s="13">
        <f t="shared" si="91"/>
        <v>2073</v>
      </c>
      <c r="J1021" s="14">
        <f t="shared" si="92"/>
        <v>13</v>
      </c>
      <c r="K1021" s="13">
        <f t="shared" si="93"/>
        <v>392</v>
      </c>
      <c r="L1021" s="14">
        <f t="shared" si="94"/>
        <v>164</v>
      </c>
      <c r="M1021" s="56">
        <f t="shared" si="95"/>
        <v>21530</v>
      </c>
    </row>
    <row r="1022" spans="1:13">
      <c r="A1022" s="55">
        <v>1009</v>
      </c>
      <c r="B1022" s="5">
        <v>169704</v>
      </c>
      <c r="C1022" s="7">
        <v>1110550</v>
      </c>
      <c r="D1022" s="6">
        <v>33582</v>
      </c>
      <c r="E1022" s="7">
        <v>833623</v>
      </c>
      <c r="F1022" s="6">
        <v>45629</v>
      </c>
      <c r="G1022" s="7">
        <v>6956481</v>
      </c>
      <c r="H1022" s="12">
        <f t="shared" si="90"/>
        <v>562</v>
      </c>
      <c r="I1022" s="13">
        <f t="shared" si="91"/>
        <v>2070</v>
      </c>
      <c r="J1022" s="14">
        <f t="shared" si="92"/>
        <v>13</v>
      </c>
      <c r="K1022" s="13">
        <f t="shared" si="93"/>
        <v>393</v>
      </c>
      <c r="L1022" s="14">
        <f t="shared" si="94"/>
        <v>165</v>
      </c>
      <c r="M1022" s="56">
        <f t="shared" si="95"/>
        <v>21522</v>
      </c>
    </row>
    <row r="1023" spans="1:13">
      <c r="A1023" s="55">
        <v>1010</v>
      </c>
      <c r="B1023" s="5">
        <v>169941</v>
      </c>
      <c r="C1023" s="7">
        <v>1114044</v>
      </c>
      <c r="D1023" s="6">
        <v>32897</v>
      </c>
      <c r="E1023" s="7">
        <v>838765</v>
      </c>
      <c r="F1023" s="6">
        <v>46257</v>
      </c>
      <c r="G1023" s="7">
        <v>6952375</v>
      </c>
      <c r="H1023" s="12">
        <f t="shared" si="90"/>
        <v>563</v>
      </c>
      <c r="I1023" s="13">
        <f t="shared" si="91"/>
        <v>2077</v>
      </c>
      <c r="J1023" s="14">
        <f t="shared" si="92"/>
        <v>13</v>
      </c>
      <c r="K1023" s="13">
        <f t="shared" si="93"/>
        <v>396</v>
      </c>
      <c r="L1023" s="14">
        <f t="shared" si="94"/>
        <v>168</v>
      </c>
      <c r="M1023" s="56">
        <f t="shared" si="95"/>
        <v>21510</v>
      </c>
    </row>
    <row r="1024" spans="1:13">
      <c r="A1024" s="55">
        <v>1011</v>
      </c>
      <c r="B1024" s="5">
        <v>170157</v>
      </c>
      <c r="C1024" s="7">
        <v>1112799</v>
      </c>
      <c r="D1024" s="6">
        <v>33023</v>
      </c>
      <c r="E1024" s="7">
        <v>838972</v>
      </c>
      <c r="F1024" s="6">
        <v>45436</v>
      </c>
      <c r="G1024" s="7">
        <v>6955254</v>
      </c>
      <c r="H1024" s="12">
        <f t="shared" si="90"/>
        <v>564</v>
      </c>
      <c r="I1024" s="13">
        <f t="shared" si="91"/>
        <v>2074</v>
      </c>
      <c r="J1024" s="14">
        <f t="shared" si="92"/>
        <v>13</v>
      </c>
      <c r="K1024" s="13">
        <f t="shared" si="93"/>
        <v>396</v>
      </c>
      <c r="L1024" s="14">
        <f t="shared" si="94"/>
        <v>165</v>
      </c>
      <c r="M1024" s="56">
        <f t="shared" si="95"/>
        <v>21518</v>
      </c>
    </row>
    <row r="1025" spans="1:13">
      <c r="A1025" s="55">
        <v>1012</v>
      </c>
      <c r="B1025" s="5">
        <v>170236</v>
      </c>
      <c r="C1025" s="7">
        <v>1113103</v>
      </c>
      <c r="D1025" s="6">
        <v>33228</v>
      </c>
      <c r="E1025" s="7">
        <v>834849</v>
      </c>
      <c r="F1025" s="6">
        <v>45211</v>
      </c>
      <c r="G1025" s="7">
        <v>6958505</v>
      </c>
      <c r="H1025" s="12">
        <f t="shared" si="90"/>
        <v>564</v>
      </c>
      <c r="I1025" s="13">
        <f t="shared" si="91"/>
        <v>2075</v>
      </c>
      <c r="J1025" s="14">
        <f t="shared" si="92"/>
        <v>13</v>
      </c>
      <c r="K1025" s="13">
        <f t="shared" si="93"/>
        <v>394</v>
      </c>
      <c r="L1025" s="14">
        <f t="shared" si="94"/>
        <v>164</v>
      </c>
      <c r="M1025" s="56">
        <f t="shared" si="95"/>
        <v>21529</v>
      </c>
    </row>
    <row r="1026" spans="1:13">
      <c r="A1026" s="55">
        <v>1013</v>
      </c>
      <c r="B1026" s="5">
        <v>170025</v>
      </c>
      <c r="C1026" s="7">
        <v>1108520</v>
      </c>
      <c r="D1026" s="6">
        <v>32911</v>
      </c>
      <c r="E1026" s="7">
        <v>832675</v>
      </c>
      <c r="F1026" s="6">
        <v>44995</v>
      </c>
      <c r="G1026" s="7">
        <v>6949015</v>
      </c>
      <c r="H1026" s="12">
        <f t="shared" si="90"/>
        <v>563</v>
      </c>
      <c r="I1026" s="13">
        <f t="shared" si="91"/>
        <v>2066</v>
      </c>
      <c r="J1026" s="14">
        <f t="shared" si="92"/>
        <v>13</v>
      </c>
      <c r="K1026" s="13">
        <f t="shared" si="93"/>
        <v>393</v>
      </c>
      <c r="L1026" s="14">
        <f t="shared" si="94"/>
        <v>163</v>
      </c>
      <c r="M1026" s="56">
        <f t="shared" si="95"/>
        <v>21499</v>
      </c>
    </row>
    <row r="1027" spans="1:13">
      <c r="A1027" s="55">
        <v>1014</v>
      </c>
      <c r="B1027" s="5">
        <v>169825</v>
      </c>
      <c r="C1027" s="7">
        <v>1111143</v>
      </c>
      <c r="D1027" s="6">
        <v>33378</v>
      </c>
      <c r="E1027" s="7">
        <v>832805</v>
      </c>
      <c r="F1027" s="6">
        <v>45470</v>
      </c>
      <c r="G1027" s="7">
        <v>6948882</v>
      </c>
      <c r="H1027" s="12">
        <f t="shared" si="90"/>
        <v>563</v>
      </c>
      <c r="I1027" s="13">
        <f t="shared" si="91"/>
        <v>2071</v>
      </c>
      <c r="J1027" s="14">
        <f t="shared" si="92"/>
        <v>13</v>
      </c>
      <c r="K1027" s="13">
        <f t="shared" si="93"/>
        <v>393</v>
      </c>
      <c r="L1027" s="14">
        <f t="shared" si="94"/>
        <v>165</v>
      </c>
      <c r="M1027" s="56">
        <f t="shared" si="95"/>
        <v>21499</v>
      </c>
    </row>
    <row r="1028" spans="1:13">
      <c r="A1028" s="55">
        <v>1015</v>
      </c>
      <c r="B1028" s="5">
        <v>170072</v>
      </c>
      <c r="C1028" s="7">
        <v>1109594</v>
      </c>
      <c r="D1028" s="6">
        <v>32924</v>
      </c>
      <c r="E1028" s="7">
        <v>840417</v>
      </c>
      <c r="F1028" s="6">
        <v>45329</v>
      </c>
      <c r="G1028" s="7">
        <v>6956386</v>
      </c>
      <c r="H1028" s="12">
        <f t="shared" si="90"/>
        <v>563</v>
      </c>
      <c r="I1028" s="13">
        <f t="shared" si="91"/>
        <v>2068</v>
      </c>
      <c r="J1028" s="14">
        <f t="shared" si="92"/>
        <v>13</v>
      </c>
      <c r="K1028" s="13">
        <f t="shared" si="93"/>
        <v>397</v>
      </c>
      <c r="L1028" s="14">
        <f t="shared" si="94"/>
        <v>164</v>
      </c>
      <c r="M1028" s="56">
        <f t="shared" si="95"/>
        <v>21522</v>
      </c>
    </row>
    <row r="1029" spans="1:13">
      <c r="A1029" s="55">
        <v>1016</v>
      </c>
      <c r="B1029" s="5">
        <v>169465</v>
      </c>
      <c r="C1029" s="7">
        <v>1110220</v>
      </c>
      <c r="D1029" s="6">
        <v>32302</v>
      </c>
      <c r="E1029" s="7">
        <v>834325</v>
      </c>
      <c r="F1029" s="6">
        <v>45868</v>
      </c>
      <c r="G1029" s="7">
        <v>6956806</v>
      </c>
      <c r="H1029" s="12">
        <f t="shared" si="90"/>
        <v>561</v>
      </c>
      <c r="I1029" s="13">
        <f t="shared" si="91"/>
        <v>2070</v>
      </c>
      <c r="J1029" s="14">
        <f t="shared" si="92"/>
        <v>12</v>
      </c>
      <c r="K1029" s="13">
        <f t="shared" si="93"/>
        <v>394</v>
      </c>
      <c r="L1029" s="14">
        <f t="shared" si="94"/>
        <v>166</v>
      </c>
      <c r="M1029" s="56">
        <f t="shared" si="95"/>
        <v>21523</v>
      </c>
    </row>
    <row r="1030" spans="1:13">
      <c r="A1030" s="55">
        <v>1017</v>
      </c>
      <c r="B1030" s="5">
        <v>169648</v>
      </c>
      <c r="C1030" s="7">
        <v>1107687</v>
      </c>
      <c r="D1030" s="6">
        <v>33715</v>
      </c>
      <c r="E1030" s="7">
        <v>841100</v>
      </c>
      <c r="F1030" s="6">
        <v>46121</v>
      </c>
      <c r="G1030" s="7">
        <v>6944823</v>
      </c>
      <c r="H1030" s="12">
        <f t="shared" si="90"/>
        <v>562</v>
      </c>
      <c r="I1030" s="13">
        <f t="shared" si="91"/>
        <v>2065</v>
      </c>
      <c r="J1030" s="14">
        <f t="shared" si="92"/>
        <v>13</v>
      </c>
      <c r="K1030" s="13">
        <f t="shared" si="93"/>
        <v>397</v>
      </c>
      <c r="L1030" s="14">
        <f t="shared" si="94"/>
        <v>167</v>
      </c>
      <c r="M1030" s="56">
        <f t="shared" si="95"/>
        <v>21486</v>
      </c>
    </row>
    <row r="1031" spans="1:13">
      <c r="A1031" s="55">
        <v>1018</v>
      </c>
      <c r="B1031" s="5">
        <v>169368</v>
      </c>
      <c r="C1031" s="7">
        <v>1109777</v>
      </c>
      <c r="D1031" s="6">
        <v>33208</v>
      </c>
      <c r="E1031" s="7">
        <v>833575</v>
      </c>
      <c r="F1031" s="6">
        <v>45509</v>
      </c>
      <c r="G1031" s="7">
        <v>6944615</v>
      </c>
      <c r="H1031" s="12">
        <f t="shared" si="90"/>
        <v>561</v>
      </c>
      <c r="I1031" s="13">
        <f t="shared" si="91"/>
        <v>2069</v>
      </c>
      <c r="J1031" s="14">
        <f t="shared" si="92"/>
        <v>13</v>
      </c>
      <c r="K1031" s="13">
        <f t="shared" si="93"/>
        <v>393</v>
      </c>
      <c r="L1031" s="14">
        <f t="shared" si="94"/>
        <v>165</v>
      </c>
      <c r="M1031" s="56">
        <f t="shared" si="95"/>
        <v>21486</v>
      </c>
    </row>
    <row r="1032" spans="1:13">
      <c r="A1032" s="55">
        <v>1019</v>
      </c>
      <c r="B1032" s="5">
        <v>170022</v>
      </c>
      <c r="C1032" s="7">
        <v>1111760</v>
      </c>
      <c r="D1032" s="6">
        <v>32945</v>
      </c>
      <c r="E1032" s="7">
        <v>829945</v>
      </c>
      <c r="F1032" s="6">
        <v>44807</v>
      </c>
      <c r="G1032" s="7">
        <v>6948924</v>
      </c>
      <c r="H1032" s="12">
        <f t="shared" si="90"/>
        <v>563</v>
      </c>
      <c r="I1032" s="13">
        <f t="shared" si="91"/>
        <v>2072</v>
      </c>
      <c r="J1032" s="14">
        <f t="shared" si="92"/>
        <v>13</v>
      </c>
      <c r="K1032" s="13">
        <f t="shared" si="93"/>
        <v>392</v>
      </c>
      <c r="L1032" s="14">
        <f t="shared" si="94"/>
        <v>162</v>
      </c>
      <c r="M1032" s="56">
        <f t="shared" si="95"/>
        <v>21499</v>
      </c>
    </row>
    <row r="1033" spans="1:13">
      <c r="A1033" s="55">
        <v>1020</v>
      </c>
      <c r="B1033" s="5">
        <v>170794</v>
      </c>
      <c r="C1033" s="7">
        <v>1109257</v>
      </c>
      <c r="D1033" s="6">
        <v>32731</v>
      </c>
      <c r="E1033" s="7">
        <v>841574</v>
      </c>
      <c r="F1033" s="6">
        <v>46177</v>
      </c>
      <c r="G1033" s="7">
        <v>6945319</v>
      </c>
      <c r="H1033" s="12">
        <f t="shared" si="90"/>
        <v>566</v>
      </c>
      <c r="I1033" s="13">
        <f t="shared" si="91"/>
        <v>2068</v>
      </c>
      <c r="J1033" s="14">
        <f t="shared" si="92"/>
        <v>12</v>
      </c>
      <c r="K1033" s="13">
        <f t="shared" si="93"/>
        <v>397</v>
      </c>
      <c r="L1033" s="14">
        <f t="shared" si="94"/>
        <v>167</v>
      </c>
      <c r="M1033" s="56">
        <f t="shared" si="95"/>
        <v>21488</v>
      </c>
    </row>
    <row r="1034" spans="1:13">
      <c r="A1034" s="55">
        <v>1021</v>
      </c>
      <c r="B1034" s="5">
        <v>170101</v>
      </c>
      <c r="C1034" s="7">
        <v>1109980</v>
      </c>
      <c r="D1034" s="6">
        <v>32906</v>
      </c>
      <c r="E1034" s="7">
        <v>831195</v>
      </c>
      <c r="F1034" s="6">
        <v>44947</v>
      </c>
      <c r="G1034" s="7">
        <v>6938771</v>
      </c>
      <c r="H1034" s="12">
        <f t="shared" si="90"/>
        <v>563</v>
      </c>
      <c r="I1034" s="13">
        <f t="shared" si="91"/>
        <v>2069</v>
      </c>
      <c r="J1034" s="14">
        <f t="shared" si="92"/>
        <v>13</v>
      </c>
      <c r="K1034" s="13">
        <f t="shared" si="93"/>
        <v>392</v>
      </c>
      <c r="L1034" s="14">
        <f t="shared" si="94"/>
        <v>163</v>
      </c>
      <c r="M1034" s="56">
        <f t="shared" si="95"/>
        <v>21467</v>
      </c>
    </row>
    <row r="1035" spans="1:13">
      <c r="A1035" s="55">
        <v>1022</v>
      </c>
      <c r="B1035" s="5">
        <v>169701</v>
      </c>
      <c r="C1035" s="7">
        <v>1110468</v>
      </c>
      <c r="D1035" s="6">
        <v>33145</v>
      </c>
      <c r="E1035" s="7">
        <v>834855</v>
      </c>
      <c r="F1035" s="6">
        <v>45559</v>
      </c>
      <c r="G1035" s="7">
        <v>6942671</v>
      </c>
      <c r="H1035" s="12">
        <f t="shared" si="90"/>
        <v>562</v>
      </c>
      <c r="I1035" s="13">
        <f t="shared" si="91"/>
        <v>2070</v>
      </c>
      <c r="J1035" s="14">
        <f t="shared" si="92"/>
        <v>13</v>
      </c>
      <c r="K1035" s="13">
        <f t="shared" si="93"/>
        <v>394</v>
      </c>
      <c r="L1035" s="14">
        <f t="shared" si="94"/>
        <v>165</v>
      </c>
      <c r="M1035" s="56">
        <f t="shared" si="95"/>
        <v>21480</v>
      </c>
    </row>
    <row r="1036" spans="1:13" ht="15.75" thickBot="1">
      <c r="A1036" s="57">
        <v>1023</v>
      </c>
      <c r="B1036" s="58">
        <v>170664</v>
      </c>
      <c r="C1036" s="59">
        <v>1112165</v>
      </c>
      <c r="D1036" s="60">
        <v>33040</v>
      </c>
      <c r="E1036" s="59">
        <v>833290</v>
      </c>
      <c r="F1036" s="60">
        <v>45237</v>
      </c>
      <c r="G1036" s="59">
        <v>6937880</v>
      </c>
      <c r="H1036" s="61">
        <f t="shared" si="90"/>
        <v>565</v>
      </c>
      <c r="I1036" s="62">
        <f t="shared" si="91"/>
        <v>2073</v>
      </c>
      <c r="J1036" s="63">
        <f t="shared" si="92"/>
        <v>13</v>
      </c>
      <c r="K1036" s="62">
        <f t="shared" si="93"/>
        <v>393</v>
      </c>
      <c r="L1036" s="63">
        <f t="shared" si="94"/>
        <v>164</v>
      </c>
      <c r="M1036" s="64">
        <f t="shared" si="95"/>
        <v>21465</v>
      </c>
    </row>
    <row r="1037" spans="1:13">
      <c r="A1037" s="11" t="s">
        <v>18</v>
      </c>
      <c r="B1037" s="1">
        <f>MAX(B13:B1036)</f>
        <v>30189235</v>
      </c>
      <c r="C1037" s="1">
        <f t="shared" ref="C1037:G1037" si="96">MAX(C13:C1036)</f>
        <v>53646001</v>
      </c>
      <c r="D1037" s="1">
        <f t="shared" si="96"/>
        <v>262407565</v>
      </c>
      <c r="E1037" s="1">
        <f t="shared" si="96"/>
        <v>211891445</v>
      </c>
      <c r="F1037" s="1">
        <f t="shared" si="96"/>
        <v>27579326</v>
      </c>
      <c r="G1037" s="1">
        <f t="shared" si="96"/>
        <v>32322290</v>
      </c>
      <c r="H1037" s="11">
        <f t="shared" si="90"/>
        <v>100000</v>
      </c>
      <c r="I1037" s="11">
        <f t="shared" si="91"/>
        <v>100000</v>
      </c>
      <c r="J1037" s="11">
        <f t="shared" si="92"/>
        <v>100000</v>
      </c>
      <c r="K1037" s="11">
        <f t="shared" si="93"/>
        <v>100000</v>
      </c>
      <c r="L1037" s="14">
        <f t="shared" si="94"/>
        <v>100000</v>
      </c>
      <c r="M1037" s="13">
        <f t="shared" si="95"/>
        <v>100000</v>
      </c>
    </row>
  </sheetData>
  <mergeCells count="8">
    <mergeCell ref="L11:M11"/>
    <mergeCell ref="H10:M10"/>
    <mergeCell ref="B11:C11"/>
    <mergeCell ref="D11:E11"/>
    <mergeCell ref="H11:I11"/>
    <mergeCell ref="J11:K11"/>
    <mergeCell ref="F11:G11"/>
    <mergeCell ref="B10:G10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3" sqref="C13"/>
    </sheetView>
  </sheetViews>
  <sheetFormatPr defaultRowHeight="15"/>
  <sheetData>
    <row r="1" spans="1:8">
      <c r="A1" s="95">
        <v>1</v>
      </c>
      <c r="B1" s="95">
        <v>40000</v>
      </c>
      <c r="C1" s="95">
        <v>1024</v>
      </c>
      <c r="D1" s="95">
        <v>64.605999999999995</v>
      </c>
      <c r="E1" s="95">
        <v>64.48</v>
      </c>
      <c r="F1" s="95">
        <v>64.540000000000006</v>
      </c>
      <c r="G1" s="95">
        <v>64.367999999999995</v>
      </c>
      <c r="H1" s="95">
        <v>64</v>
      </c>
    </row>
    <row r="2" spans="1:8">
      <c r="A2" s="95">
        <v>2</v>
      </c>
      <c r="B2" s="95">
        <v>40000</v>
      </c>
      <c r="C2" s="95">
        <v>2048</v>
      </c>
      <c r="D2" s="95">
        <v>64.799000000000007</v>
      </c>
      <c r="E2" s="95">
        <v>64.783000000000001</v>
      </c>
      <c r="F2" s="95">
        <v>64.765000000000001</v>
      </c>
      <c r="G2" s="95">
        <v>64.462000000000003</v>
      </c>
      <c r="H2" s="95">
        <v>65</v>
      </c>
    </row>
    <row r="3" spans="1:8">
      <c r="A3" s="95">
        <v>3</v>
      </c>
      <c r="B3" s="95">
        <v>40000</v>
      </c>
      <c r="C3" s="95">
        <v>3072</v>
      </c>
      <c r="D3" s="95">
        <v>64.81</v>
      </c>
      <c r="E3" s="95">
        <v>64.768000000000001</v>
      </c>
      <c r="F3" s="95">
        <v>64.754000000000005</v>
      </c>
      <c r="G3" s="95">
        <v>64.491</v>
      </c>
      <c r="H3" s="95">
        <v>65</v>
      </c>
    </row>
    <row r="4" spans="1:8">
      <c r="A4" s="95">
        <v>4</v>
      </c>
      <c r="B4" s="95">
        <v>40000</v>
      </c>
      <c r="C4" s="95">
        <v>4096</v>
      </c>
      <c r="D4" s="95">
        <v>64.805999999999997</v>
      </c>
      <c r="E4" s="95">
        <v>64.774000000000001</v>
      </c>
      <c r="F4" s="95">
        <v>64.753</v>
      </c>
      <c r="G4" s="95">
        <v>64.459999999999994</v>
      </c>
      <c r="H4" s="95">
        <v>65</v>
      </c>
    </row>
    <row r="5" spans="1:8">
      <c r="A5" s="95">
        <v>5</v>
      </c>
      <c r="B5" s="95">
        <v>40000</v>
      </c>
      <c r="C5" s="95">
        <v>5120</v>
      </c>
      <c r="D5" s="95">
        <v>64.789000000000001</v>
      </c>
      <c r="E5" s="95">
        <v>64.769000000000005</v>
      </c>
      <c r="F5" s="95">
        <v>64.751999999999995</v>
      </c>
      <c r="G5" s="95">
        <v>64.475999999999999</v>
      </c>
      <c r="H5" s="95">
        <v>65</v>
      </c>
    </row>
    <row r="6" spans="1:8">
      <c r="A6" s="95">
        <v>6</v>
      </c>
      <c r="B6" s="95">
        <v>40000</v>
      </c>
      <c r="C6" s="95">
        <v>6144</v>
      </c>
      <c r="D6" s="95">
        <v>64.793000000000006</v>
      </c>
      <c r="E6" s="95">
        <v>64.753</v>
      </c>
      <c r="F6" s="95">
        <v>64.757000000000005</v>
      </c>
      <c r="G6" s="95">
        <v>64.47</v>
      </c>
      <c r="H6" s="95">
        <v>65</v>
      </c>
    </row>
    <row r="7" spans="1:8">
      <c r="A7" s="95">
        <v>7</v>
      </c>
      <c r="B7" s="95">
        <v>40000</v>
      </c>
      <c r="C7" s="95">
        <v>7168</v>
      </c>
      <c r="D7" s="95">
        <v>64.798000000000002</v>
      </c>
      <c r="E7" s="95">
        <v>64.762</v>
      </c>
      <c r="F7" s="95">
        <v>64.736999999999995</v>
      </c>
      <c r="G7" s="95">
        <v>64.472999999999999</v>
      </c>
      <c r="H7" s="95">
        <v>65</v>
      </c>
    </row>
    <row r="8" spans="1:8">
      <c r="A8" s="95">
        <v>8</v>
      </c>
      <c r="B8" s="95">
        <v>40000</v>
      </c>
      <c r="C8" s="95">
        <v>8192</v>
      </c>
      <c r="D8" s="95">
        <v>64.802999999999997</v>
      </c>
      <c r="E8" s="95">
        <v>64.775999999999996</v>
      </c>
      <c r="F8" s="95">
        <v>64.763000000000005</v>
      </c>
      <c r="G8" s="95">
        <v>64.489999999999995</v>
      </c>
      <c r="H8" s="95">
        <v>65</v>
      </c>
    </row>
    <row r="9" spans="1:8">
      <c r="A9" s="95">
        <v>9</v>
      </c>
      <c r="B9" s="95">
        <v>40000</v>
      </c>
      <c r="C9" s="95">
        <v>9216</v>
      </c>
      <c r="D9" s="95">
        <v>64.801000000000002</v>
      </c>
      <c r="E9" s="95">
        <v>64.763999999999996</v>
      </c>
      <c r="F9" s="95">
        <v>64.739000000000004</v>
      </c>
      <c r="G9" s="95">
        <v>64.477000000000004</v>
      </c>
      <c r="H9" s="95">
        <v>65</v>
      </c>
    </row>
    <row r="10" spans="1:8">
      <c r="A10" s="95">
        <v>10</v>
      </c>
      <c r="B10" s="95">
        <v>40000</v>
      </c>
      <c r="C10" s="95">
        <v>10240</v>
      </c>
      <c r="D10" s="95">
        <v>64.799000000000007</v>
      </c>
      <c r="E10" s="95">
        <v>64.772999999999996</v>
      </c>
      <c r="F10" s="95">
        <v>64.742999999999995</v>
      </c>
      <c r="G10" s="95">
        <v>64.484999999999999</v>
      </c>
      <c r="H10" s="95">
        <v>65</v>
      </c>
    </row>
    <row r="12" spans="1:8">
      <c r="A12" t="s">
        <v>80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L12" sqref="L12"/>
    </sheetView>
  </sheetViews>
  <sheetFormatPr defaultRowHeight="15"/>
  <sheetData>
    <row r="1" spans="1:8">
      <c r="A1" s="95">
        <v>1</v>
      </c>
      <c r="B1" s="95">
        <v>10000</v>
      </c>
      <c r="C1" s="95">
        <v>1024</v>
      </c>
      <c r="D1" s="95">
        <v>121.852</v>
      </c>
      <c r="E1" s="95">
        <v>190.09</v>
      </c>
      <c r="F1" s="95">
        <v>190.20699999999999</v>
      </c>
      <c r="G1" s="95">
        <v>135.16</v>
      </c>
      <c r="H1" s="95">
        <v>145</v>
      </c>
    </row>
    <row r="2" spans="1:8">
      <c r="A2" s="95">
        <v>2</v>
      </c>
      <c r="B2" s="95">
        <v>20000</v>
      </c>
      <c r="C2" s="95">
        <v>1024</v>
      </c>
      <c r="D2" s="95">
        <v>179.18799999999999</v>
      </c>
      <c r="E2" s="95">
        <v>316.49</v>
      </c>
      <c r="F2" s="95">
        <v>316.685</v>
      </c>
      <c r="G2" s="95">
        <v>206.23500000000001</v>
      </c>
      <c r="H2" s="95">
        <v>224</v>
      </c>
    </row>
    <row r="3" spans="1:8">
      <c r="A3" s="95">
        <v>3</v>
      </c>
      <c r="B3" s="95">
        <v>30000</v>
      </c>
      <c r="C3" s="95">
        <v>1024</v>
      </c>
      <c r="D3" s="95">
        <v>239.405</v>
      </c>
      <c r="E3" s="95">
        <v>449.09199999999998</v>
      </c>
      <c r="F3" s="95">
        <v>449.36200000000002</v>
      </c>
      <c r="G3" s="95">
        <v>281.05799999999999</v>
      </c>
      <c r="H3" s="95">
        <v>302</v>
      </c>
    </row>
    <row r="4" spans="1:8">
      <c r="A4" s="95">
        <v>4</v>
      </c>
      <c r="B4" s="95">
        <v>40000</v>
      </c>
      <c r="C4" s="95">
        <v>1024</v>
      </c>
      <c r="D4" s="95">
        <v>297.91000000000003</v>
      </c>
      <c r="E4" s="95">
        <v>577.41700000000003</v>
      </c>
      <c r="F4" s="95">
        <v>577.70799999999997</v>
      </c>
      <c r="G4" s="95">
        <v>353.52600000000001</v>
      </c>
      <c r="H4" s="95">
        <v>381</v>
      </c>
    </row>
    <row r="5" spans="1:8">
      <c r="A5" s="95">
        <v>5</v>
      </c>
      <c r="B5" s="95">
        <v>50000</v>
      </c>
      <c r="C5" s="95">
        <v>1024</v>
      </c>
      <c r="D5" s="95">
        <v>356.46600000000001</v>
      </c>
      <c r="E5" s="95">
        <v>705.66600000000005</v>
      </c>
      <c r="F5" s="95">
        <v>705.94799999999998</v>
      </c>
      <c r="G5" s="95">
        <v>426.27</v>
      </c>
      <c r="H5" s="95">
        <v>460</v>
      </c>
    </row>
    <row r="6" spans="1:8">
      <c r="A6" s="95">
        <v>6</v>
      </c>
      <c r="B6" s="95">
        <v>60000</v>
      </c>
      <c r="C6" s="95">
        <v>1024</v>
      </c>
      <c r="D6" s="95">
        <v>414.798</v>
      </c>
      <c r="E6" s="95">
        <v>832.86400000000003</v>
      </c>
      <c r="F6" s="95">
        <v>833.16200000000003</v>
      </c>
      <c r="G6" s="95">
        <v>498.85500000000002</v>
      </c>
      <c r="H6" s="95">
        <v>535</v>
      </c>
    </row>
    <row r="7" spans="1:8">
      <c r="A7" s="95">
        <v>7</v>
      </c>
      <c r="B7" s="95">
        <v>70000</v>
      </c>
      <c r="C7" s="95">
        <v>1024</v>
      </c>
      <c r="D7" s="95">
        <v>471.09199999999998</v>
      </c>
      <c r="E7" s="95">
        <v>955.01599999999996</v>
      </c>
      <c r="F7" s="95">
        <v>955.35400000000004</v>
      </c>
      <c r="G7" s="95">
        <v>568.53300000000002</v>
      </c>
      <c r="H7" s="95">
        <v>611</v>
      </c>
    </row>
    <row r="8" spans="1:8">
      <c r="A8" s="95">
        <v>8</v>
      </c>
      <c r="B8" s="95">
        <v>80000</v>
      </c>
      <c r="C8" s="95">
        <v>1024</v>
      </c>
      <c r="D8" s="95">
        <v>529.08000000000004</v>
      </c>
      <c r="E8" s="95">
        <v>1019.487</v>
      </c>
      <c r="F8" s="95">
        <v>1019.667</v>
      </c>
      <c r="G8" s="95">
        <v>640.57299999999998</v>
      </c>
      <c r="H8" s="95">
        <v>686</v>
      </c>
    </row>
    <row r="9" spans="1:8">
      <c r="A9" s="95">
        <v>9</v>
      </c>
      <c r="B9" s="95">
        <v>90000</v>
      </c>
      <c r="C9" s="95">
        <v>1024</v>
      </c>
      <c r="D9" s="95">
        <v>586.93700000000001</v>
      </c>
      <c r="E9" s="95">
        <v>1023</v>
      </c>
      <c r="F9" s="95">
        <v>1023</v>
      </c>
      <c r="G9" s="95">
        <v>712.447</v>
      </c>
      <c r="H9" s="95">
        <v>763</v>
      </c>
    </row>
    <row r="10" spans="1:8">
      <c r="A10" s="95">
        <v>10</v>
      </c>
      <c r="B10" s="95">
        <v>100000</v>
      </c>
      <c r="C10" s="95">
        <v>1024</v>
      </c>
      <c r="D10" s="95">
        <v>644.74599999999998</v>
      </c>
      <c r="E10" s="95">
        <v>1023</v>
      </c>
      <c r="F10" s="95">
        <v>1023</v>
      </c>
      <c r="G10" s="95">
        <v>784.01800000000003</v>
      </c>
      <c r="H10" s="95">
        <v>836</v>
      </c>
    </row>
    <row r="11" spans="1:8">
      <c r="A11" s="95">
        <v>11</v>
      </c>
      <c r="B11" s="95">
        <v>110000</v>
      </c>
      <c r="C11" s="95">
        <v>1024</v>
      </c>
      <c r="D11" s="95">
        <v>702.63400000000001</v>
      </c>
      <c r="E11" s="95">
        <v>1023</v>
      </c>
      <c r="F11" s="95">
        <v>1023</v>
      </c>
      <c r="G11" s="95">
        <v>855.74800000000005</v>
      </c>
      <c r="H11" s="95">
        <v>912</v>
      </c>
    </row>
    <row r="12" spans="1:8">
      <c r="A12" s="95">
        <v>12</v>
      </c>
      <c r="B12" s="95">
        <v>120000</v>
      </c>
      <c r="C12" s="95">
        <v>1024</v>
      </c>
      <c r="D12" s="95">
        <v>760.46</v>
      </c>
      <c r="E12" s="95">
        <v>1023</v>
      </c>
      <c r="F12" s="95">
        <v>1023</v>
      </c>
      <c r="G12" s="95">
        <v>927.101</v>
      </c>
      <c r="H12" s="95">
        <v>990</v>
      </c>
    </row>
    <row r="13" spans="1:8">
      <c r="A13" s="95">
        <v>13</v>
      </c>
      <c r="B13" s="95">
        <v>130000</v>
      </c>
      <c r="C13" s="95">
        <v>1024</v>
      </c>
      <c r="D13" s="95">
        <v>817.95500000000004</v>
      </c>
      <c r="E13" s="95">
        <v>1023</v>
      </c>
      <c r="F13" s="95">
        <v>1023</v>
      </c>
      <c r="G13" s="95">
        <v>993.94899999999996</v>
      </c>
      <c r="H13" s="95">
        <v>1023</v>
      </c>
    </row>
    <row r="14" spans="1:8">
      <c r="A14" s="95">
        <v>14</v>
      </c>
      <c r="B14" s="95">
        <v>140000</v>
      </c>
      <c r="C14" s="95">
        <v>1024</v>
      </c>
      <c r="D14" s="95">
        <v>875.53399999999999</v>
      </c>
      <c r="E14" s="95">
        <v>1023</v>
      </c>
      <c r="F14" s="95">
        <v>1023</v>
      </c>
      <c r="G14" s="95">
        <v>1018.561</v>
      </c>
      <c r="H14" s="95">
        <v>1023</v>
      </c>
    </row>
    <row r="15" spans="1:8">
      <c r="A15" s="95">
        <v>15</v>
      </c>
      <c r="B15" s="95">
        <v>150000</v>
      </c>
      <c r="C15" s="95">
        <v>1024</v>
      </c>
      <c r="D15" s="95">
        <v>932.66600000000005</v>
      </c>
      <c r="E15" s="95">
        <v>1023</v>
      </c>
      <c r="F15" s="95">
        <v>1023</v>
      </c>
      <c r="G15" s="95">
        <v>1022.967</v>
      </c>
      <c r="H15" s="95">
        <v>1023</v>
      </c>
    </row>
    <row r="16" spans="1:8">
      <c r="A16" s="95">
        <v>16</v>
      </c>
      <c r="B16" s="95">
        <v>160000</v>
      </c>
      <c r="C16" s="95">
        <v>1024</v>
      </c>
      <c r="D16" s="95">
        <v>987.11099999999999</v>
      </c>
      <c r="E16" s="95">
        <v>1023</v>
      </c>
      <c r="F16" s="95">
        <v>1023</v>
      </c>
      <c r="G16" s="95">
        <v>1023</v>
      </c>
      <c r="H16" s="95">
        <v>1023</v>
      </c>
    </row>
    <row r="17" spans="1:8">
      <c r="A17" s="95">
        <v>17</v>
      </c>
      <c r="B17" s="95">
        <v>170000</v>
      </c>
      <c r="C17" s="95">
        <v>1024</v>
      </c>
      <c r="D17" s="95">
        <v>1012.332</v>
      </c>
      <c r="E17" s="95">
        <v>1023</v>
      </c>
      <c r="F17" s="95">
        <v>1023</v>
      </c>
      <c r="G17" s="95">
        <v>1023</v>
      </c>
      <c r="H17" s="95">
        <v>1023</v>
      </c>
    </row>
    <row r="18" spans="1:8">
      <c r="A18" s="95">
        <v>18</v>
      </c>
      <c r="B18" s="95">
        <v>180000</v>
      </c>
      <c r="C18" s="95">
        <v>1024</v>
      </c>
      <c r="D18" s="95">
        <v>1021.128</v>
      </c>
      <c r="E18" s="95">
        <v>1023</v>
      </c>
      <c r="F18" s="95">
        <v>1023</v>
      </c>
      <c r="G18" s="95">
        <v>1023</v>
      </c>
      <c r="H18" s="95">
        <v>1023</v>
      </c>
    </row>
    <row r="19" spans="1:8">
      <c r="A19" s="95">
        <v>19</v>
      </c>
      <c r="B19" s="95">
        <v>190000</v>
      </c>
      <c r="C19" s="95">
        <v>1024</v>
      </c>
      <c r="D19" s="95">
        <v>1022.948</v>
      </c>
      <c r="E19" s="95">
        <v>1023</v>
      </c>
      <c r="F19" s="95">
        <v>1023</v>
      </c>
      <c r="G19" s="95">
        <v>1023</v>
      </c>
      <c r="H19" s="95">
        <v>1023</v>
      </c>
    </row>
    <row r="20" spans="1:8">
      <c r="A20" s="95">
        <v>20</v>
      </c>
      <c r="B20" s="95">
        <v>200000</v>
      </c>
      <c r="C20" s="95">
        <v>1024</v>
      </c>
      <c r="D20" s="95">
        <v>1023</v>
      </c>
      <c r="E20" s="95">
        <v>1023</v>
      </c>
      <c r="F20" s="95">
        <v>1023</v>
      </c>
      <c r="G20" s="95">
        <v>1023</v>
      </c>
      <c r="H20" s="95">
        <v>1023</v>
      </c>
    </row>
    <row r="21" spans="1:8">
      <c r="A21" s="95">
        <v>21</v>
      </c>
      <c r="B21" s="95">
        <v>210000</v>
      </c>
      <c r="C21" s="95">
        <v>1024</v>
      </c>
      <c r="D21" s="95">
        <v>1023</v>
      </c>
      <c r="E21" s="95">
        <v>1023</v>
      </c>
      <c r="F21" s="95">
        <v>1023</v>
      </c>
      <c r="G21" s="95">
        <v>1023</v>
      </c>
      <c r="H21" s="95">
        <v>1023</v>
      </c>
    </row>
    <row r="22" spans="1:8">
      <c r="A22" s="95">
        <v>22</v>
      </c>
      <c r="B22" s="95">
        <v>220000</v>
      </c>
      <c r="C22" s="95">
        <v>1024</v>
      </c>
      <c r="D22" s="95">
        <v>1023</v>
      </c>
      <c r="E22" s="95">
        <v>1023</v>
      </c>
      <c r="F22" s="95">
        <v>1023</v>
      </c>
      <c r="G22" s="95">
        <v>1023</v>
      </c>
      <c r="H22" s="95">
        <v>1023</v>
      </c>
    </row>
    <row r="23" spans="1:8">
      <c r="A23" s="95">
        <v>23</v>
      </c>
      <c r="B23" s="95">
        <v>230000</v>
      </c>
      <c r="C23" s="95">
        <v>1024</v>
      </c>
      <c r="D23" s="95">
        <v>1023</v>
      </c>
      <c r="E23" s="95">
        <v>1023</v>
      </c>
      <c r="F23" s="95">
        <v>1023</v>
      </c>
      <c r="G23" s="95">
        <v>1023</v>
      </c>
      <c r="H23" s="95">
        <v>1023</v>
      </c>
    </row>
    <row r="24" spans="1:8">
      <c r="A24" s="95">
        <v>24</v>
      </c>
      <c r="B24" s="95">
        <v>240000</v>
      </c>
      <c r="C24" s="95">
        <v>1024</v>
      </c>
      <c r="D24" s="95">
        <v>1023</v>
      </c>
      <c r="E24" s="95">
        <v>1023</v>
      </c>
      <c r="F24" s="95">
        <v>1023</v>
      </c>
      <c r="G24" s="95">
        <v>1023</v>
      </c>
      <c r="H24" s="95">
        <v>1023</v>
      </c>
    </row>
    <row r="25" spans="1:8">
      <c r="A25" s="95">
        <v>25</v>
      </c>
      <c r="B25" s="95">
        <v>250000</v>
      </c>
      <c r="C25" s="95">
        <v>1024</v>
      </c>
      <c r="D25" s="95">
        <v>1023</v>
      </c>
      <c r="E25" s="95">
        <v>1023</v>
      </c>
      <c r="F25" s="95">
        <v>1023</v>
      </c>
      <c r="G25" s="95">
        <v>1023</v>
      </c>
      <c r="H25" s="95">
        <v>1023</v>
      </c>
    </row>
    <row r="26" spans="1:8">
      <c r="A26" s="95">
        <v>26</v>
      </c>
      <c r="B26" s="95">
        <v>260000</v>
      </c>
      <c r="C26" s="95">
        <v>1024</v>
      </c>
      <c r="D26" s="95">
        <v>1023</v>
      </c>
      <c r="E26" s="95">
        <v>1023</v>
      </c>
      <c r="F26" s="95">
        <v>1023</v>
      </c>
      <c r="G26" s="95">
        <v>1023</v>
      </c>
      <c r="H26" s="95">
        <v>1023</v>
      </c>
    </row>
    <row r="27" spans="1:8">
      <c r="A27" s="95">
        <v>27</v>
      </c>
      <c r="B27" s="95">
        <v>270000</v>
      </c>
      <c r="C27" s="95">
        <v>1024</v>
      </c>
      <c r="D27" s="95">
        <v>1023</v>
      </c>
      <c r="E27" s="95">
        <v>1023</v>
      </c>
      <c r="F27" s="95">
        <v>1023</v>
      </c>
      <c r="G27" s="95">
        <v>1023</v>
      </c>
      <c r="H27" s="95">
        <v>1023</v>
      </c>
    </row>
    <row r="28" spans="1:8">
      <c r="A28" s="95">
        <v>28</v>
      </c>
      <c r="B28" s="95">
        <v>280000</v>
      </c>
      <c r="C28" s="95">
        <v>1024</v>
      </c>
      <c r="D28" s="95">
        <v>1023</v>
      </c>
      <c r="E28" s="95">
        <v>1023</v>
      </c>
      <c r="F28" s="95">
        <v>1023</v>
      </c>
      <c r="G28" s="95">
        <v>1023</v>
      </c>
      <c r="H28" s="95">
        <v>1023</v>
      </c>
    </row>
    <row r="29" spans="1:8">
      <c r="A29" s="95">
        <v>29</v>
      </c>
      <c r="B29" s="95">
        <v>290000</v>
      </c>
      <c r="C29" s="95">
        <v>1024</v>
      </c>
      <c r="D29" s="95">
        <v>1023</v>
      </c>
      <c r="E29" s="95">
        <v>1023</v>
      </c>
      <c r="F29" s="95">
        <v>1023</v>
      </c>
      <c r="G29" s="95">
        <v>1023</v>
      </c>
      <c r="H29" s="95">
        <v>1023</v>
      </c>
    </row>
    <row r="30" spans="1:8">
      <c r="A30" s="95">
        <v>30</v>
      </c>
      <c r="B30" s="95">
        <v>300000</v>
      </c>
      <c r="C30" s="95">
        <v>1024</v>
      </c>
      <c r="D30" s="95">
        <v>1023</v>
      </c>
      <c r="E30" s="95">
        <v>1023</v>
      </c>
      <c r="F30" s="95">
        <v>1023</v>
      </c>
      <c r="G30" s="95">
        <v>1023</v>
      </c>
      <c r="H30" s="95">
        <v>1023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abSelected="1" topLeftCell="B25" zoomScale="90" zoomScaleNormal="90" workbookViewId="0">
      <selection activeCell="Q35" sqref="Q35"/>
    </sheetView>
  </sheetViews>
  <sheetFormatPr defaultRowHeight="15"/>
  <cols>
    <col min="1" max="2" width="12.7109375" customWidth="1"/>
    <col min="6" max="6" width="13" customWidth="1"/>
    <col min="7" max="7" width="12.7109375" bestFit="1" customWidth="1"/>
    <col min="16" max="16" width="9.5703125" bestFit="1" customWidth="1"/>
  </cols>
  <sheetData>
    <row r="1" spans="1:35">
      <c r="A1" s="3" t="s">
        <v>12</v>
      </c>
      <c r="B1" s="3"/>
    </row>
    <row r="2" spans="1:35">
      <c r="A2" s="3" t="s">
        <v>1</v>
      </c>
      <c r="B2" s="3" t="s">
        <v>5</v>
      </c>
    </row>
    <row r="3" spans="1:35">
      <c r="A3" s="4" t="s">
        <v>81</v>
      </c>
      <c r="B3" s="3" t="s">
        <v>0</v>
      </c>
    </row>
    <row r="4" spans="1:35">
      <c r="A4" s="4" t="s">
        <v>82</v>
      </c>
      <c r="B4" s="3"/>
    </row>
    <row r="5" spans="1:35">
      <c r="E5" s="120" t="s">
        <v>54</v>
      </c>
      <c r="F5" s="120"/>
      <c r="G5" s="121">
        <v>15031311</v>
      </c>
      <c r="I5" s="8" t="s">
        <v>83</v>
      </c>
      <c r="J5" s="50">
        <f>O23-F23</f>
        <v>477</v>
      </c>
    </row>
    <row r="6" spans="1:35">
      <c r="A6" s="10" t="s">
        <v>9</v>
      </c>
      <c r="B6" s="3">
        <v>298</v>
      </c>
      <c r="E6" s="120" t="s">
        <v>55</v>
      </c>
      <c r="F6" s="120"/>
      <c r="G6" s="121">
        <v>15031311</v>
      </c>
    </row>
    <row r="7" spans="1:35">
      <c r="A7" s="10" t="s">
        <v>10</v>
      </c>
      <c r="B7" s="3">
        <v>774</v>
      </c>
      <c r="E7" s="120" t="s">
        <v>56</v>
      </c>
      <c r="F7" s="120"/>
      <c r="G7" s="121">
        <v>15031311</v>
      </c>
    </row>
    <row r="8" spans="1:35">
      <c r="A8" s="6"/>
      <c r="B8" s="6"/>
      <c r="C8" s="6"/>
      <c r="E8" s="122"/>
      <c r="F8" s="122"/>
      <c r="G8" s="26"/>
    </row>
    <row r="9" spans="1:35">
      <c r="A9" s="6"/>
      <c r="B9" s="6"/>
      <c r="G9" s="8" t="s">
        <v>84</v>
      </c>
      <c r="H9" s="8" t="s">
        <v>85</v>
      </c>
      <c r="I9" s="8" t="s">
        <v>86</v>
      </c>
      <c r="J9" s="8" t="s">
        <v>87</v>
      </c>
      <c r="K9" s="8" t="s">
        <v>88</v>
      </c>
      <c r="L9" s="8" t="s">
        <v>89</v>
      </c>
      <c r="M9" s="8" t="s">
        <v>90</v>
      </c>
      <c r="N9" s="8" t="s">
        <v>91</v>
      </c>
      <c r="O9" s="8" t="s">
        <v>92</v>
      </c>
      <c r="P9" s="50" t="s">
        <v>93</v>
      </c>
    </row>
    <row r="10" spans="1:35">
      <c r="E10" s="119" t="s">
        <v>57</v>
      </c>
      <c r="F10" s="123"/>
      <c r="G10" s="8">
        <v>490</v>
      </c>
      <c r="H10" s="8">
        <v>495</v>
      </c>
      <c r="I10" s="8">
        <v>500</v>
      </c>
      <c r="J10" s="8">
        <v>490</v>
      </c>
      <c r="K10" s="8">
        <v>501</v>
      </c>
      <c r="L10" s="8">
        <v>505</v>
      </c>
      <c r="M10" s="8">
        <v>500</v>
      </c>
      <c r="N10" s="8">
        <v>505</v>
      </c>
      <c r="O10" s="8">
        <v>510</v>
      </c>
      <c r="P10" s="121">
        <f>AVERAGE(G10:O10)</f>
        <v>499.55555555555554</v>
      </c>
    </row>
    <row r="11" spans="1:35">
      <c r="E11" s="98"/>
      <c r="F11" s="119">
        <f>B13</f>
        <v>298</v>
      </c>
      <c r="G11" s="124"/>
      <c r="H11" s="124"/>
      <c r="I11" s="124">
        <f>B14</f>
        <v>351</v>
      </c>
      <c r="J11" s="124"/>
      <c r="K11" s="124"/>
      <c r="L11" s="124">
        <f>B15</f>
        <v>404</v>
      </c>
      <c r="M11" s="124"/>
      <c r="N11" s="124"/>
      <c r="O11" s="124">
        <f>B16</f>
        <v>457</v>
      </c>
      <c r="P11" s="119"/>
      <c r="Q11" s="119"/>
      <c r="R11" s="119">
        <f>B17</f>
        <v>510</v>
      </c>
      <c r="S11" s="119"/>
      <c r="T11" s="119"/>
      <c r="U11" s="119">
        <f>B18</f>
        <v>563</v>
      </c>
      <c r="V11" s="119"/>
      <c r="W11" s="119"/>
      <c r="X11" s="119">
        <f>B19</f>
        <v>616</v>
      </c>
      <c r="Y11" s="119"/>
      <c r="Z11" s="119"/>
      <c r="AA11" s="119">
        <f>B20</f>
        <v>669</v>
      </c>
      <c r="AB11" s="119"/>
      <c r="AC11" s="119"/>
      <c r="AD11" s="119">
        <f>B21</f>
        <v>722</v>
      </c>
      <c r="AE11" s="119"/>
      <c r="AF11" s="119"/>
      <c r="AG11" s="119">
        <f>B22</f>
        <v>775</v>
      </c>
      <c r="AH11" s="119"/>
      <c r="AI11" s="119"/>
    </row>
    <row r="12" spans="1:35">
      <c r="A12" s="45" t="s">
        <v>13</v>
      </c>
      <c r="B12" s="46">
        <f>CEILING((B7-B6)/9,1)</f>
        <v>53</v>
      </c>
      <c r="E12" s="8" t="s">
        <v>58</v>
      </c>
      <c r="F12" s="8" t="s">
        <v>59</v>
      </c>
      <c r="G12" s="8" t="s">
        <v>60</v>
      </c>
      <c r="H12" s="8" t="s">
        <v>61</v>
      </c>
      <c r="I12" s="8" t="s">
        <v>59</v>
      </c>
      <c r="J12" s="8" t="s">
        <v>60</v>
      </c>
      <c r="K12" s="8" t="s">
        <v>61</v>
      </c>
      <c r="L12" s="8" t="s">
        <v>59</v>
      </c>
      <c r="M12" s="8" t="s">
        <v>60</v>
      </c>
      <c r="N12" s="8" t="s">
        <v>61</v>
      </c>
      <c r="O12" s="8" t="s">
        <v>59</v>
      </c>
      <c r="P12" s="8" t="s">
        <v>60</v>
      </c>
      <c r="Q12" s="8" t="s">
        <v>61</v>
      </c>
      <c r="R12" s="8" t="s">
        <v>59</v>
      </c>
      <c r="S12" s="8" t="s">
        <v>60</v>
      </c>
      <c r="T12" s="8" t="s">
        <v>61</v>
      </c>
      <c r="U12" s="8" t="s">
        <v>59</v>
      </c>
      <c r="V12" s="8" t="s">
        <v>60</v>
      </c>
      <c r="W12" s="8" t="s">
        <v>61</v>
      </c>
      <c r="X12" s="8" t="s">
        <v>59</v>
      </c>
      <c r="Y12" s="8" t="s">
        <v>60</v>
      </c>
      <c r="Z12" s="8" t="s">
        <v>61</v>
      </c>
      <c r="AA12" s="8" t="s">
        <v>59</v>
      </c>
      <c r="AB12" s="8" t="s">
        <v>60</v>
      </c>
      <c r="AC12" s="8" t="s">
        <v>61</v>
      </c>
      <c r="AD12" s="8" t="s">
        <v>59</v>
      </c>
      <c r="AE12" s="8" t="s">
        <v>60</v>
      </c>
      <c r="AF12" s="8" t="s">
        <v>61</v>
      </c>
      <c r="AG12" s="8" t="s">
        <v>59</v>
      </c>
      <c r="AH12" s="8" t="s">
        <v>60</v>
      </c>
      <c r="AI12" s="8" t="s">
        <v>61</v>
      </c>
    </row>
    <row r="13" spans="1:35">
      <c r="A13" s="9">
        <v>0</v>
      </c>
      <c r="B13" s="9">
        <f>B6</f>
        <v>298</v>
      </c>
      <c r="E13" s="8">
        <v>0</v>
      </c>
      <c r="F13" s="8">
        <v>499</v>
      </c>
      <c r="G13" s="8">
        <v>-10082</v>
      </c>
      <c r="H13" s="8">
        <v>100</v>
      </c>
      <c r="I13" s="8">
        <v>499</v>
      </c>
      <c r="J13" s="8">
        <v>-7433</v>
      </c>
      <c r="K13" s="8">
        <v>100</v>
      </c>
      <c r="L13" s="8">
        <v>502</v>
      </c>
      <c r="M13" s="8">
        <v>-4953</v>
      </c>
      <c r="N13" s="8">
        <v>100</v>
      </c>
      <c r="O13" s="8">
        <v>505</v>
      </c>
      <c r="P13" s="8">
        <v>-2424</v>
      </c>
      <c r="Q13" s="8">
        <v>100</v>
      </c>
      <c r="R13" s="8">
        <v>509</v>
      </c>
      <c r="S13" s="8">
        <v>44</v>
      </c>
      <c r="T13" s="8">
        <v>100</v>
      </c>
      <c r="U13" s="8">
        <v>513</v>
      </c>
      <c r="V13" s="8">
        <v>2483</v>
      </c>
      <c r="W13" s="8">
        <v>100</v>
      </c>
      <c r="X13" s="8">
        <v>516</v>
      </c>
      <c r="Y13" s="8">
        <v>4987</v>
      </c>
      <c r="Z13" s="8">
        <v>100</v>
      </c>
      <c r="AA13" s="8">
        <v>517</v>
      </c>
      <c r="AB13" s="8">
        <v>7602</v>
      </c>
      <c r="AC13" s="8">
        <v>100</v>
      </c>
      <c r="AD13" s="8">
        <v>517</v>
      </c>
      <c r="AE13" s="8">
        <v>10225</v>
      </c>
      <c r="AF13" s="8">
        <v>100</v>
      </c>
      <c r="AG13" s="8">
        <v>522</v>
      </c>
      <c r="AH13" s="8">
        <v>12608</v>
      </c>
      <c r="AI13" s="8">
        <v>100</v>
      </c>
    </row>
    <row r="14" spans="1:35">
      <c r="A14" s="9">
        <v>1</v>
      </c>
      <c r="B14" s="9">
        <f t="shared" ref="B14:B22" si="0">B13+$B$12</f>
        <v>351</v>
      </c>
      <c r="E14" s="8">
        <v>1</v>
      </c>
      <c r="F14" s="8">
        <v>503</v>
      </c>
      <c r="G14" s="8">
        <v>-9611</v>
      </c>
      <c r="H14" s="8">
        <v>100</v>
      </c>
      <c r="I14" s="8">
        <v>507</v>
      </c>
      <c r="J14" s="8">
        <v>-7324</v>
      </c>
      <c r="K14" s="8">
        <v>100</v>
      </c>
      <c r="L14" s="8">
        <v>509</v>
      </c>
      <c r="M14" s="8">
        <v>-4947</v>
      </c>
      <c r="N14" s="8">
        <v>100</v>
      </c>
      <c r="O14" s="8">
        <v>514</v>
      </c>
      <c r="P14" s="8">
        <v>-2692</v>
      </c>
      <c r="Q14" s="8">
        <v>100</v>
      </c>
      <c r="R14" s="8">
        <v>517</v>
      </c>
      <c r="S14" s="8">
        <v>-392</v>
      </c>
      <c r="T14" s="8">
        <v>100</v>
      </c>
      <c r="U14" s="8">
        <v>525</v>
      </c>
      <c r="V14" s="8">
        <v>1762</v>
      </c>
      <c r="W14" s="8">
        <v>100</v>
      </c>
      <c r="X14" s="8">
        <v>526</v>
      </c>
      <c r="Y14" s="8">
        <v>4192</v>
      </c>
      <c r="Z14" s="8">
        <v>100</v>
      </c>
      <c r="AA14" s="8">
        <v>527</v>
      </c>
      <c r="AB14" s="8">
        <v>6623</v>
      </c>
      <c r="AC14" s="8">
        <v>100</v>
      </c>
      <c r="AD14" s="8">
        <v>533</v>
      </c>
      <c r="AE14" s="8">
        <v>8817</v>
      </c>
      <c r="AF14" s="8">
        <v>100</v>
      </c>
      <c r="AG14" s="8">
        <v>537</v>
      </c>
      <c r="AH14" s="8">
        <v>11137</v>
      </c>
      <c r="AI14" s="8">
        <v>100</v>
      </c>
    </row>
    <row r="15" spans="1:35">
      <c r="A15" s="9">
        <v>2</v>
      </c>
      <c r="B15" s="9">
        <f t="shared" si="0"/>
        <v>404</v>
      </c>
      <c r="E15" s="8">
        <v>2</v>
      </c>
      <c r="F15" s="8">
        <v>510</v>
      </c>
      <c r="G15" s="8">
        <v>-10344</v>
      </c>
      <c r="H15" s="8">
        <v>100</v>
      </c>
      <c r="I15" s="8">
        <v>513</v>
      </c>
      <c r="J15" s="8">
        <v>-7936</v>
      </c>
      <c r="K15" s="8">
        <v>100</v>
      </c>
      <c r="L15" s="8">
        <v>514</v>
      </c>
      <c r="M15" s="8">
        <v>-5412</v>
      </c>
      <c r="N15" s="8">
        <v>100</v>
      </c>
      <c r="O15" s="8">
        <v>518</v>
      </c>
      <c r="P15" s="8">
        <v>-2993</v>
      </c>
      <c r="Q15" s="8">
        <v>100</v>
      </c>
      <c r="R15" s="8">
        <v>521</v>
      </c>
      <c r="S15" s="8">
        <v>-584</v>
      </c>
      <c r="T15" s="8">
        <v>100</v>
      </c>
      <c r="U15" s="8">
        <v>528</v>
      </c>
      <c r="V15" s="8">
        <v>1679</v>
      </c>
      <c r="W15" s="8">
        <v>100</v>
      </c>
      <c r="X15" s="8">
        <v>530</v>
      </c>
      <c r="Y15" s="8">
        <v>4191</v>
      </c>
      <c r="Z15" s="8">
        <v>100</v>
      </c>
      <c r="AA15" s="8">
        <v>533</v>
      </c>
      <c r="AB15" s="8">
        <v>6596</v>
      </c>
      <c r="AC15" s="8">
        <v>100</v>
      </c>
      <c r="AD15" s="8">
        <v>533</v>
      </c>
      <c r="AE15" s="8">
        <v>9154</v>
      </c>
      <c r="AF15" s="8">
        <v>100</v>
      </c>
      <c r="AG15" s="8">
        <v>540</v>
      </c>
      <c r="AH15" s="8">
        <v>11399</v>
      </c>
      <c r="AI15" s="8">
        <v>100</v>
      </c>
    </row>
    <row r="16" spans="1:35">
      <c r="A16" s="9">
        <v>3</v>
      </c>
      <c r="B16" s="9">
        <f t="shared" si="0"/>
        <v>457</v>
      </c>
      <c r="E16" s="8">
        <v>3</v>
      </c>
      <c r="F16" s="8">
        <v>498</v>
      </c>
      <c r="G16" s="8">
        <v>-9847</v>
      </c>
      <c r="H16" s="8">
        <v>100</v>
      </c>
      <c r="I16" s="8">
        <v>499</v>
      </c>
      <c r="J16" s="8">
        <v>-7279</v>
      </c>
      <c r="K16" s="8">
        <v>100</v>
      </c>
      <c r="L16" s="8">
        <v>503</v>
      </c>
      <c r="M16" s="8">
        <v>-4870</v>
      </c>
      <c r="N16" s="8">
        <v>100</v>
      </c>
      <c r="O16" s="8">
        <v>503</v>
      </c>
      <c r="P16" s="8">
        <v>-2300</v>
      </c>
      <c r="Q16" s="8">
        <v>100</v>
      </c>
      <c r="R16" s="8">
        <v>508</v>
      </c>
      <c r="S16" s="8">
        <v>104</v>
      </c>
      <c r="T16" s="8">
        <v>100</v>
      </c>
      <c r="U16" s="8">
        <v>513</v>
      </c>
      <c r="V16" s="8">
        <v>2422</v>
      </c>
      <c r="W16" s="8">
        <v>100</v>
      </c>
      <c r="X16" s="8">
        <v>515</v>
      </c>
      <c r="Y16" s="8">
        <v>4935</v>
      </c>
      <c r="Z16" s="8">
        <v>100</v>
      </c>
      <c r="AA16" s="8">
        <v>515</v>
      </c>
      <c r="AB16" s="8">
        <v>7512</v>
      </c>
      <c r="AC16" s="8">
        <v>100</v>
      </c>
      <c r="AD16" s="8">
        <v>518</v>
      </c>
      <c r="AE16" s="8">
        <v>9971</v>
      </c>
      <c r="AF16" s="8">
        <v>100</v>
      </c>
      <c r="AG16" s="8">
        <v>523</v>
      </c>
      <c r="AH16" s="8">
        <v>12337</v>
      </c>
      <c r="AI16" s="8">
        <v>100</v>
      </c>
    </row>
    <row r="17" spans="1:35">
      <c r="A17" s="9">
        <v>4</v>
      </c>
      <c r="B17" s="9">
        <f t="shared" si="0"/>
        <v>510</v>
      </c>
      <c r="E17" s="8">
        <v>4</v>
      </c>
      <c r="F17" s="8">
        <v>502</v>
      </c>
      <c r="G17" s="8">
        <v>-9375</v>
      </c>
      <c r="H17" s="8">
        <v>100</v>
      </c>
      <c r="I17" s="8">
        <v>508</v>
      </c>
      <c r="J17" s="8">
        <v>-7212</v>
      </c>
      <c r="K17" s="8">
        <v>100</v>
      </c>
      <c r="L17" s="8">
        <v>510</v>
      </c>
      <c r="M17" s="8">
        <v>-4904</v>
      </c>
      <c r="N17" s="8">
        <v>100</v>
      </c>
      <c r="O17" s="8">
        <v>513</v>
      </c>
      <c r="P17" s="8">
        <v>-2601</v>
      </c>
      <c r="Q17" s="8">
        <v>100</v>
      </c>
      <c r="R17" s="8">
        <v>519</v>
      </c>
      <c r="S17" s="8">
        <v>-435</v>
      </c>
      <c r="T17" s="8">
        <v>100</v>
      </c>
      <c r="U17" s="8">
        <v>526</v>
      </c>
      <c r="V17" s="8">
        <v>1700</v>
      </c>
      <c r="W17" s="8">
        <v>100</v>
      </c>
      <c r="X17" s="8">
        <v>528</v>
      </c>
      <c r="Y17" s="8">
        <v>4026</v>
      </c>
      <c r="Z17" s="8">
        <v>100</v>
      </c>
      <c r="AA17" s="8">
        <v>532</v>
      </c>
      <c r="AB17" s="8">
        <v>6268</v>
      </c>
      <c r="AC17" s="8">
        <v>100</v>
      </c>
      <c r="AD17" s="8">
        <v>536</v>
      </c>
      <c r="AE17" s="8">
        <v>8505</v>
      </c>
      <c r="AF17" s="8">
        <v>100</v>
      </c>
      <c r="AG17" s="8">
        <v>540</v>
      </c>
      <c r="AH17" s="8">
        <v>10731</v>
      </c>
      <c r="AI17" s="8">
        <v>100</v>
      </c>
    </row>
    <row r="18" spans="1:35">
      <c r="A18" s="9">
        <v>5</v>
      </c>
      <c r="B18" s="9">
        <f t="shared" si="0"/>
        <v>563</v>
      </c>
      <c r="E18" s="8">
        <v>5</v>
      </c>
      <c r="F18" s="8">
        <v>512</v>
      </c>
      <c r="G18" s="8">
        <v>-10230</v>
      </c>
      <c r="H18" s="8">
        <v>100</v>
      </c>
      <c r="I18" s="8">
        <v>514</v>
      </c>
      <c r="J18" s="8">
        <v>-7791</v>
      </c>
      <c r="K18" s="8">
        <v>100</v>
      </c>
      <c r="L18" s="8">
        <v>516</v>
      </c>
      <c r="M18" s="8">
        <v>-5369</v>
      </c>
      <c r="N18" s="8">
        <v>100</v>
      </c>
      <c r="O18" s="8">
        <v>517</v>
      </c>
      <c r="P18" s="8">
        <v>-2889</v>
      </c>
      <c r="Q18" s="8">
        <v>100</v>
      </c>
      <c r="R18" s="8">
        <v>523</v>
      </c>
      <c r="S18" s="8">
        <v>-643</v>
      </c>
      <c r="T18" s="8">
        <v>100</v>
      </c>
      <c r="U18" s="8">
        <v>529</v>
      </c>
      <c r="V18" s="8">
        <v>1611</v>
      </c>
      <c r="W18" s="8">
        <v>100</v>
      </c>
      <c r="X18" s="8">
        <v>531</v>
      </c>
      <c r="Y18" s="8">
        <v>4036</v>
      </c>
      <c r="Z18" s="8">
        <v>100</v>
      </c>
      <c r="AA18" s="8">
        <v>532</v>
      </c>
      <c r="AB18" s="8">
        <v>6483</v>
      </c>
      <c r="AC18" s="8">
        <v>100</v>
      </c>
      <c r="AD18" s="8">
        <v>536</v>
      </c>
      <c r="AE18" s="8">
        <v>8831</v>
      </c>
      <c r="AF18" s="8">
        <v>100</v>
      </c>
      <c r="AG18" s="8">
        <v>539</v>
      </c>
      <c r="AH18" s="8">
        <v>11181</v>
      </c>
      <c r="AI18" s="8">
        <v>100</v>
      </c>
    </row>
    <row r="19" spans="1:35">
      <c r="A19" s="9">
        <v>6</v>
      </c>
      <c r="B19" s="9">
        <f t="shared" si="0"/>
        <v>616</v>
      </c>
      <c r="E19" s="8">
        <v>6</v>
      </c>
      <c r="F19" s="8">
        <v>497</v>
      </c>
      <c r="G19" s="8">
        <v>-10031</v>
      </c>
      <c r="H19" s="8">
        <v>100</v>
      </c>
      <c r="I19" s="8">
        <v>498</v>
      </c>
      <c r="J19" s="8">
        <v>-7394</v>
      </c>
      <c r="K19" s="8">
        <v>100</v>
      </c>
      <c r="L19" s="8">
        <v>500</v>
      </c>
      <c r="M19" s="8">
        <v>-4880</v>
      </c>
      <c r="N19" s="8">
        <v>100</v>
      </c>
      <c r="O19" s="8">
        <v>501</v>
      </c>
      <c r="P19" s="8">
        <v>-2254</v>
      </c>
      <c r="Q19" s="8">
        <v>100</v>
      </c>
      <c r="R19" s="8">
        <v>507</v>
      </c>
      <c r="S19" s="8">
        <v>133</v>
      </c>
      <c r="T19" s="8">
        <v>100</v>
      </c>
      <c r="U19" s="8">
        <v>512</v>
      </c>
      <c r="V19" s="8">
        <v>2548</v>
      </c>
      <c r="W19" s="8">
        <v>100</v>
      </c>
      <c r="X19" s="8">
        <v>513</v>
      </c>
      <c r="Y19" s="8">
        <v>5182</v>
      </c>
      <c r="Z19" s="8">
        <v>100</v>
      </c>
      <c r="AA19" s="8">
        <v>515</v>
      </c>
      <c r="AB19" s="8">
        <v>7731</v>
      </c>
      <c r="AC19" s="8">
        <v>100</v>
      </c>
      <c r="AD19" s="8">
        <v>517</v>
      </c>
      <c r="AE19" s="8">
        <v>10251</v>
      </c>
      <c r="AF19" s="8">
        <v>100</v>
      </c>
      <c r="AG19" s="8">
        <v>520</v>
      </c>
      <c r="AH19" s="8">
        <v>12760</v>
      </c>
      <c r="AI19" s="8">
        <v>100</v>
      </c>
    </row>
    <row r="20" spans="1:35">
      <c r="A20" s="9">
        <v>7</v>
      </c>
      <c r="B20" s="9">
        <f t="shared" si="0"/>
        <v>669</v>
      </c>
      <c r="E20" s="8">
        <v>7</v>
      </c>
      <c r="F20" s="8">
        <v>501</v>
      </c>
      <c r="G20" s="8">
        <v>-9564</v>
      </c>
      <c r="H20" s="8">
        <v>100</v>
      </c>
      <c r="I20" s="8">
        <v>506</v>
      </c>
      <c r="J20" s="8">
        <v>-7290</v>
      </c>
      <c r="K20" s="8">
        <v>100</v>
      </c>
      <c r="L20" s="8">
        <v>507</v>
      </c>
      <c r="M20" s="8">
        <v>-4873</v>
      </c>
      <c r="N20" s="8">
        <v>100</v>
      </c>
      <c r="O20" s="8">
        <v>509</v>
      </c>
      <c r="P20" s="8">
        <v>-2492</v>
      </c>
      <c r="Q20" s="8">
        <v>100</v>
      </c>
      <c r="R20" s="8">
        <v>516</v>
      </c>
      <c r="S20" s="8">
        <v>-327</v>
      </c>
      <c r="T20" s="8">
        <v>100</v>
      </c>
      <c r="U20" s="8">
        <v>522</v>
      </c>
      <c r="V20" s="8">
        <v>1918</v>
      </c>
      <c r="W20" s="8">
        <v>100</v>
      </c>
      <c r="X20" s="8">
        <v>525</v>
      </c>
      <c r="Y20" s="8">
        <v>4251</v>
      </c>
      <c r="Z20" s="8">
        <v>100</v>
      </c>
      <c r="AA20" s="8">
        <v>527</v>
      </c>
      <c r="AB20" s="8">
        <v>6623</v>
      </c>
      <c r="AC20" s="8">
        <v>100</v>
      </c>
      <c r="AD20" s="8">
        <v>531</v>
      </c>
      <c r="AE20" s="8">
        <v>8932</v>
      </c>
      <c r="AF20" s="8">
        <v>100</v>
      </c>
      <c r="AG20" s="8">
        <v>537</v>
      </c>
      <c r="AH20" s="8">
        <v>11151</v>
      </c>
      <c r="AI20" s="8">
        <v>100</v>
      </c>
    </row>
    <row r="21" spans="1:35">
      <c r="A21" s="9">
        <v>8</v>
      </c>
      <c r="B21" s="9">
        <f t="shared" si="0"/>
        <v>722</v>
      </c>
      <c r="E21" s="8">
        <v>8</v>
      </c>
      <c r="F21" s="8">
        <v>505</v>
      </c>
      <c r="G21" s="8">
        <v>-10117</v>
      </c>
      <c r="H21" s="8">
        <v>100</v>
      </c>
      <c r="I21" s="8">
        <v>509</v>
      </c>
      <c r="J21" s="8">
        <v>-7713</v>
      </c>
      <c r="K21" s="8">
        <v>100</v>
      </c>
      <c r="L21" s="8">
        <v>513</v>
      </c>
      <c r="M21" s="8">
        <v>-5326</v>
      </c>
      <c r="N21" s="8">
        <v>100</v>
      </c>
      <c r="O21" s="8">
        <v>514</v>
      </c>
      <c r="P21" s="8">
        <v>-2794</v>
      </c>
      <c r="Q21" s="8">
        <v>100</v>
      </c>
      <c r="R21" s="8">
        <v>518</v>
      </c>
      <c r="S21" s="8">
        <v>-435</v>
      </c>
      <c r="T21" s="8">
        <v>100</v>
      </c>
      <c r="U21" s="8">
        <v>525</v>
      </c>
      <c r="V21" s="8">
        <v>1834</v>
      </c>
      <c r="W21" s="8">
        <v>100</v>
      </c>
      <c r="X21" s="8">
        <v>527</v>
      </c>
      <c r="Y21" s="8">
        <v>4334</v>
      </c>
      <c r="Z21" s="8">
        <v>100</v>
      </c>
      <c r="AA21" s="8">
        <v>530</v>
      </c>
      <c r="AB21" s="8">
        <v>6766</v>
      </c>
      <c r="AC21" s="8">
        <v>100</v>
      </c>
      <c r="AD21" s="8">
        <v>534</v>
      </c>
      <c r="AE21" s="8">
        <v>9120</v>
      </c>
      <c r="AF21" s="8">
        <v>100</v>
      </c>
      <c r="AG21" s="8">
        <v>536</v>
      </c>
      <c r="AH21" s="8">
        <v>11587</v>
      </c>
      <c r="AI21" s="8">
        <v>100</v>
      </c>
    </row>
    <row r="22" spans="1:35">
      <c r="A22" s="9">
        <v>9</v>
      </c>
      <c r="B22" s="9">
        <f t="shared" si="0"/>
        <v>775</v>
      </c>
      <c r="E22" s="26"/>
      <c r="F22" s="26"/>
      <c r="G22" s="26"/>
      <c r="H22" s="26"/>
      <c r="I22" s="26"/>
      <c r="J22" s="26"/>
    </row>
    <row r="23" spans="1:35">
      <c r="A23" s="26"/>
      <c r="B23" s="26"/>
      <c r="E23" s="98" t="s">
        <v>62</v>
      </c>
      <c r="F23" s="47">
        <f>F11</f>
        <v>298</v>
      </c>
      <c r="G23" s="97">
        <f>I11</f>
        <v>351</v>
      </c>
      <c r="H23" s="97">
        <f>L11</f>
        <v>404</v>
      </c>
      <c r="I23" s="97">
        <f>O11</f>
        <v>457</v>
      </c>
      <c r="J23" s="97">
        <f>R11</f>
        <v>510</v>
      </c>
      <c r="K23" s="97">
        <f>U11</f>
        <v>563</v>
      </c>
      <c r="L23" s="97">
        <f>X11</f>
        <v>616</v>
      </c>
      <c r="M23" s="97">
        <f>AA11</f>
        <v>669</v>
      </c>
      <c r="N23" s="97">
        <f>AD11</f>
        <v>722</v>
      </c>
      <c r="O23" s="97">
        <f>AG11</f>
        <v>775</v>
      </c>
      <c r="P23" s="97" t="s">
        <v>63</v>
      </c>
      <c r="Q23" s="97" t="s">
        <v>64</v>
      </c>
      <c r="R23" s="23"/>
      <c r="S23" s="98" t="s">
        <v>65</v>
      </c>
      <c r="T23" s="47">
        <f>F11</f>
        <v>298</v>
      </c>
      <c r="U23" s="97">
        <f>I11</f>
        <v>351</v>
      </c>
      <c r="V23" s="97">
        <f>L11</f>
        <v>404</v>
      </c>
      <c r="W23" s="97">
        <f>O11</f>
        <v>457</v>
      </c>
      <c r="X23" s="97">
        <f>R11</f>
        <v>510</v>
      </c>
      <c r="Y23" s="97">
        <f>U11</f>
        <v>563</v>
      </c>
      <c r="Z23" s="97">
        <f>X11</f>
        <v>616</v>
      </c>
      <c r="AA23" s="97">
        <f>AA11</f>
        <v>669</v>
      </c>
      <c r="AB23" s="97">
        <f>AD11</f>
        <v>722</v>
      </c>
      <c r="AC23" s="97">
        <f>AG11</f>
        <v>775</v>
      </c>
      <c r="AD23" s="97" t="s">
        <v>66</v>
      </c>
      <c r="AE23" s="97" t="s">
        <v>67</v>
      </c>
      <c r="AF23" s="97" t="s">
        <v>94</v>
      </c>
      <c r="AG23" s="97" t="s">
        <v>95</v>
      </c>
    </row>
    <row r="24" spans="1:35">
      <c r="A24" s="26"/>
      <c r="B24" s="26"/>
      <c r="E24" s="8">
        <v>0</v>
      </c>
      <c r="F24" s="48">
        <f>IF(H13&gt;60,ABS(F13-$G$10),0)</f>
        <v>9</v>
      </c>
      <c r="G24" s="48">
        <f>IF(K13&gt;60,ABS(I13-$G$10),0)</f>
        <v>9</v>
      </c>
      <c r="H24" s="8">
        <f>IF(N13&gt;60,ABS(L13-$G$10),0)</f>
        <v>12</v>
      </c>
      <c r="I24" s="8">
        <f>IF(Q13&gt;60,ABS(O13-$G$10),0)</f>
        <v>15</v>
      </c>
      <c r="J24" s="8">
        <f>IF(T13&gt;60,ABS(R13-$G$10),0)</f>
        <v>19</v>
      </c>
      <c r="K24" s="8">
        <f>IF(W13&gt;60,ABS(U13-$G$10),0)</f>
        <v>23</v>
      </c>
      <c r="L24" s="48">
        <f>IF(Z13&gt;60,ABS(X13-$G$10),0)</f>
        <v>26</v>
      </c>
      <c r="M24" s="48">
        <f>IF(AC13&gt;60,ABS(AA13-$G$10),0)</f>
        <v>27</v>
      </c>
      <c r="N24" s="48">
        <f>IF(AF13&gt;60,ABS(AD13-$G$10),0)</f>
        <v>27</v>
      </c>
      <c r="O24" s="48">
        <f>IF(AI13&gt;60,ABS(AG13-$G$10),0)</f>
        <v>32</v>
      </c>
      <c r="P24" s="48">
        <f>MAX(H24:K24)</f>
        <v>23</v>
      </c>
      <c r="Q24" s="8">
        <f>SUM(IF(F36&gt;0,F24,0),IF(G36&gt;0,G24,0),IF(H36&gt;0,H24,0),IF(I36&gt;0,I24,0),IF(J36&gt;0,J24,0),IF(K36&gt;0,K24,0),IF(L36&gt;0,L24,0),IF(M36&gt;0,M24,0),IF(N36&gt;0,N24,0),IF(O36&gt;0,O24,0))/SUM(F36:O36)</f>
        <v>17.25</v>
      </c>
      <c r="S24" s="8">
        <v>0</v>
      </c>
      <c r="T24" s="8">
        <f>IF(H13&gt;60,G13,0)</f>
        <v>-10082</v>
      </c>
      <c r="U24" s="8">
        <f>IF(K13&gt;60,J13,0)</f>
        <v>-7433</v>
      </c>
      <c r="V24" s="8">
        <f>IF(N13&gt;60,M13,0)</f>
        <v>-4953</v>
      </c>
      <c r="W24" s="8">
        <f>IF(Q13&gt;60,P13,0)</f>
        <v>-2424</v>
      </c>
      <c r="X24" s="8">
        <f>IF(T13&gt;60,S13,0)</f>
        <v>44</v>
      </c>
      <c r="Y24" s="8">
        <f>IF(W13&gt;60,V13,0)</f>
        <v>2483</v>
      </c>
      <c r="Z24" s="8">
        <f>IF(Z13&gt;60,Y13,0)</f>
        <v>4987</v>
      </c>
      <c r="AA24" s="8">
        <f>IF(AC13&gt;60,AB13,0)</f>
        <v>7602</v>
      </c>
      <c r="AB24" s="8">
        <f>IF(AF13&gt;60,AE13,0)</f>
        <v>10225</v>
      </c>
      <c r="AC24" s="8">
        <f>IF(AI13&gt;60,AH13,0)</f>
        <v>12608</v>
      </c>
      <c r="AD24" s="49">
        <f>RSQ($T$23:$AC$23,T24:AC24)</f>
        <v>0.99992321741275159</v>
      </c>
      <c r="AE24" s="8">
        <f>ROUND((SLOPE($T$23:$AC$23,T24:AC24))*1000,3)</f>
        <v>21.056999999999999</v>
      </c>
      <c r="AF24" s="8">
        <f>MAX(30,ABS(ROUND(AE24*1.5,0)))</f>
        <v>32</v>
      </c>
      <c r="AG24" s="8">
        <f>MAX(30,ABS(ROUND(AE24*2,0)))</f>
        <v>42</v>
      </c>
    </row>
    <row r="25" spans="1:35">
      <c r="E25" s="8">
        <v>1</v>
      </c>
      <c r="F25" s="48">
        <f>IF(H14&gt;60,ABS(F14-$H$10),0)</f>
        <v>8</v>
      </c>
      <c r="G25" s="48">
        <f>IF(K14&gt;60,ABS(I14-$H$10),0)</f>
        <v>12</v>
      </c>
      <c r="H25" s="8">
        <f>IF(N14&gt;60,ABS(L14-$H$10),0)</f>
        <v>14</v>
      </c>
      <c r="I25" s="8">
        <f>IF(Q14&gt;60,ABS(O14-$H$10),0)</f>
        <v>19</v>
      </c>
      <c r="J25" s="8">
        <f>IF(T14&gt;60,ABS(R14-$H$10),0)</f>
        <v>22</v>
      </c>
      <c r="K25" s="8">
        <f>IF(W14&gt;60,ABS(U14-$H$10),0)</f>
        <v>30</v>
      </c>
      <c r="L25" s="48">
        <f>IF(Z14&gt;60,ABS(X14-$H$10),0)</f>
        <v>31</v>
      </c>
      <c r="M25" s="48">
        <f>IF(AC14&gt;60,ABS(AA14-$H$10),0)</f>
        <v>32</v>
      </c>
      <c r="N25" s="48">
        <f>IF(AF14&gt;60,ABS(AD14-$H$10),0)</f>
        <v>38</v>
      </c>
      <c r="O25" s="48">
        <f>IF(AI14&gt;60,ABS(AG14-$H$10),0)</f>
        <v>42</v>
      </c>
      <c r="P25" s="48">
        <f t="shared" ref="P25:P32" si="1">MAX(H25:K25)</f>
        <v>30</v>
      </c>
      <c r="Q25" s="8">
        <f>SUM(IF(F37&gt;0,F25,0),IF(G37&gt;0,G25,0),IF(H37&gt;0,H25,0),IF(I37&gt;0,I25,0),IF(J37&gt;0,J25,0),IF(K37&gt;0,K25,0),IF(L37&gt;0,L25,0),IF(M37&gt;0,M25,0),IF(N37&gt;0,N25,0),IF(O37&gt;0,O25,0))/SUM(F37:O37)</f>
        <v>21.25</v>
      </c>
      <c r="S25" s="8">
        <v>1</v>
      </c>
      <c r="T25" s="8">
        <f t="shared" ref="T25:T32" si="2">IF(H14&gt;60,G14,0)</f>
        <v>-9611</v>
      </c>
      <c r="U25" s="8">
        <f t="shared" ref="U25:U32" si="3">IF(K14&gt;60,J14,0)</f>
        <v>-7324</v>
      </c>
      <c r="V25" s="8">
        <f t="shared" ref="V25:V32" si="4">IF(N14&gt;60,M14,0)</f>
        <v>-4947</v>
      </c>
      <c r="W25" s="8">
        <f t="shared" ref="W25:W32" si="5">IF(Q14&gt;60,P14,0)</f>
        <v>-2692</v>
      </c>
      <c r="X25" s="8">
        <f t="shared" ref="X25:X32" si="6">IF(T14&gt;60,S14,0)</f>
        <v>-392</v>
      </c>
      <c r="Y25" s="8">
        <f t="shared" ref="Y25:Y32" si="7">IF(W14&gt;60,V14,0)</f>
        <v>1762</v>
      </c>
      <c r="Z25" s="8">
        <f t="shared" ref="Z25:Z32" si="8">IF(Z14&gt;60,Y14,0)</f>
        <v>4192</v>
      </c>
      <c r="AA25" s="8">
        <f t="shared" ref="AA25:AA32" si="9">IF(AC14&gt;60,AB14,0)</f>
        <v>6623</v>
      </c>
      <c r="AB25" s="8">
        <f t="shared" ref="AB25:AB32" si="10">IF(AF14&gt;60,AE14,0)</f>
        <v>8817</v>
      </c>
      <c r="AC25" s="8">
        <f t="shared" ref="AC25:AC32" si="11">IF(AI14&gt;60,AH14,0)</f>
        <v>11137</v>
      </c>
      <c r="AD25" s="49">
        <f t="shared" ref="AD25:AD33" si="12">RSQ($T$23:$AC$23,T25:AC25)</f>
        <v>0.99991610402083675</v>
      </c>
      <c r="AE25" s="8">
        <f t="shared" ref="AE25:AE32" si="13">ROUND((SLOPE($T$23:$AC$23,T25:AC25))*1000,3)</f>
        <v>22.989000000000001</v>
      </c>
      <c r="AF25" s="8">
        <f t="shared" ref="AF25:AF32" si="14">MAX(30,ABS(ROUND(AE25*1.5,0)))</f>
        <v>34</v>
      </c>
      <c r="AG25" s="8">
        <f t="shared" ref="AG25:AG32" si="15">MAX(30,ABS(ROUND(AE25*2,0)))</f>
        <v>46</v>
      </c>
    </row>
    <row r="26" spans="1:35">
      <c r="E26" s="8">
        <v>2</v>
      </c>
      <c r="F26" s="48">
        <f>IF(H15&gt;60,ABS(F15-$I$10),0)</f>
        <v>10</v>
      </c>
      <c r="G26" s="48">
        <f>IF(K15&gt;60,ABS(I15-$I$10),0)</f>
        <v>13</v>
      </c>
      <c r="H26" s="8">
        <f>IF(N15&gt;60,ABS(L15-$I$10),0)</f>
        <v>14</v>
      </c>
      <c r="I26" s="8">
        <f>IF(Q15&gt;60,ABS(O15-$I$10),0)</f>
        <v>18</v>
      </c>
      <c r="J26" s="8">
        <f>IF(T15&gt;60,ABS(R15-$I$10),0)</f>
        <v>21</v>
      </c>
      <c r="K26" s="8">
        <f>IF(W15&gt;60,ABS(U15-$I$10),0)</f>
        <v>28</v>
      </c>
      <c r="L26" s="48">
        <f>IF(Z15&gt;60,ABS(X15-$I$10),0)</f>
        <v>30</v>
      </c>
      <c r="M26" s="48">
        <f>IF(AC15&gt;60,ABS(AA15-$I$10),0)</f>
        <v>33</v>
      </c>
      <c r="N26" s="48">
        <f>IF(AF15&gt;60,ABS(AD15-$I$10),0)</f>
        <v>33</v>
      </c>
      <c r="O26" s="48">
        <f>IF(AI15&gt;60,ABS(AG15-$I$10),0)</f>
        <v>40</v>
      </c>
      <c r="P26" s="48">
        <f t="shared" si="1"/>
        <v>28</v>
      </c>
      <c r="Q26" s="8">
        <f t="shared" ref="Q26:Q32" si="16">SUM(IF(F38&gt;0,F26,0),IF(G38&gt;0,G26,0),IF(H38&gt;0,H26,0),IF(I38&gt;0,I26,0),IF(J38&gt;0,J26,0),IF(K38&gt;0,K26,0),IF(L38&gt;0,L26,0),IF(M38&gt;0,M26,0),IF(N38&gt;0,N26,0),IF(O38&gt;0,O26,0))/SUM(F38:O38)</f>
        <v>20.25</v>
      </c>
      <c r="S26" s="8">
        <v>2</v>
      </c>
      <c r="T26" s="8">
        <f t="shared" si="2"/>
        <v>-10344</v>
      </c>
      <c r="U26" s="8">
        <f t="shared" si="3"/>
        <v>-7936</v>
      </c>
      <c r="V26" s="8">
        <f t="shared" si="4"/>
        <v>-5412</v>
      </c>
      <c r="W26" s="8">
        <f t="shared" si="5"/>
        <v>-2993</v>
      </c>
      <c r="X26" s="8">
        <f t="shared" si="6"/>
        <v>-584</v>
      </c>
      <c r="Y26" s="8">
        <f t="shared" si="7"/>
        <v>1679</v>
      </c>
      <c r="Z26" s="8">
        <f t="shared" si="8"/>
        <v>4191</v>
      </c>
      <c r="AA26" s="8">
        <f t="shared" si="9"/>
        <v>6596</v>
      </c>
      <c r="AB26" s="8">
        <f t="shared" si="10"/>
        <v>9154</v>
      </c>
      <c r="AC26" s="8">
        <f t="shared" si="11"/>
        <v>11399</v>
      </c>
      <c r="AD26" s="49">
        <f t="shared" si="12"/>
        <v>0.999914272801115</v>
      </c>
      <c r="AE26" s="8">
        <f t="shared" si="13"/>
        <v>21.905999999999999</v>
      </c>
      <c r="AF26" s="8">
        <f t="shared" si="14"/>
        <v>33</v>
      </c>
      <c r="AG26" s="8">
        <f t="shared" si="15"/>
        <v>44</v>
      </c>
    </row>
    <row r="27" spans="1:35">
      <c r="B27" s="125" t="s">
        <v>96</v>
      </c>
      <c r="E27" s="8">
        <v>3</v>
      </c>
      <c r="F27" s="48">
        <f>IF(H16&gt;60,ABS(F16-$J$10),0)</f>
        <v>8</v>
      </c>
      <c r="G27" s="48">
        <f>IF(K16&gt;60,ABS(I16-$J$10),0)</f>
        <v>9</v>
      </c>
      <c r="H27" s="8">
        <f>IF(N16&gt;60,ABS(L16-$J$10),0)</f>
        <v>13</v>
      </c>
      <c r="I27" s="8">
        <f>IF(Q16&gt;60,ABS(O16-$J$10),0)</f>
        <v>13</v>
      </c>
      <c r="J27" s="8">
        <f>IF(T16&gt;60,ABS(R16-$J$10),0)</f>
        <v>18</v>
      </c>
      <c r="K27" s="8">
        <f>IF(W16&gt;60,ABS(U16-$J$10),0)</f>
        <v>23</v>
      </c>
      <c r="L27" s="48">
        <f>IF(Z16&gt;60,ABS(X16-$J$10),0)</f>
        <v>25</v>
      </c>
      <c r="M27" s="48">
        <f>IF(AC16&gt;60,ABS(AA16-$J$10),0)</f>
        <v>25</v>
      </c>
      <c r="N27" s="48">
        <f>IF(AF16&gt;60,ABS(AD16-$J$10),0)</f>
        <v>28</v>
      </c>
      <c r="O27" s="48">
        <f>IF(AI16&gt;60,ABS(AG16-$J$10),0)</f>
        <v>33</v>
      </c>
      <c r="P27" s="48">
        <f t="shared" si="1"/>
        <v>23</v>
      </c>
      <c r="Q27" s="8">
        <f t="shared" si="16"/>
        <v>16.75</v>
      </c>
      <c r="S27" s="8">
        <v>3</v>
      </c>
      <c r="T27" s="8">
        <f t="shared" si="2"/>
        <v>-9847</v>
      </c>
      <c r="U27" s="8">
        <f t="shared" si="3"/>
        <v>-7279</v>
      </c>
      <c r="V27" s="8">
        <f t="shared" si="4"/>
        <v>-4870</v>
      </c>
      <c r="W27" s="8">
        <f t="shared" si="5"/>
        <v>-2300</v>
      </c>
      <c r="X27" s="8">
        <f t="shared" si="6"/>
        <v>104</v>
      </c>
      <c r="Y27" s="8">
        <f t="shared" si="7"/>
        <v>2422</v>
      </c>
      <c r="Z27" s="8">
        <f t="shared" si="8"/>
        <v>4935</v>
      </c>
      <c r="AA27" s="8">
        <f t="shared" si="9"/>
        <v>7512</v>
      </c>
      <c r="AB27" s="8">
        <f t="shared" si="10"/>
        <v>9971</v>
      </c>
      <c r="AC27" s="8">
        <f t="shared" si="11"/>
        <v>12337</v>
      </c>
      <c r="AD27" s="49">
        <f t="shared" si="12"/>
        <v>0.99992149416907505</v>
      </c>
      <c r="AE27" s="8">
        <f t="shared" si="13"/>
        <v>21.52</v>
      </c>
      <c r="AF27" s="8">
        <f t="shared" si="14"/>
        <v>32</v>
      </c>
      <c r="AG27" s="8">
        <f t="shared" si="15"/>
        <v>43</v>
      </c>
    </row>
    <row r="28" spans="1:35">
      <c r="E28" s="8">
        <v>4</v>
      </c>
      <c r="F28" s="48">
        <f>IF(H17&gt;60,ABS(F17-$K$10),0)</f>
        <v>1</v>
      </c>
      <c r="G28" s="48">
        <f>IF(K17&gt;60,ABS(I17-$K$10),0)</f>
        <v>7</v>
      </c>
      <c r="H28" s="8">
        <f>IF(N17&gt;60,ABS(L17-$K$10),0)</f>
        <v>9</v>
      </c>
      <c r="I28" s="8">
        <f>IF(Q17&gt;60,ABS(O17-$K$10),0)</f>
        <v>12</v>
      </c>
      <c r="J28" s="8">
        <f>IF(T17&gt;60,ABS(R17-$K$10),0)</f>
        <v>18</v>
      </c>
      <c r="K28" s="8">
        <f>IF(W17&gt;60,ABS(U17-$K$10),0)</f>
        <v>25</v>
      </c>
      <c r="L28" s="48">
        <f>IF(Z17&gt;60,ABS(X17-$K$10),0)</f>
        <v>27</v>
      </c>
      <c r="M28" s="48">
        <f>IF(AC17&gt;60,ABS(AA17-$K$10),0)</f>
        <v>31</v>
      </c>
      <c r="N28" s="48">
        <f>IF(AF17&gt;60,ABS(AD17-$K$10),0)</f>
        <v>35</v>
      </c>
      <c r="O28" s="48">
        <f>IF(AI17&gt;60,ABS(AG17-$K$10),0)</f>
        <v>39</v>
      </c>
      <c r="P28" s="48">
        <f t="shared" si="1"/>
        <v>25</v>
      </c>
      <c r="Q28" s="8">
        <f t="shared" si="16"/>
        <v>16</v>
      </c>
      <c r="S28" s="8">
        <v>4</v>
      </c>
      <c r="T28" s="8">
        <f t="shared" si="2"/>
        <v>-9375</v>
      </c>
      <c r="U28" s="8">
        <f t="shared" si="3"/>
        <v>-7212</v>
      </c>
      <c r="V28" s="8">
        <f t="shared" si="4"/>
        <v>-4904</v>
      </c>
      <c r="W28" s="8">
        <f t="shared" si="5"/>
        <v>-2601</v>
      </c>
      <c r="X28" s="8">
        <f t="shared" si="6"/>
        <v>-435</v>
      </c>
      <c r="Y28" s="8">
        <f t="shared" si="7"/>
        <v>1700</v>
      </c>
      <c r="Z28" s="8">
        <f t="shared" si="8"/>
        <v>4026</v>
      </c>
      <c r="AA28" s="8">
        <f t="shared" si="9"/>
        <v>6268</v>
      </c>
      <c r="AB28" s="8">
        <f t="shared" si="10"/>
        <v>8505</v>
      </c>
      <c r="AC28" s="8">
        <f t="shared" si="11"/>
        <v>10731</v>
      </c>
      <c r="AD28" s="49">
        <f t="shared" si="12"/>
        <v>0.99995486913913434</v>
      </c>
      <c r="AE28" s="8">
        <f t="shared" si="13"/>
        <v>23.707999999999998</v>
      </c>
      <c r="AF28" s="8">
        <f t="shared" si="14"/>
        <v>36</v>
      </c>
      <c r="AG28" s="8">
        <f t="shared" si="15"/>
        <v>47</v>
      </c>
    </row>
    <row r="29" spans="1:35">
      <c r="E29" s="8">
        <v>5</v>
      </c>
      <c r="F29" s="48">
        <f>IF(H18&gt;60,ABS(F18-$L$10),0)</f>
        <v>7</v>
      </c>
      <c r="G29" s="48">
        <f>IF(K18&gt;60,ABS(I18-$L$10),0)</f>
        <v>9</v>
      </c>
      <c r="H29" s="8">
        <f>IF(N18&gt;60,ABS(L18-$L$10),0)</f>
        <v>11</v>
      </c>
      <c r="I29" s="8">
        <f>IF(Q18&gt;60,ABS(O18-$L$10),0)</f>
        <v>12</v>
      </c>
      <c r="J29" s="8">
        <f>IF(T18&gt;60,ABS(R18-$L$10),0)</f>
        <v>18</v>
      </c>
      <c r="K29" s="8">
        <f>IF(W18&gt;60,ABS(U18-$L$10),0)</f>
        <v>24</v>
      </c>
      <c r="L29" s="48">
        <f>IF(Z18&gt;60,ABS(X18-$L$10),0)</f>
        <v>26</v>
      </c>
      <c r="M29" s="48">
        <f>IF(AC18&gt;60,ABS(AA18-$L$10),0)</f>
        <v>27</v>
      </c>
      <c r="N29" s="48">
        <f>IF(AF18&gt;60,ABS(AD18-$L$10),0)</f>
        <v>31</v>
      </c>
      <c r="O29" s="48">
        <f>IF(AI18&gt;60,ABS(AG18-$L$10),0)</f>
        <v>34</v>
      </c>
      <c r="P29" s="48">
        <f t="shared" si="1"/>
        <v>24</v>
      </c>
      <c r="Q29" s="8">
        <f t="shared" si="16"/>
        <v>16.25</v>
      </c>
      <c r="S29" s="8">
        <v>5</v>
      </c>
      <c r="T29" s="8">
        <f t="shared" si="2"/>
        <v>-10230</v>
      </c>
      <c r="U29" s="8">
        <f t="shared" si="3"/>
        <v>-7791</v>
      </c>
      <c r="V29" s="8">
        <f t="shared" si="4"/>
        <v>-5369</v>
      </c>
      <c r="W29" s="8">
        <f t="shared" si="5"/>
        <v>-2889</v>
      </c>
      <c r="X29" s="8">
        <f t="shared" si="6"/>
        <v>-643</v>
      </c>
      <c r="Y29" s="8">
        <f t="shared" si="7"/>
        <v>1611</v>
      </c>
      <c r="Z29" s="8">
        <f t="shared" si="8"/>
        <v>4036</v>
      </c>
      <c r="AA29" s="8">
        <f t="shared" si="9"/>
        <v>6483</v>
      </c>
      <c r="AB29" s="8">
        <f t="shared" si="10"/>
        <v>8831</v>
      </c>
      <c r="AC29" s="8">
        <f t="shared" si="11"/>
        <v>11181</v>
      </c>
      <c r="AD29" s="49">
        <f t="shared" si="12"/>
        <v>0.99990875029707793</v>
      </c>
      <c r="AE29" s="8">
        <f t="shared" si="13"/>
        <v>22.344000000000001</v>
      </c>
      <c r="AF29" s="8">
        <f t="shared" si="14"/>
        <v>34</v>
      </c>
      <c r="AG29" s="8">
        <f t="shared" si="15"/>
        <v>45</v>
      </c>
    </row>
    <row r="30" spans="1:35">
      <c r="E30" s="8">
        <v>6</v>
      </c>
      <c r="F30" s="48">
        <f>IF(H19&gt;60,ABS(F19-$M$10),0)</f>
        <v>3</v>
      </c>
      <c r="G30" s="48">
        <f>IF(K19&gt;60,ABS(I19-$M$10),0)</f>
        <v>2</v>
      </c>
      <c r="H30" s="8">
        <f>IF(N19&gt;60,ABS(L19-$M$10),0)</f>
        <v>0</v>
      </c>
      <c r="I30" s="8">
        <f>IF(Q19&gt;60,ABS(O19-$M$10),0)</f>
        <v>1</v>
      </c>
      <c r="J30" s="8">
        <f>IF(T19&gt;60,ABS(R19-$M$10),0)</f>
        <v>7</v>
      </c>
      <c r="K30" s="8">
        <f>IF(W19&gt;60,ABS(U19-$M$10),0)</f>
        <v>12</v>
      </c>
      <c r="L30" s="48">
        <f>IF(Z19&gt;60,ABS(X19-$M$10),0)</f>
        <v>13</v>
      </c>
      <c r="M30" s="48">
        <f>IF(AC19&gt;60,ABS(AA19-$M$10),0)</f>
        <v>15</v>
      </c>
      <c r="N30" s="48">
        <f>IF(AF19&gt;60,ABS(AD19-$M$10),0)</f>
        <v>17</v>
      </c>
      <c r="O30" s="48">
        <f>IF(AI19&gt;60,ABS(AG19-$M$10),0)</f>
        <v>20</v>
      </c>
      <c r="P30" s="48">
        <f t="shared" si="1"/>
        <v>12</v>
      </c>
      <c r="Q30" s="8">
        <f t="shared" si="16"/>
        <v>5</v>
      </c>
      <c r="S30" s="8">
        <v>6</v>
      </c>
      <c r="T30" s="8">
        <f t="shared" si="2"/>
        <v>-10031</v>
      </c>
      <c r="U30" s="8">
        <f t="shared" si="3"/>
        <v>-7394</v>
      </c>
      <c r="V30" s="8">
        <f t="shared" si="4"/>
        <v>-4880</v>
      </c>
      <c r="W30" s="8">
        <f t="shared" si="5"/>
        <v>-2254</v>
      </c>
      <c r="X30" s="8">
        <f t="shared" si="6"/>
        <v>133</v>
      </c>
      <c r="Y30" s="8">
        <f t="shared" si="7"/>
        <v>2548</v>
      </c>
      <c r="Z30" s="8">
        <f t="shared" si="8"/>
        <v>5182</v>
      </c>
      <c r="AA30" s="8">
        <f t="shared" si="9"/>
        <v>7731</v>
      </c>
      <c r="AB30" s="8">
        <f t="shared" si="10"/>
        <v>10251</v>
      </c>
      <c r="AC30" s="8">
        <f t="shared" si="11"/>
        <v>12760</v>
      </c>
      <c r="AD30" s="49">
        <f t="shared" si="12"/>
        <v>0.99992615386618189</v>
      </c>
      <c r="AE30" s="8">
        <f t="shared" si="13"/>
        <v>20.998999999999999</v>
      </c>
      <c r="AF30" s="8">
        <f t="shared" si="14"/>
        <v>31</v>
      </c>
      <c r="AG30" s="8">
        <f t="shared" si="15"/>
        <v>42</v>
      </c>
    </row>
    <row r="31" spans="1:35">
      <c r="E31" s="8">
        <v>7</v>
      </c>
      <c r="F31" s="48">
        <f>IF(H20&gt;60,ABS(F20-$N$10),0)</f>
        <v>4</v>
      </c>
      <c r="G31" s="48">
        <f>IF(K20&gt;60,ABS(I20-$N$10),0)</f>
        <v>1</v>
      </c>
      <c r="H31" s="8">
        <f>IF(N20&gt;60,ABS(L20-$N$10),0)</f>
        <v>2</v>
      </c>
      <c r="I31" s="8">
        <f>IF(Q20&gt;60,ABS(O20-$N$10),0)</f>
        <v>4</v>
      </c>
      <c r="J31" s="8">
        <f>IF(T20&gt;60,ABS(R20-$N$10),0)</f>
        <v>11</v>
      </c>
      <c r="K31" s="8">
        <f>IF(W20&gt;60,ABS(U20-$N$10),0)</f>
        <v>17</v>
      </c>
      <c r="L31" s="48">
        <f>IF(Z20&gt;60,ABS(X20-$N$10),0)</f>
        <v>20</v>
      </c>
      <c r="M31" s="48">
        <f>IF(AC20&gt;60,ABS(AA20-$N$10),0)</f>
        <v>22</v>
      </c>
      <c r="N31" s="48">
        <f>IF(AF20&gt;60,ABS(AD20-$N$10),0)</f>
        <v>26</v>
      </c>
      <c r="O31" s="48">
        <f>IF(AI20&gt;60,ABS(AG20-$N$10),0)</f>
        <v>32</v>
      </c>
      <c r="P31" s="48">
        <f t="shared" si="1"/>
        <v>17</v>
      </c>
      <c r="Q31" s="8">
        <f t="shared" si="16"/>
        <v>8.5</v>
      </c>
      <c r="S31" s="8">
        <v>7</v>
      </c>
      <c r="T31" s="8">
        <f t="shared" si="2"/>
        <v>-9564</v>
      </c>
      <c r="U31" s="8">
        <f t="shared" si="3"/>
        <v>-7290</v>
      </c>
      <c r="V31" s="8">
        <f t="shared" si="4"/>
        <v>-4873</v>
      </c>
      <c r="W31" s="8">
        <f t="shared" si="5"/>
        <v>-2492</v>
      </c>
      <c r="X31" s="8">
        <f t="shared" si="6"/>
        <v>-327</v>
      </c>
      <c r="Y31" s="8">
        <f t="shared" si="7"/>
        <v>1918</v>
      </c>
      <c r="Z31" s="8">
        <f t="shared" si="8"/>
        <v>4251</v>
      </c>
      <c r="AA31" s="8">
        <f t="shared" si="9"/>
        <v>6623</v>
      </c>
      <c r="AB31" s="8">
        <f t="shared" si="10"/>
        <v>8932</v>
      </c>
      <c r="AC31" s="8">
        <f t="shared" si="11"/>
        <v>11151</v>
      </c>
      <c r="AD31" s="49">
        <f t="shared" si="12"/>
        <v>0.99992027462728239</v>
      </c>
      <c r="AE31" s="8">
        <f t="shared" si="13"/>
        <v>23.015000000000001</v>
      </c>
      <c r="AF31" s="8">
        <f t="shared" si="14"/>
        <v>35</v>
      </c>
      <c r="AG31" s="8">
        <f t="shared" si="15"/>
        <v>46</v>
      </c>
    </row>
    <row r="32" spans="1:35">
      <c r="E32" s="8">
        <v>8</v>
      </c>
      <c r="F32" s="48">
        <f>IF(H21&gt;60,ABS(F21-$O$10),0)</f>
        <v>5</v>
      </c>
      <c r="G32" s="48">
        <f>IF(K21&gt;60,ABS(I21-$O$10),0)</f>
        <v>1</v>
      </c>
      <c r="H32" s="8">
        <f>IF(N21&gt;60,ABS(L21-$O$10),0)</f>
        <v>3</v>
      </c>
      <c r="I32" s="8">
        <f>IF(Q21&gt;60,ABS(O21-$O$10),0)</f>
        <v>4</v>
      </c>
      <c r="J32" s="8">
        <f>IF(T21&gt;60,ABS(R21-$O$10),0)</f>
        <v>8</v>
      </c>
      <c r="K32" s="8">
        <f>IF(W21&gt;60,ABS(U21-$O$10),0)</f>
        <v>15</v>
      </c>
      <c r="L32" s="48">
        <f>IF(Z21&gt;60,ABS(X21-$O$10),0)</f>
        <v>17</v>
      </c>
      <c r="M32" s="48">
        <f>IF(AC21&gt;60,ABS(AA21-$O$10),0)</f>
        <v>20</v>
      </c>
      <c r="N32" s="48">
        <f>IF(AF21&gt;60,ABS(AD21-$O$10),0)</f>
        <v>24</v>
      </c>
      <c r="O32" s="48">
        <f>IF(AI21&gt;60,ABS(AG21-$O$10),0)</f>
        <v>26</v>
      </c>
      <c r="P32" s="48">
        <f t="shared" si="1"/>
        <v>15</v>
      </c>
      <c r="Q32" s="8">
        <f t="shared" si="16"/>
        <v>7.5</v>
      </c>
      <c r="S32" s="8">
        <v>8</v>
      </c>
      <c r="T32" s="8">
        <f t="shared" si="2"/>
        <v>-10117</v>
      </c>
      <c r="U32" s="8">
        <f t="shared" si="3"/>
        <v>-7713</v>
      </c>
      <c r="V32" s="8">
        <f t="shared" si="4"/>
        <v>-5326</v>
      </c>
      <c r="W32" s="8">
        <f t="shared" si="5"/>
        <v>-2794</v>
      </c>
      <c r="X32" s="8">
        <f t="shared" si="6"/>
        <v>-435</v>
      </c>
      <c r="Y32" s="8">
        <f t="shared" si="7"/>
        <v>1834</v>
      </c>
      <c r="Z32" s="8">
        <f t="shared" si="8"/>
        <v>4334</v>
      </c>
      <c r="AA32" s="8">
        <f t="shared" si="9"/>
        <v>6766</v>
      </c>
      <c r="AB32" s="8">
        <f t="shared" si="10"/>
        <v>9120</v>
      </c>
      <c r="AC32" s="8">
        <f t="shared" si="11"/>
        <v>11587</v>
      </c>
      <c r="AD32" s="49">
        <f t="shared" si="12"/>
        <v>0.99995209375425331</v>
      </c>
      <c r="AE32" s="8">
        <f t="shared" si="13"/>
        <v>22.010999999999999</v>
      </c>
      <c r="AF32" s="8">
        <f t="shared" si="14"/>
        <v>33</v>
      </c>
      <c r="AG32" s="8">
        <f t="shared" si="15"/>
        <v>44</v>
      </c>
    </row>
    <row r="33" spans="6:32">
      <c r="N33" s="126"/>
      <c r="O33" s="126"/>
      <c r="S33" s="8" t="s">
        <v>64</v>
      </c>
      <c r="T33" s="50">
        <f>AVERAGEIFS(T24:T32,T24:T32,"&lt;&gt;0")</f>
        <v>-9911.2222222222226</v>
      </c>
      <c r="U33" s="50">
        <f t="shared" ref="U33:AA33" si="17">AVERAGEIFS(U24:U32,U24:U32,"&lt;&gt;0")</f>
        <v>-7485.7777777777774</v>
      </c>
      <c r="V33" s="50">
        <f t="shared" si="17"/>
        <v>-5059.333333333333</v>
      </c>
      <c r="W33" s="50">
        <f t="shared" si="17"/>
        <v>-2604.3333333333335</v>
      </c>
      <c r="X33" s="50">
        <f t="shared" si="17"/>
        <v>-281.66666666666669</v>
      </c>
      <c r="Y33" s="50">
        <f t="shared" si="17"/>
        <v>1995.2222222222222</v>
      </c>
      <c r="Z33" s="50">
        <f t="shared" si="17"/>
        <v>4459.333333333333</v>
      </c>
      <c r="AA33" s="50">
        <f t="shared" si="17"/>
        <v>6911.5555555555557</v>
      </c>
      <c r="AB33" s="50">
        <f>AVERAGEIFS(AB24:AB32,AB24:AB32,"&lt;&gt;0")</f>
        <v>9311.7777777777774</v>
      </c>
      <c r="AC33" s="50">
        <f t="shared" ref="AC33" si="18">AVERAGEIFS(AC24:AC32,AC24:AC32,"&lt;&gt;0")</f>
        <v>11654.555555555555</v>
      </c>
      <c r="AD33" s="49">
        <f t="shared" si="12"/>
        <v>0.99995054590314347</v>
      </c>
      <c r="AE33" s="8"/>
      <c r="AF33" s="8"/>
    </row>
    <row r="36" spans="6:32">
      <c r="F36">
        <f>IF(ABS(P10-F23)&gt;0.21*J5,0,1)</f>
        <v>0</v>
      </c>
      <c r="G36">
        <f>IF(ABS(P10-G23)&gt;0.21*J5,0,1)</f>
        <v>0</v>
      </c>
      <c r="H36">
        <f>IF(ABS(P10-H23)&gt;0.21*J5,0,1)</f>
        <v>1</v>
      </c>
      <c r="I36">
        <f>IF(ABS(P10-I23)&gt;0.21*J5,0,1)</f>
        <v>1</v>
      </c>
      <c r="J36">
        <f>IF(ABS(P10-J23)&gt;0.21*J5,0,1)</f>
        <v>1</v>
      </c>
      <c r="K36">
        <f>IF(ABS(P10-K23)&gt;0.21*J5,0,1)</f>
        <v>1</v>
      </c>
      <c r="L36">
        <f>IF(ABS(P10-L23)&gt;0.21*J5,0,1)</f>
        <v>0</v>
      </c>
      <c r="M36">
        <f>IF(ABS(P10-M23)&gt;0.21*J5,0,1)</f>
        <v>0</v>
      </c>
      <c r="N36">
        <f>IF(ABS(P10-N23)&gt;0.21*J5,0,1)</f>
        <v>0</v>
      </c>
      <c r="O36">
        <f>IF(ABS(P10-O23)&gt;0.21*J5,0,1)</f>
        <v>0</v>
      </c>
    </row>
    <row r="37" spans="6:32">
      <c r="F37">
        <f>F36</f>
        <v>0</v>
      </c>
      <c r="G37">
        <f t="shared" ref="G37:O44" si="19">G36</f>
        <v>0</v>
      </c>
      <c r="H37">
        <f t="shared" si="19"/>
        <v>1</v>
      </c>
      <c r="I37">
        <f t="shared" si="19"/>
        <v>1</v>
      </c>
      <c r="J37">
        <f t="shared" si="19"/>
        <v>1</v>
      </c>
      <c r="K37">
        <f t="shared" si="19"/>
        <v>1</v>
      </c>
      <c r="L37">
        <f t="shared" si="19"/>
        <v>0</v>
      </c>
      <c r="M37">
        <f t="shared" si="19"/>
        <v>0</v>
      </c>
      <c r="N37">
        <f t="shared" si="19"/>
        <v>0</v>
      </c>
      <c r="O37">
        <f t="shared" si="19"/>
        <v>0</v>
      </c>
    </row>
    <row r="38" spans="6:32">
      <c r="F38">
        <f t="shared" ref="F38:F44" si="20">F37</f>
        <v>0</v>
      </c>
      <c r="G38">
        <f t="shared" si="19"/>
        <v>0</v>
      </c>
      <c r="H38">
        <f t="shared" si="19"/>
        <v>1</v>
      </c>
      <c r="I38">
        <f t="shared" si="19"/>
        <v>1</v>
      </c>
      <c r="J38">
        <f t="shared" si="19"/>
        <v>1</v>
      </c>
      <c r="K38">
        <f t="shared" si="19"/>
        <v>1</v>
      </c>
      <c r="L38">
        <f t="shared" si="19"/>
        <v>0</v>
      </c>
      <c r="M38">
        <f t="shared" si="19"/>
        <v>0</v>
      </c>
      <c r="N38">
        <f t="shared" si="19"/>
        <v>0</v>
      </c>
      <c r="O38">
        <f t="shared" si="19"/>
        <v>0</v>
      </c>
    </row>
    <row r="39" spans="6:32">
      <c r="F39">
        <f t="shared" si="20"/>
        <v>0</v>
      </c>
      <c r="G39">
        <f t="shared" si="19"/>
        <v>0</v>
      </c>
      <c r="H39">
        <f t="shared" si="19"/>
        <v>1</v>
      </c>
      <c r="I39">
        <f t="shared" si="19"/>
        <v>1</v>
      </c>
      <c r="J39">
        <f t="shared" si="19"/>
        <v>1</v>
      </c>
      <c r="K39">
        <f t="shared" si="19"/>
        <v>1</v>
      </c>
      <c r="L39">
        <f t="shared" si="19"/>
        <v>0</v>
      </c>
      <c r="M39">
        <f t="shared" si="19"/>
        <v>0</v>
      </c>
      <c r="N39">
        <f t="shared" si="19"/>
        <v>0</v>
      </c>
      <c r="O39">
        <f t="shared" si="19"/>
        <v>0</v>
      </c>
    </row>
    <row r="40" spans="6:32">
      <c r="F40">
        <f t="shared" si="20"/>
        <v>0</v>
      </c>
      <c r="G40">
        <f t="shared" si="19"/>
        <v>0</v>
      </c>
      <c r="H40">
        <f t="shared" si="19"/>
        <v>1</v>
      </c>
      <c r="I40">
        <f t="shared" si="19"/>
        <v>1</v>
      </c>
      <c r="J40">
        <f t="shared" si="19"/>
        <v>1</v>
      </c>
      <c r="K40">
        <f t="shared" si="19"/>
        <v>1</v>
      </c>
      <c r="L40">
        <f t="shared" si="19"/>
        <v>0</v>
      </c>
      <c r="M40">
        <f t="shared" si="19"/>
        <v>0</v>
      </c>
      <c r="N40">
        <f t="shared" si="19"/>
        <v>0</v>
      </c>
      <c r="O40">
        <f t="shared" si="19"/>
        <v>0</v>
      </c>
    </row>
    <row r="41" spans="6:32">
      <c r="F41">
        <f t="shared" si="20"/>
        <v>0</v>
      </c>
      <c r="G41">
        <f t="shared" si="19"/>
        <v>0</v>
      </c>
      <c r="H41">
        <f t="shared" si="19"/>
        <v>1</v>
      </c>
      <c r="I41">
        <f t="shared" si="19"/>
        <v>1</v>
      </c>
      <c r="J41">
        <f t="shared" si="19"/>
        <v>1</v>
      </c>
      <c r="K41">
        <f t="shared" si="19"/>
        <v>1</v>
      </c>
      <c r="L41">
        <f t="shared" si="19"/>
        <v>0</v>
      </c>
      <c r="M41">
        <f t="shared" si="19"/>
        <v>0</v>
      </c>
      <c r="N41">
        <f t="shared" si="19"/>
        <v>0</v>
      </c>
      <c r="O41">
        <f t="shared" si="19"/>
        <v>0</v>
      </c>
    </row>
    <row r="42" spans="6:32">
      <c r="F42">
        <f t="shared" si="20"/>
        <v>0</v>
      </c>
      <c r="G42">
        <f t="shared" si="19"/>
        <v>0</v>
      </c>
      <c r="H42">
        <f t="shared" si="19"/>
        <v>1</v>
      </c>
      <c r="I42">
        <f t="shared" si="19"/>
        <v>1</v>
      </c>
      <c r="J42">
        <f t="shared" si="19"/>
        <v>1</v>
      </c>
      <c r="K42">
        <f t="shared" si="19"/>
        <v>1</v>
      </c>
      <c r="L42">
        <f t="shared" si="19"/>
        <v>0</v>
      </c>
      <c r="M42">
        <f t="shared" si="19"/>
        <v>0</v>
      </c>
      <c r="N42">
        <f t="shared" si="19"/>
        <v>0</v>
      </c>
      <c r="O42">
        <f t="shared" si="19"/>
        <v>0</v>
      </c>
    </row>
    <row r="43" spans="6:32">
      <c r="F43">
        <f t="shared" si="20"/>
        <v>0</v>
      </c>
      <c r="G43">
        <f t="shared" si="19"/>
        <v>0</v>
      </c>
      <c r="H43">
        <f t="shared" si="19"/>
        <v>1</v>
      </c>
      <c r="I43">
        <f t="shared" si="19"/>
        <v>1</v>
      </c>
      <c r="J43">
        <f t="shared" si="19"/>
        <v>1</v>
      </c>
      <c r="K43">
        <f t="shared" si="19"/>
        <v>1</v>
      </c>
      <c r="L43">
        <f t="shared" si="19"/>
        <v>0</v>
      </c>
      <c r="M43">
        <f t="shared" si="19"/>
        <v>0</v>
      </c>
      <c r="N43">
        <f t="shared" si="19"/>
        <v>0</v>
      </c>
      <c r="O43">
        <f t="shared" si="19"/>
        <v>0</v>
      </c>
    </row>
    <row r="44" spans="6:32">
      <c r="F44">
        <f t="shared" si="20"/>
        <v>0</v>
      </c>
      <c r="G44">
        <f t="shared" si="19"/>
        <v>0</v>
      </c>
      <c r="H44">
        <f t="shared" si="19"/>
        <v>1</v>
      </c>
      <c r="I44">
        <f t="shared" si="19"/>
        <v>1</v>
      </c>
      <c r="J44">
        <f t="shared" si="19"/>
        <v>1</v>
      </c>
      <c r="K44">
        <f t="shared" si="19"/>
        <v>1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</row>
  </sheetData>
  <mergeCells count="14">
    <mergeCell ref="AD11:AF11"/>
    <mergeCell ref="AG11:AI11"/>
    <mergeCell ref="L11:N11"/>
    <mergeCell ref="O11:Q11"/>
    <mergeCell ref="R11:T11"/>
    <mergeCell ref="U11:W11"/>
    <mergeCell ref="X11:Z11"/>
    <mergeCell ref="AA11:AC11"/>
    <mergeCell ref="E5:F5"/>
    <mergeCell ref="E6:F6"/>
    <mergeCell ref="E7:F7"/>
    <mergeCell ref="E10:F10"/>
    <mergeCell ref="F11:H11"/>
    <mergeCell ref="I11:K11"/>
  </mergeCells>
  <conditionalFormatting sqref="AD24:AD33">
    <cfRule type="cellIs" dxfId="29" priority="29" operator="lessThan">
      <formula>0.99</formula>
    </cfRule>
    <cfRule type="cellIs" dxfId="28" priority="30" operator="lessThan">
      <formula>0.96</formula>
    </cfRule>
  </conditionalFormatting>
  <conditionalFormatting sqref="P25">
    <cfRule type="cellIs" dxfId="26" priority="8" operator="between">
      <formula>$AF$25</formula>
      <formula>$AG$25</formula>
    </cfRule>
    <cfRule type="cellIs" dxfId="27" priority="28" operator="greaterThan">
      <formula>$AF$25</formula>
    </cfRule>
  </conditionalFormatting>
  <conditionalFormatting sqref="P26">
    <cfRule type="cellIs" dxfId="24" priority="7" operator="between">
      <formula>$AF$26</formula>
      <formula>$AG$26</formula>
    </cfRule>
    <cfRule type="cellIs" dxfId="25" priority="27" operator="greaterThan">
      <formula>$AF$26</formula>
    </cfRule>
  </conditionalFormatting>
  <conditionalFormatting sqref="P27">
    <cfRule type="cellIs" dxfId="22" priority="6" operator="between">
      <formula>$AF$27</formula>
      <formula>$AG$27</formula>
    </cfRule>
    <cfRule type="cellIs" dxfId="23" priority="26" operator="greaterThan">
      <formula>$AF$27</formula>
    </cfRule>
  </conditionalFormatting>
  <conditionalFormatting sqref="P28">
    <cfRule type="cellIs" dxfId="20" priority="5" operator="between">
      <formula>$AF$28</formula>
      <formula>$AG$28</formula>
    </cfRule>
    <cfRule type="cellIs" dxfId="21" priority="25" operator="greaterThan">
      <formula>$AF$28</formula>
    </cfRule>
  </conditionalFormatting>
  <conditionalFormatting sqref="P29">
    <cfRule type="cellIs" dxfId="18" priority="4" operator="between">
      <formula>$AF$29</formula>
      <formula>$AG$29</formula>
    </cfRule>
    <cfRule type="cellIs" dxfId="19" priority="24" operator="greaterThan">
      <formula>$AF$29</formula>
    </cfRule>
  </conditionalFormatting>
  <conditionalFormatting sqref="P30">
    <cfRule type="cellIs" dxfId="16" priority="3" operator="between">
      <formula>$AF$30</formula>
      <formula>$AG$30</formula>
    </cfRule>
    <cfRule type="cellIs" dxfId="17" priority="23" operator="greaterThan">
      <formula>$AF$30</formula>
    </cfRule>
  </conditionalFormatting>
  <conditionalFormatting sqref="P31">
    <cfRule type="cellIs" dxfId="14" priority="2" operator="between">
      <formula>$AF$31</formula>
      <formula>$AG$31</formula>
    </cfRule>
    <cfRule type="cellIs" dxfId="15" priority="22" operator="greaterThan">
      <formula>$AF$31</formula>
    </cfRule>
  </conditionalFormatting>
  <conditionalFormatting sqref="P32">
    <cfRule type="cellIs" dxfId="12" priority="1" operator="between">
      <formula>$AF$32</formula>
      <formula>$AG$32</formula>
    </cfRule>
    <cfRule type="cellIs" dxfId="13" priority="21" operator="greaterThan">
      <formula>$AG$32</formula>
    </cfRule>
  </conditionalFormatting>
  <conditionalFormatting sqref="F24:F32">
    <cfRule type="expression" dxfId="11" priority="20">
      <formula>ABS($P$10-$F$23)&gt;0.21*$J$5</formula>
    </cfRule>
  </conditionalFormatting>
  <conditionalFormatting sqref="G24:G32">
    <cfRule type="expression" dxfId="10" priority="19">
      <formula>ABS($P$10-$G$23)&gt;0.21*$J$5</formula>
    </cfRule>
  </conditionalFormatting>
  <conditionalFormatting sqref="H24:H32">
    <cfRule type="expression" dxfId="9" priority="18">
      <formula>ABS($P$10-$H$23)&gt;0.21*$J$5</formula>
    </cfRule>
  </conditionalFormatting>
  <conditionalFormatting sqref="I24:I32">
    <cfRule type="expression" dxfId="8" priority="17">
      <formula>ABS($P$10-$I$23)&gt;0.21*$J$5</formula>
    </cfRule>
  </conditionalFormatting>
  <conditionalFormatting sqref="J24:J32">
    <cfRule type="expression" dxfId="7" priority="16">
      <formula>ABS($P$10-$J$23)&gt;0.21*$J$5</formula>
    </cfRule>
  </conditionalFormatting>
  <conditionalFormatting sqref="K24:K32">
    <cfRule type="expression" dxfId="6" priority="15">
      <formula>ABS($P$10-$K$23)&gt;0.21*$J$5</formula>
    </cfRule>
  </conditionalFormatting>
  <conditionalFormatting sqref="L24:L32">
    <cfRule type="expression" dxfId="5" priority="14">
      <formula>ABS($P$10-$L$23)&gt;0.21*$J$5</formula>
    </cfRule>
  </conditionalFormatting>
  <conditionalFormatting sqref="M24:M32">
    <cfRule type="expression" dxfId="4" priority="13">
      <formula>ABS($P$10-$M$23)&gt;0.21*$J$5</formula>
    </cfRule>
  </conditionalFormatting>
  <conditionalFormatting sqref="N24:N32">
    <cfRule type="expression" dxfId="3" priority="12">
      <formula>ABS($P$10-$N$23)&gt;0.21*$J$5</formula>
    </cfRule>
  </conditionalFormatting>
  <conditionalFormatting sqref="O24:O32">
    <cfRule type="expression" dxfId="2" priority="11">
      <formula>ABS($P$10-$O$23)&gt;0.21*$J$5</formula>
    </cfRule>
  </conditionalFormatting>
  <conditionalFormatting sqref="P24">
    <cfRule type="cellIs" dxfId="0" priority="9" operator="greaterThan">
      <formula>$AG$24</formula>
    </cfRule>
    <cfRule type="cellIs" dxfId="1" priority="10" operator="between">
      <formula>$AF$24</formula>
      <formula>$AG$24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9C01C22389347A0D71E41300EECE5" ma:contentTypeVersion="0" ma:contentTypeDescription="Create a new document." ma:contentTypeScope="" ma:versionID="8abe75d12d4a42e13fd7d518381cbf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FACD01-1D23-4EAC-B28E-448D8CFC2C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9B1DCA-37FB-42F0-ADDD-6080415F7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1E5F67-A9EB-49F2-9538-458FC143E9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Project_XX</vt:lpstr>
      <vt:lpstr>FV_Stable_Time</vt:lpstr>
      <vt:lpstr>Laser_Data_Check</vt:lpstr>
      <vt:lpstr>OTP_Check</vt:lpstr>
      <vt:lpstr>FV_Smooth_Check</vt:lpstr>
      <vt:lpstr>Sheet1</vt:lpstr>
      <vt:lpstr>Sheet2</vt:lpstr>
      <vt:lpstr>PD_Calibration_Check</vt:lpstr>
    </vt:vector>
  </TitlesOfParts>
  <Company>MediaTek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Poppy Tsai (蔡馨儀)</dc:creator>
  <cp:lastModifiedBy>Mediatek</cp:lastModifiedBy>
  <dcterms:created xsi:type="dcterms:W3CDTF">2016-02-05T07:50:17Z</dcterms:created>
  <dcterms:modified xsi:type="dcterms:W3CDTF">2020-01-03T07:30:15Z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0x0101001559C01C22389347A0D71E41300EECE5</vt:lpwstr>
  </property>
</Properties>
</file>