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showInkAnnotation="0"/>
  <mc:AlternateContent xmlns:mc="http://schemas.openxmlformats.org/markup-compatibility/2006">
    <mc:Choice Requires="x15">
      <x15ac:absPath xmlns:x15ac="http://schemas.microsoft.com/office/spreadsheetml/2010/11/ac" url="D:\workspace\ADB\MTK\OTP\"/>
    </mc:Choice>
  </mc:AlternateContent>
  <xr:revisionPtr revIDLastSave="0" documentId="13_ncr:1_{AF588911-FC5C-4B21-A06F-834F625F13C2}" xr6:coauthVersionLast="47" xr6:coauthVersionMax="47" xr10:uidLastSave="{00000000-0000-0000-0000-000000000000}"/>
  <bookViews>
    <workbookView xWindow="-18645" yWindow="-16455" windowWidth="29040" windowHeight="15840" activeTab="4" xr2:uid="{00000000-000D-0000-FFFF-FFFF00000000}"/>
  </bookViews>
  <sheets>
    <sheet name="Golden_OTP输入" sheetId="1" r:id="rId1"/>
    <sheet name="Golden_OTP分析" sheetId="2" r:id="rId2"/>
    <sheet name="Unit_OTP输入" sheetId="7" r:id="rId3"/>
    <sheet name="Unit_OTP分析" sheetId="4" r:id="rId4"/>
    <sheet name="OTP分析" sheetId="6" r:id="rId5"/>
    <sheet name="8_golden_15x15_2" sheetId="9" r:id="rId6"/>
    <sheet name="8_unit_15x15_2" sheetId="10" r:id="rId7"/>
    <sheet name="Sheet1" sheetId="8" r:id="rId8"/>
  </sheets>
  <definedNames>
    <definedName name="ExternalData_1" localSheetId="5" hidden="1">'8_golden_15x15_2'!$A$1:$I$114</definedName>
    <definedName name="ExternalData_1" localSheetId="6" hidden="1">'8_unit_15x15_2'!$A$1:$I$114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2" l="1"/>
  <c r="B1" i="2"/>
  <c r="C1" i="2"/>
  <c r="D1" i="2"/>
  <c r="E1" i="2"/>
  <c r="F1" i="2"/>
  <c r="K4" i="2" s="1"/>
  <c r="G1" i="2"/>
  <c r="H1" i="2"/>
  <c r="K5" i="2" s="1"/>
  <c r="A2" i="2"/>
  <c r="J6" i="2" s="1"/>
  <c r="B2" i="2"/>
  <c r="K6" i="2" s="1"/>
  <c r="R34" i="2" s="1"/>
  <c r="C2" i="2"/>
  <c r="D2" i="2"/>
  <c r="E2" i="2"/>
  <c r="J8" i="2" s="1"/>
  <c r="F2" i="2"/>
  <c r="K8" i="2" s="1"/>
  <c r="G2" i="2"/>
  <c r="H2" i="2"/>
  <c r="K9" i="2" s="1"/>
  <c r="J2" i="2"/>
  <c r="N2" i="2" s="1"/>
  <c r="K2" i="2"/>
  <c r="N50" i="2" s="1"/>
  <c r="L2" i="2"/>
  <c r="A3" i="2"/>
  <c r="B3" i="2"/>
  <c r="C3" i="2"/>
  <c r="J11" i="2" s="1"/>
  <c r="W2" i="2" s="1"/>
  <c r="D3" i="2"/>
  <c r="E3" i="2"/>
  <c r="F3" i="2"/>
  <c r="G3" i="2"/>
  <c r="J13" i="2" s="1"/>
  <c r="H3" i="2"/>
  <c r="K13" i="2" s="1"/>
  <c r="J3" i="2"/>
  <c r="O2" i="2" s="1"/>
  <c r="K3" i="2"/>
  <c r="A4" i="2"/>
  <c r="J14" i="2" s="1"/>
  <c r="B4" i="2"/>
  <c r="K14" i="2" s="1"/>
  <c r="C4" i="2"/>
  <c r="D4" i="2"/>
  <c r="E4" i="2"/>
  <c r="J16" i="2" s="1"/>
  <c r="AB18" i="2" s="1"/>
  <c r="F4" i="2"/>
  <c r="G4" i="2"/>
  <c r="J17" i="2" s="1"/>
  <c r="N3" i="2" s="1"/>
  <c r="H4" i="2"/>
  <c r="J4" i="2"/>
  <c r="P2" i="2" s="1"/>
  <c r="A5" i="2"/>
  <c r="J18" i="2" s="1"/>
  <c r="O3" i="2" s="1"/>
  <c r="B5" i="2"/>
  <c r="C5" i="2"/>
  <c r="D5" i="2"/>
  <c r="K19" i="2" s="1"/>
  <c r="E5" i="2"/>
  <c r="F5" i="2"/>
  <c r="K20" i="2" s="1"/>
  <c r="G5" i="2"/>
  <c r="H5" i="2"/>
  <c r="K21" i="2" s="1"/>
  <c r="J5" i="2"/>
  <c r="A6" i="2"/>
  <c r="B6" i="2"/>
  <c r="K22" i="2" s="1"/>
  <c r="C6" i="2"/>
  <c r="J23" i="2" s="1"/>
  <c r="D6" i="2"/>
  <c r="E6" i="2"/>
  <c r="J24" i="2" s="1"/>
  <c r="F6" i="2"/>
  <c r="G6" i="2"/>
  <c r="J25" i="2" s="1"/>
  <c r="V3" i="2" s="1"/>
  <c r="H6" i="2"/>
  <c r="K25" i="2" s="1"/>
  <c r="V35" i="2" s="1"/>
  <c r="A7" i="2"/>
  <c r="J26" i="2" s="1"/>
  <c r="B7" i="2"/>
  <c r="C7" i="2"/>
  <c r="J27" i="2" s="1"/>
  <c r="D7" i="2"/>
  <c r="E7" i="2"/>
  <c r="J28" i="2" s="1"/>
  <c r="Y3" i="2" s="1"/>
  <c r="F7" i="2"/>
  <c r="G7" i="2"/>
  <c r="J29" i="2" s="1"/>
  <c r="H7" i="2"/>
  <c r="K29" i="2" s="1"/>
  <c r="J7" i="2"/>
  <c r="S2" i="2" s="1"/>
  <c r="K7" i="2"/>
  <c r="A8" i="2"/>
  <c r="B8" i="2"/>
  <c r="C8" i="2"/>
  <c r="J31" i="2" s="1"/>
  <c r="D8" i="2"/>
  <c r="E8" i="2"/>
  <c r="J32" i="2" s="1"/>
  <c r="F8" i="2"/>
  <c r="K32" i="2" s="1"/>
  <c r="G8" i="2"/>
  <c r="H8" i="2"/>
  <c r="A9" i="2"/>
  <c r="J34" i="2" s="1"/>
  <c r="P4" i="2" s="1"/>
  <c r="B9" i="2"/>
  <c r="C9" i="2"/>
  <c r="J35" i="2" s="1"/>
  <c r="Q4" i="2" s="1"/>
  <c r="D9" i="2"/>
  <c r="K35" i="2" s="1"/>
  <c r="E9" i="2"/>
  <c r="J36" i="2" s="1"/>
  <c r="R20" i="2" s="1"/>
  <c r="F9" i="2"/>
  <c r="K36" i="2" s="1"/>
  <c r="G9" i="2"/>
  <c r="H9" i="2"/>
  <c r="K37" i="2" s="1"/>
  <c r="S36" i="2" s="1"/>
  <c r="J9" i="2"/>
  <c r="U2" i="2" s="1"/>
  <c r="A10" i="2"/>
  <c r="J38" i="2" s="1"/>
  <c r="B10" i="2"/>
  <c r="C10" i="2"/>
  <c r="J39" i="2" s="1"/>
  <c r="D10" i="2"/>
  <c r="K39" i="2" s="1"/>
  <c r="U36" i="2" s="1"/>
  <c r="E10" i="2"/>
  <c r="J40" i="2" s="1"/>
  <c r="V4" i="2" s="1"/>
  <c r="F10" i="2"/>
  <c r="G10" i="2"/>
  <c r="H10" i="2"/>
  <c r="K41" i="2" s="1"/>
  <c r="W52" i="2" s="1"/>
  <c r="J10" i="2"/>
  <c r="V2" i="2" s="1"/>
  <c r="K10" i="2"/>
  <c r="V50" i="2" s="1"/>
  <c r="A11" i="2"/>
  <c r="B11" i="2"/>
  <c r="K42" i="2" s="1"/>
  <c r="X36" i="2" s="1"/>
  <c r="C11" i="2"/>
  <c r="J43" i="2" s="1"/>
  <c r="Y4" i="2" s="1"/>
  <c r="D11" i="2"/>
  <c r="E11" i="2"/>
  <c r="F11" i="2"/>
  <c r="K44" i="2" s="1"/>
  <c r="Z52" i="2" s="1"/>
  <c r="G11" i="2"/>
  <c r="J45" i="2" s="1"/>
  <c r="H11" i="2"/>
  <c r="K45" i="2" s="1"/>
  <c r="AA52" i="2" s="1"/>
  <c r="K11" i="2"/>
  <c r="W50" i="2" s="1"/>
  <c r="A12" i="2"/>
  <c r="J46" i="2" s="1"/>
  <c r="AB4" i="2" s="1"/>
  <c r="B12" i="2"/>
  <c r="K46" i="2" s="1"/>
  <c r="C12" i="2"/>
  <c r="D12" i="2"/>
  <c r="E12" i="2"/>
  <c r="J48" i="2" s="1"/>
  <c r="F12" i="2"/>
  <c r="K48" i="2" s="1"/>
  <c r="O37" i="2" s="1"/>
  <c r="G12" i="2"/>
  <c r="J49" i="2" s="1"/>
  <c r="P5" i="2" s="1"/>
  <c r="H12" i="2"/>
  <c r="K49" i="2" s="1"/>
  <c r="J12" i="2"/>
  <c r="X2" i="2" s="1"/>
  <c r="K12" i="2"/>
  <c r="X50" i="2" s="1"/>
  <c r="A13" i="2"/>
  <c r="B13" i="2"/>
  <c r="C13" i="2"/>
  <c r="J51" i="2" s="1"/>
  <c r="D13" i="2"/>
  <c r="K51" i="2" s="1"/>
  <c r="E13" i="2"/>
  <c r="J52" i="2" s="1"/>
  <c r="S5" i="2" s="1"/>
  <c r="F13" i="2"/>
  <c r="K52" i="2" s="1"/>
  <c r="G13" i="2"/>
  <c r="J53" i="2" s="1"/>
  <c r="T5" i="2" s="1"/>
  <c r="H13" i="2"/>
  <c r="K53" i="2" s="1"/>
  <c r="T37" i="2" s="1"/>
  <c r="A14" i="2"/>
  <c r="B14" i="2"/>
  <c r="K54" i="2" s="1"/>
  <c r="U37" i="2" s="1"/>
  <c r="C14" i="2"/>
  <c r="D14" i="2"/>
  <c r="K55" i="2" s="1"/>
  <c r="V37" i="2" s="1"/>
  <c r="E14" i="2"/>
  <c r="J56" i="2" s="1"/>
  <c r="W5" i="2" s="1"/>
  <c r="F14" i="2"/>
  <c r="K56" i="2" s="1"/>
  <c r="W37" i="2" s="1"/>
  <c r="G14" i="2"/>
  <c r="H14" i="2"/>
  <c r="K57" i="2" s="1"/>
  <c r="A15" i="2"/>
  <c r="B15" i="2"/>
  <c r="K58" i="2" s="1"/>
  <c r="C15" i="2"/>
  <c r="D15" i="2"/>
  <c r="K59" i="2" s="1"/>
  <c r="Z37" i="2" s="1"/>
  <c r="E15" i="2"/>
  <c r="J60" i="2" s="1"/>
  <c r="AA5" i="2" s="1"/>
  <c r="F15" i="2"/>
  <c r="K60" i="2" s="1"/>
  <c r="AA53" i="2" s="1"/>
  <c r="G15" i="2"/>
  <c r="J61" i="2" s="1"/>
  <c r="AB21" i="2" s="1"/>
  <c r="H15" i="2"/>
  <c r="K61" i="2" s="1"/>
  <c r="AB37" i="2" s="1"/>
  <c r="J15" i="2"/>
  <c r="AA2" i="2" s="1"/>
  <c r="K15" i="2"/>
  <c r="AA34" i="2" s="1"/>
  <c r="A16" i="2"/>
  <c r="B16" i="2"/>
  <c r="C16" i="2"/>
  <c r="J63" i="2" s="1"/>
  <c r="O6" i="2" s="1"/>
  <c r="D16" i="2"/>
  <c r="K63" i="2" s="1"/>
  <c r="O38" i="2" s="1"/>
  <c r="E16" i="2"/>
  <c r="J64" i="2" s="1"/>
  <c r="P22" i="2" s="1"/>
  <c r="F16" i="2"/>
  <c r="K64" i="2" s="1"/>
  <c r="P54" i="2" s="1"/>
  <c r="G16" i="2"/>
  <c r="H16" i="2"/>
  <c r="K65" i="2" s="1"/>
  <c r="Q38" i="2" s="1"/>
  <c r="K16" i="2"/>
  <c r="AB50" i="2" s="1"/>
  <c r="A17" i="2"/>
  <c r="J66" i="2" s="1"/>
  <c r="B17" i="2"/>
  <c r="K66" i="2" s="1"/>
  <c r="C17" i="2"/>
  <c r="J67" i="2" s="1"/>
  <c r="D17" i="2"/>
  <c r="K67" i="2" s="1"/>
  <c r="E17" i="2"/>
  <c r="J68" i="2" s="1"/>
  <c r="T6" i="2" s="1"/>
  <c r="F17" i="2"/>
  <c r="K68" i="2" s="1"/>
  <c r="T54" i="2" s="1"/>
  <c r="G17" i="2"/>
  <c r="H17" i="2"/>
  <c r="K69" i="2" s="1"/>
  <c r="K17" i="2"/>
  <c r="N35" i="2" s="1"/>
  <c r="A18" i="2"/>
  <c r="B18" i="2"/>
  <c r="K70" i="2" s="1"/>
  <c r="V38" i="2" s="1"/>
  <c r="C18" i="2"/>
  <c r="J71" i="2" s="1"/>
  <c r="W6" i="2" s="1"/>
  <c r="D18" i="2"/>
  <c r="K71" i="2" s="1"/>
  <c r="E18" i="2"/>
  <c r="F18" i="2"/>
  <c r="K72" i="2" s="1"/>
  <c r="G18" i="2"/>
  <c r="J73" i="2" s="1"/>
  <c r="Y6" i="2" s="1"/>
  <c r="H18" i="2"/>
  <c r="K73" i="2" s="1"/>
  <c r="K18" i="2"/>
  <c r="O35" i="2" s="1"/>
  <c r="L18" i="2"/>
  <c r="N18" i="2"/>
  <c r="O18" i="2"/>
  <c r="AA18" i="2"/>
  <c r="A19" i="2"/>
  <c r="J74" i="2" s="1"/>
  <c r="B19" i="2"/>
  <c r="K74" i="2" s="1"/>
  <c r="Z54" i="2" s="1"/>
  <c r="C19" i="2"/>
  <c r="D19" i="2"/>
  <c r="E19" i="2"/>
  <c r="F19" i="2"/>
  <c r="G19" i="2"/>
  <c r="J77" i="2" s="1"/>
  <c r="N7" i="2" s="1"/>
  <c r="H19" i="2"/>
  <c r="K77" i="2" s="1"/>
  <c r="J19" i="2"/>
  <c r="O19" i="2"/>
  <c r="A20" i="2"/>
  <c r="J78" i="2" s="1"/>
  <c r="O23" i="2" s="1"/>
  <c r="B20" i="2"/>
  <c r="K78" i="2" s="1"/>
  <c r="O39" i="2" s="1"/>
  <c r="C20" i="2"/>
  <c r="J79" i="2" s="1"/>
  <c r="P7" i="2" s="1"/>
  <c r="D20" i="2"/>
  <c r="K79" i="2" s="1"/>
  <c r="E20" i="2"/>
  <c r="J80" i="2" s="1"/>
  <c r="Q7" i="2" s="1"/>
  <c r="F20" i="2"/>
  <c r="K80" i="2" s="1"/>
  <c r="G20" i="2"/>
  <c r="H20" i="2"/>
  <c r="J20" i="2"/>
  <c r="Q3" i="2" s="1"/>
  <c r="A21" i="2"/>
  <c r="J82" i="2" s="1"/>
  <c r="B21" i="2"/>
  <c r="K82" i="2" s="1"/>
  <c r="S39" i="2" s="1"/>
  <c r="C21" i="2"/>
  <c r="J83" i="2" s="1"/>
  <c r="D21" i="2"/>
  <c r="E21" i="2"/>
  <c r="F21" i="2"/>
  <c r="K84" i="2" s="1"/>
  <c r="U39" i="2" s="1"/>
  <c r="G21" i="2"/>
  <c r="J85" i="2" s="1"/>
  <c r="H21" i="2"/>
  <c r="K85" i="2" s="1"/>
  <c r="J21" i="2"/>
  <c r="A22" i="2"/>
  <c r="J86" i="2" s="1"/>
  <c r="B22" i="2"/>
  <c r="K86" i="2" s="1"/>
  <c r="W39" i="2" s="1"/>
  <c r="C22" i="2"/>
  <c r="J87" i="2" s="1"/>
  <c r="D22" i="2"/>
  <c r="E22" i="2"/>
  <c r="J88" i="2" s="1"/>
  <c r="Y7" i="2" s="1"/>
  <c r="F22" i="2"/>
  <c r="K88" i="2" s="1"/>
  <c r="Y39" i="2" s="1"/>
  <c r="G22" i="2"/>
  <c r="H22" i="2"/>
  <c r="J22" i="2"/>
  <c r="S19" i="2" s="1"/>
  <c r="A23" i="2"/>
  <c r="J90" i="2" s="1"/>
  <c r="B23" i="2"/>
  <c r="C23" i="2"/>
  <c r="D23" i="2"/>
  <c r="K91" i="2" s="1"/>
  <c r="E23" i="2"/>
  <c r="J92" i="2" s="1"/>
  <c r="N24" i="2" s="1"/>
  <c r="F23" i="2"/>
  <c r="K92" i="2" s="1"/>
  <c r="N40" i="2" s="1"/>
  <c r="G23" i="2"/>
  <c r="J93" i="2" s="1"/>
  <c r="H23" i="2"/>
  <c r="K93" i="2" s="1"/>
  <c r="O40" i="2" s="1"/>
  <c r="K23" i="2"/>
  <c r="T51" i="2" s="1"/>
  <c r="A24" i="2"/>
  <c r="J94" i="2" s="1"/>
  <c r="B24" i="2"/>
  <c r="K94" i="2" s="1"/>
  <c r="C24" i="2"/>
  <c r="D24" i="2"/>
  <c r="E24" i="2"/>
  <c r="F24" i="2"/>
  <c r="G24" i="2"/>
  <c r="J97" i="2" s="1"/>
  <c r="H24" i="2"/>
  <c r="K97" i="2" s="1"/>
  <c r="K24" i="2"/>
  <c r="A25" i="2"/>
  <c r="J98" i="2" s="1"/>
  <c r="T8" i="2" s="1"/>
  <c r="B25" i="2"/>
  <c r="C25" i="2"/>
  <c r="D25" i="2"/>
  <c r="K99" i="2" s="1"/>
  <c r="U56" i="2" s="1"/>
  <c r="E25" i="2"/>
  <c r="J100" i="2" s="1"/>
  <c r="F25" i="2"/>
  <c r="K100" i="2" s="1"/>
  <c r="V40" i="2" s="1"/>
  <c r="G25" i="2"/>
  <c r="H25" i="2"/>
  <c r="A26" i="2"/>
  <c r="J102" i="2" s="1"/>
  <c r="X8" i="2" s="1"/>
  <c r="B26" i="2"/>
  <c r="C26" i="2"/>
  <c r="D26" i="2"/>
  <c r="E26" i="2"/>
  <c r="J104" i="2" s="1"/>
  <c r="F26" i="2"/>
  <c r="K104" i="2" s="1"/>
  <c r="Z40" i="2" s="1"/>
  <c r="G26" i="2"/>
  <c r="J105" i="2" s="1"/>
  <c r="H26" i="2"/>
  <c r="K26" i="2"/>
  <c r="W35" i="2" s="1"/>
  <c r="A27" i="2"/>
  <c r="J106" i="2" s="1"/>
  <c r="B27" i="2"/>
  <c r="K106" i="2" s="1"/>
  <c r="C27" i="2"/>
  <c r="J107" i="2" s="1"/>
  <c r="D27" i="2"/>
  <c r="K107" i="2" s="1"/>
  <c r="N41" i="2" s="1"/>
  <c r="E27" i="2"/>
  <c r="J108" i="2" s="1"/>
  <c r="F27" i="2"/>
  <c r="K108" i="2" s="1"/>
  <c r="O41" i="2" s="1"/>
  <c r="G27" i="2"/>
  <c r="H27" i="2"/>
  <c r="K109" i="2" s="1"/>
  <c r="P41" i="2" s="1"/>
  <c r="K27" i="2"/>
  <c r="X51" i="2" s="1"/>
  <c r="A28" i="2"/>
  <c r="B28" i="2"/>
  <c r="K110" i="2" s="1"/>
  <c r="Q41" i="2" s="1"/>
  <c r="C28" i="2"/>
  <c r="J111" i="2" s="1"/>
  <c r="D28" i="2"/>
  <c r="K111" i="2" s="1"/>
  <c r="E28" i="2"/>
  <c r="J112" i="2" s="1"/>
  <c r="F28" i="2"/>
  <c r="K112" i="2" s="1"/>
  <c r="G28" i="2"/>
  <c r="H28" i="2"/>
  <c r="K113" i="2" s="1"/>
  <c r="T57" i="2" s="1"/>
  <c r="K28" i="2"/>
  <c r="Y35" i="2" s="1"/>
  <c r="A29" i="2"/>
  <c r="J114" i="2" s="1"/>
  <c r="B29" i="2"/>
  <c r="K114" i="2" s="1"/>
  <c r="U41" i="2" s="1"/>
  <c r="C29" i="2"/>
  <c r="J115" i="2" s="1"/>
  <c r="D29" i="2"/>
  <c r="K115" i="2" s="1"/>
  <c r="E29" i="2"/>
  <c r="F29" i="2"/>
  <c r="K116" i="2" s="1"/>
  <c r="W57" i="2" s="1"/>
  <c r="G29" i="2"/>
  <c r="H29" i="2"/>
  <c r="K117" i="2" s="1"/>
  <c r="X41" i="2" s="1"/>
  <c r="A30" i="2"/>
  <c r="J118" i="2" s="1"/>
  <c r="B30" i="2"/>
  <c r="C30" i="2"/>
  <c r="J119" i="2" s="1"/>
  <c r="D30" i="2"/>
  <c r="E30" i="2"/>
  <c r="F30" i="2"/>
  <c r="G30" i="2"/>
  <c r="J121" i="2" s="1"/>
  <c r="AB9" i="2" s="1"/>
  <c r="H30" i="2"/>
  <c r="J30" i="2"/>
  <c r="K30" i="2"/>
  <c r="AA35" i="2" s="1"/>
  <c r="A31" i="2"/>
  <c r="J122" i="2" s="1"/>
  <c r="B31" i="2"/>
  <c r="C31" i="2"/>
  <c r="J123" i="2" s="1"/>
  <c r="D31" i="2"/>
  <c r="E31" i="2"/>
  <c r="J124" i="2" s="1"/>
  <c r="F31" i="2"/>
  <c r="G31" i="2"/>
  <c r="J125" i="2" s="1"/>
  <c r="H31" i="2"/>
  <c r="K125" i="2" s="1"/>
  <c r="K31" i="2"/>
  <c r="AB35" i="2" s="1"/>
  <c r="A32" i="2"/>
  <c r="B32" i="2"/>
  <c r="K126" i="2" s="1"/>
  <c r="C32" i="2"/>
  <c r="D32" i="2"/>
  <c r="K127" i="2" s="1"/>
  <c r="E32" i="2"/>
  <c r="F32" i="2"/>
  <c r="K128" i="2" s="1"/>
  <c r="T42" i="2" s="1"/>
  <c r="G32" i="2"/>
  <c r="H32" i="2"/>
  <c r="K129" i="2" s="1"/>
  <c r="U58" i="2" s="1"/>
  <c r="A33" i="2"/>
  <c r="B33" i="2"/>
  <c r="C33" i="2"/>
  <c r="J131" i="2" s="1"/>
  <c r="D33" i="2"/>
  <c r="K131" i="2" s="1"/>
  <c r="W58" i="2" s="1"/>
  <c r="E33" i="2"/>
  <c r="J132" i="2" s="1"/>
  <c r="F33" i="2"/>
  <c r="K132" i="2" s="1"/>
  <c r="X42" i="2" s="1"/>
  <c r="G33" i="2"/>
  <c r="J133" i="2" s="1"/>
  <c r="H33" i="2"/>
  <c r="K133" i="2" s="1"/>
  <c r="J33" i="2"/>
  <c r="K33" i="2"/>
  <c r="O36" i="2" s="1"/>
  <c r="A34" i="2"/>
  <c r="J134" i="2" s="1"/>
  <c r="B34" i="2"/>
  <c r="K134" i="2" s="1"/>
  <c r="C34" i="2"/>
  <c r="J135" i="2" s="1"/>
  <c r="AA10" i="2" s="1"/>
  <c r="D34" i="2"/>
  <c r="K135" i="2" s="1"/>
  <c r="E34" i="2"/>
  <c r="J136" i="2" s="1"/>
  <c r="F34" i="2"/>
  <c r="K136" i="2" s="1"/>
  <c r="G34" i="2"/>
  <c r="H34" i="2"/>
  <c r="K34" i="2"/>
  <c r="L34" i="2"/>
  <c r="O34" i="2"/>
  <c r="S34" i="2"/>
  <c r="W34" i="2"/>
  <c r="X34" i="2"/>
  <c r="A35" i="2"/>
  <c r="B35" i="2"/>
  <c r="K138" i="2" s="1"/>
  <c r="C35" i="2"/>
  <c r="D35" i="2"/>
  <c r="K139" i="2" s="1"/>
  <c r="E35" i="2"/>
  <c r="J140" i="2" s="1"/>
  <c r="F35" i="2"/>
  <c r="G35" i="2"/>
  <c r="J141" i="2" s="1"/>
  <c r="H35" i="2"/>
  <c r="A36" i="2"/>
  <c r="J142" i="2" s="1"/>
  <c r="S27" i="2" s="1"/>
  <c r="B36" i="2"/>
  <c r="C36" i="2"/>
  <c r="J143" i="2" s="1"/>
  <c r="D36" i="2"/>
  <c r="K143" i="2" s="1"/>
  <c r="E36" i="2"/>
  <c r="J144" i="2" s="1"/>
  <c r="U11" i="2" s="1"/>
  <c r="F36" i="2"/>
  <c r="G36" i="2"/>
  <c r="J145" i="2" s="1"/>
  <c r="H36" i="2"/>
  <c r="A37" i="2"/>
  <c r="J146" i="2" s="1"/>
  <c r="W11" i="2" s="1"/>
  <c r="B37" i="2"/>
  <c r="C37" i="2"/>
  <c r="J147" i="2" s="1"/>
  <c r="D37" i="2"/>
  <c r="K147" i="2" s="1"/>
  <c r="E37" i="2"/>
  <c r="F37" i="2"/>
  <c r="G37" i="2"/>
  <c r="H37" i="2"/>
  <c r="J37" i="2"/>
  <c r="S4" i="2" s="1"/>
  <c r="A38" i="2"/>
  <c r="J150" i="2" s="1"/>
  <c r="B38" i="2"/>
  <c r="K150" i="2" s="1"/>
  <c r="AA43" i="2" s="1"/>
  <c r="C38" i="2"/>
  <c r="D38" i="2"/>
  <c r="E38" i="2"/>
  <c r="J152" i="2" s="1"/>
  <c r="N12" i="2" s="1"/>
  <c r="F38" i="2"/>
  <c r="K152" i="2" s="1"/>
  <c r="N60" i="2" s="1"/>
  <c r="G38" i="2"/>
  <c r="J153" i="2" s="1"/>
  <c r="H38" i="2"/>
  <c r="K153" i="2" s="1"/>
  <c r="K38" i="2"/>
  <c r="T36" i="2" s="1"/>
  <c r="A39" i="2"/>
  <c r="J154" i="2" s="1"/>
  <c r="B39" i="2"/>
  <c r="C39" i="2"/>
  <c r="D39" i="2"/>
  <c r="E39" i="2"/>
  <c r="F39" i="2"/>
  <c r="K156" i="2" s="1"/>
  <c r="G39" i="2"/>
  <c r="H39" i="2"/>
  <c r="K157" i="2" s="1"/>
  <c r="S44" i="2" s="1"/>
  <c r="A40" i="2"/>
  <c r="B40" i="2"/>
  <c r="K158" i="2" s="1"/>
  <c r="C40" i="2"/>
  <c r="D40" i="2"/>
  <c r="K159" i="2" s="1"/>
  <c r="E40" i="2"/>
  <c r="J160" i="2" s="1"/>
  <c r="F40" i="2"/>
  <c r="K160" i="2" s="1"/>
  <c r="V44" i="2" s="1"/>
  <c r="G40" i="2"/>
  <c r="J161" i="2" s="1"/>
  <c r="H40" i="2"/>
  <c r="K161" i="2" s="1"/>
  <c r="W60" i="2" s="1"/>
  <c r="K40" i="2"/>
  <c r="V36" i="2" s="1"/>
  <c r="A41" i="2"/>
  <c r="B41" i="2"/>
  <c r="C41" i="2"/>
  <c r="J163" i="2" s="1"/>
  <c r="Y12" i="2" s="1"/>
  <c r="D41" i="2"/>
  <c r="E41" i="2"/>
  <c r="F41" i="2"/>
  <c r="G41" i="2"/>
  <c r="J165" i="2" s="1"/>
  <c r="H41" i="2"/>
  <c r="K165" i="2" s="1"/>
  <c r="AA60" i="2" s="1"/>
  <c r="J41" i="2"/>
  <c r="A42" i="2"/>
  <c r="J166" i="2" s="1"/>
  <c r="B42" i="2"/>
  <c r="K166" i="2" s="1"/>
  <c r="C42" i="2"/>
  <c r="J167" i="2" s="1"/>
  <c r="D42" i="2"/>
  <c r="K167" i="2" s="1"/>
  <c r="E42" i="2"/>
  <c r="J168" i="2" s="1"/>
  <c r="F42" i="2"/>
  <c r="K168" i="2" s="1"/>
  <c r="G42" i="2"/>
  <c r="J169" i="2" s="1"/>
  <c r="H42" i="2"/>
  <c r="J42" i="2"/>
  <c r="W42" i="2"/>
  <c r="A43" i="2"/>
  <c r="B43" i="2"/>
  <c r="K170" i="2" s="1"/>
  <c r="C43" i="2"/>
  <c r="D43" i="2"/>
  <c r="K171" i="2" s="1"/>
  <c r="E43" i="2"/>
  <c r="F43" i="2"/>
  <c r="K172" i="2" s="1"/>
  <c r="G43" i="2"/>
  <c r="H43" i="2"/>
  <c r="K43" i="2"/>
  <c r="A44" i="2"/>
  <c r="J174" i="2" s="1"/>
  <c r="U13" i="2" s="1"/>
  <c r="B44" i="2"/>
  <c r="K174" i="2" s="1"/>
  <c r="U45" i="2" s="1"/>
  <c r="C44" i="2"/>
  <c r="J175" i="2" s="1"/>
  <c r="D44" i="2"/>
  <c r="E44" i="2"/>
  <c r="J176" i="2" s="1"/>
  <c r="W13" i="2" s="1"/>
  <c r="F44" i="2"/>
  <c r="G44" i="2"/>
  <c r="J177" i="2" s="1"/>
  <c r="H44" i="2"/>
  <c r="K177" i="2" s="1"/>
  <c r="X61" i="2" s="1"/>
  <c r="J44" i="2"/>
  <c r="Z20" i="2" s="1"/>
  <c r="A45" i="2"/>
  <c r="J178" i="2" s="1"/>
  <c r="Y29" i="2" s="1"/>
  <c r="B45" i="2"/>
  <c r="K178" i="2" s="1"/>
  <c r="Y45" i="2" s="1"/>
  <c r="C45" i="2"/>
  <c r="D45" i="2"/>
  <c r="E45" i="2"/>
  <c r="F45" i="2"/>
  <c r="G45" i="2"/>
  <c r="J181" i="2" s="1"/>
  <c r="AB29" i="2" s="1"/>
  <c r="H45" i="2"/>
  <c r="A46" i="2"/>
  <c r="J182" i="2" s="1"/>
  <c r="N14" i="2" s="1"/>
  <c r="B46" i="2"/>
  <c r="C46" i="2"/>
  <c r="D46" i="2"/>
  <c r="K183" i="2" s="1"/>
  <c r="E46" i="2"/>
  <c r="J184" i="2" s="1"/>
  <c r="F46" i="2"/>
  <c r="K184" i="2" s="1"/>
  <c r="G46" i="2"/>
  <c r="J185" i="2" s="1"/>
  <c r="H46" i="2"/>
  <c r="K185" i="2" s="1"/>
  <c r="Q46" i="2" s="1"/>
  <c r="A47" i="2"/>
  <c r="J186" i="2" s="1"/>
  <c r="B47" i="2"/>
  <c r="C47" i="2"/>
  <c r="J187" i="2" s="1"/>
  <c r="D47" i="2"/>
  <c r="E47" i="2"/>
  <c r="J188" i="2" s="1"/>
  <c r="F47" i="2"/>
  <c r="G47" i="2"/>
  <c r="J189" i="2" s="1"/>
  <c r="H47" i="2"/>
  <c r="K189" i="2" s="1"/>
  <c r="J47" i="2"/>
  <c r="K47" i="2"/>
  <c r="N37" i="2" s="1"/>
  <c r="A48" i="2"/>
  <c r="J190" i="2" s="1"/>
  <c r="B48" i="2"/>
  <c r="K190" i="2" s="1"/>
  <c r="C48" i="2"/>
  <c r="J191" i="2" s="1"/>
  <c r="W14" i="2" s="1"/>
  <c r="D48" i="2"/>
  <c r="K191" i="2" s="1"/>
  <c r="E48" i="2"/>
  <c r="J192" i="2" s="1"/>
  <c r="F48" i="2"/>
  <c r="K192" i="2" s="1"/>
  <c r="G48" i="2"/>
  <c r="J193" i="2" s="1"/>
  <c r="H48" i="2"/>
  <c r="K193" i="2" s="1"/>
  <c r="A49" i="2"/>
  <c r="B49" i="2"/>
  <c r="C49" i="2"/>
  <c r="J195" i="2" s="1"/>
  <c r="AA30" i="2" s="1"/>
  <c r="D49" i="2"/>
  <c r="K195" i="2" s="1"/>
  <c r="E49" i="2"/>
  <c r="J196" i="2" s="1"/>
  <c r="F49" i="2"/>
  <c r="K196" i="2" s="1"/>
  <c r="G49" i="2"/>
  <c r="H49" i="2"/>
  <c r="K197" i="2" s="1"/>
  <c r="A50" i="2"/>
  <c r="J198" i="2" s="1"/>
  <c r="B50" i="2"/>
  <c r="K198" i="2" s="1"/>
  <c r="C50" i="2"/>
  <c r="J199" i="2" s="1"/>
  <c r="P15" i="2" s="1"/>
  <c r="D50" i="2"/>
  <c r="K199" i="2" s="1"/>
  <c r="P47" i="2" s="1"/>
  <c r="E50" i="2"/>
  <c r="J200" i="2" s="1"/>
  <c r="Q15" i="2" s="1"/>
  <c r="F50" i="2"/>
  <c r="K200" i="2" s="1"/>
  <c r="G50" i="2"/>
  <c r="J201" i="2" s="1"/>
  <c r="H50" i="2"/>
  <c r="J50" i="2"/>
  <c r="Q21" i="2" s="1"/>
  <c r="K50" i="2"/>
  <c r="L50" i="2"/>
  <c r="A50" i="6" s="1"/>
  <c r="A115" i="6" s="1"/>
  <c r="O50" i="2"/>
  <c r="R50" i="2"/>
  <c r="S50" i="2"/>
  <c r="A51" i="2"/>
  <c r="B51" i="2"/>
  <c r="K202" i="2" s="1"/>
  <c r="S63" i="2" s="1"/>
  <c r="C51" i="2"/>
  <c r="J203" i="2" s="1"/>
  <c r="D51" i="2"/>
  <c r="K203" i="2" s="1"/>
  <c r="E51" i="2"/>
  <c r="J204" i="2" s="1"/>
  <c r="F51" i="2"/>
  <c r="K204" i="2" s="1"/>
  <c r="G51" i="2"/>
  <c r="J205" i="2" s="1"/>
  <c r="H51" i="2"/>
  <c r="W51" i="2"/>
  <c r="A52" i="2"/>
  <c r="B52" i="2"/>
  <c r="K206" i="2" s="1"/>
  <c r="C52" i="2"/>
  <c r="J207" i="2" s="1"/>
  <c r="D52" i="2"/>
  <c r="K207" i="2" s="1"/>
  <c r="E52" i="2"/>
  <c r="F52" i="2"/>
  <c r="K208" i="2" s="1"/>
  <c r="Y63" i="2" s="1"/>
  <c r="G52" i="2"/>
  <c r="J209" i="2" s="1"/>
  <c r="H52" i="2"/>
  <c r="K209" i="2" s="1"/>
  <c r="Z47" i="2" s="1"/>
  <c r="S52" i="2"/>
  <c r="T52" i="2"/>
  <c r="A53" i="2"/>
  <c r="B53" i="2"/>
  <c r="C53" i="2"/>
  <c r="D53" i="2"/>
  <c r="E53" i="2"/>
  <c r="J212" i="2" s="1"/>
  <c r="F53" i="2"/>
  <c r="K212" i="2" s="1"/>
  <c r="G53" i="2"/>
  <c r="J213" i="2" s="1"/>
  <c r="H53" i="2"/>
  <c r="N53" i="2"/>
  <c r="A54" i="2"/>
  <c r="J214" i="2" s="1"/>
  <c r="B54" i="2"/>
  <c r="C54" i="2"/>
  <c r="J215" i="2" s="1"/>
  <c r="Q16" i="2" s="1"/>
  <c r="D54" i="2"/>
  <c r="K215" i="2" s="1"/>
  <c r="E54" i="2"/>
  <c r="J216" i="2" s="1"/>
  <c r="R16" i="2" s="1"/>
  <c r="F54" i="2"/>
  <c r="K216" i="2" s="1"/>
  <c r="G54" i="2"/>
  <c r="H54" i="2"/>
  <c r="K217" i="2" s="1"/>
  <c r="J54" i="2"/>
  <c r="A55" i="2"/>
  <c r="J218" i="2" s="1"/>
  <c r="B55" i="2"/>
  <c r="K218" i="2" s="1"/>
  <c r="T64" i="2" s="1"/>
  <c r="C55" i="2"/>
  <c r="J219" i="2" s="1"/>
  <c r="D55" i="2"/>
  <c r="K219" i="2" s="1"/>
  <c r="E55" i="2"/>
  <c r="F55" i="2"/>
  <c r="K220" i="2" s="1"/>
  <c r="G55" i="2"/>
  <c r="J221" i="2" s="1"/>
  <c r="H55" i="2"/>
  <c r="J55" i="2"/>
  <c r="S55" i="2"/>
  <c r="A56" i="2"/>
  <c r="J222" i="2" s="1"/>
  <c r="X16" i="2" s="1"/>
  <c r="B56" i="2"/>
  <c r="K222" i="2" s="1"/>
  <c r="X64" i="2" s="1"/>
  <c r="C56" i="2"/>
  <c r="D56" i="2"/>
  <c r="K223" i="2" s="1"/>
  <c r="Y48" i="2" s="1"/>
  <c r="E56" i="2"/>
  <c r="F56" i="2"/>
  <c r="K224" i="2" s="1"/>
  <c r="Z48" i="2" s="1"/>
  <c r="G56" i="2"/>
  <c r="H56" i="2"/>
  <c r="N56" i="2"/>
  <c r="A57" i="2"/>
  <c r="J226" i="2" s="1"/>
  <c r="B57" i="2"/>
  <c r="K226" i="2" s="1"/>
  <c r="AB64" i="2" s="1"/>
  <c r="C57" i="2"/>
  <c r="D57" i="2"/>
  <c r="E57" i="2"/>
  <c r="F57" i="2"/>
  <c r="G57" i="2"/>
  <c r="H57" i="2"/>
  <c r="J57" i="2"/>
  <c r="X5" i="2" s="1"/>
  <c r="A58" i="2"/>
  <c r="B58" i="2"/>
  <c r="C58" i="2"/>
  <c r="D58" i="2"/>
  <c r="E58" i="2"/>
  <c r="F58" i="2"/>
  <c r="G58" i="2"/>
  <c r="H58" i="2"/>
  <c r="J58" i="2"/>
  <c r="Y21" i="2" s="1"/>
  <c r="A59" i="2"/>
  <c r="B59" i="2"/>
  <c r="C59" i="2"/>
  <c r="D59" i="2"/>
  <c r="E59" i="2"/>
  <c r="F59" i="2"/>
  <c r="G59" i="2"/>
  <c r="H59" i="2"/>
  <c r="J59" i="2"/>
  <c r="A60" i="2"/>
  <c r="B60" i="2"/>
  <c r="C60" i="2"/>
  <c r="D60" i="2"/>
  <c r="E60" i="2"/>
  <c r="F60" i="2"/>
  <c r="G60" i="2"/>
  <c r="H60" i="2"/>
  <c r="A61" i="2"/>
  <c r="B61" i="2"/>
  <c r="C61" i="2"/>
  <c r="D61" i="2"/>
  <c r="E61" i="2"/>
  <c r="F61" i="2"/>
  <c r="G61" i="2"/>
  <c r="H61" i="2"/>
  <c r="A62" i="2"/>
  <c r="B62" i="2"/>
  <c r="C62" i="2"/>
  <c r="D62" i="2"/>
  <c r="E62" i="2"/>
  <c r="F62" i="2"/>
  <c r="G62" i="2"/>
  <c r="H62" i="2"/>
  <c r="J62" i="2"/>
  <c r="K62" i="2"/>
  <c r="N38" i="2" s="1"/>
  <c r="A63" i="2"/>
  <c r="B63" i="2"/>
  <c r="C63" i="2"/>
  <c r="D63" i="2"/>
  <c r="E63" i="2"/>
  <c r="F63" i="2"/>
  <c r="G63" i="2"/>
  <c r="H63" i="2"/>
  <c r="A64" i="2"/>
  <c r="B64" i="2"/>
  <c r="C64" i="2"/>
  <c r="D64" i="2"/>
  <c r="E64" i="2"/>
  <c r="F64" i="2"/>
  <c r="G64" i="2"/>
  <c r="H64" i="2"/>
  <c r="A65" i="2"/>
  <c r="B65" i="2"/>
  <c r="C65" i="2"/>
  <c r="D65" i="2"/>
  <c r="E65" i="2"/>
  <c r="F65" i="2"/>
  <c r="G65" i="2"/>
  <c r="H65" i="2"/>
  <c r="J65" i="2"/>
  <c r="Q6" i="2" s="1"/>
  <c r="A66" i="2"/>
  <c r="B66" i="2"/>
  <c r="C66" i="2"/>
  <c r="D66" i="2"/>
  <c r="E66" i="2"/>
  <c r="F66" i="2"/>
  <c r="G66" i="2"/>
  <c r="H66" i="2"/>
  <c r="A67" i="2"/>
  <c r="B67" i="2"/>
  <c r="C67" i="2"/>
  <c r="D67" i="2"/>
  <c r="E67" i="2"/>
  <c r="F67" i="2"/>
  <c r="G67" i="2"/>
  <c r="H67" i="2"/>
  <c r="A68" i="2"/>
  <c r="B68" i="2"/>
  <c r="C68" i="2"/>
  <c r="D68" i="2"/>
  <c r="E68" i="2"/>
  <c r="F68" i="2"/>
  <c r="G68" i="2"/>
  <c r="H68" i="2"/>
  <c r="A69" i="2"/>
  <c r="B69" i="2"/>
  <c r="C69" i="2"/>
  <c r="D69" i="2"/>
  <c r="E69" i="2"/>
  <c r="F69" i="2"/>
  <c r="G69" i="2"/>
  <c r="H69" i="2"/>
  <c r="J69" i="2"/>
  <c r="A70" i="2"/>
  <c r="B70" i="2"/>
  <c r="C70" i="2"/>
  <c r="D70" i="2"/>
  <c r="E70" i="2"/>
  <c r="F70" i="2"/>
  <c r="G70" i="2"/>
  <c r="H70" i="2"/>
  <c r="J70" i="2"/>
  <c r="A71" i="2"/>
  <c r="B71" i="2"/>
  <c r="C71" i="2"/>
  <c r="D71" i="2"/>
  <c r="E71" i="2"/>
  <c r="F71" i="2"/>
  <c r="G71" i="2"/>
  <c r="H71" i="2"/>
  <c r="A72" i="2"/>
  <c r="B72" i="2"/>
  <c r="C72" i="2"/>
  <c r="D72" i="2"/>
  <c r="E72" i="2"/>
  <c r="F72" i="2"/>
  <c r="G72" i="2"/>
  <c r="H72" i="2"/>
  <c r="J72" i="2"/>
  <c r="X22" i="2" s="1"/>
  <c r="A73" i="2"/>
  <c r="B73" i="2"/>
  <c r="C73" i="2"/>
  <c r="D73" i="2"/>
  <c r="E73" i="2"/>
  <c r="F73" i="2"/>
  <c r="G73" i="2"/>
  <c r="H73" i="2"/>
  <c r="A74" i="2"/>
  <c r="B74" i="2"/>
  <c r="C74" i="2"/>
  <c r="D74" i="2"/>
  <c r="E74" i="2"/>
  <c r="F74" i="2"/>
  <c r="G74" i="2"/>
  <c r="H74" i="2"/>
  <c r="A75" i="2"/>
  <c r="B75" i="2"/>
  <c r="C75" i="2"/>
  <c r="D75" i="2"/>
  <c r="E75" i="2"/>
  <c r="F75" i="2"/>
  <c r="G75" i="2"/>
  <c r="H75" i="2"/>
  <c r="J75" i="2"/>
  <c r="AA6" i="2" s="1"/>
  <c r="K75" i="2"/>
  <c r="AA38" i="2" s="1"/>
  <c r="A76" i="2"/>
  <c r="B76" i="2"/>
  <c r="C76" i="2"/>
  <c r="D76" i="2"/>
  <c r="E76" i="2"/>
  <c r="F76" i="2"/>
  <c r="G76" i="2"/>
  <c r="H76" i="2"/>
  <c r="J76" i="2"/>
  <c r="AB6" i="2" s="1"/>
  <c r="K76" i="2"/>
  <c r="AB38" i="2" s="1"/>
  <c r="A77" i="2"/>
  <c r="B77" i="2"/>
  <c r="C77" i="2"/>
  <c r="D77" i="2"/>
  <c r="E77" i="2"/>
  <c r="F77" i="2"/>
  <c r="G77" i="2"/>
  <c r="H77" i="2"/>
  <c r="A78" i="2"/>
  <c r="B78" i="2"/>
  <c r="C78" i="2"/>
  <c r="D78" i="2"/>
  <c r="E78" i="2"/>
  <c r="F78" i="2"/>
  <c r="G78" i="2"/>
  <c r="H78" i="2"/>
  <c r="A79" i="2"/>
  <c r="B79" i="2"/>
  <c r="C79" i="2"/>
  <c r="D79" i="2"/>
  <c r="E79" i="2"/>
  <c r="F79" i="2"/>
  <c r="G79" i="2"/>
  <c r="H79" i="2"/>
  <c r="A80" i="2"/>
  <c r="B80" i="2"/>
  <c r="C80" i="2"/>
  <c r="D80" i="2"/>
  <c r="E80" i="2"/>
  <c r="F80" i="2"/>
  <c r="G80" i="2"/>
  <c r="H80" i="2"/>
  <c r="A81" i="2"/>
  <c r="B81" i="2"/>
  <c r="C81" i="2"/>
  <c r="D81" i="2"/>
  <c r="E81" i="2"/>
  <c r="F81" i="2"/>
  <c r="G81" i="2"/>
  <c r="H81" i="2"/>
  <c r="J81" i="2"/>
  <c r="R7" i="2" s="1"/>
  <c r="K81" i="2"/>
  <c r="R55" i="2" s="1"/>
  <c r="A82" i="2"/>
  <c r="B82" i="2"/>
  <c r="C82" i="2"/>
  <c r="D82" i="2"/>
  <c r="E82" i="2"/>
  <c r="F82" i="2"/>
  <c r="G82" i="2"/>
  <c r="H82" i="2"/>
  <c r="A83" i="2"/>
  <c r="B83" i="2"/>
  <c r="C83" i="2"/>
  <c r="D83" i="2"/>
  <c r="E83" i="2"/>
  <c r="F83" i="2"/>
  <c r="G83" i="2"/>
  <c r="H83" i="2"/>
  <c r="K83" i="2"/>
  <c r="T55" i="2" s="1"/>
  <c r="A84" i="2"/>
  <c r="B84" i="2"/>
  <c r="C84" i="2"/>
  <c r="D84" i="2"/>
  <c r="E84" i="2"/>
  <c r="F84" i="2"/>
  <c r="G84" i="2"/>
  <c r="H84" i="2"/>
  <c r="J84" i="2"/>
  <c r="U23" i="2" s="1"/>
  <c r="A85" i="2"/>
  <c r="B85" i="2"/>
  <c r="C85" i="2"/>
  <c r="D85" i="2"/>
  <c r="E85" i="2"/>
  <c r="F85" i="2"/>
  <c r="G85" i="2"/>
  <c r="H85" i="2"/>
  <c r="A86" i="2"/>
  <c r="B86" i="2"/>
  <c r="C86" i="2"/>
  <c r="D86" i="2"/>
  <c r="E86" i="2"/>
  <c r="F86" i="2"/>
  <c r="G86" i="2"/>
  <c r="H86" i="2"/>
  <c r="A87" i="2"/>
  <c r="B87" i="2"/>
  <c r="C87" i="2"/>
  <c r="D87" i="2"/>
  <c r="E87" i="2"/>
  <c r="F87" i="2"/>
  <c r="G87" i="2"/>
  <c r="H87" i="2"/>
  <c r="K87" i="2"/>
  <c r="X39" i="2" s="1"/>
  <c r="A88" i="2"/>
  <c r="B88" i="2"/>
  <c r="C88" i="2"/>
  <c r="D88" i="2"/>
  <c r="E88" i="2"/>
  <c r="F88" i="2"/>
  <c r="G88" i="2"/>
  <c r="H88" i="2"/>
  <c r="A89" i="2"/>
  <c r="B89" i="2"/>
  <c r="C89" i="2"/>
  <c r="D89" i="2"/>
  <c r="E89" i="2"/>
  <c r="F89" i="2"/>
  <c r="G89" i="2"/>
  <c r="H89" i="2"/>
  <c r="J89" i="2"/>
  <c r="Z7" i="2" s="1"/>
  <c r="K89" i="2"/>
  <c r="A90" i="2"/>
  <c r="B90" i="2"/>
  <c r="C90" i="2"/>
  <c r="D90" i="2"/>
  <c r="E90" i="2"/>
  <c r="F90" i="2"/>
  <c r="G90" i="2"/>
  <c r="H90" i="2"/>
  <c r="K90" i="2"/>
  <c r="AA55" i="2" s="1"/>
  <c r="A91" i="2"/>
  <c r="B91" i="2"/>
  <c r="C91" i="2"/>
  <c r="D91" i="2"/>
  <c r="E91" i="2"/>
  <c r="F91" i="2"/>
  <c r="G91" i="2"/>
  <c r="H91" i="2"/>
  <c r="J91" i="2"/>
  <c r="A92" i="2"/>
  <c r="B92" i="2"/>
  <c r="C92" i="2"/>
  <c r="D92" i="2"/>
  <c r="E92" i="2"/>
  <c r="F92" i="2"/>
  <c r="G92" i="2"/>
  <c r="H92" i="2"/>
  <c r="A93" i="2"/>
  <c r="B93" i="2"/>
  <c r="C93" i="2"/>
  <c r="D93" i="2"/>
  <c r="E93" i="2"/>
  <c r="F93" i="2"/>
  <c r="G93" i="2"/>
  <c r="H93" i="2"/>
  <c r="A94" i="2"/>
  <c r="B94" i="2"/>
  <c r="C94" i="2"/>
  <c r="D94" i="2"/>
  <c r="E94" i="2"/>
  <c r="F94" i="2"/>
  <c r="G94" i="2"/>
  <c r="H94" i="2"/>
  <c r="A95" i="2"/>
  <c r="B95" i="2"/>
  <c r="C95" i="2"/>
  <c r="D95" i="2"/>
  <c r="E95" i="2"/>
  <c r="F95" i="2"/>
  <c r="G95" i="2"/>
  <c r="H95" i="2"/>
  <c r="J95" i="2"/>
  <c r="K95" i="2"/>
  <c r="Q40" i="2" s="1"/>
  <c r="A96" i="2"/>
  <c r="B96" i="2"/>
  <c r="C96" i="2"/>
  <c r="D96" i="2"/>
  <c r="E96" i="2"/>
  <c r="F96" i="2"/>
  <c r="G96" i="2"/>
  <c r="H96" i="2"/>
  <c r="J96" i="2"/>
  <c r="R8" i="2" s="1"/>
  <c r="K96" i="2"/>
  <c r="R40" i="2" s="1"/>
  <c r="A97" i="2"/>
  <c r="B97" i="2"/>
  <c r="C97" i="2"/>
  <c r="D97" i="2"/>
  <c r="E97" i="2"/>
  <c r="F97" i="2"/>
  <c r="G97" i="2"/>
  <c r="H97" i="2"/>
  <c r="A98" i="2"/>
  <c r="B98" i="2"/>
  <c r="C98" i="2"/>
  <c r="D98" i="2"/>
  <c r="E98" i="2"/>
  <c r="F98" i="2"/>
  <c r="G98" i="2"/>
  <c r="H98" i="2"/>
  <c r="K98" i="2"/>
  <c r="T40" i="2" s="1"/>
  <c r="A99" i="2"/>
  <c r="B99" i="2"/>
  <c r="C99" i="2"/>
  <c r="D99" i="2"/>
  <c r="E99" i="2"/>
  <c r="F99" i="2"/>
  <c r="G99" i="2"/>
  <c r="H99" i="2"/>
  <c r="J99" i="2"/>
  <c r="A100" i="2"/>
  <c r="B100" i="2"/>
  <c r="C100" i="2"/>
  <c r="D100" i="2"/>
  <c r="E100" i="2"/>
  <c r="F100" i="2"/>
  <c r="G100" i="2"/>
  <c r="H100" i="2"/>
  <c r="A101" i="2"/>
  <c r="B101" i="2"/>
  <c r="C101" i="2"/>
  <c r="D101" i="2"/>
  <c r="E101" i="2"/>
  <c r="F101" i="2"/>
  <c r="G101" i="2"/>
  <c r="H101" i="2"/>
  <c r="J101" i="2"/>
  <c r="K101" i="2"/>
  <c r="W40" i="2" s="1"/>
  <c r="A102" i="2"/>
  <c r="B102" i="2"/>
  <c r="C102" i="2"/>
  <c r="D102" i="2"/>
  <c r="E102" i="2"/>
  <c r="F102" i="2"/>
  <c r="G102" i="2"/>
  <c r="H102" i="2"/>
  <c r="K102" i="2"/>
  <c r="X40" i="2" s="1"/>
  <c r="A103" i="2"/>
  <c r="B103" i="2"/>
  <c r="C103" i="2"/>
  <c r="D103" i="2"/>
  <c r="E103" i="2"/>
  <c r="F103" i="2"/>
  <c r="G103" i="2"/>
  <c r="H103" i="2"/>
  <c r="J103" i="2"/>
  <c r="K103" i="2"/>
  <c r="A104" i="2"/>
  <c r="B104" i="2"/>
  <c r="C104" i="2"/>
  <c r="D104" i="2"/>
  <c r="E104" i="2"/>
  <c r="F104" i="2"/>
  <c r="G104" i="2"/>
  <c r="H104" i="2"/>
  <c r="A105" i="2"/>
  <c r="B105" i="2"/>
  <c r="C105" i="2"/>
  <c r="D105" i="2"/>
  <c r="E105" i="2"/>
  <c r="F105" i="2"/>
  <c r="G105" i="2"/>
  <c r="H105" i="2"/>
  <c r="K105" i="2"/>
  <c r="AA56" i="2" s="1"/>
  <c r="A106" i="2"/>
  <c r="B106" i="2"/>
  <c r="C106" i="2"/>
  <c r="D106" i="2"/>
  <c r="E106" i="2"/>
  <c r="F106" i="2"/>
  <c r="G106" i="2"/>
  <c r="H106" i="2"/>
  <c r="A107" i="2"/>
  <c r="B107" i="2"/>
  <c r="C107" i="2"/>
  <c r="D107" i="2"/>
  <c r="E107" i="2"/>
  <c r="F107" i="2"/>
  <c r="G107" i="2"/>
  <c r="H107" i="2"/>
  <c r="A108" i="2"/>
  <c r="B108" i="2"/>
  <c r="C108" i="2"/>
  <c r="D108" i="2"/>
  <c r="E108" i="2"/>
  <c r="F108" i="2"/>
  <c r="G108" i="2"/>
  <c r="H108" i="2"/>
  <c r="A109" i="2"/>
  <c r="B109" i="2"/>
  <c r="C109" i="2"/>
  <c r="D109" i="2"/>
  <c r="E109" i="2"/>
  <c r="F109" i="2"/>
  <c r="G109" i="2"/>
  <c r="H109" i="2"/>
  <c r="J109" i="2"/>
  <c r="P25" i="2" s="1"/>
  <c r="A110" i="2"/>
  <c r="B110" i="2"/>
  <c r="C110" i="2"/>
  <c r="D110" i="2"/>
  <c r="E110" i="2"/>
  <c r="F110" i="2"/>
  <c r="G110" i="2"/>
  <c r="H110" i="2"/>
  <c r="J110" i="2"/>
  <c r="Q9" i="2" s="1"/>
  <c r="A111" i="2"/>
  <c r="B111" i="2"/>
  <c r="C111" i="2"/>
  <c r="D111" i="2"/>
  <c r="E111" i="2"/>
  <c r="F111" i="2"/>
  <c r="G111" i="2"/>
  <c r="H111" i="2"/>
  <c r="A112" i="2"/>
  <c r="B112" i="2"/>
  <c r="C112" i="2"/>
  <c r="D112" i="2"/>
  <c r="E112" i="2"/>
  <c r="F112" i="2"/>
  <c r="G112" i="2"/>
  <c r="H112" i="2"/>
  <c r="A113" i="2"/>
  <c r="B113" i="2"/>
  <c r="C113" i="2"/>
  <c r="D113" i="2"/>
  <c r="J113" i="2"/>
  <c r="J116" i="2"/>
  <c r="J117" i="2"/>
  <c r="X9" i="2" s="1"/>
  <c r="K118" i="2"/>
  <c r="Y41" i="2" s="1"/>
  <c r="K119" i="2"/>
  <c r="J120" i="2"/>
  <c r="AA9" i="2" s="1"/>
  <c r="K120" i="2"/>
  <c r="AA41" i="2" s="1"/>
  <c r="K121" i="2"/>
  <c r="K122" i="2"/>
  <c r="K123" i="2"/>
  <c r="O42" i="2" s="1"/>
  <c r="K124" i="2"/>
  <c r="P42" i="2" s="1"/>
  <c r="J126" i="2"/>
  <c r="R26" i="2" s="1"/>
  <c r="J127" i="2"/>
  <c r="S10" i="2" s="1"/>
  <c r="J128" i="2"/>
  <c r="J129" i="2"/>
  <c r="U10" i="2" s="1"/>
  <c r="J130" i="2"/>
  <c r="K130" i="2"/>
  <c r="J137" i="2"/>
  <c r="N11" i="2" s="1"/>
  <c r="K137" i="2"/>
  <c r="N43" i="2" s="1"/>
  <c r="J138" i="2"/>
  <c r="J139" i="2"/>
  <c r="K140" i="2"/>
  <c r="K141" i="2"/>
  <c r="K142" i="2"/>
  <c r="S43" i="2" s="1"/>
  <c r="K144" i="2"/>
  <c r="K145" i="2"/>
  <c r="V43" i="2" s="1"/>
  <c r="K146" i="2"/>
  <c r="W43" i="2" s="1"/>
  <c r="J148" i="2"/>
  <c r="Y11" i="2" s="1"/>
  <c r="K148" i="2"/>
  <c r="J149" i="2"/>
  <c r="K149" i="2"/>
  <c r="Z59" i="2" s="1"/>
  <c r="J151" i="2"/>
  <c r="K151" i="2"/>
  <c r="AB43" i="2" s="1"/>
  <c r="K154" i="2"/>
  <c r="J155" i="2"/>
  <c r="Q12" i="2" s="1"/>
  <c r="K155" i="2"/>
  <c r="J156" i="2"/>
  <c r="J157" i="2"/>
  <c r="S12" i="2" s="1"/>
  <c r="J158" i="2"/>
  <c r="J159" i="2"/>
  <c r="U28" i="2" s="1"/>
  <c r="J162" i="2"/>
  <c r="X28" i="2" s="1"/>
  <c r="K162" i="2"/>
  <c r="K163" i="2"/>
  <c r="J164" i="2"/>
  <c r="K164" i="2"/>
  <c r="Z44" i="2" s="1"/>
  <c r="K169" i="2"/>
  <c r="P61" i="2" s="1"/>
  <c r="J170" i="2"/>
  <c r="J171" i="2"/>
  <c r="J172" i="2"/>
  <c r="S13" i="2" s="1"/>
  <c r="J173" i="2"/>
  <c r="T29" i="2" s="1"/>
  <c r="K173" i="2"/>
  <c r="T45" i="2" s="1"/>
  <c r="K175" i="2"/>
  <c r="K176" i="2"/>
  <c r="J179" i="2"/>
  <c r="K179" i="2"/>
  <c r="J180" i="2"/>
  <c r="K180" i="2"/>
  <c r="K181" i="2"/>
  <c r="AB61" i="2" s="1"/>
  <c r="K182" i="2"/>
  <c r="J183" i="2"/>
  <c r="O14" i="2" s="1"/>
  <c r="K186" i="2"/>
  <c r="K187" i="2"/>
  <c r="S46" i="2" s="1"/>
  <c r="K188" i="2"/>
  <c r="J194" i="2"/>
  <c r="K194" i="2"/>
  <c r="Z62" i="2" s="1"/>
  <c r="J197" i="2"/>
  <c r="K201" i="2"/>
  <c r="R47" i="2" s="1"/>
  <c r="J202" i="2"/>
  <c r="K205" i="2"/>
  <c r="J206" i="2"/>
  <c r="W31" i="2" s="1"/>
  <c r="J208" i="2"/>
  <c r="Y15" i="2" s="1"/>
  <c r="J210" i="2"/>
  <c r="K210" i="2"/>
  <c r="AA47" i="2" s="1"/>
  <c r="J211" i="2"/>
  <c r="K211" i="2"/>
  <c r="AB63" i="2" s="1"/>
  <c r="K213" i="2"/>
  <c r="O48" i="2" s="1"/>
  <c r="K214" i="2"/>
  <c r="P64" i="2" s="1"/>
  <c r="J217" i="2"/>
  <c r="J220" i="2"/>
  <c r="K221" i="2"/>
  <c r="W48" i="2" s="1"/>
  <c r="J223" i="2"/>
  <c r="Y32" i="2" s="1"/>
  <c r="J224" i="2"/>
  <c r="Z16" i="2" s="1"/>
  <c r="J225" i="2"/>
  <c r="K225" i="2"/>
  <c r="AA64" i="2" s="1"/>
  <c r="A1" i="4"/>
  <c r="B1" i="4"/>
  <c r="C1" i="4"/>
  <c r="J3" i="4" s="1"/>
  <c r="D1" i="4"/>
  <c r="E1" i="4"/>
  <c r="J4" i="4" s="1"/>
  <c r="F1" i="4"/>
  <c r="K4" i="4" s="1"/>
  <c r="P50" i="4" s="1"/>
  <c r="G1" i="4"/>
  <c r="H1" i="4"/>
  <c r="A2" i="4"/>
  <c r="J6" i="4" s="1"/>
  <c r="R2" i="4" s="1"/>
  <c r="B2" i="4"/>
  <c r="K6" i="4" s="1"/>
  <c r="R34" i="4" s="1"/>
  <c r="C2" i="4"/>
  <c r="J7" i="4" s="1"/>
  <c r="S2" i="4" s="1"/>
  <c r="H2" i="6" s="1"/>
  <c r="H67" i="6" s="1"/>
  <c r="D2" i="4"/>
  <c r="K7" i="4" s="1"/>
  <c r="S50" i="4" s="1"/>
  <c r="E2" i="4"/>
  <c r="J8" i="4" s="1"/>
  <c r="T2" i="4" s="1"/>
  <c r="F2" i="4"/>
  <c r="K8" i="4" s="1"/>
  <c r="T50" i="4" s="1"/>
  <c r="G2" i="4"/>
  <c r="J9" i="4" s="1"/>
  <c r="U2" i="4" s="1"/>
  <c r="H2" i="4"/>
  <c r="J2" i="4"/>
  <c r="N2" i="4" s="1"/>
  <c r="C2" i="6" s="1"/>
  <c r="C67" i="6" s="1"/>
  <c r="K2" i="4"/>
  <c r="N34" i="4" s="1"/>
  <c r="L2" i="4"/>
  <c r="A3" i="4"/>
  <c r="J10" i="4" s="1"/>
  <c r="V2" i="4" s="1"/>
  <c r="B3" i="4"/>
  <c r="K10" i="4" s="1"/>
  <c r="V34" i="4" s="1"/>
  <c r="C3" i="4"/>
  <c r="J11" i="4" s="1"/>
  <c r="D3" i="4"/>
  <c r="K11" i="4" s="1"/>
  <c r="E3" i="4"/>
  <c r="F3" i="4"/>
  <c r="K12" i="4" s="1"/>
  <c r="G3" i="4"/>
  <c r="J13" i="4" s="1"/>
  <c r="H3" i="4"/>
  <c r="K13" i="4" s="1"/>
  <c r="Y34" i="4" s="1"/>
  <c r="K3" i="4"/>
  <c r="A4" i="4"/>
  <c r="J14" i="4" s="1"/>
  <c r="Z2" i="4" s="1"/>
  <c r="B4" i="4"/>
  <c r="K14" i="4" s="1"/>
  <c r="Z34" i="4" s="1"/>
  <c r="C4" i="4"/>
  <c r="D4" i="4"/>
  <c r="E4" i="4"/>
  <c r="F4" i="4"/>
  <c r="K16" i="4" s="1"/>
  <c r="G4" i="4"/>
  <c r="J17" i="4" s="1"/>
  <c r="N19" i="4" s="1"/>
  <c r="H4" i="4"/>
  <c r="K17" i="4" s="1"/>
  <c r="A5" i="4"/>
  <c r="J18" i="4" s="1"/>
  <c r="B5" i="4"/>
  <c r="C5" i="4"/>
  <c r="D5" i="4"/>
  <c r="K19" i="4" s="1"/>
  <c r="E5" i="4"/>
  <c r="J20" i="4" s="1"/>
  <c r="Q3" i="4" s="1"/>
  <c r="F5" i="4"/>
  <c r="K20" i="4" s="1"/>
  <c r="Q35" i="4" s="1"/>
  <c r="G5" i="4"/>
  <c r="J21" i="4" s="1"/>
  <c r="H5" i="4"/>
  <c r="K21" i="4" s="1"/>
  <c r="R35" i="4" s="1"/>
  <c r="J5" i="4"/>
  <c r="K5" i="4"/>
  <c r="A6" i="4"/>
  <c r="J22" i="4" s="1"/>
  <c r="S19" i="4" s="1"/>
  <c r="H19" i="6" s="1"/>
  <c r="H84" i="6" s="1"/>
  <c r="B6" i="4"/>
  <c r="K22" i="4" s="1"/>
  <c r="C6" i="4"/>
  <c r="J23" i="4" s="1"/>
  <c r="T3" i="4" s="1"/>
  <c r="D6" i="4"/>
  <c r="K23" i="4" s="1"/>
  <c r="E6" i="4"/>
  <c r="J24" i="4" s="1"/>
  <c r="F6" i="4"/>
  <c r="K24" i="4" s="1"/>
  <c r="G6" i="4"/>
  <c r="J25" i="4" s="1"/>
  <c r="V3" i="4" s="1"/>
  <c r="H6" i="4"/>
  <c r="K25" i="4" s="1"/>
  <c r="V35" i="4" s="1"/>
  <c r="A7" i="4"/>
  <c r="J26" i="4" s="1"/>
  <c r="B7" i="4"/>
  <c r="K26" i="4" s="1"/>
  <c r="C7" i="4"/>
  <c r="D7" i="4"/>
  <c r="K27" i="4" s="1"/>
  <c r="X35" i="4" s="1"/>
  <c r="E7" i="4"/>
  <c r="J28" i="4" s="1"/>
  <c r="F7" i="4"/>
  <c r="K28" i="4" s="1"/>
  <c r="Y51" i="4" s="1"/>
  <c r="G7" i="4"/>
  <c r="J29" i="4" s="1"/>
  <c r="H7" i="4"/>
  <c r="A8" i="4"/>
  <c r="J30" i="4" s="1"/>
  <c r="AA19" i="4" s="1"/>
  <c r="B8" i="4"/>
  <c r="K30" i="4" s="1"/>
  <c r="C8" i="4"/>
  <c r="D8" i="4"/>
  <c r="K31" i="4" s="1"/>
  <c r="E8" i="4"/>
  <c r="J32" i="4" s="1"/>
  <c r="F8" i="4"/>
  <c r="K32" i="4" s="1"/>
  <c r="N52" i="4" s="1"/>
  <c r="G8" i="4"/>
  <c r="J33" i="4" s="1"/>
  <c r="H8" i="4"/>
  <c r="A9" i="4"/>
  <c r="J34" i="4" s="1"/>
  <c r="P4" i="4" s="1"/>
  <c r="B9" i="4"/>
  <c r="C9" i="4"/>
  <c r="D9" i="4"/>
  <c r="K35" i="4" s="1"/>
  <c r="Q52" i="4" s="1"/>
  <c r="E9" i="4"/>
  <c r="J36" i="4" s="1"/>
  <c r="R20" i="4" s="1"/>
  <c r="F9" i="4"/>
  <c r="K36" i="4" s="1"/>
  <c r="G9" i="4"/>
  <c r="H9" i="4"/>
  <c r="K37" i="4" s="1"/>
  <c r="K9" i="4"/>
  <c r="U34" i="4" s="1"/>
  <c r="A10" i="4"/>
  <c r="J38" i="4" s="1"/>
  <c r="T4" i="4" s="1"/>
  <c r="B10" i="4"/>
  <c r="C10" i="4"/>
  <c r="J39" i="4" s="1"/>
  <c r="U4" i="4" s="1"/>
  <c r="D10" i="4"/>
  <c r="K39" i="4" s="1"/>
  <c r="U36" i="4" s="1"/>
  <c r="E10" i="4"/>
  <c r="J40" i="4" s="1"/>
  <c r="F10" i="4"/>
  <c r="G10" i="4"/>
  <c r="J41" i="4" s="1"/>
  <c r="H10" i="4"/>
  <c r="K41" i="4" s="1"/>
  <c r="A11" i="4"/>
  <c r="B11" i="4"/>
  <c r="K42" i="4" s="1"/>
  <c r="X36" i="4" s="1"/>
  <c r="C11" i="4"/>
  <c r="J43" i="4" s="1"/>
  <c r="D11" i="4"/>
  <c r="E11" i="4"/>
  <c r="J44" i="4" s="1"/>
  <c r="F11" i="4"/>
  <c r="K44" i="4" s="1"/>
  <c r="G11" i="4"/>
  <c r="J45" i="4" s="1"/>
  <c r="AA4" i="4" s="1"/>
  <c r="H11" i="4"/>
  <c r="A12" i="4"/>
  <c r="B12" i="4"/>
  <c r="K46" i="4" s="1"/>
  <c r="C12" i="4"/>
  <c r="J47" i="4" s="1"/>
  <c r="D12" i="4"/>
  <c r="E12" i="4"/>
  <c r="J48" i="4" s="1"/>
  <c r="O5" i="4" s="1"/>
  <c r="F12" i="4"/>
  <c r="K48" i="4" s="1"/>
  <c r="O53" i="4" s="1"/>
  <c r="G12" i="4"/>
  <c r="H12" i="4"/>
  <c r="J12" i="4"/>
  <c r="A13" i="4"/>
  <c r="J50" i="4" s="1"/>
  <c r="B13" i="4"/>
  <c r="K50" i="4" s="1"/>
  <c r="C13" i="4"/>
  <c r="D13" i="4"/>
  <c r="K51" i="4" s="1"/>
  <c r="E13" i="4"/>
  <c r="F13" i="4"/>
  <c r="G13" i="4"/>
  <c r="H13" i="4"/>
  <c r="A14" i="4"/>
  <c r="J54" i="4" s="1"/>
  <c r="B14" i="4"/>
  <c r="K54" i="4" s="1"/>
  <c r="U53" i="4" s="1"/>
  <c r="C14" i="4"/>
  <c r="J55" i="4" s="1"/>
  <c r="D14" i="4"/>
  <c r="K55" i="4" s="1"/>
  <c r="V37" i="4" s="1"/>
  <c r="E14" i="4"/>
  <c r="F14" i="4"/>
  <c r="G14" i="4"/>
  <c r="H14" i="4"/>
  <c r="A15" i="4"/>
  <c r="J58" i="4" s="1"/>
  <c r="B15" i="4"/>
  <c r="K58" i="4" s="1"/>
  <c r="Y37" i="4" s="1"/>
  <c r="C15" i="4"/>
  <c r="J59" i="4" s="1"/>
  <c r="D15" i="4"/>
  <c r="K59" i="4" s="1"/>
  <c r="Z37" i="4" s="1"/>
  <c r="E15" i="4"/>
  <c r="F15" i="4"/>
  <c r="G15" i="4"/>
  <c r="H15" i="4"/>
  <c r="K61" i="4" s="1"/>
  <c r="AB37" i="4" s="1"/>
  <c r="J15" i="4"/>
  <c r="AA2" i="4" s="1"/>
  <c r="P2" i="6" s="1"/>
  <c r="P67" i="6" s="1"/>
  <c r="K15" i="4"/>
  <c r="AA34" i="4" s="1"/>
  <c r="A16" i="4"/>
  <c r="J62" i="4" s="1"/>
  <c r="B16" i="4"/>
  <c r="K62" i="4" s="1"/>
  <c r="N54" i="4" s="1"/>
  <c r="C16" i="4"/>
  <c r="D16" i="4"/>
  <c r="E16" i="4"/>
  <c r="F16" i="4"/>
  <c r="G16" i="4"/>
  <c r="J65" i="4" s="1"/>
  <c r="Q6" i="4" s="1"/>
  <c r="H16" i="4"/>
  <c r="K65" i="4" s="1"/>
  <c r="J16" i="4"/>
  <c r="AB2" i="4" s="1"/>
  <c r="A17" i="4"/>
  <c r="B17" i="4"/>
  <c r="C17" i="4"/>
  <c r="D17" i="4"/>
  <c r="E17" i="4"/>
  <c r="F17" i="4"/>
  <c r="G17" i="4"/>
  <c r="J69" i="4" s="1"/>
  <c r="H17" i="4"/>
  <c r="K69" i="4" s="1"/>
  <c r="A18" i="4"/>
  <c r="J70" i="4" s="1"/>
  <c r="B18" i="4"/>
  <c r="C18" i="4"/>
  <c r="D18" i="4"/>
  <c r="K71" i="4" s="1"/>
  <c r="W54" i="4" s="1"/>
  <c r="E18" i="4"/>
  <c r="J72" i="4" s="1"/>
  <c r="X22" i="4" s="1"/>
  <c r="F18" i="4"/>
  <c r="K72" i="4" s="1"/>
  <c r="X38" i="4" s="1"/>
  <c r="G18" i="4"/>
  <c r="J73" i="4" s="1"/>
  <c r="H18" i="4"/>
  <c r="K18" i="4"/>
  <c r="O35" i="4" s="1"/>
  <c r="L18" i="4"/>
  <c r="A19" i="4"/>
  <c r="B19" i="4"/>
  <c r="K74" i="4" s="1"/>
  <c r="Z38" i="4" s="1"/>
  <c r="C19" i="4"/>
  <c r="J75" i="4" s="1"/>
  <c r="AA6" i="4" s="1"/>
  <c r="D19" i="4"/>
  <c r="K75" i="4" s="1"/>
  <c r="AA38" i="4" s="1"/>
  <c r="E19" i="4"/>
  <c r="F19" i="4"/>
  <c r="G19" i="4"/>
  <c r="J77" i="4" s="1"/>
  <c r="N7" i="4" s="1"/>
  <c r="H19" i="4"/>
  <c r="J19" i="4"/>
  <c r="A20" i="4"/>
  <c r="J78" i="4" s="1"/>
  <c r="B20" i="4"/>
  <c r="C20" i="4"/>
  <c r="J79" i="4" s="1"/>
  <c r="D20" i="4"/>
  <c r="E20" i="4"/>
  <c r="J80" i="4" s="1"/>
  <c r="F20" i="4"/>
  <c r="G20" i="4"/>
  <c r="H20" i="4"/>
  <c r="K81" i="4" s="1"/>
  <c r="A21" i="4"/>
  <c r="B21" i="4"/>
  <c r="K82" i="4" s="1"/>
  <c r="S39" i="4" s="1"/>
  <c r="C21" i="4"/>
  <c r="D21" i="4"/>
  <c r="E21" i="4"/>
  <c r="F21" i="4"/>
  <c r="G21" i="4"/>
  <c r="J85" i="4" s="1"/>
  <c r="H21" i="4"/>
  <c r="K85" i="4" s="1"/>
  <c r="A22" i="4"/>
  <c r="B22" i="4"/>
  <c r="K86" i="4" s="1"/>
  <c r="W39" i="4" s="1"/>
  <c r="C22" i="4"/>
  <c r="D22" i="4"/>
  <c r="E22" i="4"/>
  <c r="F22" i="4"/>
  <c r="G22" i="4"/>
  <c r="J89" i="4" s="1"/>
  <c r="H22" i="4"/>
  <c r="K89" i="4" s="1"/>
  <c r="A23" i="4"/>
  <c r="B23" i="4"/>
  <c r="K90" i="4" s="1"/>
  <c r="AA55" i="4" s="1"/>
  <c r="C23" i="4"/>
  <c r="D23" i="4"/>
  <c r="E23" i="4"/>
  <c r="F23" i="4"/>
  <c r="K92" i="4" s="1"/>
  <c r="N40" i="4" s="1"/>
  <c r="G23" i="4"/>
  <c r="J93" i="4" s="1"/>
  <c r="H23" i="4"/>
  <c r="K93" i="4" s="1"/>
  <c r="A24" i="4"/>
  <c r="B24" i="4"/>
  <c r="C24" i="4"/>
  <c r="D24" i="4"/>
  <c r="E24" i="4"/>
  <c r="F24" i="4"/>
  <c r="K96" i="4" s="1"/>
  <c r="G24" i="4"/>
  <c r="H24" i="4"/>
  <c r="K97" i="4" s="1"/>
  <c r="S40" i="4" s="1"/>
  <c r="A25" i="4"/>
  <c r="B25" i="4"/>
  <c r="C25" i="4"/>
  <c r="D25" i="4"/>
  <c r="K99" i="4" s="1"/>
  <c r="U56" i="4" s="1"/>
  <c r="E25" i="4"/>
  <c r="J100" i="4" s="1"/>
  <c r="F25" i="4"/>
  <c r="K100" i="4" s="1"/>
  <c r="V40" i="4" s="1"/>
  <c r="G25" i="4"/>
  <c r="J101" i="4" s="1"/>
  <c r="H25" i="4"/>
  <c r="A26" i="4"/>
  <c r="B26" i="4"/>
  <c r="C26" i="4"/>
  <c r="J103" i="4" s="1"/>
  <c r="Y24" i="4" s="1"/>
  <c r="D26" i="4"/>
  <c r="K103" i="4" s="1"/>
  <c r="Y40" i="4" s="1"/>
  <c r="E26" i="4"/>
  <c r="F26" i="4"/>
  <c r="K104" i="4" s="1"/>
  <c r="Z40" i="4" s="1"/>
  <c r="G26" i="4"/>
  <c r="H26" i="4"/>
  <c r="A27" i="4"/>
  <c r="J106" i="4" s="1"/>
  <c r="B27" i="4"/>
  <c r="K106" i="4" s="1"/>
  <c r="AB40" i="4" s="1"/>
  <c r="C27" i="4"/>
  <c r="D27" i="4"/>
  <c r="E27" i="4"/>
  <c r="F27" i="4"/>
  <c r="K108" i="4" s="1"/>
  <c r="O41" i="4" s="1"/>
  <c r="G27" i="4"/>
  <c r="H27" i="4"/>
  <c r="J27" i="4"/>
  <c r="A28" i="4"/>
  <c r="B28" i="4"/>
  <c r="C28" i="4"/>
  <c r="D28" i="4"/>
  <c r="E28" i="4"/>
  <c r="F28" i="4"/>
  <c r="G28" i="4"/>
  <c r="J113" i="4" s="1"/>
  <c r="T9" i="4" s="1"/>
  <c r="H28" i="4"/>
  <c r="K113" i="4" s="1"/>
  <c r="T57" i="4" s="1"/>
  <c r="A29" i="4"/>
  <c r="B29" i="4"/>
  <c r="C29" i="4"/>
  <c r="D29" i="4"/>
  <c r="E29" i="4"/>
  <c r="J116" i="4" s="1"/>
  <c r="F29" i="4"/>
  <c r="K116" i="4" s="1"/>
  <c r="W41" i="4" s="1"/>
  <c r="G29" i="4"/>
  <c r="J117" i="4" s="1"/>
  <c r="X25" i="4" s="1"/>
  <c r="H29" i="4"/>
  <c r="K29" i="4"/>
  <c r="Z35" i="4" s="1"/>
  <c r="A30" i="4"/>
  <c r="J118" i="4" s="1"/>
  <c r="Y9" i="4" s="1"/>
  <c r="B30" i="4"/>
  <c r="C30" i="4"/>
  <c r="D30" i="4"/>
  <c r="K119" i="4" s="1"/>
  <c r="E30" i="4"/>
  <c r="J120" i="4" s="1"/>
  <c r="F30" i="4"/>
  <c r="K120" i="4" s="1"/>
  <c r="AA41" i="4" s="1"/>
  <c r="G30" i="4"/>
  <c r="H30" i="4"/>
  <c r="A31" i="4"/>
  <c r="J122" i="4" s="1"/>
  <c r="B31" i="4"/>
  <c r="K122" i="4" s="1"/>
  <c r="C31" i="4"/>
  <c r="D31" i="4"/>
  <c r="K123" i="4" s="1"/>
  <c r="E31" i="4"/>
  <c r="F31" i="4"/>
  <c r="G31" i="4"/>
  <c r="H31" i="4"/>
  <c r="K125" i="4" s="1"/>
  <c r="Q42" i="4" s="1"/>
  <c r="J31" i="4"/>
  <c r="AB3" i="4" s="1"/>
  <c r="A32" i="4"/>
  <c r="J126" i="4" s="1"/>
  <c r="R10" i="4" s="1"/>
  <c r="B32" i="4"/>
  <c r="K126" i="4" s="1"/>
  <c r="R42" i="4" s="1"/>
  <c r="C32" i="4"/>
  <c r="J127" i="4" s="1"/>
  <c r="D32" i="4"/>
  <c r="E32" i="4"/>
  <c r="J128" i="4" s="1"/>
  <c r="F32" i="4"/>
  <c r="G32" i="4"/>
  <c r="J129" i="4" s="1"/>
  <c r="U10" i="4" s="1"/>
  <c r="H32" i="4"/>
  <c r="A33" i="4"/>
  <c r="J130" i="4" s="1"/>
  <c r="V26" i="4" s="1"/>
  <c r="B33" i="4"/>
  <c r="C33" i="4"/>
  <c r="J131" i="4" s="1"/>
  <c r="W26" i="4" s="1"/>
  <c r="D33" i="4"/>
  <c r="E33" i="4"/>
  <c r="J132" i="4" s="1"/>
  <c r="F33" i="4"/>
  <c r="K132" i="4" s="1"/>
  <c r="X58" i="4" s="1"/>
  <c r="G33" i="4"/>
  <c r="H33" i="4"/>
  <c r="K133" i="4" s="1"/>
  <c r="Y42" i="4" s="1"/>
  <c r="K33" i="4"/>
  <c r="O36" i="4" s="1"/>
  <c r="A34" i="4"/>
  <c r="J134" i="4" s="1"/>
  <c r="B34" i="4"/>
  <c r="C34" i="4"/>
  <c r="D34" i="4"/>
  <c r="K135" i="4" s="1"/>
  <c r="E34" i="4"/>
  <c r="J136" i="4" s="1"/>
  <c r="F34" i="4"/>
  <c r="G34" i="4"/>
  <c r="H34" i="4"/>
  <c r="K137" i="4" s="1"/>
  <c r="N43" i="4" s="1"/>
  <c r="K34" i="4"/>
  <c r="L34" i="4"/>
  <c r="Q34" i="4"/>
  <c r="S34" i="4"/>
  <c r="A35" i="4"/>
  <c r="B35" i="4"/>
  <c r="C35" i="4"/>
  <c r="D35" i="4"/>
  <c r="E35" i="4"/>
  <c r="F35" i="4"/>
  <c r="K140" i="4" s="1"/>
  <c r="Q43" i="4" s="1"/>
  <c r="G35" i="4"/>
  <c r="J141" i="4" s="1"/>
  <c r="H35" i="4"/>
  <c r="J35" i="4"/>
  <c r="A36" i="4"/>
  <c r="J142" i="4" s="1"/>
  <c r="S11" i="4" s="1"/>
  <c r="B36" i="4"/>
  <c r="K142" i="4" s="1"/>
  <c r="S43" i="4" s="1"/>
  <c r="C36" i="4"/>
  <c r="J143" i="4" s="1"/>
  <c r="D36" i="4"/>
  <c r="K143" i="4" s="1"/>
  <c r="T43" i="4" s="1"/>
  <c r="E36" i="4"/>
  <c r="F36" i="4"/>
  <c r="G36" i="4"/>
  <c r="H36" i="4"/>
  <c r="P36" i="4"/>
  <c r="Q36" i="4"/>
  <c r="A37" i="4"/>
  <c r="B37" i="4"/>
  <c r="C37" i="4"/>
  <c r="D37" i="4"/>
  <c r="E37" i="4"/>
  <c r="F37" i="4"/>
  <c r="G37" i="4"/>
  <c r="H37" i="4"/>
  <c r="K149" i="4" s="1"/>
  <c r="Z43" i="4" s="1"/>
  <c r="J37" i="4"/>
  <c r="S4" i="4" s="1"/>
  <c r="A38" i="4"/>
  <c r="B38" i="4"/>
  <c r="K150" i="4" s="1"/>
  <c r="AA43" i="4" s="1"/>
  <c r="C38" i="4"/>
  <c r="J151" i="4" s="1"/>
  <c r="AB11" i="4" s="1"/>
  <c r="D38" i="4"/>
  <c r="E38" i="4"/>
  <c r="F38" i="4"/>
  <c r="G38" i="4"/>
  <c r="H38" i="4"/>
  <c r="K38" i="4"/>
  <c r="T52" i="4" s="1"/>
  <c r="A39" i="4"/>
  <c r="J154" i="4" s="1"/>
  <c r="B39" i="4"/>
  <c r="C39" i="4"/>
  <c r="D39" i="4"/>
  <c r="E39" i="4"/>
  <c r="F39" i="4"/>
  <c r="K156" i="4" s="1"/>
  <c r="R44" i="4" s="1"/>
  <c r="G39" i="4"/>
  <c r="H39" i="4"/>
  <c r="K157" i="4" s="1"/>
  <c r="S44" i="4" s="1"/>
  <c r="A40" i="4"/>
  <c r="J158" i="4" s="1"/>
  <c r="B40" i="4"/>
  <c r="C40" i="4"/>
  <c r="D40" i="4"/>
  <c r="K159" i="4" s="1"/>
  <c r="E40" i="4"/>
  <c r="F40" i="4"/>
  <c r="G40" i="4"/>
  <c r="H40" i="4"/>
  <c r="K161" i="4" s="1"/>
  <c r="W44" i="4" s="1"/>
  <c r="K40" i="4"/>
  <c r="V36" i="4" s="1"/>
  <c r="A41" i="4"/>
  <c r="J162" i="4" s="1"/>
  <c r="X12" i="4" s="1"/>
  <c r="B41" i="4"/>
  <c r="K162" i="4" s="1"/>
  <c r="X60" i="4" s="1"/>
  <c r="C41" i="4"/>
  <c r="D41" i="4"/>
  <c r="K163" i="4" s="1"/>
  <c r="E41" i="4"/>
  <c r="J164" i="4" s="1"/>
  <c r="F41" i="4"/>
  <c r="G41" i="4"/>
  <c r="H41" i="4"/>
  <c r="A42" i="4"/>
  <c r="B42" i="4"/>
  <c r="K166" i="4" s="1"/>
  <c r="AB60" i="4" s="1"/>
  <c r="C42" i="4"/>
  <c r="J167" i="4" s="1"/>
  <c r="D42" i="4"/>
  <c r="K167" i="4" s="1"/>
  <c r="E42" i="4"/>
  <c r="F42" i="4"/>
  <c r="G42" i="4"/>
  <c r="H42" i="4"/>
  <c r="J42" i="4"/>
  <c r="X4" i="4" s="1"/>
  <c r="A43" i="4"/>
  <c r="B43" i="4"/>
  <c r="K170" i="4" s="1"/>
  <c r="Q45" i="4" s="1"/>
  <c r="C43" i="4"/>
  <c r="D43" i="4"/>
  <c r="K171" i="4" s="1"/>
  <c r="E43" i="4"/>
  <c r="F43" i="4"/>
  <c r="G43" i="4"/>
  <c r="H43" i="4"/>
  <c r="K43" i="4"/>
  <c r="A44" i="4"/>
  <c r="J174" i="4" s="1"/>
  <c r="B44" i="4"/>
  <c r="C44" i="4"/>
  <c r="D44" i="4"/>
  <c r="E44" i="4"/>
  <c r="F44" i="4"/>
  <c r="G44" i="4"/>
  <c r="J177" i="4" s="1"/>
  <c r="X13" i="4" s="1"/>
  <c r="H44" i="4"/>
  <c r="K177" i="4" s="1"/>
  <c r="X45" i="4" s="1"/>
  <c r="A45" i="4"/>
  <c r="B45" i="4"/>
  <c r="C45" i="4"/>
  <c r="D45" i="4"/>
  <c r="E45" i="4"/>
  <c r="F45" i="4"/>
  <c r="K180" i="4" s="1"/>
  <c r="AA61" i="4" s="1"/>
  <c r="G45" i="4"/>
  <c r="J181" i="4" s="1"/>
  <c r="H45" i="4"/>
  <c r="K181" i="4" s="1"/>
  <c r="K45" i="4"/>
  <c r="AA36" i="4" s="1"/>
  <c r="A46" i="4"/>
  <c r="B46" i="4"/>
  <c r="C46" i="4"/>
  <c r="D46" i="4"/>
  <c r="E46" i="4"/>
  <c r="F46" i="4"/>
  <c r="K184" i="4" s="1"/>
  <c r="P46" i="4" s="1"/>
  <c r="G46" i="4"/>
  <c r="H46" i="4"/>
  <c r="J46" i="4"/>
  <c r="AB4" i="4" s="1"/>
  <c r="A47" i="4"/>
  <c r="B47" i="4"/>
  <c r="K186" i="4" s="1"/>
  <c r="R62" i="4" s="1"/>
  <c r="C47" i="4"/>
  <c r="J187" i="4" s="1"/>
  <c r="D47" i="4"/>
  <c r="K187" i="4" s="1"/>
  <c r="E47" i="4"/>
  <c r="F47" i="4"/>
  <c r="G47" i="4"/>
  <c r="H47" i="4"/>
  <c r="K189" i="4" s="1"/>
  <c r="U46" i="4" s="1"/>
  <c r="K47" i="4"/>
  <c r="A48" i="4"/>
  <c r="J190" i="4" s="1"/>
  <c r="V14" i="4" s="1"/>
  <c r="B48" i="4"/>
  <c r="K190" i="4" s="1"/>
  <c r="V46" i="4" s="1"/>
  <c r="C48" i="4"/>
  <c r="D48" i="4"/>
  <c r="E48" i="4"/>
  <c r="F48" i="4"/>
  <c r="G48" i="4"/>
  <c r="J193" i="4" s="1"/>
  <c r="H48" i="4"/>
  <c r="K193" i="4" s="1"/>
  <c r="A49" i="4"/>
  <c r="J194" i="4" s="1"/>
  <c r="B49" i="4"/>
  <c r="C49" i="4"/>
  <c r="D49" i="4"/>
  <c r="K195" i="4" s="1"/>
  <c r="E49" i="4"/>
  <c r="F49" i="4"/>
  <c r="K196" i="4" s="1"/>
  <c r="AB62" i="4" s="1"/>
  <c r="G49" i="4"/>
  <c r="H49" i="4"/>
  <c r="K197" i="4" s="1"/>
  <c r="N63" i="4" s="1"/>
  <c r="J49" i="4"/>
  <c r="K49" i="4"/>
  <c r="P37" i="4" s="1"/>
  <c r="A50" i="4"/>
  <c r="B50" i="4"/>
  <c r="K198" i="4" s="1"/>
  <c r="C50" i="4"/>
  <c r="D50" i="4"/>
  <c r="E50" i="4"/>
  <c r="F50" i="4"/>
  <c r="K200" i="4" s="1"/>
  <c r="Q47" i="4" s="1"/>
  <c r="G50" i="4"/>
  <c r="J201" i="4" s="1"/>
  <c r="H50" i="4"/>
  <c r="L50" i="4"/>
  <c r="Q50" i="4"/>
  <c r="Z50" i="4"/>
  <c r="A51" i="4"/>
  <c r="B51" i="4"/>
  <c r="K202" i="4" s="1"/>
  <c r="C51" i="4"/>
  <c r="D51" i="4"/>
  <c r="E51" i="4"/>
  <c r="J204" i="4" s="1"/>
  <c r="F51" i="4"/>
  <c r="K204" i="4" s="1"/>
  <c r="U47" i="4" s="1"/>
  <c r="G51" i="4"/>
  <c r="H51" i="4"/>
  <c r="K205" i="4" s="1"/>
  <c r="V47" i="4" s="1"/>
  <c r="J51" i="4"/>
  <c r="R5" i="4" s="1"/>
  <c r="O51" i="4"/>
  <c r="V51" i="4"/>
  <c r="A52" i="4"/>
  <c r="J206" i="4" s="1"/>
  <c r="W15" i="4" s="1"/>
  <c r="B52" i="4"/>
  <c r="C52" i="4"/>
  <c r="J207" i="4" s="1"/>
  <c r="D52" i="4"/>
  <c r="K207" i="4" s="1"/>
  <c r="X47" i="4" s="1"/>
  <c r="E52" i="4"/>
  <c r="F52" i="4"/>
  <c r="G52" i="4"/>
  <c r="H52" i="4"/>
  <c r="J52" i="4"/>
  <c r="S21" i="4" s="1"/>
  <c r="K52" i="4"/>
  <c r="S37" i="4" s="1"/>
  <c r="P52" i="4"/>
  <c r="V52" i="4"/>
  <c r="AA52" i="4"/>
  <c r="A53" i="4"/>
  <c r="B53" i="4"/>
  <c r="K210" i="4" s="1"/>
  <c r="AA63" i="4" s="1"/>
  <c r="C53" i="4"/>
  <c r="D53" i="4"/>
  <c r="E53" i="4"/>
  <c r="F53" i="4"/>
  <c r="G53" i="4"/>
  <c r="J213" i="4" s="1"/>
  <c r="O16" i="4" s="1"/>
  <c r="H53" i="4"/>
  <c r="K213" i="4" s="1"/>
  <c r="J53" i="4"/>
  <c r="T21" i="4" s="1"/>
  <c r="K53" i="4"/>
  <c r="T37" i="4" s="1"/>
  <c r="A54" i="4"/>
  <c r="B54" i="4"/>
  <c r="C54" i="4"/>
  <c r="D54" i="4"/>
  <c r="K215" i="4" s="1"/>
  <c r="E54" i="4"/>
  <c r="J216" i="4" s="1"/>
  <c r="F54" i="4"/>
  <c r="K216" i="4" s="1"/>
  <c r="G54" i="4"/>
  <c r="H54" i="4"/>
  <c r="K217" i="4" s="1"/>
  <c r="S64" i="4" s="1"/>
  <c r="A55" i="4"/>
  <c r="B55" i="4"/>
  <c r="C55" i="4"/>
  <c r="J219" i="4" s="1"/>
  <c r="D55" i="4"/>
  <c r="K219" i="4" s="1"/>
  <c r="U64" i="4" s="1"/>
  <c r="E55" i="4"/>
  <c r="F55" i="4"/>
  <c r="G55" i="4"/>
  <c r="J221" i="4" s="1"/>
  <c r="H55" i="4"/>
  <c r="K221" i="4" s="1"/>
  <c r="A56" i="4"/>
  <c r="J222" i="4" s="1"/>
  <c r="X32" i="4" s="1"/>
  <c r="B56" i="4"/>
  <c r="K222" i="4" s="1"/>
  <c r="X64" i="4" s="1"/>
  <c r="C56" i="4"/>
  <c r="D56" i="4"/>
  <c r="E56" i="4"/>
  <c r="F56" i="4"/>
  <c r="G56" i="4"/>
  <c r="J225" i="4" s="1"/>
  <c r="H56" i="4"/>
  <c r="K225" i="4" s="1"/>
  <c r="J56" i="4"/>
  <c r="K56" i="4"/>
  <c r="W53" i="4" s="1"/>
  <c r="A57" i="4"/>
  <c r="B57" i="4"/>
  <c r="C57" i="4"/>
  <c r="D57" i="4"/>
  <c r="E57" i="4"/>
  <c r="F57" i="4"/>
  <c r="G57" i="4"/>
  <c r="H57" i="4"/>
  <c r="J57" i="4"/>
  <c r="K57" i="4"/>
  <c r="X53" i="4" s="1"/>
  <c r="A58" i="4"/>
  <c r="B58" i="4"/>
  <c r="C58" i="4"/>
  <c r="D58" i="4"/>
  <c r="E58" i="4"/>
  <c r="F58" i="4"/>
  <c r="G58" i="4"/>
  <c r="H58" i="4"/>
  <c r="A59" i="4"/>
  <c r="B59" i="4"/>
  <c r="C59" i="4"/>
  <c r="D59" i="4"/>
  <c r="E59" i="4"/>
  <c r="F59" i="4"/>
  <c r="G59" i="4"/>
  <c r="H59" i="4"/>
  <c r="A60" i="4"/>
  <c r="B60" i="4"/>
  <c r="C60" i="4"/>
  <c r="D60" i="4"/>
  <c r="E60" i="4"/>
  <c r="F60" i="4"/>
  <c r="G60" i="4"/>
  <c r="H60" i="4"/>
  <c r="J60" i="4"/>
  <c r="AA5" i="4" s="1"/>
  <c r="K60" i="4"/>
  <c r="AA37" i="4" s="1"/>
  <c r="A61" i="4"/>
  <c r="B61" i="4"/>
  <c r="C61" i="4"/>
  <c r="D61" i="4"/>
  <c r="E61" i="4"/>
  <c r="F61" i="4"/>
  <c r="G61" i="4"/>
  <c r="H61" i="4"/>
  <c r="J61" i="4"/>
  <c r="AB5" i="4" s="1"/>
  <c r="A62" i="4"/>
  <c r="B62" i="4"/>
  <c r="C62" i="4"/>
  <c r="D62" i="4"/>
  <c r="E62" i="4"/>
  <c r="F62" i="4"/>
  <c r="G62" i="4"/>
  <c r="H62" i="4"/>
  <c r="A63" i="4"/>
  <c r="B63" i="4"/>
  <c r="C63" i="4"/>
  <c r="D63" i="4"/>
  <c r="E63" i="4"/>
  <c r="F63" i="4"/>
  <c r="G63" i="4"/>
  <c r="H63" i="4"/>
  <c r="J63" i="4"/>
  <c r="K63" i="4"/>
  <c r="O54" i="4" s="1"/>
  <c r="X63" i="4"/>
  <c r="A64" i="4"/>
  <c r="B64" i="4"/>
  <c r="C64" i="4"/>
  <c r="D64" i="4"/>
  <c r="E64" i="4"/>
  <c r="F64" i="4"/>
  <c r="G64" i="4"/>
  <c r="H64" i="4"/>
  <c r="J64" i="4"/>
  <c r="K64" i="4"/>
  <c r="P38" i="4" s="1"/>
  <c r="A65" i="4"/>
  <c r="B65" i="4"/>
  <c r="C65" i="4"/>
  <c r="D65" i="4"/>
  <c r="E65" i="4"/>
  <c r="F65" i="4"/>
  <c r="G65" i="4"/>
  <c r="H65" i="4"/>
  <c r="A66" i="4"/>
  <c r="B66" i="4"/>
  <c r="C66" i="4"/>
  <c r="D66" i="4"/>
  <c r="E66" i="4"/>
  <c r="F66" i="4"/>
  <c r="G66" i="4"/>
  <c r="H66" i="4"/>
  <c r="J66" i="4"/>
  <c r="K66" i="4"/>
  <c r="R38" i="4" s="1"/>
  <c r="A67" i="4"/>
  <c r="B67" i="4"/>
  <c r="C67" i="4"/>
  <c r="D67" i="4"/>
  <c r="E67" i="4"/>
  <c r="F67" i="4"/>
  <c r="G67" i="4"/>
  <c r="H67" i="4"/>
  <c r="J67" i="4"/>
  <c r="S22" i="4" s="1"/>
  <c r="K67" i="4"/>
  <c r="S38" i="4" s="1"/>
  <c r="A68" i="4"/>
  <c r="B68" i="4"/>
  <c r="C68" i="4"/>
  <c r="D68" i="4"/>
  <c r="E68" i="4"/>
  <c r="F68" i="4"/>
  <c r="G68" i="4"/>
  <c r="H68" i="4"/>
  <c r="J68" i="4"/>
  <c r="K68" i="4"/>
  <c r="T54" i="4" s="1"/>
  <c r="A69" i="4"/>
  <c r="B69" i="4"/>
  <c r="C69" i="4"/>
  <c r="D69" i="4"/>
  <c r="E69" i="4"/>
  <c r="F69" i="4"/>
  <c r="G69" i="4"/>
  <c r="H69" i="4"/>
  <c r="A70" i="4"/>
  <c r="B70" i="4"/>
  <c r="C70" i="4"/>
  <c r="D70" i="4"/>
  <c r="E70" i="4"/>
  <c r="F70" i="4"/>
  <c r="G70" i="4"/>
  <c r="H70" i="4"/>
  <c r="K70" i="4"/>
  <c r="V54" i="4" s="1"/>
  <c r="A71" i="4"/>
  <c r="B71" i="4"/>
  <c r="C71" i="4"/>
  <c r="D71" i="4"/>
  <c r="E71" i="4"/>
  <c r="F71" i="4"/>
  <c r="G71" i="4"/>
  <c r="H71" i="4"/>
  <c r="J71" i="4"/>
  <c r="A72" i="4"/>
  <c r="B72" i="4"/>
  <c r="C72" i="4"/>
  <c r="D72" i="4"/>
  <c r="E72" i="4"/>
  <c r="F72" i="4"/>
  <c r="G72" i="4"/>
  <c r="H72" i="4"/>
  <c r="A73" i="4"/>
  <c r="B73" i="4"/>
  <c r="C73" i="4"/>
  <c r="D73" i="4"/>
  <c r="E73" i="4"/>
  <c r="F73" i="4"/>
  <c r="G73" i="4"/>
  <c r="H73" i="4"/>
  <c r="K73" i="4"/>
  <c r="A74" i="4"/>
  <c r="B74" i="4"/>
  <c r="C74" i="4"/>
  <c r="D74" i="4"/>
  <c r="E74" i="4"/>
  <c r="F74" i="4"/>
  <c r="G74" i="4"/>
  <c r="H74" i="4"/>
  <c r="J74" i="4"/>
  <c r="A75" i="4"/>
  <c r="B75" i="4"/>
  <c r="C75" i="4"/>
  <c r="D75" i="4"/>
  <c r="E75" i="4"/>
  <c r="F75" i="4"/>
  <c r="G75" i="4"/>
  <c r="H75" i="4"/>
  <c r="A76" i="4"/>
  <c r="B76" i="4"/>
  <c r="C76" i="4"/>
  <c r="D76" i="4"/>
  <c r="E76" i="4"/>
  <c r="F76" i="4"/>
  <c r="G76" i="4"/>
  <c r="H76" i="4"/>
  <c r="J76" i="4"/>
  <c r="K76" i="4"/>
  <c r="AB54" i="4" s="1"/>
  <c r="A77" i="4"/>
  <c r="B77" i="4"/>
  <c r="C77" i="4"/>
  <c r="D77" i="4"/>
  <c r="E77" i="4"/>
  <c r="F77" i="4"/>
  <c r="G77" i="4"/>
  <c r="H77" i="4"/>
  <c r="K77" i="4"/>
  <c r="A78" i="4"/>
  <c r="B78" i="4"/>
  <c r="C78" i="4"/>
  <c r="D78" i="4"/>
  <c r="E78" i="4"/>
  <c r="F78" i="4"/>
  <c r="G78" i="4"/>
  <c r="H78" i="4"/>
  <c r="K78" i="4"/>
  <c r="O39" i="4" s="1"/>
  <c r="A79" i="4"/>
  <c r="B79" i="4"/>
  <c r="C79" i="4"/>
  <c r="D79" i="4"/>
  <c r="E79" i="4"/>
  <c r="F79" i="4"/>
  <c r="G79" i="4"/>
  <c r="H79" i="4"/>
  <c r="K79" i="4"/>
  <c r="P39" i="4" s="1"/>
  <c r="A80" i="4"/>
  <c r="B80" i="4"/>
  <c r="C80" i="4"/>
  <c r="D80" i="4"/>
  <c r="E80" i="4"/>
  <c r="F80" i="4"/>
  <c r="G80" i="4"/>
  <c r="H80" i="4"/>
  <c r="K80" i="4"/>
  <c r="Q39" i="4" s="1"/>
  <c r="A81" i="4"/>
  <c r="B81" i="4"/>
  <c r="C81" i="4"/>
  <c r="D81" i="4"/>
  <c r="E81" i="4"/>
  <c r="F81" i="4"/>
  <c r="G81" i="4"/>
  <c r="H81" i="4"/>
  <c r="J81" i="4"/>
  <c r="A82" i="4"/>
  <c r="B82" i="4"/>
  <c r="C82" i="4"/>
  <c r="D82" i="4"/>
  <c r="E82" i="4"/>
  <c r="F82" i="4"/>
  <c r="G82" i="4"/>
  <c r="H82" i="4"/>
  <c r="J82" i="4"/>
  <c r="A83" i="4"/>
  <c r="B83" i="4"/>
  <c r="C83" i="4"/>
  <c r="D83" i="4"/>
  <c r="E83" i="4"/>
  <c r="F83" i="4"/>
  <c r="G83" i="4"/>
  <c r="H83" i="4"/>
  <c r="J83" i="4"/>
  <c r="K83" i="4"/>
  <c r="T39" i="4" s="1"/>
  <c r="A84" i="4"/>
  <c r="B84" i="4"/>
  <c r="C84" i="4"/>
  <c r="D84" i="4"/>
  <c r="E84" i="4"/>
  <c r="F84" i="4"/>
  <c r="G84" i="4"/>
  <c r="H84" i="4"/>
  <c r="J84" i="4"/>
  <c r="U7" i="4" s="1"/>
  <c r="K84" i="4"/>
  <c r="U55" i="4" s="1"/>
  <c r="A85" i="4"/>
  <c r="B85" i="4"/>
  <c r="C85" i="4"/>
  <c r="D85" i="4"/>
  <c r="E85" i="4"/>
  <c r="F85" i="4"/>
  <c r="G85" i="4"/>
  <c r="H85" i="4"/>
  <c r="A86" i="4"/>
  <c r="B86" i="4"/>
  <c r="C86" i="4"/>
  <c r="D86" i="4"/>
  <c r="E86" i="4"/>
  <c r="F86" i="4"/>
  <c r="G86" i="4"/>
  <c r="H86" i="4"/>
  <c r="J86" i="4"/>
  <c r="A87" i="4"/>
  <c r="B87" i="4"/>
  <c r="C87" i="4"/>
  <c r="D87" i="4"/>
  <c r="E87" i="4"/>
  <c r="F87" i="4"/>
  <c r="G87" i="4"/>
  <c r="H87" i="4"/>
  <c r="J87" i="4"/>
  <c r="X7" i="4" s="1"/>
  <c r="K87" i="4"/>
  <c r="X39" i="4" s="1"/>
  <c r="A88" i="4"/>
  <c r="B88" i="4"/>
  <c r="C88" i="4"/>
  <c r="D88" i="4"/>
  <c r="E88" i="4"/>
  <c r="F88" i="4"/>
  <c r="G88" i="4"/>
  <c r="H88" i="4"/>
  <c r="J88" i="4"/>
  <c r="Y23" i="4" s="1"/>
  <c r="K88" i="4"/>
  <c r="Y39" i="4" s="1"/>
  <c r="A89" i="4"/>
  <c r="B89" i="4"/>
  <c r="C89" i="4"/>
  <c r="D89" i="4"/>
  <c r="E89" i="4"/>
  <c r="F89" i="4"/>
  <c r="G89" i="4"/>
  <c r="H89" i="4"/>
  <c r="A90" i="4"/>
  <c r="B90" i="4"/>
  <c r="C90" i="4"/>
  <c r="D90" i="4"/>
  <c r="E90" i="4"/>
  <c r="F90" i="4"/>
  <c r="G90" i="4"/>
  <c r="H90" i="4"/>
  <c r="J90" i="4"/>
  <c r="A91" i="4"/>
  <c r="B91" i="4"/>
  <c r="C91" i="4"/>
  <c r="D91" i="4"/>
  <c r="E91" i="4"/>
  <c r="F91" i="4"/>
  <c r="G91" i="4"/>
  <c r="H91" i="4"/>
  <c r="J91" i="4"/>
  <c r="K91" i="4"/>
  <c r="AB39" i="4" s="1"/>
  <c r="A92" i="4"/>
  <c r="B92" i="4"/>
  <c r="C92" i="4"/>
  <c r="D92" i="4"/>
  <c r="E92" i="4"/>
  <c r="F92" i="4"/>
  <c r="G92" i="4"/>
  <c r="H92" i="4"/>
  <c r="J92" i="4"/>
  <c r="N8" i="4" s="1"/>
  <c r="A93" i="4"/>
  <c r="B93" i="4"/>
  <c r="C93" i="4"/>
  <c r="D93" i="4"/>
  <c r="E93" i="4"/>
  <c r="F93" i="4"/>
  <c r="G93" i="4"/>
  <c r="H93" i="4"/>
  <c r="A94" i="4"/>
  <c r="B94" i="4"/>
  <c r="C94" i="4"/>
  <c r="D94" i="4"/>
  <c r="E94" i="4"/>
  <c r="F94" i="4"/>
  <c r="G94" i="4"/>
  <c r="H94" i="4"/>
  <c r="J94" i="4"/>
  <c r="K94" i="4"/>
  <c r="P40" i="4" s="1"/>
  <c r="A95" i="4"/>
  <c r="B95" i="4"/>
  <c r="C95" i="4"/>
  <c r="D95" i="4"/>
  <c r="E95" i="4"/>
  <c r="F95" i="4"/>
  <c r="G95" i="4"/>
  <c r="H95" i="4"/>
  <c r="J95" i="4"/>
  <c r="Q8" i="4" s="1"/>
  <c r="K95" i="4"/>
  <c r="Q40" i="4" s="1"/>
  <c r="F40" i="6" s="1"/>
  <c r="F105" i="6" s="1"/>
  <c r="A96" i="4"/>
  <c r="B96" i="4"/>
  <c r="C96" i="4"/>
  <c r="D96" i="4"/>
  <c r="E96" i="4"/>
  <c r="F96" i="4"/>
  <c r="G96" i="4"/>
  <c r="H96" i="4"/>
  <c r="J96" i="4"/>
  <c r="A97" i="4"/>
  <c r="B97" i="4"/>
  <c r="C97" i="4"/>
  <c r="D97" i="4"/>
  <c r="E97" i="4"/>
  <c r="F97" i="4"/>
  <c r="G97" i="4"/>
  <c r="H97" i="4"/>
  <c r="J97" i="4"/>
  <c r="A98" i="4"/>
  <c r="B98" i="4"/>
  <c r="C98" i="4"/>
  <c r="D98" i="4"/>
  <c r="E98" i="4"/>
  <c r="F98" i="4"/>
  <c r="G98" i="4"/>
  <c r="H98" i="4"/>
  <c r="J98" i="4"/>
  <c r="K98" i="4"/>
  <c r="T40" i="4" s="1"/>
  <c r="A99" i="4"/>
  <c r="B99" i="4"/>
  <c r="C99" i="4"/>
  <c r="D99" i="4"/>
  <c r="E99" i="4"/>
  <c r="F99" i="4"/>
  <c r="G99" i="4"/>
  <c r="H99" i="4"/>
  <c r="J99" i="4"/>
  <c r="A100" i="4"/>
  <c r="B100" i="4"/>
  <c r="C100" i="4"/>
  <c r="D100" i="4"/>
  <c r="E100" i="4"/>
  <c r="F100" i="4"/>
  <c r="G100" i="4"/>
  <c r="H100" i="4"/>
  <c r="A101" i="4"/>
  <c r="B101" i="4"/>
  <c r="C101" i="4"/>
  <c r="D101" i="4"/>
  <c r="E101" i="4"/>
  <c r="F101" i="4"/>
  <c r="G101" i="4"/>
  <c r="H101" i="4"/>
  <c r="K101" i="4"/>
  <c r="A102" i="4"/>
  <c r="B102" i="4"/>
  <c r="C102" i="4"/>
  <c r="D102" i="4"/>
  <c r="E102" i="4"/>
  <c r="F102" i="4"/>
  <c r="G102" i="4"/>
  <c r="H102" i="4"/>
  <c r="J102" i="4"/>
  <c r="X24" i="4" s="1"/>
  <c r="K102" i="4"/>
  <c r="X40" i="4" s="1"/>
  <c r="A103" i="4"/>
  <c r="B103" i="4"/>
  <c r="C103" i="4"/>
  <c r="D103" i="4"/>
  <c r="E103" i="4"/>
  <c r="F103" i="4"/>
  <c r="G103" i="4"/>
  <c r="H103" i="4"/>
  <c r="A104" i="4"/>
  <c r="B104" i="4"/>
  <c r="C104" i="4"/>
  <c r="D104" i="4"/>
  <c r="E104" i="4"/>
  <c r="F104" i="4"/>
  <c r="G104" i="4"/>
  <c r="H104" i="4"/>
  <c r="J104" i="4"/>
  <c r="Z8" i="4" s="1"/>
  <c r="A105" i="4"/>
  <c r="B105" i="4"/>
  <c r="C105" i="4"/>
  <c r="D105" i="4"/>
  <c r="E105" i="4"/>
  <c r="F105" i="4"/>
  <c r="G105" i="4"/>
  <c r="H105" i="4"/>
  <c r="J105" i="4"/>
  <c r="K105" i="4"/>
  <c r="A106" i="4"/>
  <c r="B106" i="4"/>
  <c r="C106" i="4"/>
  <c r="D106" i="4"/>
  <c r="E106" i="4"/>
  <c r="F106" i="4"/>
  <c r="G106" i="4"/>
  <c r="H106" i="4"/>
  <c r="A107" i="4"/>
  <c r="B107" i="4"/>
  <c r="C107" i="4"/>
  <c r="D107" i="4"/>
  <c r="E107" i="4"/>
  <c r="F107" i="4"/>
  <c r="G107" i="4"/>
  <c r="H107" i="4"/>
  <c r="J107" i="4"/>
  <c r="K107" i="4"/>
  <c r="N41" i="4" s="1"/>
  <c r="A108" i="4"/>
  <c r="B108" i="4"/>
  <c r="C108" i="4"/>
  <c r="D108" i="4"/>
  <c r="E108" i="4"/>
  <c r="F108" i="4"/>
  <c r="G108" i="4"/>
  <c r="H108" i="4"/>
  <c r="J108" i="4"/>
  <c r="A109" i="4"/>
  <c r="B109" i="4"/>
  <c r="C109" i="4"/>
  <c r="D109" i="4"/>
  <c r="E109" i="4"/>
  <c r="F109" i="4"/>
  <c r="G109" i="4"/>
  <c r="H109" i="4"/>
  <c r="J109" i="4"/>
  <c r="P9" i="4" s="1"/>
  <c r="K109" i="4"/>
  <c r="A110" i="4"/>
  <c r="B110" i="4"/>
  <c r="C110" i="4"/>
  <c r="D110" i="4"/>
  <c r="E110" i="4"/>
  <c r="F110" i="4"/>
  <c r="G110" i="4"/>
  <c r="H110" i="4"/>
  <c r="J110" i="4"/>
  <c r="K110" i="4"/>
  <c r="Q41" i="4" s="1"/>
  <c r="A111" i="4"/>
  <c r="B111" i="4"/>
  <c r="C111" i="4"/>
  <c r="D111" i="4"/>
  <c r="E111" i="4"/>
  <c r="F111" i="4"/>
  <c r="G111" i="4"/>
  <c r="H111" i="4"/>
  <c r="J111" i="4"/>
  <c r="K111" i="4"/>
  <c r="R41" i="4" s="1"/>
  <c r="A112" i="4"/>
  <c r="B112" i="4"/>
  <c r="C112" i="4"/>
  <c r="D112" i="4"/>
  <c r="E112" i="4"/>
  <c r="F112" i="4"/>
  <c r="G112" i="4"/>
  <c r="H112" i="4"/>
  <c r="J112" i="4"/>
  <c r="S9" i="4" s="1"/>
  <c r="K112" i="4"/>
  <c r="S41" i="4" s="1"/>
  <c r="A113" i="4"/>
  <c r="B113" i="4"/>
  <c r="C113" i="4"/>
  <c r="D113" i="4"/>
  <c r="J114" i="4"/>
  <c r="K114" i="4"/>
  <c r="U41" i="4" s="1"/>
  <c r="J115" i="4"/>
  <c r="K115" i="4"/>
  <c r="K117" i="4"/>
  <c r="X41" i="4" s="1"/>
  <c r="K118" i="4"/>
  <c r="Y41" i="4" s="1"/>
  <c r="J119" i="4"/>
  <c r="J121" i="4"/>
  <c r="AB9" i="4" s="1"/>
  <c r="K121" i="4"/>
  <c r="AB57" i="4" s="1"/>
  <c r="J123" i="4"/>
  <c r="J124" i="4"/>
  <c r="K124" i="4"/>
  <c r="P42" i="4" s="1"/>
  <c r="J125" i="4"/>
  <c r="K127" i="4"/>
  <c r="K128" i="4"/>
  <c r="T42" i="4" s="1"/>
  <c r="K129" i="4"/>
  <c r="U42" i="4" s="1"/>
  <c r="K130" i="4"/>
  <c r="V42" i="4" s="1"/>
  <c r="K131" i="4"/>
  <c r="J133" i="4"/>
  <c r="K134" i="4"/>
  <c r="Z42" i="4" s="1"/>
  <c r="J135" i="4"/>
  <c r="AA10" i="4" s="1"/>
  <c r="K136" i="4"/>
  <c r="AB42" i="4" s="1"/>
  <c r="J137" i="4"/>
  <c r="J138" i="4"/>
  <c r="K138" i="4"/>
  <c r="O59" i="4" s="1"/>
  <c r="J139" i="4"/>
  <c r="K139" i="4"/>
  <c r="J140" i="4"/>
  <c r="K141" i="4"/>
  <c r="R43" i="4" s="1"/>
  <c r="J144" i="4"/>
  <c r="U11" i="4" s="1"/>
  <c r="K144" i="4"/>
  <c r="U59" i="4" s="1"/>
  <c r="J145" i="4"/>
  <c r="V27" i="4" s="1"/>
  <c r="K145" i="4"/>
  <c r="V43" i="4" s="1"/>
  <c r="J146" i="4"/>
  <c r="K146" i="4"/>
  <c r="W59" i="4" s="1"/>
  <c r="J147" i="4"/>
  <c r="K147" i="4"/>
  <c r="J148" i="4"/>
  <c r="K148" i="4"/>
  <c r="Y43" i="4" s="1"/>
  <c r="J149" i="4"/>
  <c r="J150" i="4"/>
  <c r="K151" i="4"/>
  <c r="AB43" i="4" s="1"/>
  <c r="J152" i="4"/>
  <c r="K152" i="4"/>
  <c r="N44" i="4" s="1"/>
  <c r="J153" i="4"/>
  <c r="K153" i="4"/>
  <c r="O44" i="4" s="1"/>
  <c r="K154" i="4"/>
  <c r="P44" i="4" s="1"/>
  <c r="J155" i="4"/>
  <c r="K155" i="4"/>
  <c r="J156" i="4"/>
  <c r="J157" i="4"/>
  <c r="K158" i="4"/>
  <c r="T60" i="4" s="1"/>
  <c r="J159" i="4"/>
  <c r="U28" i="4" s="1"/>
  <c r="J160" i="4"/>
  <c r="V12" i="4" s="1"/>
  <c r="K160" i="4"/>
  <c r="V60" i="4" s="1"/>
  <c r="J161" i="4"/>
  <c r="J163" i="4"/>
  <c r="K164" i="4"/>
  <c r="Z44" i="4" s="1"/>
  <c r="J165" i="4"/>
  <c r="K165" i="4"/>
  <c r="AA44" i="4" s="1"/>
  <c r="J166" i="4"/>
  <c r="J168" i="4"/>
  <c r="K168" i="4"/>
  <c r="O45" i="4" s="1"/>
  <c r="J169" i="4"/>
  <c r="P13" i="4" s="1"/>
  <c r="K169" i="4"/>
  <c r="P45" i="4" s="1"/>
  <c r="J170" i="4"/>
  <c r="J171" i="4"/>
  <c r="J172" i="4"/>
  <c r="K172" i="4"/>
  <c r="S61" i="4" s="1"/>
  <c r="J173" i="4"/>
  <c r="T29" i="4" s="1"/>
  <c r="K173" i="4"/>
  <c r="T45" i="4" s="1"/>
  <c r="K174" i="4"/>
  <c r="U61" i="4" s="1"/>
  <c r="J175" i="4"/>
  <c r="K175" i="4"/>
  <c r="V61" i="4" s="1"/>
  <c r="J176" i="4"/>
  <c r="K176" i="4"/>
  <c r="W61" i="4" s="1"/>
  <c r="J178" i="4"/>
  <c r="Y13" i="4" s="1"/>
  <c r="K178" i="4"/>
  <c r="Y45" i="4" s="1"/>
  <c r="J179" i="4"/>
  <c r="K179" i="4"/>
  <c r="Z45" i="4" s="1"/>
  <c r="J180" i="4"/>
  <c r="J182" i="4"/>
  <c r="K182" i="4"/>
  <c r="N46" i="4" s="1"/>
  <c r="J183" i="4"/>
  <c r="O14" i="4" s="1"/>
  <c r="D14" i="6" s="1"/>
  <c r="D79" i="6" s="1"/>
  <c r="K183" i="4"/>
  <c r="J184" i="4"/>
  <c r="J185" i="4"/>
  <c r="K185" i="4"/>
  <c r="Q46" i="4" s="1"/>
  <c r="J186" i="4"/>
  <c r="R30" i="4" s="1"/>
  <c r="J188" i="4"/>
  <c r="K188" i="4"/>
  <c r="T62" i="4" s="1"/>
  <c r="J189" i="4"/>
  <c r="J191" i="4"/>
  <c r="K191" i="4"/>
  <c r="J192" i="4"/>
  <c r="K192" i="4"/>
  <c r="X46" i="4" s="1"/>
  <c r="K194" i="4"/>
  <c r="Z62" i="4" s="1"/>
  <c r="J195" i="4"/>
  <c r="J196" i="4"/>
  <c r="J197" i="4"/>
  <c r="J198" i="4"/>
  <c r="O15" i="4" s="1"/>
  <c r="J199" i="4"/>
  <c r="P15" i="4" s="1"/>
  <c r="K199" i="4"/>
  <c r="J200" i="4"/>
  <c r="K201" i="4"/>
  <c r="R47" i="4" s="1"/>
  <c r="J202" i="4"/>
  <c r="J203" i="4"/>
  <c r="K203" i="4"/>
  <c r="J205" i="4"/>
  <c r="K206" i="4"/>
  <c r="W47" i="4" s="1"/>
  <c r="J208" i="4"/>
  <c r="K208" i="4"/>
  <c r="Y63" i="4" s="1"/>
  <c r="J209" i="4"/>
  <c r="K209" i="4"/>
  <c r="Z47" i="4" s="1"/>
  <c r="J210" i="4"/>
  <c r="AA31" i="4" s="1"/>
  <c r="J211" i="4"/>
  <c r="K211" i="4"/>
  <c r="AB63" i="4" s="1"/>
  <c r="J212" i="4"/>
  <c r="K212" i="4"/>
  <c r="N48" i="4" s="1"/>
  <c r="J214" i="4"/>
  <c r="K214" i="4"/>
  <c r="P64" i="4" s="1"/>
  <c r="J215" i="4"/>
  <c r="J217" i="4"/>
  <c r="J218" i="4"/>
  <c r="T16" i="4" s="1"/>
  <c r="K218" i="4"/>
  <c r="T64" i="4" s="1"/>
  <c r="J220" i="4"/>
  <c r="K220" i="4"/>
  <c r="V48" i="4" s="1"/>
  <c r="J223" i="4"/>
  <c r="Y32" i="4" s="1"/>
  <c r="N32" i="6" s="1"/>
  <c r="N97" i="6" s="1"/>
  <c r="K223" i="4"/>
  <c r="J224" i="4"/>
  <c r="K224" i="4"/>
  <c r="Z48" i="4" s="1"/>
  <c r="J226" i="4"/>
  <c r="AB16" i="4" s="1"/>
  <c r="K226" i="4"/>
  <c r="AB48" i="4" s="1"/>
  <c r="A1" i="6"/>
  <c r="A2" i="6"/>
  <c r="A67" i="6" s="1"/>
  <c r="J2" i="6"/>
  <c r="J67" i="6" s="1"/>
  <c r="A18" i="6"/>
  <c r="J28" i="6"/>
  <c r="J93" i="6" s="1"/>
  <c r="A34" i="6"/>
  <c r="A99" i="6" s="1"/>
  <c r="I42" i="6"/>
  <c r="I107" i="6" s="1"/>
  <c r="K43" i="6"/>
  <c r="K108" i="6" s="1"/>
  <c r="G47" i="6"/>
  <c r="G112" i="6" s="1"/>
  <c r="A83" i="6"/>
  <c r="N36" i="4" l="1"/>
  <c r="E42" i="6"/>
  <c r="E107" i="6" s="1"/>
  <c r="C7" i="6"/>
  <c r="C72" i="6" s="1"/>
  <c r="T34" i="4"/>
  <c r="H50" i="6"/>
  <c r="H115" i="6" s="1"/>
  <c r="D35" i="6"/>
  <c r="D100" i="6" s="1"/>
  <c r="R52" i="2"/>
  <c r="R36" i="2"/>
  <c r="P6" i="6"/>
  <c r="P71" i="6" s="1"/>
  <c r="M22" i="6"/>
  <c r="M87" i="6" s="1"/>
  <c r="V52" i="2"/>
  <c r="K52" i="6" s="1"/>
  <c r="K117" i="6" s="1"/>
  <c r="AB34" i="2"/>
  <c r="E64" i="6"/>
  <c r="E129" i="6" s="1"/>
  <c r="O62" i="6"/>
  <c r="O127" i="6" s="1"/>
  <c r="N41" i="6"/>
  <c r="N106" i="6" s="1"/>
  <c r="M36" i="6"/>
  <c r="M101" i="6" s="1"/>
  <c r="AA51" i="2"/>
  <c r="H39" i="6"/>
  <c r="H104" i="6" s="1"/>
  <c r="K2" i="6"/>
  <c r="K67" i="6" s="1"/>
  <c r="N19" i="2"/>
  <c r="C19" i="6" s="1"/>
  <c r="C84" i="6" s="1"/>
  <c r="J56" i="6"/>
  <c r="J121" i="6" s="1"/>
  <c r="V51" i="2"/>
  <c r="K51" i="6" s="1"/>
  <c r="K116" i="6" s="1"/>
  <c r="H34" i="6"/>
  <c r="H99" i="6" s="1"/>
  <c r="X58" i="2"/>
  <c r="M58" i="6" s="1"/>
  <c r="M123" i="6" s="1"/>
  <c r="O51" i="2"/>
  <c r="D51" i="6" s="1"/>
  <c r="D116" i="6" s="1"/>
  <c r="U35" i="4"/>
  <c r="U51" i="4"/>
  <c r="Y3" i="4"/>
  <c r="Y19" i="4"/>
  <c r="N35" i="4"/>
  <c r="N51" i="4"/>
  <c r="AB36" i="4"/>
  <c r="AB52" i="4"/>
  <c r="V50" i="4"/>
  <c r="P34" i="4"/>
  <c r="R51" i="4"/>
  <c r="K35" i="6"/>
  <c r="K100" i="6" s="1"/>
  <c r="AA35" i="4"/>
  <c r="AA51" i="4"/>
  <c r="S36" i="4"/>
  <c r="H36" i="6" s="1"/>
  <c r="H101" i="6" s="1"/>
  <c r="S52" i="4"/>
  <c r="H52" i="6" s="1"/>
  <c r="H117" i="6" s="1"/>
  <c r="W51" i="4"/>
  <c r="L51" i="6" s="1"/>
  <c r="L116" i="6" s="1"/>
  <c r="W35" i="4"/>
  <c r="Z36" i="4"/>
  <c r="Z52" i="4"/>
  <c r="S51" i="4"/>
  <c r="S35" i="4"/>
  <c r="R50" i="4"/>
  <c r="G50" i="6" s="1"/>
  <c r="G115" i="6" s="1"/>
  <c r="J41" i="6"/>
  <c r="J106" i="6" s="1"/>
  <c r="J36" i="6"/>
  <c r="J101" i="6" s="1"/>
  <c r="X51" i="4"/>
  <c r="M51" i="6" s="1"/>
  <c r="M116" i="6" s="1"/>
  <c r="V18" i="4"/>
  <c r="P43" i="6"/>
  <c r="P108" i="6" s="1"/>
  <c r="J10" i="6"/>
  <c r="J75" i="6" s="1"/>
  <c r="M40" i="6"/>
  <c r="M105" i="6" s="1"/>
  <c r="P38" i="6"/>
  <c r="P103" i="6" s="1"/>
  <c r="Q43" i="6"/>
  <c r="Q108" i="6" s="1"/>
  <c r="U52" i="4"/>
  <c r="N50" i="4"/>
  <c r="C50" i="6" s="1"/>
  <c r="C115" i="6" s="1"/>
  <c r="N18" i="4"/>
  <c r="C18" i="6" s="1"/>
  <c r="C83" i="6" s="1"/>
  <c r="F46" i="6"/>
  <c r="F111" i="6" s="1"/>
  <c r="C43" i="6"/>
  <c r="C108" i="6" s="1"/>
  <c r="P51" i="6"/>
  <c r="P116" i="6" s="1"/>
  <c r="P10" i="6"/>
  <c r="P75" i="6" s="1"/>
  <c r="C40" i="6"/>
  <c r="C105" i="6" s="1"/>
  <c r="F3" i="6"/>
  <c r="F68" i="6" s="1"/>
  <c r="P52" i="6"/>
  <c r="P117" i="6" s="1"/>
  <c r="N3" i="6"/>
  <c r="N68" i="6" s="1"/>
  <c r="D41" i="6"/>
  <c r="D106" i="6" s="1"/>
  <c r="Q51" i="4"/>
  <c r="P53" i="4"/>
  <c r="T36" i="4"/>
  <c r="I36" i="6" s="1"/>
  <c r="I101" i="6" s="1"/>
  <c r="E15" i="6"/>
  <c r="E80" i="6" s="1"/>
  <c r="H43" i="6"/>
  <c r="H108" i="6" s="1"/>
  <c r="P41" i="6"/>
  <c r="P106" i="6" s="1"/>
  <c r="M39" i="6"/>
  <c r="M104" i="6" s="1"/>
  <c r="I57" i="6"/>
  <c r="I122" i="6" s="1"/>
  <c r="O37" i="6"/>
  <c r="O102" i="6" s="1"/>
  <c r="K37" i="6"/>
  <c r="K102" i="6" s="1"/>
  <c r="AA50" i="4"/>
  <c r="I29" i="6"/>
  <c r="I94" i="6" s="1"/>
  <c r="D39" i="6"/>
  <c r="D104" i="6" s="1"/>
  <c r="F6" i="6"/>
  <c r="F71" i="6" s="1"/>
  <c r="P35" i="6"/>
  <c r="P100" i="6" s="1"/>
  <c r="S60" i="4"/>
  <c r="M64" i="6"/>
  <c r="M129" i="6" s="1"/>
  <c r="I37" i="6"/>
  <c r="I102" i="6" s="1"/>
  <c r="D36" i="6"/>
  <c r="D101" i="6" s="1"/>
  <c r="P34" i="6"/>
  <c r="P99" i="6" s="1"/>
  <c r="N36" i="2"/>
  <c r="N52" i="2"/>
  <c r="C52" i="6" s="1"/>
  <c r="C117" i="6" s="1"/>
  <c r="Z51" i="2"/>
  <c r="Z35" i="2"/>
  <c r="Y37" i="2"/>
  <c r="Y53" i="2"/>
  <c r="O48" i="6"/>
  <c r="O113" i="6" s="1"/>
  <c r="X52" i="2"/>
  <c r="AA50" i="2"/>
  <c r="V34" i="2"/>
  <c r="K34" i="6" s="1"/>
  <c r="K99" i="6" s="1"/>
  <c r="T58" i="2"/>
  <c r="U52" i="2"/>
  <c r="J52" i="6" s="1"/>
  <c r="J117" i="6" s="1"/>
  <c r="N34" i="2"/>
  <c r="C34" i="6" s="1"/>
  <c r="C99" i="6" s="1"/>
  <c r="J11" i="6"/>
  <c r="J76" i="6" s="1"/>
  <c r="K50" i="6"/>
  <c r="K115" i="6" s="1"/>
  <c r="G34" i="6"/>
  <c r="G99" i="6" s="1"/>
  <c r="O52" i="2"/>
  <c r="N63" i="6"/>
  <c r="N128" i="6" s="1"/>
  <c r="Q63" i="6"/>
  <c r="Q128" i="6" s="1"/>
  <c r="I40" i="6"/>
  <c r="I105" i="6" s="1"/>
  <c r="I64" i="6"/>
  <c r="I129" i="6" s="1"/>
  <c r="K36" i="6"/>
  <c r="K101" i="6" s="1"/>
  <c r="O35" i="6"/>
  <c r="O100" i="6" s="1"/>
  <c r="AB18" i="4"/>
  <c r="Q18" i="6" s="1"/>
  <c r="Q83" i="6" s="1"/>
  <c r="Q9" i="6"/>
  <c r="Q74" i="6" s="1"/>
  <c r="M41" i="6"/>
  <c r="M106" i="6" s="1"/>
  <c r="C41" i="6"/>
  <c r="C106" i="6" s="1"/>
  <c r="Z18" i="4"/>
  <c r="I54" i="6"/>
  <c r="I119" i="6" s="1"/>
  <c r="O52" i="6"/>
  <c r="O117" i="6" s="1"/>
  <c r="X28" i="4"/>
  <c r="M28" i="6" s="1"/>
  <c r="M93" i="6" s="1"/>
  <c r="P55" i="6"/>
  <c r="P120" i="6" s="1"/>
  <c r="G20" i="6"/>
  <c r="G85" i="6" s="1"/>
  <c r="K3" i="6"/>
  <c r="K68" i="6" s="1"/>
  <c r="R54" i="4"/>
  <c r="K40" i="6"/>
  <c r="K105" i="6" s="1"/>
  <c r="C36" i="6"/>
  <c r="C101" i="6" s="1"/>
  <c r="N39" i="6"/>
  <c r="N104" i="6" s="1"/>
  <c r="C35" i="6"/>
  <c r="C100" i="6" s="1"/>
  <c r="P5" i="6"/>
  <c r="P70" i="6" s="1"/>
  <c r="O44" i="6"/>
  <c r="O109" i="6" s="1"/>
  <c r="O40" i="6"/>
  <c r="O105" i="6" s="1"/>
  <c r="Q37" i="6"/>
  <c r="Q102" i="6" s="1"/>
  <c r="I52" i="6"/>
  <c r="I117" i="6" s="1"/>
  <c r="L35" i="6"/>
  <c r="L100" i="6" s="1"/>
  <c r="Y53" i="4"/>
  <c r="X37" i="4"/>
  <c r="H4" i="6"/>
  <c r="H69" i="6" s="1"/>
  <c r="S53" i="4"/>
  <c r="H44" i="6"/>
  <c r="H109" i="6" s="1"/>
  <c r="Q4" i="6"/>
  <c r="Q69" i="6" s="1"/>
  <c r="N45" i="6"/>
  <c r="N110" i="6" s="1"/>
  <c r="L39" i="6"/>
  <c r="L104" i="6" s="1"/>
  <c r="U50" i="2"/>
  <c r="U34" i="2"/>
  <c r="J34" i="6" s="1"/>
  <c r="J99" i="6" s="1"/>
  <c r="P37" i="2"/>
  <c r="E37" i="6" s="1"/>
  <c r="E102" i="6" s="1"/>
  <c r="P53" i="2"/>
  <c r="E53" i="6" s="1"/>
  <c r="E118" i="6" s="1"/>
  <c r="P39" i="2"/>
  <c r="E39" i="6" s="1"/>
  <c r="E104" i="6" s="1"/>
  <c r="P55" i="2"/>
  <c r="E4" i="6"/>
  <c r="E69" i="6" s="1"/>
  <c r="AA59" i="2"/>
  <c r="V56" i="2"/>
  <c r="Z38" i="2"/>
  <c r="O38" i="6" s="1"/>
  <c r="O103" i="6" s="1"/>
  <c r="I45" i="6"/>
  <c r="I110" i="6" s="1"/>
  <c r="Q56" i="2"/>
  <c r="W36" i="2"/>
  <c r="X18" i="2"/>
  <c r="O47" i="6"/>
  <c r="O112" i="6" s="1"/>
  <c r="F41" i="6"/>
  <c r="F106" i="6" s="1"/>
  <c r="W18" i="2"/>
  <c r="U18" i="2"/>
  <c r="N51" i="2"/>
  <c r="C51" i="6" s="1"/>
  <c r="C116" i="6" s="1"/>
  <c r="Y19" i="2"/>
  <c r="N19" i="6" s="1"/>
  <c r="N84" i="6" s="1"/>
  <c r="W36" i="4"/>
  <c r="W52" i="4"/>
  <c r="L52" i="6" s="1"/>
  <c r="L117" i="6" s="1"/>
  <c r="AB50" i="4"/>
  <c r="Q50" i="6" s="1"/>
  <c r="Q115" i="6" s="1"/>
  <c r="AB34" i="4"/>
  <c r="W3" i="2"/>
  <c r="W19" i="2"/>
  <c r="Q50" i="2"/>
  <c r="F50" i="6" s="1"/>
  <c r="F115" i="6" s="1"/>
  <c r="Q34" i="2"/>
  <c r="F34" i="6" s="1"/>
  <c r="F99" i="6" s="1"/>
  <c r="P35" i="4"/>
  <c r="P51" i="4"/>
  <c r="X34" i="4"/>
  <c r="M34" i="6" s="1"/>
  <c r="M99" i="6" s="1"/>
  <c r="X50" i="4"/>
  <c r="M50" i="6" s="1"/>
  <c r="M115" i="6" s="1"/>
  <c r="N4" i="2"/>
  <c r="N20" i="2"/>
  <c r="Z3" i="2"/>
  <c r="Z19" i="2"/>
  <c r="Z2" i="2"/>
  <c r="O2" i="6" s="1"/>
  <c r="O67" i="6" s="1"/>
  <c r="Z18" i="2"/>
  <c r="O18" i="6" s="1"/>
  <c r="O83" i="6" s="1"/>
  <c r="T50" i="2"/>
  <c r="I50" i="6" s="1"/>
  <c r="I115" i="6" s="1"/>
  <c r="T34" i="2"/>
  <c r="I34" i="6" s="1"/>
  <c r="I99" i="6" s="1"/>
  <c r="P34" i="2"/>
  <c r="E34" i="6" s="1"/>
  <c r="E99" i="6" s="1"/>
  <c r="P50" i="2"/>
  <c r="E50" i="6" s="1"/>
  <c r="E115" i="6" s="1"/>
  <c r="W34" i="4"/>
  <c r="L34" i="6" s="1"/>
  <c r="L99" i="6" s="1"/>
  <c r="W50" i="4"/>
  <c r="L50" i="6" s="1"/>
  <c r="L115" i="6" s="1"/>
  <c r="T18" i="2"/>
  <c r="T2" i="2"/>
  <c r="I2" i="6" s="1"/>
  <c r="I67" i="6" s="1"/>
  <c r="O48" i="4"/>
  <c r="D48" i="6" s="1"/>
  <c r="D113" i="6" s="1"/>
  <c r="O64" i="4"/>
  <c r="AA4" i="2"/>
  <c r="P4" i="6" s="1"/>
  <c r="P69" i="6" s="1"/>
  <c r="AA20" i="2"/>
  <c r="Y83" i="6"/>
  <c r="Y115" i="6" s="1"/>
  <c r="Q5" i="4"/>
  <c r="Q21" i="4"/>
  <c r="F21" i="6" s="1"/>
  <c r="F86" i="6" s="1"/>
  <c r="T3" i="2"/>
  <c r="I3" i="6" s="1"/>
  <c r="I68" i="6" s="1"/>
  <c r="T19" i="2"/>
  <c r="P35" i="2"/>
  <c r="P51" i="2"/>
  <c r="O18" i="4"/>
  <c r="D18" i="6" s="1"/>
  <c r="D83" i="6" s="1"/>
  <c r="O2" i="4"/>
  <c r="D2" i="6" s="1"/>
  <c r="D67" i="6" s="1"/>
  <c r="S51" i="2"/>
  <c r="H51" i="6" s="1"/>
  <c r="H116" i="6" s="1"/>
  <c r="S35" i="2"/>
  <c r="H35" i="6" s="1"/>
  <c r="H100" i="6" s="1"/>
  <c r="R2" i="2"/>
  <c r="G2" i="6" s="1"/>
  <c r="G67" i="6" s="1"/>
  <c r="R18" i="2"/>
  <c r="P62" i="4"/>
  <c r="S57" i="4"/>
  <c r="AB55" i="4"/>
  <c r="X48" i="4"/>
  <c r="T46" i="4"/>
  <c r="U40" i="2"/>
  <c r="S21" i="2"/>
  <c r="H21" i="6" s="1"/>
  <c r="H86" i="6" s="1"/>
  <c r="AB13" i="2"/>
  <c r="R60" i="4"/>
  <c r="T55" i="4"/>
  <c r="I55" i="6" s="1"/>
  <c r="I120" i="6" s="1"/>
  <c r="Z51" i="4"/>
  <c r="O51" i="6" s="1"/>
  <c r="O116" i="6" s="1"/>
  <c r="Y50" i="4"/>
  <c r="O43" i="4"/>
  <c r="AA39" i="4"/>
  <c r="W37" i="4"/>
  <c r="L37" i="6" s="1"/>
  <c r="L102" i="6" s="1"/>
  <c r="O32" i="4"/>
  <c r="Q22" i="4"/>
  <c r="AA18" i="4"/>
  <c r="P18" i="6" s="1"/>
  <c r="P83" i="6" s="1"/>
  <c r="Y7" i="4"/>
  <c r="N7" i="6" s="1"/>
  <c r="N72" i="6" s="1"/>
  <c r="Y61" i="2"/>
  <c r="V59" i="2"/>
  <c r="Y57" i="2"/>
  <c r="R56" i="2"/>
  <c r="O55" i="2"/>
  <c r="O53" i="2"/>
  <c r="D53" i="6" s="1"/>
  <c r="D118" i="6" s="1"/>
  <c r="AB51" i="2"/>
  <c r="T38" i="2"/>
  <c r="AA36" i="2"/>
  <c r="P36" i="6" s="1"/>
  <c r="P101" i="6" s="1"/>
  <c r="X24" i="2"/>
  <c r="S18" i="2"/>
  <c r="Y16" i="2"/>
  <c r="T13" i="2"/>
  <c r="P9" i="2"/>
  <c r="E9" i="6" s="1"/>
  <c r="E74" i="6" s="1"/>
  <c r="AB58" i="4"/>
  <c r="S55" i="4"/>
  <c r="H55" i="6" s="1"/>
  <c r="H120" i="6" s="1"/>
  <c r="S3" i="4"/>
  <c r="U61" i="2"/>
  <c r="J61" i="6" s="1"/>
  <c r="J126" i="6" s="1"/>
  <c r="U57" i="2"/>
  <c r="AB53" i="2"/>
  <c r="AB47" i="2"/>
  <c r="AA44" i="2"/>
  <c r="P44" i="6" s="1"/>
  <c r="P109" i="6" s="1"/>
  <c r="P38" i="2"/>
  <c r="E38" i="6" s="1"/>
  <c r="E103" i="6" s="1"/>
  <c r="Z36" i="2"/>
  <c r="O36" i="6" s="1"/>
  <c r="O101" i="6" s="1"/>
  <c r="U27" i="2"/>
  <c r="T24" i="2"/>
  <c r="Q22" i="2"/>
  <c r="Y5" i="2"/>
  <c r="W63" i="4"/>
  <c r="Y61" i="4"/>
  <c r="U58" i="4"/>
  <c r="J58" i="6" s="1"/>
  <c r="J123" i="6" s="1"/>
  <c r="AA75" i="6" s="1"/>
  <c r="AB56" i="4"/>
  <c r="Z53" i="4"/>
  <c r="AB47" i="4"/>
  <c r="W45" i="4"/>
  <c r="V19" i="4"/>
  <c r="N3" i="4"/>
  <c r="C3" i="6" s="1"/>
  <c r="C68" i="6" s="1"/>
  <c r="Q57" i="2"/>
  <c r="Z53" i="2"/>
  <c r="W41" i="2"/>
  <c r="L41" i="6" s="1"/>
  <c r="L106" i="6" s="1"/>
  <c r="R32" i="2"/>
  <c r="U29" i="2"/>
  <c r="N27" i="2"/>
  <c r="O22" i="2"/>
  <c r="P18" i="2"/>
  <c r="Q5" i="2"/>
  <c r="M24" i="6"/>
  <c r="M89" i="6" s="1"/>
  <c r="AB59" i="4"/>
  <c r="T58" i="4"/>
  <c r="I58" i="6" s="1"/>
  <c r="I123" i="6" s="1"/>
  <c r="T56" i="4"/>
  <c r="O52" i="4"/>
  <c r="D52" i="6" s="1"/>
  <c r="D117" i="6" s="1"/>
  <c r="AA47" i="4"/>
  <c r="P47" i="6" s="1"/>
  <c r="P112" i="6" s="1"/>
  <c r="AB38" i="4"/>
  <c r="Q38" i="6" s="1"/>
  <c r="Q103" i="6" s="1"/>
  <c r="Z24" i="4"/>
  <c r="T19" i="4"/>
  <c r="I19" i="6" s="1"/>
  <c r="I84" i="6" s="1"/>
  <c r="T18" i="4"/>
  <c r="Y16" i="4"/>
  <c r="N16" i="6" s="1"/>
  <c r="N81" i="6" s="1"/>
  <c r="S5" i="4"/>
  <c r="H5" i="6" s="1"/>
  <c r="H70" i="6" s="1"/>
  <c r="Z63" i="2"/>
  <c r="P57" i="2"/>
  <c r="AB54" i="2"/>
  <c r="Q54" i="6" s="1"/>
  <c r="Q119" i="6" s="1"/>
  <c r="T41" i="2"/>
  <c r="AA39" i="2"/>
  <c r="Q32" i="2"/>
  <c r="V20" i="2"/>
  <c r="V19" i="2"/>
  <c r="W15" i="2"/>
  <c r="L15" i="6" s="1"/>
  <c r="L80" i="6" s="1"/>
  <c r="N8" i="2"/>
  <c r="C8" i="6" s="1"/>
  <c r="C73" i="6" s="1"/>
  <c r="V64" i="4"/>
  <c r="AA59" i="4"/>
  <c r="P59" i="6" s="1"/>
  <c r="P124" i="6" s="1"/>
  <c r="N37" i="6"/>
  <c r="N102" i="6" s="1"/>
  <c r="S56" i="4"/>
  <c r="X52" i="4"/>
  <c r="M52" i="6" s="1"/>
  <c r="M117" i="6" s="1"/>
  <c r="U50" i="4"/>
  <c r="N47" i="4"/>
  <c r="W38" i="4"/>
  <c r="U27" i="4"/>
  <c r="AB20" i="4"/>
  <c r="S18" i="4"/>
  <c r="H18" i="6" s="1"/>
  <c r="H83" i="6" s="1"/>
  <c r="S60" i="2"/>
  <c r="H60" i="6" s="1"/>
  <c r="H125" i="6" s="1"/>
  <c r="N57" i="2"/>
  <c r="AA54" i="2"/>
  <c r="V53" i="2"/>
  <c r="Z46" i="2"/>
  <c r="Z43" i="2"/>
  <c r="O43" i="6" s="1"/>
  <c r="O108" i="6" s="1"/>
  <c r="R39" i="2"/>
  <c r="T35" i="2"/>
  <c r="Z23" i="2"/>
  <c r="S20" i="2"/>
  <c r="S11" i="2"/>
  <c r="H11" i="6" s="1"/>
  <c r="H76" i="6" s="1"/>
  <c r="X62" i="4"/>
  <c r="AA60" i="4"/>
  <c r="P60" i="6" s="1"/>
  <c r="P125" i="6" s="1"/>
  <c r="T59" i="4"/>
  <c r="AA54" i="4"/>
  <c r="AB44" i="4"/>
  <c r="S27" i="4"/>
  <c r="H27" i="6" s="1"/>
  <c r="H92" i="6" s="1"/>
  <c r="U23" i="4"/>
  <c r="J23" i="6" s="1"/>
  <c r="J88" i="6" s="1"/>
  <c r="T20" i="4"/>
  <c r="R18" i="4"/>
  <c r="G18" i="6" s="1"/>
  <c r="G83" i="6" s="1"/>
  <c r="P58" i="2"/>
  <c r="W55" i="2"/>
  <c r="U53" i="2"/>
  <c r="J53" i="6" s="1"/>
  <c r="J118" i="6" s="1"/>
  <c r="AA48" i="2"/>
  <c r="Y28" i="2"/>
  <c r="R23" i="2"/>
  <c r="X21" i="2"/>
  <c r="P20" i="2"/>
  <c r="Q19" i="2"/>
  <c r="R4" i="2"/>
  <c r="N64" i="4"/>
  <c r="Q62" i="4"/>
  <c r="Z60" i="4"/>
  <c r="S59" i="4"/>
  <c r="U57" i="4"/>
  <c r="S54" i="4"/>
  <c r="Y35" i="4"/>
  <c r="N35" i="6" s="1"/>
  <c r="N100" i="6" s="1"/>
  <c r="Y29" i="4"/>
  <c r="N29" i="6" s="1"/>
  <c r="N94" i="6" s="1"/>
  <c r="S20" i="4"/>
  <c r="R4" i="4"/>
  <c r="Z56" i="2"/>
  <c r="T53" i="2"/>
  <c r="T48" i="2"/>
  <c r="P45" i="2"/>
  <c r="E45" i="6" s="1"/>
  <c r="E110" i="6" s="1"/>
  <c r="P31" i="2"/>
  <c r="N28" i="2"/>
  <c r="P23" i="2"/>
  <c r="W21" i="2"/>
  <c r="V18" i="2"/>
  <c r="K18" i="6" s="1"/>
  <c r="K83" i="6" s="1"/>
  <c r="O5" i="2"/>
  <c r="D5" i="6" s="1"/>
  <c r="D70" i="6" s="1"/>
  <c r="O21" i="2"/>
  <c r="V30" i="2"/>
  <c r="V14" i="2"/>
  <c r="K14" i="6" s="1"/>
  <c r="K79" i="6" s="1"/>
  <c r="Z67" i="6"/>
  <c r="Z83" i="6"/>
  <c r="X8" i="4"/>
  <c r="M8" i="6" s="1"/>
  <c r="M73" i="6" s="1"/>
  <c r="S29" i="4"/>
  <c r="S13" i="4"/>
  <c r="H13" i="6" s="1"/>
  <c r="H78" i="6" s="1"/>
  <c r="N45" i="4"/>
  <c r="N61" i="4"/>
  <c r="Y60" i="4"/>
  <c r="Y44" i="4"/>
  <c r="P8" i="4"/>
  <c r="P24" i="4"/>
  <c r="AA7" i="4"/>
  <c r="AA23" i="4"/>
  <c r="W7" i="4"/>
  <c r="W23" i="4"/>
  <c r="S7" i="4"/>
  <c r="S23" i="4"/>
  <c r="N55" i="4"/>
  <c r="N39" i="4"/>
  <c r="Y38" i="4"/>
  <c r="Y54" i="4"/>
  <c r="U38" i="4"/>
  <c r="U54" i="4"/>
  <c r="Q38" i="4"/>
  <c r="F38" i="6" s="1"/>
  <c r="F103" i="6" s="1"/>
  <c r="Q54" i="4"/>
  <c r="Y46" i="4"/>
  <c r="Y62" i="4"/>
  <c r="U15" i="4"/>
  <c r="U31" i="4"/>
  <c r="P47" i="4"/>
  <c r="E47" i="6" s="1"/>
  <c r="E112" i="6" s="1"/>
  <c r="P63" i="4"/>
  <c r="AA29" i="4"/>
  <c r="AA13" i="4"/>
  <c r="W13" i="4"/>
  <c r="L13" i="6" s="1"/>
  <c r="L78" i="6" s="1"/>
  <c r="W29" i="4"/>
  <c r="R45" i="4"/>
  <c r="R61" i="4"/>
  <c r="AA9" i="4"/>
  <c r="P9" i="6" s="1"/>
  <c r="P74" i="6" s="1"/>
  <c r="AA25" i="4"/>
  <c r="W25" i="4"/>
  <c r="W9" i="4"/>
  <c r="Q9" i="4"/>
  <c r="F9" i="6" s="1"/>
  <c r="F74" i="6" s="1"/>
  <c r="Q25" i="4"/>
  <c r="AB8" i="4"/>
  <c r="AB24" i="4"/>
  <c r="T8" i="4"/>
  <c r="I8" i="6" s="1"/>
  <c r="I73" i="6" s="1"/>
  <c r="T24" i="4"/>
  <c r="I24" i="6" s="1"/>
  <c r="I89" i="6" s="1"/>
  <c r="O40" i="4"/>
  <c r="D40" i="6" s="1"/>
  <c r="D105" i="6" s="1"/>
  <c r="O56" i="4"/>
  <c r="Z39" i="4"/>
  <c r="Z55" i="4"/>
  <c r="V55" i="4"/>
  <c r="V39" i="4"/>
  <c r="R39" i="4"/>
  <c r="R55" i="4"/>
  <c r="G55" i="6" s="1"/>
  <c r="G120" i="6" s="1"/>
  <c r="R37" i="4"/>
  <c r="R53" i="4"/>
  <c r="S47" i="4"/>
  <c r="S63" i="4"/>
  <c r="H63" i="6" s="1"/>
  <c r="H128" i="6" s="1"/>
  <c r="Q37" i="4"/>
  <c r="Q53" i="4"/>
  <c r="O47" i="4"/>
  <c r="O63" i="4"/>
  <c r="AA46" i="4"/>
  <c r="AA62" i="4"/>
  <c r="Y67" i="6"/>
  <c r="T47" i="4"/>
  <c r="T63" i="4"/>
  <c r="W48" i="4"/>
  <c r="L48" i="6" s="1"/>
  <c r="L113" i="6" s="1"/>
  <c r="W64" i="4"/>
  <c r="R64" i="4"/>
  <c r="R48" i="4"/>
  <c r="R32" i="4"/>
  <c r="R16" i="4"/>
  <c r="G16" i="6" s="1"/>
  <c r="G81" i="6" s="1"/>
  <c r="N16" i="4"/>
  <c r="N32" i="4"/>
  <c r="Y31" i="4"/>
  <c r="Y15" i="4"/>
  <c r="N15" i="6" s="1"/>
  <c r="N80" i="6" s="1"/>
  <c r="Z4" i="4"/>
  <c r="Z20" i="4"/>
  <c r="O20" i="6" s="1"/>
  <c r="O85" i="6" s="1"/>
  <c r="U13" i="4"/>
  <c r="J13" i="6" s="1"/>
  <c r="J78" i="6" s="1"/>
  <c r="U29" i="4"/>
  <c r="J29" i="6" s="1"/>
  <c r="J94" i="6" s="1"/>
  <c r="V4" i="4"/>
  <c r="K4" i="6" s="1"/>
  <c r="K69" i="6" s="1"/>
  <c r="V20" i="4"/>
  <c r="K20" i="6" s="1"/>
  <c r="K85" i="6" s="1"/>
  <c r="T12" i="4"/>
  <c r="T28" i="4"/>
  <c r="V16" i="4"/>
  <c r="V32" i="4"/>
  <c r="Q48" i="4"/>
  <c r="Q64" i="4"/>
  <c r="P14" i="4"/>
  <c r="P30" i="4"/>
  <c r="P26" i="4"/>
  <c r="P10" i="4"/>
  <c r="Z41" i="4"/>
  <c r="Z57" i="4"/>
  <c r="V41" i="4"/>
  <c r="V57" i="4"/>
  <c r="P41" i="4"/>
  <c r="E41" i="6" s="1"/>
  <c r="E106" i="6" s="1"/>
  <c r="P57" i="4"/>
  <c r="E57" i="6" s="1"/>
  <c r="E122" i="6" s="1"/>
  <c r="AA40" i="4"/>
  <c r="AA56" i="4"/>
  <c r="P56" i="6" s="1"/>
  <c r="P121" i="6" s="1"/>
  <c r="W40" i="4"/>
  <c r="L40" i="6" s="1"/>
  <c r="L105" i="6" s="1"/>
  <c r="W56" i="4"/>
  <c r="Y5" i="4"/>
  <c r="N5" i="6" s="1"/>
  <c r="N70" i="6" s="1"/>
  <c r="Y21" i="4"/>
  <c r="N21" i="6" s="1"/>
  <c r="N86" i="6" s="1"/>
  <c r="W16" i="4"/>
  <c r="W32" i="4"/>
  <c r="X15" i="4"/>
  <c r="X31" i="4"/>
  <c r="Y14" i="4"/>
  <c r="Y30" i="4"/>
  <c r="S10" i="4"/>
  <c r="H10" i="6" s="1"/>
  <c r="H75" i="6" s="1"/>
  <c r="S26" i="4"/>
  <c r="Q23" i="4"/>
  <c r="Q7" i="4"/>
  <c r="F7" i="6" s="1"/>
  <c r="F72" i="6" s="1"/>
  <c r="X16" i="4"/>
  <c r="M16" i="6" s="1"/>
  <c r="M81" i="6" s="1"/>
  <c r="R36" i="4"/>
  <c r="G36" i="6" s="1"/>
  <c r="G101" i="6" s="1"/>
  <c r="R52" i="4"/>
  <c r="G52" i="6" s="1"/>
  <c r="G117" i="6" s="1"/>
  <c r="Z15" i="2"/>
  <c r="Z31" i="2"/>
  <c r="Q37" i="2"/>
  <c r="Q53" i="2"/>
  <c r="O47" i="2"/>
  <c r="O63" i="2"/>
  <c r="AA46" i="2"/>
  <c r="AA62" i="2"/>
  <c r="O46" i="4"/>
  <c r="O62" i="4"/>
  <c r="T10" i="4"/>
  <c r="T26" i="4"/>
  <c r="O42" i="4"/>
  <c r="D42" i="6" s="1"/>
  <c r="D107" i="6" s="1"/>
  <c r="O58" i="4"/>
  <c r="W5" i="4"/>
  <c r="L5" i="6" s="1"/>
  <c r="L70" i="6" s="1"/>
  <c r="W21" i="4"/>
  <c r="S30" i="4"/>
  <c r="S14" i="4"/>
  <c r="V45" i="4"/>
  <c r="Y52" i="4"/>
  <c r="Y36" i="4"/>
  <c r="W2" i="4"/>
  <c r="L2" i="6" s="1"/>
  <c r="L67" i="6" s="1"/>
  <c r="W18" i="4"/>
  <c r="P46" i="2"/>
  <c r="E46" i="6" s="1"/>
  <c r="E111" i="6" s="1"/>
  <c r="P62" i="2"/>
  <c r="E62" i="6" s="1"/>
  <c r="E127" i="6" s="1"/>
  <c r="AA61" i="2"/>
  <c r="P61" i="6" s="1"/>
  <c r="P126" i="6" s="1"/>
  <c r="AA45" i="2"/>
  <c r="W45" i="2"/>
  <c r="L45" i="6" s="1"/>
  <c r="L110" i="6" s="1"/>
  <c r="W61" i="2"/>
  <c r="L61" i="6" s="1"/>
  <c r="L126" i="6" s="1"/>
  <c r="N61" i="2"/>
  <c r="N45" i="2"/>
  <c r="AB42" i="2"/>
  <c r="Q42" i="6" s="1"/>
  <c r="Q107" i="6" s="1"/>
  <c r="AB58" i="2"/>
  <c r="Q58" i="6" s="1"/>
  <c r="Q123" i="6" s="1"/>
  <c r="W10" i="2"/>
  <c r="W26" i="2"/>
  <c r="L26" i="6" s="1"/>
  <c r="L91" i="6" s="1"/>
  <c r="R42" i="2"/>
  <c r="G42" i="6" s="1"/>
  <c r="G107" i="6" s="1"/>
  <c r="R58" i="2"/>
  <c r="N58" i="2"/>
  <c r="N42" i="2"/>
  <c r="X14" i="4"/>
  <c r="X30" i="4"/>
  <c r="T14" i="4"/>
  <c r="T30" i="4"/>
  <c r="R28" i="4"/>
  <c r="R12" i="4"/>
  <c r="N12" i="4"/>
  <c r="C12" i="6" s="1"/>
  <c r="C77" i="6" s="1"/>
  <c r="N28" i="4"/>
  <c r="Y11" i="4"/>
  <c r="N11" i="6" s="1"/>
  <c r="N76" i="6" s="1"/>
  <c r="Y27" i="4"/>
  <c r="Q11" i="4"/>
  <c r="Q27" i="4"/>
  <c r="AB10" i="4"/>
  <c r="AB26" i="4"/>
  <c r="X10" i="4"/>
  <c r="X26" i="4"/>
  <c r="S42" i="4"/>
  <c r="S58" i="4"/>
  <c r="Z61" i="4"/>
  <c r="AA48" i="4"/>
  <c r="AA64" i="4"/>
  <c r="P64" i="6" s="1"/>
  <c r="P129" i="6" s="1"/>
  <c r="N37" i="4"/>
  <c r="C37" i="6" s="1"/>
  <c r="C102" i="6" s="1"/>
  <c r="N53" i="4"/>
  <c r="C53" i="6" s="1"/>
  <c r="C118" i="6" s="1"/>
  <c r="R40" i="4"/>
  <c r="G40" i="6" s="1"/>
  <c r="G105" i="6" s="1"/>
  <c r="R56" i="4"/>
  <c r="G56" i="6" s="1"/>
  <c r="G121" i="6" s="1"/>
  <c r="O34" i="4"/>
  <c r="D34" i="6" s="1"/>
  <c r="O50" i="4"/>
  <c r="D50" i="6" s="1"/>
  <c r="U14" i="2"/>
  <c r="U30" i="2"/>
  <c r="R45" i="2"/>
  <c r="R61" i="2"/>
  <c r="O28" i="2"/>
  <c r="O12" i="2"/>
  <c r="Z11" i="2"/>
  <c r="Z27" i="2"/>
  <c r="V27" i="2"/>
  <c r="K27" i="6" s="1"/>
  <c r="K92" i="6" s="1"/>
  <c r="V11" i="2"/>
  <c r="R11" i="2"/>
  <c r="R27" i="2"/>
  <c r="Z16" i="4"/>
  <c r="O16" i="6" s="1"/>
  <c r="O81" i="6" s="1"/>
  <c r="Z32" i="4"/>
  <c r="W46" i="4"/>
  <c r="W62" i="4"/>
  <c r="S46" i="4"/>
  <c r="H46" i="6" s="1"/>
  <c r="H111" i="6" s="1"/>
  <c r="S62" i="4"/>
  <c r="Q44" i="4"/>
  <c r="Q60" i="4"/>
  <c r="X43" i="4"/>
  <c r="X59" i="4"/>
  <c r="P43" i="4"/>
  <c r="P59" i="4"/>
  <c r="AA42" i="4"/>
  <c r="AA58" i="4"/>
  <c r="W42" i="4"/>
  <c r="L42" i="6" s="1"/>
  <c r="L107" i="6" s="1"/>
  <c r="W58" i="4"/>
  <c r="L58" i="6" s="1"/>
  <c r="L123" i="6" s="1"/>
  <c r="Z5" i="4"/>
  <c r="Z21" i="4"/>
  <c r="AB35" i="4"/>
  <c r="Q35" i="6" s="1"/>
  <c r="Q100" i="6" s="1"/>
  <c r="AB51" i="4"/>
  <c r="N42" i="4"/>
  <c r="C42" i="6" s="1"/>
  <c r="C107" i="6" s="1"/>
  <c r="N58" i="4"/>
  <c r="V28" i="4"/>
  <c r="W3" i="4"/>
  <c r="W19" i="4"/>
  <c r="L19" i="6" s="1"/>
  <c r="L84" i="6" s="1"/>
  <c r="W10" i="4"/>
  <c r="Y48" i="4"/>
  <c r="N48" i="6" s="1"/>
  <c r="N113" i="6" s="1"/>
  <c r="Y64" i="4"/>
  <c r="AB30" i="4"/>
  <c r="AB14" i="4"/>
  <c r="U48" i="4"/>
  <c r="AB45" i="4"/>
  <c r="AB61" i="4"/>
  <c r="Q61" i="6" s="1"/>
  <c r="Q126" i="6" s="1"/>
  <c r="X67" i="6"/>
  <c r="Q15" i="4"/>
  <c r="F15" i="6" s="1"/>
  <c r="F80" i="6" s="1"/>
  <c r="Q31" i="4"/>
  <c r="O13" i="4"/>
  <c r="O29" i="4"/>
  <c r="Z12" i="4"/>
  <c r="Z28" i="4"/>
  <c r="U44" i="4"/>
  <c r="U60" i="4"/>
  <c r="O23" i="4"/>
  <c r="D23" i="6" s="1"/>
  <c r="D88" i="6" s="1"/>
  <c r="O7" i="4"/>
  <c r="Z6" i="4"/>
  <c r="Z22" i="4"/>
  <c r="V6" i="4"/>
  <c r="V22" i="4"/>
  <c r="R6" i="4"/>
  <c r="R22" i="4"/>
  <c r="Q61" i="4"/>
  <c r="R46" i="4"/>
  <c r="W4" i="4"/>
  <c r="W20" i="4"/>
  <c r="X53" i="2"/>
  <c r="M53" i="6" s="1"/>
  <c r="M118" i="6" s="1"/>
  <c r="X37" i="2"/>
  <c r="M37" i="6" s="1"/>
  <c r="M102" i="6" s="1"/>
  <c r="T4" i="2"/>
  <c r="I4" i="6" s="1"/>
  <c r="I69" i="6" s="1"/>
  <c r="T20" i="2"/>
  <c r="I20" i="6" s="1"/>
  <c r="I85" i="6" s="1"/>
  <c r="Y62" i="2"/>
  <c r="Y46" i="2"/>
  <c r="U16" i="4"/>
  <c r="U32" i="4"/>
  <c r="Q32" i="4"/>
  <c r="F32" i="6" s="1"/>
  <c r="F97" i="6" s="1"/>
  <c r="Q16" i="4"/>
  <c r="F16" i="6" s="1"/>
  <c r="F81" i="6" s="1"/>
  <c r="AB15" i="4"/>
  <c r="AB31" i="4"/>
  <c r="T15" i="4"/>
  <c r="T31" i="4"/>
  <c r="AA30" i="4"/>
  <c r="P30" i="6" s="1"/>
  <c r="P95" i="6" s="1"/>
  <c r="AA14" i="4"/>
  <c r="W14" i="4"/>
  <c r="L14" i="6" s="1"/>
  <c r="L79" i="6" s="1"/>
  <c r="W30" i="4"/>
  <c r="Z13" i="4"/>
  <c r="Z29" i="4"/>
  <c r="V13" i="4"/>
  <c r="V29" i="4"/>
  <c r="R13" i="4"/>
  <c r="R29" i="4"/>
  <c r="N13" i="4"/>
  <c r="N29" i="4"/>
  <c r="Y12" i="4"/>
  <c r="N12" i="6" s="1"/>
  <c r="N77" i="6" s="1"/>
  <c r="Y28" i="4"/>
  <c r="Q12" i="4"/>
  <c r="F12" i="6" s="1"/>
  <c r="F77" i="6" s="1"/>
  <c r="Q28" i="4"/>
  <c r="X11" i="4"/>
  <c r="X27" i="4"/>
  <c r="T11" i="4"/>
  <c r="T27" i="4"/>
  <c r="P11" i="4"/>
  <c r="P27" i="4"/>
  <c r="O26" i="4"/>
  <c r="O10" i="4"/>
  <c r="Z9" i="4"/>
  <c r="Z25" i="4"/>
  <c r="V9" i="4"/>
  <c r="V25" i="4"/>
  <c r="AA8" i="4"/>
  <c r="AA24" i="4"/>
  <c r="W8" i="4"/>
  <c r="W24" i="4"/>
  <c r="S8" i="4"/>
  <c r="S24" i="4"/>
  <c r="O8" i="4"/>
  <c r="O24" i="4"/>
  <c r="Z7" i="4"/>
  <c r="O7" i="6" s="1"/>
  <c r="O72" i="6" s="1"/>
  <c r="Z23" i="4"/>
  <c r="O23" i="6" s="1"/>
  <c r="O88" i="6" s="1"/>
  <c r="V7" i="4"/>
  <c r="V23" i="4"/>
  <c r="R23" i="4"/>
  <c r="G23" i="6" s="1"/>
  <c r="G88" i="6" s="1"/>
  <c r="R7" i="4"/>
  <c r="G7" i="6" s="1"/>
  <c r="G72" i="6" s="1"/>
  <c r="Y6" i="4"/>
  <c r="N6" i="6" s="1"/>
  <c r="N71" i="6" s="1"/>
  <c r="Y22" i="4"/>
  <c r="U6" i="4"/>
  <c r="U22" i="4"/>
  <c r="V63" i="4"/>
  <c r="X61" i="4"/>
  <c r="M61" i="6" s="1"/>
  <c r="M126" i="6" s="1"/>
  <c r="P61" i="4"/>
  <c r="E61" i="6" s="1"/>
  <c r="E126" i="6" s="1"/>
  <c r="Z59" i="4"/>
  <c r="O59" i="6" s="1"/>
  <c r="O124" i="6" s="1"/>
  <c r="R59" i="4"/>
  <c r="AA57" i="4"/>
  <c r="R57" i="4"/>
  <c r="Z54" i="4"/>
  <c r="O54" i="6" s="1"/>
  <c r="O119" i="6" s="1"/>
  <c r="T48" i="4"/>
  <c r="I48" i="6" s="1"/>
  <c r="I113" i="6" s="1"/>
  <c r="Y47" i="4"/>
  <c r="N5" i="4"/>
  <c r="N21" i="4"/>
  <c r="U45" i="4"/>
  <c r="J45" i="6" s="1"/>
  <c r="J110" i="6" s="1"/>
  <c r="X44" i="4"/>
  <c r="AB41" i="4"/>
  <c r="V38" i="4"/>
  <c r="K38" i="6" s="1"/>
  <c r="K103" i="6" s="1"/>
  <c r="U37" i="4"/>
  <c r="J37" i="6" s="1"/>
  <c r="J102" i="6" s="1"/>
  <c r="N4" i="4"/>
  <c r="N20" i="4"/>
  <c r="C20" i="6" s="1"/>
  <c r="C85" i="6" s="1"/>
  <c r="X29" i="4"/>
  <c r="AB25" i="4"/>
  <c r="N23" i="4"/>
  <c r="AB21" i="4"/>
  <c r="Q21" i="6" s="1"/>
  <c r="Q86" i="6" s="1"/>
  <c r="U12" i="4"/>
  <c r="V10" i="4"/>
  <c r="O4" i="4"/>
  <c r="O20" i="4"/>
  <c r="U3" i="4"/>
  <c r="U19" i="4"/>
  <c r="T46" i="2"/>
  <c r="I46" i="6" s="1"/>
  <c r="I111" i="6" s="1"/>
  <c r="T62" i="2"/>
  <c r="I62" i="6" s="1"/>
  <c r="I127" i="6" s="1"/>
  <c r="R3" i="2"/>
  <c r="R19" i="2"/>
  <c r="S7" i="2"/>
  <c r="S23" i="2"/>
  <c r="AB64" i="4"/>
  <c r="Q64" i="6" s="1"/>
  <c r="Q129" i="6" s="1"/>
  <c r="P22" i="4"/>
  <c r="E22" i="6" s="1"/>
  <c r="E87" i="6" s="1"/>
  <c r="P6" i="4"/>
  <c r="U63" i="4"/>
  <c r="V62" i="4"/>
  <c r="N62" i="4"/>
  <c r="O61" i="4"/>
  <c r="P60" i="4"/>
  <c r="Y59" i="4"/>
  <c r="Q59" i="4"/>
  <c r="Z58" i="4"/>
  <c r="R58" i="4"/>
  <c r="Q57" i="4"/>
  <c r="Z56" i="4"/>
  <c r="Q56" i="4"/>
  <c r="F56" i="6" s="1"/>
  <c r="F121" i="6" s="1"/>
  <c r="Q55" i="4"/>
  <c r="P54" i="4"/>
  <c r="E54" i="6" s="1"/>
  <c r="E119" i="6" s="1"/>
  <c r="V53" i="4"/>
  <c r="K53" i="6" s="1"/>
  <c r="K118" i="6" s="1"/>
  <c r="S48" i="4"/>
  <c r="AB46" i="4"/>
  <c r="S45" i="4"/>
  <c r="V44" i="4"/>
  <c r="K44" i="6" s="1"/>
  <c r="K109" i="6" s="1"/>
  <c r="U39" i="4"/>
  <c r="J39" i="6" s="1"/>
  <c r="J104" i="6" s="1"/>
  <c r="T38" i="4"/>
  <c r="X3" i="4"/>
  <c r="X19" i="4"/>
  <c r="Y25" i="4"/>
  <c r="Q24" i="4"/>
  <c r="T35" i="4"/>
  <c r="T51" i="4"/>
  <c r="I51" i="6" s="1"/>
  <c r="I116" i="6" s="1"/>
  <c r="Z84" i="6" s="1"/>
  <c r="AA21" i="4"/>
  <c r="P20" i="4"/>
  <c r="E20" i="6" s="1"/>
  <c r="E85" i="6" s="1"/>
  <c r="P3" i="4"/>
  <c r="P19" i="4"/>
  <c r="X47" i="2"/>
  <c r="M47" i="6" s="1"/>
  <c r="M112" i="6" s="1"/>
  <c r="X63" i="2"/>
  <c r="M63" i="6" s="1"/>
  <c r="M128" i="6" s="1"/>
  <c r="Y14" i="2"/>
  <c r="Y30" i="2"/>
  <c r="R48" i="2"/>
  <c r="R64" i="2"/>
  <c r="X46" i="2"/>
  <c r="M46" i="6" s="1"/>
  <c r="M111" i="6" s="1"/>
  <c r="X62" i="2"/>
  <c r="M62" i="6" s="1"/>
  <c r="M127" i="6" s="1"/>
  <c r="N9" i="2"/>
  <c r="N25" i="2"/>
  <c r="P32" i="4"/>
  <c r="P16" i="4"/>
  <c r="S15" i="4"/>
  <c r="S31" i="4"/>
  <c r="Z30" i="4"/>
  <c r="Z14" i="4"/>
  <c r="N14" i="4"/>
  <c r="C14" i="6" s="1"/>
  <c r="C79" i="6" s="1"/>
  <c r="N30" i="4"/>
  <c r="Q29" i="4"/>
  <c r="Q13" i="4"/>
  <c r="AB12" i="4"/>
  <c r="AB28" i="4"/>
  <c r="P12" i="4"/>
  <c r="P28" i="4"/>
  <c r="AA11" i="4"/>
  <c r="AA27" i="4"/>
  <c r="W11" i="4"/>
  <c r="L11" i="6" s="1"/>
  <c r="L76" i="6" s="1"/>
  <c r="W27" i="4"/>
  <c r="O27" i="4"/>
  <c r="O11" i="4"/>
  <c r="Z10" i="4"/>
  <c r="Z26" i="4"/>
  <c r="N26" i="4"/>
  <c r="N10" i="4"/>
  <c r="U25" i="4"/>
  <c r="U9" i="4"/>
  <c r="O9" i="4"/>
  <c r="O25" i="4"/>
  <c r="V24" i="4"/>
  <c r="V8" i="4"/>
  <c r="R24" i="4"/>
  <c r="R8" i="4"/>
  <c r="G8" i="6" s="1"/>
  <c r="G73" i="6" s="1"/>
  <c r="AB6" i="4"/>
  <c r="Q6" i="6" s="1"/>
  <c r="Q71" i="6" s="1"/>
  <c r="AB22" i="4"/>
  <c r="T6" i="4"/>
  <c r="I6" i="6" s="1"/>
  <c r="I71" i="6" s="1"/>
  <c r="T22" i="4"/>
  <c r="O6" i="4"/>
  <c r="D6" i="6" s="1"/>
  <c r="D71" i="6" s="1"/>
  <c r="O22" i="4"/>
  <c r="D22" i="6" s="1"/>
  <c r="D87" i="6" s="1"/>
  <c r="U62" i="4"/>
  <c r="W60" i="4"/>
  <c r="L60" i="6" s="1"/>
  <c r="L125" i="6" s="1"/>
  <c r="O60" i="4"/>
  <c r="Y58" i="4"/>
  <c r="Q58" i="4"/>
  <c r="Y57" i="4"/>
  <c r="Y56" i="4"/>
  <c r="P56" i="4"/>
  <c r="Y55" i="4"/>
  <c r="P55" i="4"/>
  <c r="X54" i="4"/>
  <c r="P5" i="4"/>
  <c r="E5" i="6" s="1"/>
  <c r="E70" i="6" s="1"/>
  <c r="P21" i="4"/>
  <c r="Z46" i="4"/>
  <c r="O46" i="6" s="1"/>
  <c r="O111" i="6" s="1"/>
  <c r="T44" i="4"/>
  <c r="W43" i="4"/>
  <c r="L43" i="6" s="1"/>
  <c r="L108" i="6" s="1"/>
  <c r="X42" i="4"/>
  <c r="M42" i="6" s="1"/>
  <c r="M107" i="6" s="1"/>
  <c r="U40" i="4"/>
  <c r="O38" i="4"/>
  <c r="D38" i="6" s="1"/>
  <c r="D103" i="6" s="1"/>
  <c r="O37" i="4"/>
  <c r="D37" i="6" s="1"/>
  <c r="D102" i="6" s="1"/>
  <c r="AB32" i="4"/>
  <c r="W31" i="4"/>
  <c r="L31" i="6" s="1"/>
  <c r="L96" i="6" s="1"/>
  <c r="V30" i="4"/>
  <c r="K30" i="6" s="1"/>
  <c r="K95" i="6" s="1"/>
  <c r="P29" i="4"/>
  <c r="AA26" i="4"/>
  <c r="T25" i="4"/>
  <c r="R14" i="4"/>
  <c r="X9" i="4"/>
  <c r="M9" i="6" s="1"/>
  <c r="M74" i="6" s="1"/>
  <c r="X6" i="4"/>
  <c r="W16" i="2"/>
  <c r="W32" i="2"/>
  <c r="Z64" i="4"/>
  <c r="O64" i="6" s="1"/>
  <c r="O129" i="6" s="1"/>
  <c r="N6" i="4"/>
  <c r="N22" i="4"/>
  <c r="N60" i="4"/>
  <c r="C60" i="6" s="1"/>
  <c r="C125" i="6" s="1"/>
  <c r="P58" i="4"/>
  <c r="E58" i="6" s="1"/>
  <c r="E123" i="6" s="1"/>
  <c r="X57" i="4"/>
  <c r="O57" i="4"/>
  <c r="X56" i="4"/>
  <c r="X55" i="4"/>
  <c r="O55" i="4"/>
  <c r="D55" i="6" s="1"/>
  <c r="D120" i="6" s="1"/>
  <c r="U5" i="4"/>
  <c r="U21" i="4"/>
  <c r="T53" i="4"/>
  <c r="I53" i="6" s="1"/>
  <c r="I118" i="6" s="1"/>
  <c r="P48" i="4"/>
  <c r="U43" i="4"/>
  <c r="T41" i="4"/>
  <c r="N38" i="4"/>
  <c r="C38" i="6" s="1"/>
  <c r="C103" i="6" s="1"/>
  <c r="U26" i="4"/>
  <c r="S25" i="4"/>
  <c r="N24" i="4"/>
  <c r="C24" i="6" s="1"/>
  <c r="C89" i="6" s="1"/>
  <c r="AA22" i="4"/>
  <c r="AA15" i="4"/>
  <c r="S6" i="4"/>
  <c r="V48" i="2"/>
  <c r="K48" i="6" s="1"/>
  <c r="K113" i="6" s="1"/>
  <c r="V64" i="2"/>
  <c r="K64" i="6" s="1"/>
  <c r="K129" i="6" s="1"/>
  <c r="Q48" i="2"/>
  <c r="Q64" i="2"/>
  <c r="S25" i="2"/>
  <c r="S9" i="2"/>
  <c r="H9" i="6" s="1"/>
  <c r="H74" i="6" s="1"/>
  <c r="AA16" i="4"/>
  <c r="AA32" i="4"/>
  <c r="S16" i="4"/>
  <c r="S32" i="4"/>
  <c r="Z31" i="4"/>
  <c r="O31" i="6" s="1"/>
  <c r="O96" i="6" s="1"/>
  <c r="Z15" i="4"/>
  <c r="V15" i="4"/>
  <c r="V31" i="4"/>
  <c r="R15" i="4"/>
  <c r="R31" i="4"/>
  <c r="N15" i="4"/>
  <c r="N31" i="4"/>
  <c r="C31" i="6" s="1"/>
  <c r="C96" i="6" s="1"/>
  <c r="U14" i="4"/>
  <c r="U30" i="4"/>
  <c r="Q14" i="4"/>
  <c r="Q30" i="4"/>
  <c r="AB29" i="4"/>
  <c r="Q29" i="6" s="1"/>
  <c r="Q94" i="6" s="1"/>
  <c r="AB13" i="4"/>
  <c r="Q13" i="6" s="1"/>
  <c r="Q78" i="6" s="1"/>
  <c r="AA12" i="4"/>
  <c r="AA28" i="4"/>
  <c r="W12" i="4"/>
  <c r="W28" i="4"/>
  <c r="S12" i="4"/>
  <c r="H12" i="6" s="1"/>
  <c r="H77" i="6" s="1"/>
  <c r="S28" i="4"/>
  <c r="O12" i="4"/>
  <c r="O28" i="4"/>
  <c r="D28" i="6" s="1"/>
  <c r="D93" i="6" s="1"/>
  <c r="Z11" i="4"/>
  <c r="Z27" i="4"/>
  <c r="R11" i="4"/>
  <c r="R27" i="4"/>
  <c r="G27" i="6" s="1"/>
  <c r="G92" i="6" s="1"/>
  <c r="N27" i="4"/>
  <c r="C27" i="6" s="1"/>
  <c r="C92" i="6" s="1"/>
  <c r="N11" i="4"/>
  <c r="C11" i="6" s="1"/>
  <c r="C76" i="6" s="1"/>
  <c r="Y10" i="4"/>
  <c r="Y26" i="4"/>
  <c r="Q10" i="4"/>
  <c r="Q26" i="4"/>
  <c r="R9" i="4"/>
  <c r="R25" i="4"/>
  <c r="N9" i="4"/>
  <c r="N25" i="4"/>
  <c r="U8" i="4"/>
  <c r="U24" i="4"/>
  <c r="AB7" i="4"/>
  <c r="AB23" i="4"/>
  <c r="T7" i="4"/>
  <c r="T23" i="4"/>
  <c r="P7" i="4"/>
  <c r="E7" i="6" s="1"/>
  <c r="E72" i="6" s="1"/>
  <c r="P23" i="4"/>
  <c r="E23" i="6" s="1"/>
  <c r="E88" i="6" s="1"/>
  <c r="W6" i="4"/>
  <c r="L6" i="6" s="1"/>
  <c r="L71" i="6" s="1"/>
  <c r="W22" i="4"/>
  <c r="Z63" i="4"/>
  <c r="O63" i="6" s="1"/>
  <c r="O128" i="6" s="1"/>
  <c r="R63" i="4"/>
  <c r="T61" i="4"/>
  <c r="V59" i="4"/>
  <c r="N59" i="4"/>
  <c r="W57" i="4"/>
  <c r="L57" i="6" s="1"/>
  <c r="L122" i="6" s="1"/>
  <c r="N57" i="4"/>
  <c r="N56" i="4"/>
  <c r="C56" i="6" s="1"/>
  <c r="C121" i="6" s="1"/>
  <c r="T89" i="6" s="1"/>
  <c r="W55" i="4"/>
  <c r="L55" i="6" s="1"/>
  <c r="L120" i="6" s="1"/>
  <c r="AB53" i="4"/>
  <c r="Q53" i="6" s="1"/>
  <c r="Q118" i="6" s="1"/>
  <c r="AA45" i="4"/>
  <c r="P31" i="4"/>
  <c r="O30" i="4"/>
  <c r="AB27" i="4"/>
  <c r="P25" i="4"/>
  <c r="E25" i="6" s="1"/>
  <c r="E90" i="6" s="1"/>
  <c r="O21" i="4"/>
  <c r="D21" i="6" s="1"/>
  <c r="D86" i="6" s="1"/>
  <c r="T13" i="4"/>
  <c r="I13" i="6" s="1"/>
  <c r="I78" i="6" s="1"/>
  <c r="V11" i="4"/>
  <c r="K11" i="6" s="1"/>
  <c r="K76" i="6" s="1"/>
  <c r="Y4" i="4"/>
  <c r="N4" i="6" s="1"/>
  <c r="N69" i="6" s="1"/>
  <c r="Y20" i="4"/>
  <c r="Y52" i="2"/>
  <c r="Y36" i="2"/>
  <c r="Q45" i="2"/>
  <c r="F45" i="6" s="1"/>
  <c r="F110" i="6" s="1"/>
  <c r="Q61" i="2"/>
  <c r="U4" i="2"/>
  <c r="J4" i="6" s="1"/>
  <c r="J69" i="6" s="1"/>
  <c r="U20" i="2"/>
  <c r="P28" i="2"/>
  <c r="P12" i="2"/>
  <c r="Q27" i="2"/>
  <c r="Q11" i="2"/>
  <c r="Q63" i="4"/>
  <c r="V58" i="4"/>
  <c r="V56" i="4"/>
  <c r="V5" i="4"/>
  <c r="V21" i="4"/>
  <c r="AA53" i="4"/>
  <c r="P53" i="6" s="1"/>
  <c r="P118" i="6" s="1"/>
  <c r="T32" i="4"/>
  <c r="O31" i="4"/>
  <c r="Z3" i="4"/>
  <c r="Z19" i="4"/>
  <c r="O19" i="6" s="1"/>
  <c r="O84" i="6" s="1"/>
  <c r="R26" i="4"/>
  <c r="G26" i="6" s="1"/>
  <c r="G91" i="6" s="1"/>
  <c r="X23" i="4"/>
  <c r="Y8" i="4"/>
  <c r="T5" i="4"/>
  <c r="I5" i="6" s="1"/>
  <c r="I70" i="6" s="1"/>
  <c r="Y38" i="2"/>
  <c r="Y54" i="2"/>
  <c r="Z64" i="2"/>
  <c r="Q14" i="2"/>
  <c r="Q30" i="2"/>
  <c r="R3" i="4"/>
  <c r="R19" i="4"/>
  <c r="U48" i="2"/>
  <c r="U64" i="2"/>
  <c r="J64" i="6" s="1"/>
  <c r="J129" i="6" s="1"/>
  <c r="N15" i="2"/>
  <c r="N31" i="2"/>
  <c r="O46" i="2"/>
  <c r="O62" i="2"/>
  <c r="Z45" i="2"/>
  <c r="O45" i="6" s="1"/>
  <c r="O110" i="6" s="1"/>
  <c r="Z61" i="2"/>
  <c r="V61" i="2"/>
  <c r="K61" i="6" s="1"/>
  <c r="K126" i="6" s="1"/>
  <c r="V45" i="2"/>
  <c r="Y43" i="2"/>
  <c r="N43" i="6" s="1"/>
  <c r="N108" i="6" s="1"/>
  <c r="Y59" i="2"/>
  <c r="U43" i="2"/>
  <c r="U59" i="2"/>
  <c r="J59" i="6" s="1"/>
  <c r="J124" i="6" s="1"/>
  <c r="Q43" i="2"/>
  <c r="F43" i="6" s="1"/>
  <c r="F108" i="6" s="1"/>
  <c r="Q59" i="2"/>
  <c r="AA42" i="2"/>
  <c r="AA58" i="2"/>
  <c r="AA24" i="2"/>
  <c r="AA8" i="2"/>
  <c r="W8" i="2"/>
  <c r="W24" i="2"/>
  <c r="AB23" i="2"/>
  <c r="AB7" i="2"/>
  <c r="X7" i="2"/>
  <c r="M7" i="6" s="1"/>
  <c r="M72" i="6" s="1"/>
  <c r="X23" i="2"/>
  <c r="N39" i="2"/>
  <c r="N55" i="2"/>
  <c r="Y64" i="2"/>
  <c r="AB59" i="2"/>
  <c r="Q59" i="6" s="1"/>
  <c r="Q124" i="6" s="1"/>
  <c r="O58" i="2"/>
  <c r="Y47" i="2"/>
  <c r="P36" i="2"/>
  <c r="E36" i="6" s="1"/>
  <c r="E101" i="6" s="1"/>
  <c r="P52" i="2"/>
  <c r="E52" i="6" s="1"/>
  <c r="E117" i="6" s="1"/>
  <c r="Z42" i="2"/>
  <c r="O42" i="6" s="1"/>
  <c r="O107" i="6" s="1"/>
  <c r="Z58" i="2"/>
  <c r="Q31" i="2"/>
  <c r="S41" i="2"/>
  <c r="H41" i="6" s="1"/>
  <c r="H106" i="6" s="1"/>
  <c r="S57" i="2"/>
  <c r="H57" i="6" s="1"/>
  <c r="H122" i="6" s="1"/>
  <c r="P19" i="2"/>
  <c r="P3" i="2"/>
  <c r="Z6" i="2"/>
  <c r="Z22" i="2"/>
  <c r="X38" i="2"/>
  <c r="M38" i="6" s="1"/>
  <c r="M103" i="6" s="1"/>
  <c r="X54" i="2"/>
  <c r="P2" i="4"/>
  <c r="E2" i="6" s="1"/>
  <c r="P18" i="4"/>
  <c r="E18" i="6" s="1"/>
  <c r="E83" i="6" s="1"/>
  <c r="AB62" i="2"/>
  <c r="Q62" i="6" s="1"/>
  <c r="Q127" i="6" s="1"/>
  <c r="AB46" i="2"/>
  <c r="P59" i="2"/>
  <c r="P43" i="2"/>
  <c r="AB36" i="2"/>
  <c r="Q36" i="6" s="1"/>
  <c r="Q101" i="6" s="1"/>
  <c r="AB52" i="2"/>
  <c r="Q52" i="6" s="1"/>
  <c r="Q117" i="6" s="1"/>
  <c r="AH85" i="6" s="1"/>
  <c r="AA20" i="4"/>
  <c r="P20" i="6" s="1"/>
  <c r="P85" i="6" s="1"/>
  <c r="Y2" i="4"/>
  <c r="Y18" i="4"/>
  <c r="Q2" i="4"/>
  <c r="Q18" i="4"/>
  <c r="O3" i="4"/>
  <c r="D3" i="6" s="1"/>
  <c r="D68" i="6" s="1"/>
  <c r="O19" i="4"/>
  <c r="D19" i="6" s="1"/>
  <c r="D84" i="6" s="1"/>
  <c r="AA3" i="4"/>
  <c r="V15" i="2"/>
  <c r="V31" i="2"/>
  <c r="R31" i="2"/>
  <c r="R15" i="2"/>
  <c r="W46" i="2"/>
  <c r="W62" i="2"/>
  <c r="AA12" i="2"/>
  <c r="AA28" i="2"/>
  <c r="W28" i="2"/>
  <c r="W12" i="2"/>
  <c r="R44" i="2"/>
  <c r="G44" i="6" s="1"/>
  <c r="G109" i="6" s="1"/>
  <c r="R60" i="2"/>
  <c r="G60" i="6" s="1"/>
  <c r="G125" i="6" s="1"/>
  <c r="X59" i="2"/>
  <c r="X43" i="2"/>
  <c r="T43" i="2"/>
  <c r="I43" i="6" s="1"/>
  <c r="I108" i="6" s="1"/>
  <c r="T59" i="2"/>
  <c r="I59" i="6" s="1"/>
  <c r="I124" i="6" s="1"/>
  <c r="W9" i="2"/>
  <c r="W25" i="2"/>
  <c r="W38" i="2"/>
  <c r="L38" i="6" s="1"/>
  <c r="L103" i="6" s="1"/>
  <c r="W54" i="2"/>
  <c r="L54" i="6" s="1"/>
  <c r="L119" i="6" s="1"/>
  <c r="S38" i="2"/>
  <c r="H38" i="6" s="1"/>
  <c r="H103" i="6" s="1"/>
  <c r="S54" i="2"/>
  <c r="H54" i="6" s="1"/>
  <c r="H119" i="6" s="1"/>
  <c r="S62" i="2"/>
  <c r="N21" i="2"/>
  <c r="N5" i="2"/>
  <c r="R14" i="2"/>
  <c r="R30" i="2"/>
  <c r="G30" i="6" s="1"/>
  <c r="G95" i="6" s="1"/>
  <c r="Q52" i="2"/>
  <c r="F52" i="6" s="1"/>
  <c r="F117" i="6" s="1"/>
  <c r="Q36" i="2"/>
  <c r="F36" i="6" s="1"/>
  <c r="F101" i="6" s="1"/>
  <c r="O43" i="2"/>
  <c r="D43" i="6" s="1"/>
  <c r="D108" i="6" s="1"/>
  <c r="O59" i="2"/>
  <c r="D59" i="6" s="1"/>
  <c r="D124" i="6" s="1"/>
  <c r="S28" i="2"/>
  <c r="Q19" i="4"/>
  <c r="F19" i="6" s="1"/>
  <c r="F84" i="6" s="1"/>
  <c r="X2" i="4"/>
  <c r="M2" i="6" s="1"/>
  <c r="M67" i="6" s="1"/>
  <c r="X18" i="4"/>
  <c r="M18" i="6" s="1"/>
  <c r="M83" i="6" s="1"/>
  <c r="O16" i="2"/>
  <c r="D16" i="6" s="1"/>
  <c r="D81" i="6" s="1"/>
  <c r="O32" i="2"/>
  <c r="D32" i="6" s="1"/>
  <c r="D97" i="6" s="1"/>
  <c r="U47" i="2"/>
  <c r="J47" i="6" s="1"/>
  <c r="J112" i="6" s="1"/>
  <c r="U63" i="2"/>
  <c r="Q63" i="2"/>
  <c r="Q47" i="2"/>
  <c r="F47" i="6" s="1"/>
  <c r="F112" i="6" s="1"/>
  <c r="P13" i="2"/>
  <c r="E13" i="6" s="1"/>
  <c r="E78" i="6" s="1"/>
  <c r="P29" i="2"/>
  <c r="T26" i="2"/>
  <c r="T10" i="2"/>
  <c r="P10" i="2"/>
  <c r="P26" i="2"/>
  <c r="V57" i="2"/>
  <c r="V41" i="2"/>
  <c r="Y40" i="2"/>
  <c r="N40" i="6" s="1"/>
  <c r="N105" i="6" s="1"/>
  <c r="Y56" i="2"/>
  <c r="Q24" i="2"/>
  <c r="Q8" i="2"/>
  <c r="F8" i="6" s="1"/>
  <c r="F73" i="6" s="1"/>
  <c r="Z39" i="2"/>
  <c r="Z55" i="2"/>
  <c r="V55" i="2"/>
  <c r="V39" i="2"/>
  <c r="Z60" i="2"/>
  <c r="O60" i="6" s="1"/>
  <c r="O125" i="6" s="1"/>
  <c r="S53" i="2"/>
  <c r="H53" i="6" s="1"/>
  <c r="H118" i="6" s="1"/>
  <c r="S37" i="2"/>
  <c r="H37" i="6" s="1"/>
  <c r="H102" i="6" s="1"/>
  <c r="W47" i="2"/>
  <c r="L47" i="6" s="1"/>
  <c r="L112" i="6" s="1"/>
  <c r="W63" i="2"/>
  <c r="L63" i="6" s="1"/>
  <c r="L128" i="6" s="1"/>
  <c r="N44" i="2"/>
  <c r="C44" i="6" s="1"/>
  <c r="C109" i="6" s="1"/>
  <c r="V29" i="2"/>
  <c r="V13" i="2"/>
  <c r="X4" i="2"/>
  <c r="M4" i="6" s="1"/>
  <c r="M69" i="6" s="1"/>
  <c r="X20" i="2"/>
  <c r="AB12" i="2"/>
  <c r="AB28" i="2"/>
  <c r="T44" i="2"/>
  <c r="T60" i="2"/>
  <c r="I60" i="6" s="1"/>
  <c r="I125" i="6" s="1"/>
  <c r="R25" i="2"/>
  <c r="R9" i="2"/>
  <c r="X5" i="4"/>
  <c r="M5" i="6" s="1"/>
  <c r="M70" i="6" s="1"/>
  <c r="X21" i="4"/>
  <c r="M21" i="6" s="1"/>
  <c r="M86" i="6" s="1"/>
  <c r="Q4" i="4"/>
  <c r="F4" i="6" s="1"/>
  <c r="F69" i="6" s="1"/>
  <c r="Q20" i="4"/>
  <c r="X20" i="4"/>
  <c r="AB19" i="4"/>
  <c r="U18" i="4"/>
  <c r="J18" i="6" s="1"/>
  <c r="J83" i="6" s="1"/>
  <c r="S16" i="2"/>
  <c r="S32" i="2"/>
  <c r="N48" i="2"/>
  <c r="C48" i="6" s="1"/>
  <c r="C113" i="6" s="1"/>
  <c r="N64" i="2"/>
  <c r="C64" i="6" s="1"/>
  <c r="C129" i="6" s="1"/>
  <c r="O45" i="2"/>
  <c r="D45" i="6" s="1"/>
  <c r="D110" i="6" s="1"/>
  <c r="O61" i="2"/>
  <c r="Q60" i="2"/>
  <c r="Q44" i="2"/>
  <c r="Y26" i="2"/>
  <c r="Y10" i="2"/>
  <c r="S42" i="2"/>
  <c r="S58" i="2"/>
  <c r="Z57" i="2"/>
  <c r="Z41" i="2"/>
  <c r="O9" i="2"/>
  <c r="O25" i="2"/>
  <c r="V60" i="2"/>
  <c r="K60" i="6" s="1"/>
  <c r="K125" i="6" s="1"/>
  <c r="Z5" i="2"/>
  <c r="Z21" i="2"/>
  <c r="U5" i="2"/>
  <c r="U21" i="2"/>
  <c r="P16" i="2"/>
  <c r="P32" i="2"/>
  <c r="AA25" i="2"/>
  <c r="R21" i="4"/>
  <c r="U20" i="4"/>
  <c r="J20" i="6" s="1"/>
  <c r="J85" i="6" s="1"/>
  <c r="AA16" i="2"/>
  <c r="AA32" i="2"/>
  <c r="T63" i="2"/>
  <c r="T47" i="2"/>
  <c r="X13" i="2"/>
  <c r="M13" i="6" s="1"/>
  <c r="M78" i="6" s="1"/>
  <c r="X29" i="2"/>
  <c r="S61" i="2"/>
  <c r="H61" i="6" s="1"/>
  <c r="H126" i="6" s="1"/>
  <c r="S45" i="2"/>
  <c r="Y60" i="2"/>
  <c r="Y44" i="2"/>
  <c r="U44" i="2"/>
  <c r="U60" i="2"/>
  <c r="X10" i="2"/>
  <c r="X26" i="2"/>
  <c r="P63" i="2"/>
  <c r="S64" i="2"/>
  <c r="H64" i="6" s="1"/>
  <c r="H129" i="6" s="1"/>
  <c r="S48" i="2"/>
  <c r="O60" i="2"/>
  <c r="O44" i="2"/>
  <c r="D44" i="6" s="1"/>
  <c r="D109" i="6" s="1"/>
  <c r="AA19" i="2"/>
  <c r="P19" i="6" s="1"/>
  <c r="P84" i="6" s="1"/>
  <c r="AA3" i="2"/>
  <c r="Y9" i="2"/>
  <c r="N9" i="6" s="1"/>
  <c r="N74" i="6" s="1"/>
  <c r="Y25" i="2"/>
  <c r="R53" i="2"/>
  <c r="R37" i="2"/>
  <c r="V32" i="2"/>
  <c r="V16" i="2"/>
  <c r="N32" i="2"/>
  <c r="N16" i="2"/>
  <c r="U15" i="2"/>
  <c r="U31" i="2"/>
  <c r="AB14" i="2"/>
  <c r="AB30" i="2"/>
  <c r="X30" i="2"/>
  <c r="X14" i="2"/>
  <c r="T14" i="2"/>
  <c r="T30" i="2"/>
  <c r="P30" i="2"/>
  <c r="P14" i="2"/>
  <c r="AA13" i="2"/>
  <c r="AA29" i="2"/>
  <c r="O29" i="2"/>
  <c r="O13" i="2"/>
  <c r="Z28" i="2"/>
  <c r="Z12" i="2"/>
  <c r="V12" i="2"/>
  <c r="K12" i="6" s="1"/>
  <c r="K77" i="6" s="1"/>
  <c r="V28" i="2"/>
  <c r="R28" i="2"/>
  <c r="R12" i="2"/>
  <c r="AB26" i="2"/>
  <c r="AB10" i="2"/>
  <c r="O26" i="2"/>
  <c r="O10" i="2"/>
  <c r="Z25" i="2"/>
  <c r="Z9" i="2"/>
  <c r="V9" i="2"/>
  <c r="V25" i="2"/>
  <c r="Z8" i="2"/>
  <c r="O8" i="6" s="1"/>
  <c r="O73" i="6" s="1"/>
  <c r="Z24" i="2"/>
  <c r="O24" i="6" s="1"/>
  <c r="O89" i="6" s="1"/>
  <c r="V24" i="2"/>
  <c r="V8" i="2"/>
  <c r="AA7" i="2"/>
  <c r="AA23" i="2"/>
  <c r="W23" i="2"/>
  <c r="W7" i="2"/>
  <c r="W64" i="2"/>
  <c r="AA63" i="2"/>
  <c r="P63" i="6" s="1"/>
  <c r="P128" i="6" s="1"/>
  <c r="Q62" i="2"/>
  <c r="F62" i="6" s="1"/>
  <c r="F127" i="6" s="1"/>
  <c r="T61" i="2"/>
  <c r="W59" i="2"/>
  <c r="L59" i="6" s="1"/>
  <c r="L124" i="6" s="1"/>
  <c r="O56" i="2"/>
  <c r="X48" i="2"/>
  <c r="M48" i="6" s="1"/>
  <c r="M113" i="6" s="1"/>
  <c r="AB45" i="2"/>
  <c r="AA37" i="2"/>
  <c r="P37" i="6" s="1"/>
  <c r="P102" i="6" s="1"/>
  <c r="W29" i="2"/>
  <c r="Q28" i="2"/>
  <c r="AB40" i="2"/>
  <c r="Q40" i="6" s="1"/>
  <c r="Q105" i="6" s="1"/>
  <c r="AB56" i="2"/>
  <c r="Q56" i="6" s="1"/>
  <c r="Q121" i="6" s="1"/>
  <c r="AB25" i="2"/>
  <c r="V7" i="2"/>
  <c r="V23" i="2"/>
  <c r="Q39" i="2"/>
  <c r="F39" i="6" s="1"/>
  <c r="F104" i="6" s="1"/>
  <c r="Q55" i="2"/>
  <c r="Y13" i="2"/>
  <c r="N13" i="6" s="1"/>
  <c r="N78" i="6" s="1"/>
  <c r="O7" i="2"/>
  <c r="Y34" i="2"/>
  <c r="N34" i="6" s="1"/>
  <c r="N99" i="6" s="1"/>
  <c r="Y50" i="2"/>
  <c r="N50" i="6" s="1"/>
  <c r="N115" i="6" s="1"/>
  <c r="AB2" i="2"/>
  <c r="Q2" i="6" s="1"/>
  <c r="Q67" i="6" s="1"/>
  <c r="U16" i="2"/>
  <c r="U32" i="2"/>
  <c r="AB15" i="2"/>
  <c r="AB31" i="2"/>
  <c r="X15" i="2"/>
  <c r="X31" i="2"/>
  <c r="T15" i="2"/>
  <c r="T31" i="2"/>
  <c r="S30" i="2"/>
  <c r="S14" i="2"/>
  <c r="Z13" i="2"/>
  <c r="Z29" i="2"/>
  <c r="R13" i="2"/>
  <c r="R29" i="2"/>
  <c r="N29" i="2"/>
  <c r="N13" i="2"/>
  <c r="AB11" i="2"/>
  <c r="Q11" i="6" s="1"/>
  <c r="Q76" i="6" s="1"/>
  <c r="AB27" i="2"/>
  <c r="X27" i="2"/>
  <c r="X11" i="2"/>
  <c r="T11" i="2"/>
  <c r="T27" i="2"/>
  <c r="P27" i="2"/>
  <c r="P11" i="2"/>
  <c r="V42" i="2"/>
  <c r="K42" i="6" s="1"/>
  <c r="K107" i="6" s="1"/>
  <c r="V58" i="2"/>
  <c r="N10" i="2"/>
  <c r="N26" i="2"/>
  <c r="U25" i="2"/>
  <c r="U9" i="2"/>
  <c r="R57" i="2"/>
  <c r="R41" i="2"/>
  <c r="G41" i="6" s="1"/>
  <c r="G106" i="6" s="1"/>
  <c r="Y24" i="2"/>
  <c r="N24" i="6" s="1"/>
  <c r="N89" i="6" s="1"/>
  <c r="Y8" i="2"/>
  <c r="U8" i="2"/>
  <c r="U24" i="2"/>
  <c r="P8" i="2"/>
  <c r="P24" i="2"/>
  <c r="S22" i="2"/>
  <c r="H22" i="6" s="1"/>
  <c r="H87" i="6" s="1"/>
  <c r="S6" i="2"/>
  <c r="X57" i="2"/>
  <c r="R5" i="2"/>
  <c r="G5" i="6" s="1"/>
  <c r="G70" i="6" s="1"/>
  <c r="R21" i="2"/>
  <c r="U42" i="2"/>
  <c r="J42" i="6" s="1"/>
  <c r="J107" i="6" s="1"/>
  <c r="X35" i="2"/>
  <c r="M35" i="6" s="1"/>
  <c r="M100" i="6" s="1"/>
  <c r="W30" i="2"/>
  <c r="S29" i="2"/>
  <c r="AA26" i="2"/>
  <c r="X25" i="2"/>
  <c r="M25" i="6" s="1"/>
  <c r="M90" i="6" s="1"/>
  <c r="U35" i="2"/>
  <c r="J35" i="6" s="1"/>
  <c r="J100" i="6" s="1"/>
  <c r="U51" i="2"/>
  <c r="J51" i="6" s="1"/>
  <c r="J116" i="6" s="1"/>
  <c r="P40" i="2"/>
  <c r="E40" i="6" s="1"/>
  <c r="E105" i="6" s="1"/>
  <c r="P56" i="2"/>
  <c r="AA22" i="2"/>
  <c r="V46" i="2"/>
  <c r="K46" i="6" s="1"/>
  <c r="K111" i="6" s="1"/>
  <c r="V62" i="2"/>
  <c r="R46" i="2"/>
  <c r="R62" i="2"/>
  <c r="G62" i="6" s="1"/>
  <c r="G127" i="6" s="1"/>
  <c r="N46" i="2"/>
  <c r="C46" i="6" s="1"/>
  <c r="C111" i="6" s="1"/>
  <c r="N62" i="2"/>
  <c r="AB44" i="2"/>
  <c r="Q44" i="6" s="1"/>
  <c r="Q109" i="6" s="1"/>
  <c r="AB60" i="2"/>
  <c r="Q60" i="6" s="1"/>
  <c r="Q125" i="6" s="1"/>
  <c r="X44" i="2"/>
  <c r="X60" i="2"/>
  <c r="M60" i="6" s="1"/>
  <c r="M125" i="6" s="1"/>
  <c r="P44" i="2"/>
  <c r="E44" i="6" s="1"/>
  <c r="E109" i="6" s="1"/>
  <c r="P60" i="2"/>
  <c r="V10" i="2"/>
  <c r="V26" i="2"/>
  <c r="K26" i="6" s="1"/>
  <c r="K91" i="6" s="1"/>
  <c r="Q58" i="2"/>
  <c r="Q42" i="2"/>
  <c r="F42" i="6" s="1"/>
  <c r="F107" i="6" s="1"/>
  <c r="AB57" i="2"/>
  <c r="Q57" i="6" s="1"/>
  <c r="Q122" i="6" s="1"/>
  <c r="AB41" i="2"/>
  <c r="R6" i="2"/>
  <c r="R22" i="2"/>
  <c r="N6" i="2"/>
  <c r="N22" i="2"/>
  <c r="S59" i="2"/>
  <c r="H59" i="6" s="1"/>
  <c r="H124" i="6" s="1"/>
  <c r="Q54" i="2"/>
  <c r="S47" i="2"/>
  <c r="X45" i="2"/>
  <c r="M45" i="6" s="1"/>
  <c r="M110" i="6" s="1"/>
  <c r="W44" i="2"/>
  <c r="L44" i="6" s="1"/>
  <c r="L109" i="6" s="1"/>
  <c r="U26" i="2"/>
  <c r="Q25" i="2"/>
  <c r="U3" i="2"/>
  <c r="U19" i="2"/>
  <c r="O8" i="2"/>
  <c r="O24" i="2"/>
  <c r="T21" i="2"/>
  <c r="I21" i="6" s="1"/>
  <c r="I86" i="6" s="1"/>
  <c r="X12" i="2"/>
  <c r="M12" i="6" s="1"/>
  <c r="M77" i="6" s="1"/>
  <c r="Z34" i="2"/>
  <c r="O34" i="6" s="1"/>
  <c r="O99" i="6" s="1"/>
  <c r="Z50" i="2"/>
  <c r="O50" i="6" s="1"/>
  <c r="O115" i="6" s="1"/>
  <c r="AF83" i="6" s="1"/>
  <c r="AF99" i="6" s="1"/>
  <c r="AB32" i="2"/>
  <c r="AB16" i="2"/>
  <c r="Q16" i="6" s="1"/>
  <c r="Q81" i="6" s="1"/>
  <c r="T32" i="2"/>
  <c r="T16" i="2"/>
  <c r="I16" i="6" s="1"/>
  <c r="I81" i="6" s="1"/>
  <c r="AA15" i="2"/>
  <c r="AA31" i="2"/>
  <c r="P31" i="6" s="1"/>
  <c r="P96" i="6" s="1"/>
  <c r="S15" i="2"/>
  <c r="S31" i="2"/>
  <c r="O31" i="2"/>
  <c r="O15" i="2"/>
  <c r="D15" i="6" s="1"/>
  <c r="D80" i="6" s="1"/>
  <c r="Z14" i="2"/>
  <c r="Z30" i="2"/>
  <c r="Q29" i="2"/>
  <c r="Q13" i="2"/>
  <c r="T12" i="2"/>
  <c r="T28" i="2"/>
  <c r="AA27" i="2"/>
  <c r="AA11" i="2"/>
  <c r="O11" i="2"/>
  <c r="O27" i="2"/>
  <c r="Z10" i="2"/>
  <c r="Z26" i="2"/>
  <c r="Q26" i="2"/>
  <c r="Q10" i="2"/>
  <c r="T9" i="2"/>
  <c r="I9" i="6" s="1"/>
  <c r="I74" i="6" s="1"/>
  <c r="T25" i="2"/>
  <c r="AB24" i="2"/>
  <c r="AB8" i="2"/>
  <c r="V6" i="2"/>
  <c r="V22" i="2"/>
  <c r="O64" i="2"/>
  <c r="D64" i="6" s="1"/>
  <c r="D129" i="6" s="1"/>
  <c r="W56" i="2"/>
  <c r="P48" i="2"/>
  <c r="Z32" i="2"/>
  <c r="Y31" i="2"/>
  <c r="O30" i="2"/>
  <c r="Y27" i="2"/>
  <c r="S26" i="2"/>
  <c r="W22" i="2"/>
  <c r="R38" i="2"/>
  <c r="G38" i="6" s="1"/>
  <c r="G103" i="6" s="1"/>
  <c r="R54" i="2"/>
  <c r="G54" i="6" s="1"/>
  <c r="G119" i="6" s="1"/>
  <c r="AA14" i="2"/>
  <c r="U12" i="2"/>
  <c r="Q35" i="2"/>
  <c r="F35" i="6" s="1"/>
  <c r="F100" i="6" s="1"/>
  <c r="Q51" i="2"/>
  <c r="F51" i="6" s="1"/>
  <c r="F116" i="6" s="1"/>
  <c r="W84" i="6" s="1"/>
  <c r="V47" i="2"/>
  <c r="K47" i="6" s="1"/>
  <c r="K112" i="6" s="1"/>
  <c r="V63" i="2"/>
  <c r="N47" i="2"/>
  <c r="C47" i="6" s="1"/>
  <c r="C112" i="6" s="1"/>
  <c r="N63" i="2"/>
  <c r="C63" i="6" s="1"/>
  <c r="C128" i="6" s="1"/>
  <c r="U46" i="2"/>
  <c r="J46" i="6" s="1"/>
  <c r="J111" i="6" s="1"/>
  <c r="U62" i="2"/>
  <c r="R43" i="2"/>
  <c r="G43" i="6" s="1"/>
  <c r="G108" i="6" s="1"/>
  <c r="R59" i="2"/>
  <c r="Y42" i="2"/>
  <c r="N42" i="6" s="1"/>
  <c r="N107" i="6" s="1"/>
  <c r="Y58" i="2"/>
  <c r="S56" i="2"/>
  <c r="H56" i="6" s="1"/>
  <c r="H121" i="6" s="1"/>
  <c r="S40" i="2"/>
  <c r="H40" i="6" s="1"/>
  <c r="H105" i="6" s="1"/>
  <c r="AB55" i="2"/>
  <c r="Q55" i="6" s="1"/>
  <c r="Q120" i="6" s="1"/>
  <c r="AB39" i="2"/>
  <c r="Q39" i="6" s="1"/>
  <c r="Q104" i="6" s="1"/>
  <c r="T23" i="2"/>
  <c r="T7" i="2"/>
  <c r="U38" i="2"/>
  <c r="U54" i="2"/>
  <c r="R63" i="2"/>
  <c r="N59" i="2"/>
  <c r="X55" i="2"/>
  <c r="AB48" i="2"/>
  <c r="Q48" i="6" s="1"/>
  <c r="Q113" i="6" s="1"/>
  <c r="AA40" i="2"/>
  <c r="T39" i="2"/>
  <c r="I39" i="6" s="1"/>
  <c r="I104" i="6" s="1"/>
  <c r="X32" i="2"/>
  <c r="M32" i="6" s="1"/>
  <c r="M97" i="6" s="1"/>
  <c r="N30" i="2"/>
  <c r="W27" i="2"/>
  <c r="S24" i="2"/>
  <c r="S8" i="2"/>
  <c r="R35" i="2"/>
  <c r="G35" i="6" s="1"/>
  <c r="G100" i="6" s="1"/>
  <c r="R51" i="2"/>
  <c r="G51" i="6" s="1"/>
  <c r="G116" i="6" s="1"/>
  <c r="R10" i="2"/>
  <c r="G10" i="6" s="1"/>
  <c r="G75" i="6" s="1"/>
  <c r="AB3" i="2"/>
  <c r="Q3" i="6" s="1"/>
  <c r="Q68" i="6" s="1"/>
  <c r="AB19" i="2"/>
  <c r="AB5" i="2"/>
  <c r="Q5" i="6" s="1"/>
  <c r="Q70" i="6" s="1"/>
  <c r="O57" i="2"/>
  <c r="X56" i="2"/>
  <c r="Y55" i="2"/>
  <c r="W20" i="2"/>
  <c r="W4" i="2"/>
  <c r="X19" i="2"/>
  <c r="X3" i="2"/>
  <c r="Q23" i="2"/>
  <c r="Y22" i="2"/>
  <c r="AB20" i="2"/>
  <c r="Q20" i="6" s="1"/>
  <c r="Q85" i="6" s="1"/>
  <c r="AH101" i="6" s="1"/>
  <c r="Q20" i="2"/>
  <c r="R24" i="2"/>
  <c r="Y23" i="2"/>
  <c r="N23" i="6" s="1"/>
  <c r="N88" i="6" s="1"/>
  <c r="N23" i="2"/>
  <c r="Y20" i="2"/>
  <c r="X6" i="2"/>
  <c r="U22" i="2"/>
  <c r="U6" i="2"/>
  <c r="O54" i="2"/>
  <c r="D54" i="6" s="1"/>
  <c r="D119" i="6" s="1"/>
  <c r="T22" i="2"/>
  <c r="Q18" i="2"/>
  <c r="Q2" i="2"/>
  <c r="S3" i="2"/>
  <c r="H3" i="6" s="1"/>
  <c r="H68" i="6" s="1"/>
  <c r="AA57" i="2"/>
  <c r="T56" i="2"/>
  <c r="I56" i="6" s="1"/>
  <c r="I121" i="6" s="1"/>
  <c r="U55" i="2"/>
  <c r="J55" i="6" s="1"/>
  <c r="J120" i="6" s="1"/>
  <c r="V54" i="2"/>
  <c r="K54" i="6" s="1"/>
  <c r="K119" i="6" s="1"/>
  <c r="N54" i="2"/>
  <c r="C54" i="6" s="1"/>
  <c r="C119" i="6" s="1"/>
  <c r="W53" i="2"/>
  <c r="L53" i="6" s="1"/>
  <c r="L118" i="6" s="1"/>
  <c r="Y51" i="2"/>
  <c r="N51" i="6" s="1"/>
  <c r="N116" i="6" s="1"/>
  <c r="AE84" i="6" s="1"/>
  <c r="O20" i="2"/>
  <c r="O4" i="2"/>
  <c r="AA21" i="2"/>
  <c r="P21" i="2"/>
  <c r="Y18" i="2"/>
  <c r="Y2" i="2"/>
  <c r="U7" i="2"/>
  <c r="J7" i="6" s="1"/>
  <c r="J72" i="6" s="1"/>
  <c r="P6" i="2"/>
  <c r="Z4" i="2"/>
  <c r="V21" i="2"/>
  <c r="V5" i="2"/>
  <c r="AB22" i="2"/>
  <c r="T67" i="6" l="1"/>
  <c r="T83" i="6"/>
  <c r="T99" i="6" s="1"/>
  <c r="AB68" i="6"/>
  <c r="AB84" i="6"/>
  <c r="Q34" i="6"/>
  <c r="Q99" i="6" s="1"/>
  <c r="T121" i="6"/>
  <c r="P48" i="6"/>
  <c r="P113" i="6" s="1"/>
  <c r="Y69" i="6"/>
  <c r="D12" i="6"/>
  <c r="D77" i="6" s="1"/>
  <c r="C4" i="6"/>
  <c r="C69" i="6" s="1"/>
  <c r="T69" i="6" s="1"/>
  <c r="AB83" i="6"/>
  <c r="O15" i="6"/>
  <c r="O80" i="6" s="1"/>
  <c r="L18" i="6"/>
  <c r="L83" i="6" s="1"/>
  <c r="J27" i="6"/>
  <c r="J92" i="6" s="1"/>
  <c r="G19" i="6"/>
  <c r="G84" i="6" s="1"/>
  <c r="L3" i="6"/>
  <c r="L68" i="6" s="1"/>
  <c r="AC68" i="6" s="1"/>
  <c r="X83" i="6"/>
  <c r="N53" i="6"/>
  <c r="N118" i="6" s="1"/>
  <c r="AE70" i="6" s="1"/>
  <c r="G3" i="6"/>
  <c r="G68" i="6" s="1"/>
  <c r="M23" i="6"/>
  <c r="M88" i="6" s="1"/>
  <c r="V90" i="6"/>
  <c r="AA92" i="6"/>
  <c r="AA108" i="6" s="1"/>
  <c r="K56" i="6"/>
  <c r="K121" i="6" s="1"/>
  <c r="O11" i="6"/>
  <c r="O76" i="6" s="1"/>
  <c r="AF76" i="6" s="1"/>
  <c r="I41" i="6"/>
  <c r="I106" i="6" s="1"/>
  <c r="P50" i="6"/>
  <c r="P115" i="6" s="1"/>
  <c r="AB115" i="6"/>
  <c r="Q51" i="6"/>
  <c r="Q116" i="6" s="1"/>
  <c r="AH84" i="6" s="1"/>
  <c r="AH116" i="6" s="1"/>
  <c r="AB67" i="6"/>
  <c r="F57" i="6"/>
  <c r="F122" i="6" s="1"/>
  <c r="E31" i="6"/>
  <c r="E96" i="6" s="1"/>
  <c r="J30" i="6"/>
  <c r="J95" i="6" s="1"/>
  <c r="G4" i="6"/>
  <c r="G69" i="6" s="1"/>
  <c r="X69" i="6" s="1"/>
  <c r="G39" i="6"/>
  <c r="G104" i="6" s="1"/>
  <c r="C58" i="6"/>
  <c r="C123" i="6" s="1"/>
  <c r="N57" i="6"/>
  <c r="N122" i="6" s="1"/>
  <c r="P54" i="6"/>
  <c r="P119" i="6" s="1"/>
  <c r="AG87" i="6" s="1"/>
  <c r="AG119" i="6" s="1"/>
  <c r="O56" i="6"/>
  <c r="O121" i="6" s="1"/>
  <c r="T68" i="6"/>
  <c r="AF115" i="6"/>
  <c r="K59" i="6"/>
  <c r="K124" i="6" s="1"/>
  <c r="AB92" i="6" s="1"/>
  <c r="J40" i="6"/>
  <c r="J105" i="6" s="1"/>
  <c r="E55" i="6"/>
  <c r="E120" i="6" s="1"/>
  <c r="J57" i="6"/>
  <c r="J122" i="6" s="1"/>
  <c r="Y85" i="6"/>
  <c r="Y117" i="6" s="1"/>
  <c r="P45" i="6"/>
  <c r="P110" i="6" s="1"/>
  <c r="G11" i="6"/>
  <c r="G76" i="6" s="1"/>
  <c r="J14" i="6"/>
  <c r="J79" i="6" s="1"/>
  <c r="H20" i="6"/>
  <c r="H85" i="6" s="1"/>
  <c r="I18" i="6"/>
  <c r="I83" i="6" s="1"/>
  <c r="V122" i="6"/>
  <c r="I38" i="6"/>
  <c r="I103" i="6" s="1"/>
  <c r="O3" i="6"/>
  <c r="O68" i="6" s="1"/>
  <c r="V106" i="6"/>
  <c r="C57" i="6"/>
  <c r="C122" i="6" s="1"/>
  <c r="G32" i="6"/>
  <c r="G97" i="6" s="1"/>
  <c r="C25" i="6"/>
  <c r="C90" i="6" s="1"/>
  <c r="Z100" i="6"/>
  <c r="I35" i="6"/>
  <c r="I100" i="6" s="1"/>
  <c r="N28" i="6"/>
  <c r="N93" i="6" s="1"/>
  <c r="L21" i="6"/>
  <c r="L86" i="6" s="1"/>
  <c r="AA91" i="6"/>
  <c r="AA123" i="6" s="1"/>
  <c r="J50" i="6"/>
  <c r="J115" i="6" s="1"/>
  <c r="G58" i="6"/>
  <c r="G123" i="6" s="1"/>
  <c r="X75" i="6" s="1"/>
  <c r="C28" i="6"/>
  <c r="C93" i="6" s="1"/>
  <c r="L36" i="6"/>
  <c r="L101" i="6" s="1"/>
  <c r="AG85" i="6"/>
  <c r="AG117" i="6" s="1"/>
  <c r="AG69" i="6"/>
  <c r="X115" i="6"/>
  <c r="X99" i="6"/>
  <c r="K6" i="6"/>
  <c r="K71" i="6" s="1"/>
  <c r="O12" i="6"/>
  <c r="O77" i="6" s="1"/>
  <c r="AF77" i="6" s="1"/>
  <c r="M15" i="6"/>
  <c r="M80" i="6" s="1"/>
  <c r="G45" i="6"/>
  <c r="G110" i="6" s="1"/>
  <c r="J15" i="6"/>
  <c r="J80" i="6" s="1"/>
  <c r="N38" i="6"/>
  <c r="N103" i="6" s="1"/>
  <c r="P7" i="6"/>
  <c r="P72" i="6" s="1"/>
  <c r="N61" i="6"/>
  <c r="N126" i="6" s="1"/>
  <c r="AE78" i="6" s="1"/>
  <c r="W116" i="6"/>
  <c r="G21" i="6"/>
  <c r="G86" i="6" s="1"/>
  <c r="W100" i="6"/>
  <c r="Q7" i="6"/>
  <c r="Q72" i="6" s="1"/>
  <c r="F10" i="6"/>
  <c r="F75" i="6" s="1"/>
  <c r="P12" i="6"/>
  <c r="P77" i="6" s="1"/>
  <c r="C15" i="6"/>
  <c r="C80" i="6" s="1"/>
  <c r="M56" i="6"/>
  <c r="M121" i="6" s="1"/>
  <c r="AD89" i="6" s="1"/>
  <c r="I44" i="6"/>
  <c r="I109" i="6" s="1"/>
  <c r="N56" i="6"/>
  <c r="N121" i="6" s="1"/>
  <c r="K24" i="6"/>
  <c r="K89" i="6" s="1"/>
  <c r="O10" i="6"/>
  <c r="O75" i="6" s="1"/>
  <c r="E12" i="6"/>
  <c r="E77" i="6" s="1"/>
  <c r="E3" i="6"/>
  <c r="E68" i="6" s="1"/>
  <c r="M3" i="6"/>
  <c r="M68" i="6" s="1"/>
  <c r="N59" i="6"/>
  <c r="N124" i="6" s="1"/>
  <c r="AE92" i="6" s="1"/>
  <c r="AE124" i="6" s="1"/>
  <c r="J3" i="6"/>
  <c r="J68" i="6" s="1"/>
  <c r="M29" i="6"/>
  <c r="M94" i="6" s="1"/>
  <c r="C21" i="6"/>
  <c r="C86" i="6" s="1"/>
  <c r="H24" i="6"/>
  <c r="H89" i="6" s="1"/>
  <c r="O25" i="6"/>
  <c r="O90" i="6" s="1"/>
  <c r="M27" i="6"/>
  <c r="M92" i="6" s="1"/>
  <c r="G29" i="6"/>
  <c r="G94" i="6" s="1"/>
  <c r="P14" i="6"/>
  <c r="P79" i="6" s="1"/>
  <c r="J32" i="6"/>
  <c r="J97" i="6" s="1"/>
  <c r="O55" i="6"/>
  <c r="O120" i="6" s="1"/>
  <c r="AF72" i="6" s="1"/>
  <c r="F25" i="6"/>
  <c r="F90" i="6" s="1"/>
  <c r="I26" i="6"/>
  <c r="I91" i="6" s="1"/>
  <c r="F23" i="6"/>
  <c r="F88" i="6" s="1"/>
  <c r="K45" i="6"/>
  <c r="K110" i="6" s="1"/>
  <c r="P62" i="6"/>
  <c r="P127" i="6" s="1"/>
  <c r="G53" i="6"/>
  <c r="G118" i="6" s="1"/>
  <c r="X86" i="6" s="1"/>
  <c r="X102" i="6" s="1"/>
  <c r="F22" i="6"/>
  <c r="F87" i="6" s="1"/>
  <c r="F5" i="6"/>
  <c r="F70" i="6" s="1"/>
  <c r="N64" i="6"/>
  <c r="N129" i="6" s="1"/>
  <c r="AE81" i="6" s="1"/>
  <c r="E59" i="6"/>
  <c r="E124" i="6" s="1"/>
  <c r="L62" i="6"/>
  <c r="L127" i="6" s="1"/>
  <c r="O61" i="6"/>
  <c r="O126" i="6" s="1"/>
  <c r="F11" i="6"/>
  <c r="F76" i="6" s="1"/>
  <c r="I14" i="6"/>
  <c r="I79" i="6" s="1"/>
  <c r="Z95" i="6" s="1"/>
  <c r="Z127" i="6" s="1"/>
  <c r="AB99" i="6"/>
  <c r="K19" i="6"/>
  <c r="K84" i="6" s="1"/>
  <c r="AB100" i="6" s="1"/>
  <c r="T84" i="6"/>
  <c r="Y99" i="6"/>
  <c r="E51" i="6"/>
  <c r="E116" i="6" s="1"/>
  <c r="Z116" i="6"/>
  <c r="Z68" i="6"/>
  <c r="K32" i="6"/>
  <c r="K97" i="6" s="1"/>
  <c r="C61" i="6"/>
  <c r="C126" i="6" s="1"/>
  <c r="E35" i="6"/>
  <c r="E100" i="6" s="1"/>
  <c r="N14" i="6"/>
  <c r="N79" i="6" s="1"/>
  <c r="Q47" i="6"/>
  <c r="Q112" i="6" s="1"/>
  <c r="P39" i="6"/>
  <c r="P104" i="6" s="1"/>
  <c r="N8" i="6"/>
  <c r="N73" i="6" s="1"/>
  <c r="I61" i="6"/>
  <c r="I126" i="6" s="1"/>
  <c r="Z94" i="6" s="1"/>
  <c r="O58" i="6"/>
  <c r="O123" i="6" s="1"/>
  <c r="AF91" i="6" s="1"/>
  <c r="AF123" i="6" s="1"/>
  <c r="E10" i="6"/>
  <c r="E75" i="6" s="1"/>
  <c r="V74" i="6"/>
  <c r="O53" i="6"/>
  <c r="O118" i="6" s="1"/>
  <c r="AD93" i="6"/>
  <c r="AD109" i="6" s="1"/>
  <c r="AD77" i="6"/>
  <c r="Z69" i="6"/>
  <c r="Z85" i="6"/>
  <c r="Z117" i="6" s="1"/>
  <c r="AB77" i="6"/>
  <c r="AB93" i="6"/>
  <c r="AE100" i="6"/>
  <c r="AE116" i="6"/>
  <c r="AA88" i="6"/>
  <c r="AA104" i="6" s="1"/>
  <c r="AA72" i="6"/>
  <c r="AH67" i="6"/>
  <c r="AH83" i="6"/>
  <c r="AD70" i="6"/>
  <c r="AD86" i="6"/>
  <c r="AD118" i="6" s="1"/>
  <c r="AD69" i="6"/>
  <c r="AD85" i="6"/>
  <c r="AD117" i="6" s="1"/>
  <c r="V78" i="6"/>
  <c r="V94" i="6"/>
  <c r="V126" i="6" s="1"/>
  <c r="AD67" i="6"/>
  <c r="AD83" i="6"/>
  <c r="AD115" i="6" s="1"/>
  <c r="N2" i="6"/>
  <c r="N67" i="6" s="1"/>
  <c r="X68" i="6"/>
  <c r="X84" i="6"/>
  <c r="X116" i="6" s="1"/>
  <c r="K5" i="6"/>
  <c r="K70" i="6" s="1"/>
  <c r="G63" i="6"/>
  <c r="G128" i="6" s="1"/>
  <c r="Q23" i="6"/>
  <c r="Q88" i="6" s="1"/>
  <c r="F26" i="6"/>
  <c r="F91" i="6" s="1"/>
  <c r="O27" i="6"/>
  <c r="O92" i="6" s="1"/>
  <c r="P28" i="6"/>
  <c r="P93" i="6" s="1"/>
  <c r="H32" i="6"/>
  <c r="H97" i="6" s="1"/>
  <c r="M55" i="6"/>
  <c r="M120" i="6" s="1"/>
  <c r="E29" i="6"/>
  <c r="E94" i="6" s="1"/>
  <c r="E56" i="6"/>
  <c r="E121" i="6" s="1"/>
  <c r="K8" i="6"/>
  <c r="K73" i="6" s="1"/>
  <c r="O26" i="6"/>
  <c r="O91" i="6" s="1"/>
  <c r="E28" i="6"/>
  <c r="E93" i="6" s="1"/>
  <c r="O14" i="6"/>
  <c r="O79" i="6" s="1"/>
  <c r="E19" i="6"/>
  <c r="E84" i="6" s="1"/>
  <c r="M19" i="6"/>
  <c r="M84" i="6" s="1"/>
  <c r="F59" i="6"/>
  <c r="F124" i="6" s="1"/>
  <c r="W76" i="6" s="1"/>
  <c r="J19" i="6"/>
  <c r="J84" i="6" s="1"/>
  <c r="Q25" i="6"/>
  <c r="Q90" i="6" s="1"/>
  <c r="G59" i="6"/>
  <c r="G124" i="6" s="1"/>
  <c r="X76" i="6" s="1"/>
  <c r="D8" i="6"/>
  <c r="D73" i="6" s="1"/>
  <c r="K9" i="6"/>
  <c r="K74" i="6" s="1"/>
  <c r="I11" i="6"/>
  <c r="I76" i="6" s="1"/>
  <c r="C13" i="6"/>
  <c r="C78" i="6" s="1"/>
  <c r="AC79" i="6"/>
  <c r="AC95" i="6"/>
  <c r="K22" i="6"/>
  <c r="K87" i="6" s="1"/>
  <c r="O28" i="6"/>
  <c r="O93" i="6" s="1"/>
  <c r="AF67" i="6"/>
  <c r="Q30" i="6"/>
  <c r="Q95" i="6" s="1"/>
  <c r="P42" i="6"/>
  <c r="P107" i="6" s="1"/>
  <c r="F27" i="6"/>
  <c r="F92" i="6" s="1"/>
  <c r="I30" i="6"/>
  <c r="I95" i="6" s="1"/>
  <c r="N52" i="6"/>
  <c r="N117" i="6" s="1"/>
  <c r="AE85" i="6" s="1"/>
  <c r="M31" i="6"/>
  <c r="M96" i="6" s="1"/>
  <c r="O41" i="6"/>
  <c r="O106" i="6" s="1"/>
  <c r="F48" i="6"/>
  <c r="F113" i="6" s="1"/>
  <c r="H47" i="6"/>
  <c r="H112" i="6" s="1"/>
  <c r="K55" i="6"/>
  <c r="K120" i="6" s="1"/>
  <c r="Q8" i="6"/>
  <c r="Q73" i="6" s="1"/>
  <c r="G61" i="6"/>
  <c r="G126" i="6" s="1"/>
  <c r="J31" i="6"/>
  <c r="J96" i="6" s="1"/>
  <c r="N54" i="6"/>
  <c r="N119" i="6" s="1"/>
  <c r="AE87" i="6" s="1"/>
  <c r="AE119" i="6" s="1"/>
  <c r="P23" i="6"/>
  <c r="P88" i="6" s="1"/>
  <c r="C45" i="6"/>
  <c r="C110" i="6" s="1"/>
  <c r="AE68" i="6"/>
  <c r="Z99" i="6"/>
  <c r="Z115" i="6"/>
  <c r="AA69" i="6"/>
  <c r="AA85" i="6"/>
  <c r="AA117" i="6" s="1"/>
  <c r="AF92" i="6"/>
  <c r="AF124" i="6" s="1"/>
  <c r="X72" i="6"/>
  <c r="X88" i="6"/>
  <c r="X104" i="6" s="1"/>
  <c r="AE74" i="6"/>
  <c r="AE90" i="6"/>
  <c r="AE122" i="6" s="1"/>
  <c r="P3" i="6"/>
  <c r="P68" i="6" s="1"/>
  <c r="K58" i="6"/>
  <c r="K123" i="6" s="1"/>
  <c r="L22" i="6"/>
  <c r="L87" i="6" s="1"/>
  <c r="J24" i="6"/>
  <c r="J89" i="6" s="1"/>
  <c r="N26" i="6"/>
  <c r="N91" i="6" s="1"/>
  <c r="AH94" i="6"/>
  <c r="AH78" i="6"/>
  <c r="G31" i="6"/>
  <c r="G96" i="6" s="1"/>
  <c r="P32" i="6"/>
  <c r="P97" i="6" s="1"/>
  <c r="H6" i="6"/>
  <c r="H71" i="6" s="1"/>
  <c r="J43" i="6"/>
  <c r="J108" i="6" s="1"/>
  <c r="AA124" i="6" s="1"/>
  <c r="D57" i="6"/>
  <c r="D122" i="6" s="1"/>
  <c r="I22" i="6"/>
  <c r="I87" i="6" s="1"/>
  <c r="D25" i="6"/>
  <c r="D90" i="6" s="1"/>
  <c r="D11" i="6"/>
  <c r="D76" i="6" s="1"/>
  <c r="Q28" i="6"/>
  <c r="Q93" i="6" s="1"/>
  <c r="H31" i="6"/>
  <c r="H96" i="6" s="1"/>
  <c r="F55" i="6"/>
  <c r="F120" i="6" s="1"/>
  <c r="W88" i="6" s="1"/>
  <c r="E60" i="6"/>
  <c r="E125" i="6" s="1"/>
  <c r="V93" i="6" s="1"/>
  <c r="V125" i="6" s="1"/>
  <c r="D20" i="6"/>
  <c r="D85" i="6" s="1"/>
  <c r="C5" i="6"/>
  <c r="C70" i="6" s="1"/>
  <c r="H8" i="6"/>
  <c r="H73" i="6" s="1"/>
  <c r="O9" i="6"/>
  <c r="O74" i="6" s="1"/>
  <c r="M11" i="6"/>
  <c r="M76" i="6" s="1"/>
  <c r="G13" i="6"/>
  <c r="G78" i="6" s="1"/>
  <c r="J16" i="6"/>
  <c r="J81" i="6" s="1"/>
  <c r="L20" i="6"/>
  <c r="L85" i="6" s="1"/>
  <c r="O22" i="6"/>
  <c r="O87" i="6" s="1"/>
  <c r="D29" i="6"/>
  <c r="D94" i="6" s="1"/>
  <c r="E43" i="6"/>
  <c r="E108" i="6" s="1"/>
  <c r="L46" i="6"/>
  <c r="L111" i="6" s="1"/>
  <c r="D99" i="6"/>
  <c r="H58" i="6"/>
  <c r="H123" i="6" s="1"/>
  <c r="Y91" i="6" s="1"/>
  <c r="N27" i="6"/>
  <c r="N92" i="6" s="1"/>
  <c r="M30" i="6"/>
  <c r="M95" i="6" s="1"/>
  <c r="H14" i="6"/>
  <c r="H79" i="6" s="1"/>
  <c r="I10" i="6"/>
  <c r="I75" i="6" s="1"/>
  <c r="L32" i="6"/>
  <c r="L97" i="6" s="1"/>
  <c r="P40" i="6"/>
  <c r="P105" i="6" s="1"/>
  <c r="E26" i="6"/>
  <c r="E91" i="6" s="1"/>
  <c r="K16" i="6"/>
  <c r="K81" i="6" s="1"/>
  <c r="I63" i="6"/>
  <c r="I128" i="6" s="1"/>
  <c r="P46" i="6"/>
  <c r="P111" i="6" s="1"/>
  <c r="G37" i="6"/>
  <c r="G102" i="6" s="1"/>
  <c r="O39" i="6"/>
  <c r="O104" i="6" s="1"/>
  <c r="W74" i="6"/>
  <c r="W90" i="6"/>
  <c r="W122" i="6" s="1"/>
  <c r="L29" i="6"/>
  <c r="L94" i="6" s="1"/>
  <c r="N62" i="6"/>
  <c r="N127" i="6" s="1"/>
  <c r="AE79" i="6" s="1"/>
  <c r="C39" i="6"/>
  <c r="C104" i="6" s="1"/>
  <c r="E24" i="6"/>
  <c r="E89" i="6" s="1"/>
  <c r="H29" i="6"/>
  <c r="H94" i="6" s="1"/>
  <c r="AH72" i="6"/>
  <c r="AH88" i="6"/>
  <c r="AH120" i="6" s="1"/>
  <c r="V68" i="6"/>
  <c r="V84" i="6"/>
  <c r="AA68" i="6"/>
  <c r="AA84" i="6"/>
  <c r="W92" i="6"/>
  <c r="W124" i="6" s="1"/>
  <c r="V75" i="6"/>
  <c r="V91" i="6"/>
  <c r="V123" i="6" s="1"/>
  <c r="AH81" i="6"/>
  <c r="AH97" i="6"/>
  <c r="AH129" i="6" s="1"/>
  <c r="Y92" i="6"/>
  <c r="Y76" i="6"/>
  <c r="AD78" i="6"/>
  <c r="AD94" i="6"/>
  <c r="AD126" i="6" s="1"/>
  <c r="Q19" i="6"/>
  <c r="Q84" i="6" s="1"/>
  <c r="AH117" i="6"/>
  <c r="AF68" i="6"/>
  <c r="AF84" i="6"/>
  <c r="AF116" i="6" s="1"/>
  <c r="F63" i="6"/>
  <c r="F128" i="6" s="1"/>
  <c r="W80" i="6" s="1"/>
  <c r="AC71" i="6"/>
  <c r="AC87" i="6"/>
  <c r="J8" i="6"/>
  <c r="J73" i="6" s="1"/>
  <c r="N10" i="6"/>
  <c r="N75" i="6" s="1"/>
  <c r="AH110" i="6"/>
  <c r="G15" i="6"/>
  <c r="G80" i="6" s="1"/>
  <c r="P16" i="6"/>
  <c r="P81" i="6" s="1"/>
  <c r="P15" i="6"/>
  <c r="P80" i="6" s="1"/>
  <c r="E48" i="6"/>
  <c r="E113" i="6" s="1"/>
  <c r="M57" i="6"/>
  <c r="M122" i="6" s="1"/>
  <c r="M6" i="6"/>
  <c r="M71" i="6" s="1"/>
  <c r="Q32" i="6"/>
  <c r="Q97" i="6" s="1"/>
  <c r="E21" i="6"/>
  <c r="E86" i="6" s="1"/>
  <c r="F58" i="6"/>
  <c r="F123" i="6" s="1"/>
  <c r="Z71" i="6"/>
  <c r="Z87" i="6"/>
  <c r="Z119" i="6" s="1"/>
  <c r="D9" i="6"/>
  <c r="D74" i="6" s="1"/>
  <c r="D27" i="6"/>
  <c r="D92" i="6" s="1"/>
  <c r="Q12" i="6"/>
  <c r="Q77" i="6" s="1"/>
  <c r="H15" i="6"/>
  <c r="H80" i="6" s="1"/>
  <c r="P21" i="6"/>
  <c r="P86" i="6" s="1"/>
  <c r="D61" i="6"/>
  <c r="D126" i="6" s="1"/>
  <c r="D4" i="6"/>
  <c r="D69" i="6" s="1"/>
  <c r="T85" i="6"/>
  <c r="T117" i="6" s="1"/>
  <c r="N47" i="6"/>
  <c r="N112" i="6" s="1"/>
  <c r="K23" i="6"/>
  <c r="K88" i="6" s="1"/>
  <c r="L24" i="6"/>
  <c r="L89" i="6" s="1"/>
  <c r="D10" i="6"/>
  <c r="D75" i="6" s="1"/>
  <c r="F28" i="6"/>
  <c r="F93" i="6" s="1"/>
  <c r="K29" i="6"/>
  <c r="K94" i="6" s="1"/>
  <c r="I31" i="6"/>
  <c r="I96" i="6" s="1"/>
  <c r="L4" i="6"/>
  <c r="L69" i="6" s="1"/>
  <c r="O6" i="6"/>
  <c r="O71" i="6" s="1"/>
  <c r="D13" i="6"/>
  <c r="D78" i="6" s="1"/>
  <c r="L10" i="6"/>
  <c r="L75" i="6" s="1"/>
  <c r="O21" i="6"/>
  <c r="O86" i="6" s="1"/>
  <c r="M59" i="6"/>
  <c r="M124" i="6" s="1"/>
  <c r="O32" i="6"/>
  <c r="O97" i="6" s="1"/>
  <c r="H42" i="6"/>
  <c r="H107" i="6" s="1"/>
  <c r="AE76" i="6"/>
  <c r="M14" i="6"/>
  <c r="M79" i="6" s="1"/>
  <c r="H30" i="6"/>
  <c r="H95" i="6" s="1"/>
  <c r="D62" i="6"/>
  <c r="D127" i="6" s="1"/>
  <c r="H26" i="6"/>
  <c r="H91" i="6" s="1"/>
  <c r="L16" i="6"/>
  <c r="L81" i="6" s="1"/>
  <c r="O4" i="6"/>
  <c r="O69" i="6" s="1"/>
  <c r="I47" i="6"/>
  <c r="I112" i="6" s="1"/>
  <c r="D63" i="6"/>
  <c r="D128" i="6" s="1"/>
  <c r="U96" i="6" s="1"/>
  <c r="D56" i="6"/>
  <c r="D121" i="6" s="1"/>
  <c r="L9" i="6"/>
  <c r="L74" i="6" s="1"/>
  <c r="AC94" i="6"/>
  <c r="AC78" i="6"/>
  <c r="N46" i="6"/>
  <c r="N111" i="6" s="1"/>
  <c r="C55" i="6"/>
  <c r="C120" i="6" s="1"/>
  <c r="E8" i="6"/>
  <c r="E73" i="6" s="1"/>
  <c r="T115" i="6"/>
  <c r="AH74" i="6"/>
  <c r="AH90" i="6"/>
  <c r="AG77" i="6"/>
  <c r="AG93" i="6"/>
  <c r="AG125" i="6" s="1"/>
  <c r="AD68" i="6"/>
  <c r="AD84" i="6"/>
  <c r="AD116" i="6" s="1"/>
  <c r="AD110" i="6"/>
  <c r="AB71" i="6"/>
  <c r="AB87" i="6"/>
  <c r="AA78" i="6"/>
  <c r="AA94" i="6"/>
  <c r="AA110" i="6" s="1"/>
  <c r="Z90" i="6"/>
  <c r="Z122" i="6" s="1"/>
  <c r="Z74" i="6"/>
  <c r="M20" i="6"/>
  <c r="M85" i="6" s="1"/>
  <c r="AC96" i="6"/>
  <c r="AC112" i="6" s="1"/>
  <c r="AC80" i="6"/>
  <c r="U68" i="6"/>
  <c r="U84" i="6"/>
  <c r="U116" i="6" s="1"/>
  <c r="D31" i="6"/>
  <c r="D96" i="6" s="1"/>
  <c r="Q27" i="6"/>
  <c r="Q92" i="6" s="1"/>
  <c r="H28" i="6"/>
  <c r="H93" i="6" s="1"/>
  <c r="F30" i="6"/>
  <c r="F95" i="6" s="1"/>
  <c r="K31" i="6"/>
  <c r="K96" i="6" s="1"/>
  <c r="Y90" i="6"/>
  <c r="Y122" i="6" s="1"/>
  <c r="Y74" i="6"/>
  <c r="P22" i="6"/>
  <c r="P87" i="6" s="1"/>
  <c r="AG103" i="6" s="1"/>
  <c r="AD74" i="6"/>
  <c r="AD90" i="6"/>
  <c r="AD122" i="6" s="1"/>
  <c r="V70" i="6"/>
  <c r="V86" i="6"/>
  <c r="V118" i="6" s="1"/>
  <c r="N58" i="6"/>
  <c r="N123" i="6" s="1"/>
  <c r="Q22" i="6"/>
  <c r="Q87" i="6" s="1"/>
  <c r="J9" i="6"/>
  <c r="J74" i="6" s="1"/>
  <c r="L27" i="6"/>
  <c r="L92" i="6" s="1"/>
  <c r="F13" i="6"/>
  <c r="F78" i="6" s="1"/>
  <c r="E16" i="6"/>
  <c r="E81" i="6" s="1"/>
  <c r="AB125" i="6"/>
  <c r="C62" i="6"/>
  <c r="C127" i="6" s="1"/>
  <c r="K10" i="6"/>
  <c r="K75" i="6" s="1"/>
  <c r="K63" i="6"/>
  <c r="K128" i="6" s="1"/>
  <c r="K7" i="6"/>
  <c r="K72" i="6" s="1"/>
  <c r="L8" i="6"/>
  <c r="L73" i="6" s="1"/>
  <c r="D26" i="6"/>
  <c r="D91" i="6" s="1"/>
  <c r="K13" i="6"/>
  <c r="K78" i="6" s="1"/>
  <c r="I15" i="6"/>
  <c r="I80" i="6" s="1"/>
  <c r="G46" i="6"/>
  <c r="G111" i="6" s="1"/>
  <c r="D7" i="6"/>
  <c r="D72" i="6" s="1"/>
  <c r="F31" i="6"/>
  <c r="F96" i="6" s="1"/>
  <c r="Q45" i="6"/>
  <c r="Q110" i="6" s="1"/>
  <c r="AH126" i="6" s="1"/>
  <c r="O5" i="6"/>
  <c r="O70" i="6" s="1"/>
  <c r="M43" i="6"/>
  <c r="M108" i="6" s="1"/>
  <c r="AF97" i="6"/>
  <c r="AF129" i="6" s="1"/>
  <c r="AF81" i="6"/>
  <c r="M26" i="6"/>
  <c r="M91" i="6" s="1"/>
  <c r="D46" i="6"/>
  <c r="D111" i="6" s="1"/>
  <c r="I28" i="6"/>
  <c r="I93" i="6" s="1"/>
  <c r="AE80" i="6"/>
  <c r="AE96" i="6"/>
  <c r="D47" i="6"/>
  <c r="D112" i="6" s="1"/>
  <c r="L25" i="6"/>
  <c r="L90" i="6" s="1"/>
  <c r="P13" i="6"/>
  <c r="P78" i="6" s="1"/>
  <c r="F54" i="6"/>
  <c r="F119" i="6" s="1"/>
  <c r="H23" i="6"/>
  <c r="H88" i="6" s="1"/>
  <c r="AE97" i="6"/>
  <c r="AE113" i="6" s="1"/>
  <c r="Z81" i="6"/>
  <c r="Z97" i="6"/>
  <c r="Z129" i="6" s="1"/>
  <c r="T96" i="6"/>
  <c r="T112" i="6" s="1"/>
  <c r="T80" i="6"/>
  <c r="U71" i="6"/>
  <c r="U87" i="6"/>
  <c r="U103" i="6" s="1"/>
  <c r="O30" i="6"/>
  <c r="O95" i="6" s="1"/>
  <c r="D115" i="6"/>
  <c r="AG72" i="6"/>
  <c r="AG88" i="6"/>
  <c r="AG120" i="6" s="1"/>
  <c r="AA76" i="6"/>
  <c r="AH70" i="6"/>
  <c r="AH86" i="6"/>
  <c r="AH118" i="6" s="1"/>
  <c r="F20" i="6"/>
  <c r="F85" i="6" s="1"/>
  <c r="W89" i="6"/>
  <c r="W121" i="6" s="1"/>
  <c r="W73" i="6"/>
  <c r="F18" i="6"/>
  <c r="F83" i="6" s="1"/>
  <c r="V85" i="6"/>
  <c r="V101" i="6" s="1"/>
  <c r="V69" i="6"/>
  <c r="I32" i="6"/>
  <c r="I97" i="6" s="1"/>
  <c r="D30" i="6"/>
  <c r="D95" i="6" s="1"/>
  <c r="C59" i="6"/>
  <c r="C124" i="6" s="1"/>
  <c r="T92" i="6" s="1"/>
  <c r="V88" i="6"/>
  <c r="V120" i="6" s="1"/>
  <c r="V72" i="6"/>
  <c r="C9" i="6"/>
  <c r="C74" i="6" s="1"/>
  <c r="Y77" i="6"/>
  <c r="Y93" i="6"/>
  <c r="Y125" i="6" s="1"/>
  <c r="F14" i="6"/>
  <c r="F79" i="6" s="1"/>
  <c r="K15" i="6"/>
  <c r="K80" i="6" s="1"/>
  <c r="T105" i="6"/>
  <c r="J21" i="6"/>
  <c r="J86" i="6" s="1"/>
  <c r="G14" i="6"/>
  <c r="G79" i="6" s="1"/>
  <c r="M54" i="6"/>
  <c r="M119" i="6" s="1"/>
  <c r="D60" i="6"/>
  <c r="D125" i="6" s="1"/>
  <c r="U77" i="6" s="1"/>
  <c r="AH87" i="6"/>
  <c r="AH119" i="6" s="1"/>
  <c r="AH71" i="6"/>
  <c r="J25" i="6"/>
  <c r="J90" i="6" s="1"/>
  <c r="AC92" i="6"/>
  <c r="AC124" i="6" s="1"/>
  <c r="AC76" i="6"/>
  <c r="F29" i="6"/>
  <c r="F94" i="6" s="1"/>
  <c r="E32" i="6"/>
  <c r="E97" i="6" s="1"/>
  <c r="H45" i="6"/>
  <c r="H110" i="6" s="1"/>
  <c r="K62" i="6"/>
  <c r="K127" i="6" s="1"/>
  <c r="AB95" i="6" s="1"/>
  <c r="J12" i="6"/>
  <c r="J77" i="6" s="1"/>
  <c r="AB119" i="6"/>
  <c r="J22" i="6"/>
  <c r="J87" i="6" s="1"/>
  <c r="P24" i="6"/>
  <c r="P89" i="6" s="1"/>
  <c r="E27" i="6"/>
  <c r="E92" i="6" s="1"/>
  <c r="O29" i="6"/>
  <c r="O94" i="6" s="1"/>
  <c r="Q31" i="6"/>
  <c r="Q96" i="6" s="1"/>
  <c r="F61" i="6"/>
  <c r="F126" i="6" s="1"/>
  <c r="J48" i="6"/>
  <c r="J113" i="6" s="1"/>
  <c r="F60" i="6"/>
  <c r="F125" i="6" s="1"/>
  <c r="W93" i="6" s="1"/>
  <c r="M10" i="6"/>
  <c r="M75" i="6" s="1"/>
  <c r="T77" i="6"/>
  <c r="T93" i="6"/>
  <c r="T109" i="6" s="1"/>
  <c r="AC83" i="6"/>
  <c r="AC115" i="6" s="1"/>
  <c r="AC67" i="6"/>
  <c r="AE86" i="6"/>
  <c r="AE118" i="6" s="1"/>
  <c r="K57" i="6"/>
  <c r="K122" i="6" s="1"/>
  <c r="E30" i="6"/>
  <c r="E95" i="6" s="1"/>
  <c r="I12" i="6"/>
  <c r="I77" i="6" s="1"/>
  <c r="W68" i="6"/>
  <c r="N31" i="6"/>
  <c r="N96" i="6" s="1"/>
  <c r="G48" i="6"/>
  <c r="G113" i="6" s="1"/>
  <c r="F53" i="6"/>
  <c r="F118" i="6" s="1"/>
  <c r="P25" i="6"/>
  <c r="P90" i="6" s="1"/>
  <c r="P29" i="6"/>
  <c r="P94" i="6" s="1"/>
  <c r="H7" i="6"/>
  <c r="H72" i="6" s="1"/>
  <c r="N44" i="6"/>
  <c r="N109" i="6" s="1"/>
  <c r="AB116" i="6"/>
  <c r="E67" i="6"/>
  <c r="W75" i="6"/>
  <c r="W91" i="6"/>
  <c r="W123" i="6" s="1"/>
  <c r="H16" i="6"/>
  <c r="H81" i="6" s="1"/>
  <c r="AF93" i="6"/>
  <c r="AF125" i="6" s="1"/>
  <c r="AD96" i="6"/>
  <c r="AD80" i="6"/>
  <c r="Y94" i="6"/>
  <c r="Y78" i="6"/>
  <c r="Y84" i="6"/>
  <c r="Y68" i="6"/>
  <c r="AA116" i="6"/>
  <c r="AF89" i="6"/>
  <c r="AF121" i="6" s="1"/>
  <c r="AF73" i="6"/>
  <c r="W85" i="6"/>
  <c r="W117" i="6" s="1"/>
  <c r="W69" i="6"/>
  <c r="U97" i="6"/>
  <c r="U129" i="6" s="1"/>
  <c r="U81" i="6"/>
  <c r="F2" i="6"/>
  <c r="F67" i="6" s="1"/>
  <c r="AD88" i="6"/>
  <c r="AD120" i="6" s="1"/>
  <c r="AD72" i="6"/>
  <c r="Z70" i="6"/>
  <c r="Z86" i="6"/>
  <c r="Z118" i="6" s="1"/>
  <c r="AG86" i="6"/>
  <c r="AG118" i="6" s="1"/>
  <c r="AG70" i="6"/>
  <c r="N20" i="6"/>
  <c r="N85" i="6" s="1"/>
  <c r="I23" i="6"/>
  <c r="I88" i="6" s="1"/>
  <c r="G25" i="6"/>
  <c r="G90" i="6" s="1"/>
  <c r="L28" i="6"/>
  <c r="L93" i="6" s="1"/>
  <c r="AF80" i="6"/>
  <c r="AF96" i="6"/>
  <c r="AF128" i="6" s="1"/>
  <c r="H25" i="6"/>
  <c r="H90" i="6" s="1"/>
  <c r="J5" i="6"/>
  <c r="J70" i="6" s="1"/>
  <c r="C22" i="6"/>
  <c r="C87" i="6" s="1"/>
  <c r="I25" i="6"/>
  <c r="I90" i="6" s="1"/>
  <c r="X89" i="6"/>
  <c r="X121" i="6" s="1"/>
  <c r="X73" i="6"/>
  <c r="C10" i="6"/>
  <c r="C75" i="6" s="1"/>
  <c r="P27" i="6"/>
  <c r="P92" i="6" s="1"/>
  <c r="C30" i="6"/>
  <c r="C95" i="6" s="1"/>
  <c r="F24" i="6"/>
  <c r="F89" i="6" s="1"/>
  <c r="W105" i="6" s="1"/>
  <c r="Q46" i="6"/>
  <c r="Q111" i="6" s="1"/>
  <c r="J63" i="6"/>
  <c r="J128" i="6" s="1"/>
  <c r="AA96" i="6" s="1"/>
  <c r="AA128" i="6" s="1"/>
  <c r="AH102" i="6"/>
  <c r="Q41" i="6"/>
  <c r="Q106" i="6" s="1"/>
  <c r="G57" i="6"/>
  <c r="G122" i="6" s="1"/>
  <c r="J6" i="6"/>
  <c r="J71" i="6" s="1"/>
  <c r="AF88" i="6"/>
  <c r="AF104" i="6" s="1"/>
  <c r="P8" i="6"/>
  <c r="P73" i="6" s="1"/>
  <c r="E11" i="6"/>
  <c r="E76" i="6" s="1"/>
  <c r="O13" i="6"/>
  <c r="O78" i="6" s="1"/>
  <c r="Q15" i="6"/>
  <c r="Q80" i="6" s="1"/>
  <c r="G22" i="6"/>
  <c r="G87" i="6" s="1"/>
  <c r="J60" i="6"/>
  <c r="J125" i="6" s="1"/>
  <c r="AH68" i="6"/>
  <c r="K28" i="6"/>
  <c r="K93" i="6" s="1"/>
  <c r="AB109" i="6" s="1"/>
  <c r="F44" i="6"/>
  <c r="F109" i="6" s="1"/>
  <c r="Q26" i="6"/>
  <c r="Q91" i="6" s="1"/>
  <c r="G12" i="6"/>
  <c r="G77" i="6" s="1"/>
  <c r="AC70" i="6"/>
  <c r="AC86" i="6"/>
  <c r="AC118" i="6" s="1"/>
  <c r="N30" i="6"/>
  <c r="N95" i="6" s="1"/>
  <c r="K41" i="6"/>
  <c r="K106" i="6" s="1"/>
  <c r="E14" i="6"/>
  <c r="E79" i="6" s="1"/>
  <c r="T73" i="6"/>
  <c r="C32" i="6"/>
  <c r="C97" i="6" s="1"/>
  <c r="G64" i="6"/>
  <c r="G129" i="6" s="1"/>
  <c r="X97" i="6" s="1"/>
  <c r="AH69" i="6"/>
  <c r="F37" i="6"/>
  <c r="F102" i="6" s="1"/>
  <c r="X120" i="6"/>
  <c r="Z73" i="6"/>
  <c r="Z89" i="6"/>
  <c r="Z121" i="6" s="1"/>
  <c r="E63" i="6"/>
  <c r="E128" i="6" s="1"/>
  <c r="J54" i="6"/>
  <c r="J119" i="6" s="1"/>
  <c r="L23" i="6"/>
  <c r="L88" i="6" s="1"/>
  <c r="N60" i="6"/>
  <c r="N125" i="6" s="1"/>
  <c r="AE93" i="6" s="1"/>
  <c r="AE109" i="6" s="1"/>
  <c r="AD73" i="6"/>
  <c r="U70" i="6"/>
  <c r="U86" i="6"/>
  <c r="U102" i="6" s="1"/>
  <c r="AH76" i="6"/>
  <c r="AH92" i="6"/>
  <c r="AH124" i="6" s="1"/>
  <c r="AD102" i="6"/>
  <c r="Y86" i="6"/>
  <c r="Y102" i="6" s="1"/>
  <c r="Y70" i="6"/>
  <c r="AD99" i="6"/>
  <c r="AC119" i="6"/>
  <c r="N18" i="6"/>
  <c r="N83" i="6" s="1"/>
  <c r="X100" i="6"/>
  <c r="K21" i="6"/>
  <c r="K86" i="6" s="1"/>
  <c r="AE69" i="6"/>
  <c r="I7" i="6"/>
  <c r="I72" i="6" s="1"/>
  <c r="G9" i="6"/>
  <c r="G74" i="6" s="1"/>
  <c r="L12" i="6"/>
  <c r="L77" i="6" s="1"/>
  <c r="J26" i="6"/>
  <c r="J91" i="6" s="1"/>
  <c r="C6" i="6"/>
  <c r="C71" i="6" s="1"/>
  <c r="P26" i="6"/>
  <c r="P91" i="6" s="1"/>
  <c r="N55" i="6"/>
  <c r="N120" i="6" s="1"/>
  <c r="J62" i="6"/>
  <c r="J127" i="6" s="1"/>
  <c r="AA95" i="6" s="1"/>
  <c r="G24" i="6"/>
  <c r="G89" i="6" s="1"/>
  <c r="C26" i="6"/>
  <c r="C91" i="6" s="1"/>
  <c r="P11" i="6"/>
  <c r="P76" i="6" s="1"/>
  <c r="T79" i="6"/>
  <c r="T95" i="6"/>
  <c r="T127" i="6" s="1"/>
  <c r="AD128" i="6"/>
  <c r="N25" i="6"/>
  <c r="N90" i="6" s="1"/>
  <c r="H48" i="6"/>
  <c r="H113" i="6" s="1"/>
  <c r="E6" i="6"/>
  <c r="E71" i="6" s="1"/>
  <c r="C23" i="6"/>
  <c r="C88" i="6" s="1"/>
  <c r="M44" i="6"/>
  <c r="M109" i="6" s="1"/>
  <c r="AD125" i="6" s="1"/>
  <c r="P57" i="6"/>
  <c r="P122" i="6" s="1"/>
  <c r="AG90" i="6" s="1"/>
  <c r="AG122" i="6" s="1"/>
  <c r="N22" i="6"/>
  <c r="N87" i="6" s="1"/>
  <c r="D24" i="6"/>
  <c r="D89" i="6" s="1"/>
  <c r="K25" i="6"/>
  <c r="K90" i="6" s="1"/>
  <c r="I27" i="6"/>
  <c r="I92" i="6" s="1"/>
  <c r="C29" i="6"/>
  <c r="C94" i="6" s="1"/>
  <c r="L30" i="6"/>
  <c r="L95" i="6" s="1"/>
  <c r="G6" i="6"/>
  <c r="G71" i="6" s="1"/>
  <c r="J44" i="6"/>
  <c r="J109" i="6" s="1"/>
  <c r="Q14" i="6"/>
  <c r="Q79" i="6" s="1"/>
  <c r="P58" i="6"/>
  <c r="P123" i="6" s="1"/>
  <c r="H62" i="6"/>
  <c r="H127" i="6" s="1"/>
  <c r="Q10" i="6"/>
  <c r="Q75" i="6" s="1"/>
  <c r="G28" i="6"/>
  <c r="G93" i="6" s="1"/>
  <c r="AC126" i="6"/>
  <c r="N36" i="6"/>
  <c r="N101" i="6" s="1"/>
  <c r="D58" i="6"/>
  <c r="D123" i="6" s="1"/>
  <c r="AD97" i="6"/>
  <c r="AD129" i="6" s="1"/>
  <c r="AD81" i="6"/>
  <c r="AE95" i="6"/>
  <c r="L56" i="6"/>
  <c r="L121" i="6" s="1"/>
  <c r="O57" i="6"/>
  <c r="O122" i="6" s="1"/>
  <c r="F64" i="6"/>
  <c r="F129" i="6" s="1"/>
  <c r="W97" i="6" s="1"/>
  <c r="W113" i="6" s="1"/>
  <c r="AB69" i="6"/>
  <c r="AB85" i="6"/>
  <c r="AB117" i="6" s="1"/>
  <c r="C16" i="6"/>
  <c r="C81" i="6" s="1"/>
  <c r="L64" i="6"/>
  <c r="L129" i="6" s="1"/>
  <c r="K39" i="6"/>
  <c r="K104" i="6" s="1"/>
  <c r="Q24" i="6"/>
  <c r="Q89" i="6" s="1"/>
  <c r="J38" i="6"/>
  <c r="J103" i="6" s="1"/>
  <c r="L7" i="6"/>
  <c r="L72" i="6" s="1"/>
  <c r="X92" i="6" l="1"/>
  <c r="X124" i="6" s="1"/>
  <c r="AH100" i="6"/>
  <c r="AE89" i="6"/>
  <c r="AE121" i="6" s="1"/>
  <c r="AB124" i="6"/>
  <c r="AB108" i="6"/>
  <c r="V116" i="6"/>
  <c r="AB76" i="6"/>
  <c r="X91" i="6"/>
  <c r="X123" i="6" s="1"/>
  <c r="X85" i="6"/>
  <c r="X101" i="6" s="1"/>
  <c r="AC84" i="6"/>
  <c r="AC116" i="6" s="1"/>
  <c r="Y75" i="6"/>
  <c r="Z79" i="6"/>
  <c r="AF75" i="6"/>
  <c r="AC127" i="6"/>
  <c r="AA107" i="6"/>
  <c r="AG71" i="6"/>
  <c r="X113" i="6"/>
  <c r="V117" i="6"/>
  <c r="X70" i="6"/>
  <c r="AE73" i="6"/>
  <c r="AC111" i="6"/>
  <c r="AD106" i="6"/>
  <c r="AG79" i="6"/>
  <c r="AG67" i="6"/>
  <c r="AG83" i="6"/>
  <c r="AG101" i="6"/>
  <c r="Y101" i="6"/>
  <c r="V110" i="6"/>
  <c r="Y106" i="6"/>
  <c r="X105" i="6"/>
  <c r="AH113" i="6"/>
  <c r="U119" i="6"/>
  <c r="AE106" i="6"/>
  <c r="AG95" i="6"/>
  <c r="AG111" i="6" s="1"/>
  <c r="Z78" i="6"/>
  <c r="AE94" i="6"/>
  <c r="W106" i="6"/>
  <c r="Z113" i="6"/>
  <c r="AF112" i="6"/>
  <c r="AH103" i="6"/>
  <c r="AH122" i="6"/>
  <c r="AC99" i="6"/>
  <c r="AA83" i="6"/>
  <c r="AA67" i="6"/>
  <c r="AE112" i="6"/>
  <c r="AC128" i="6"/>
  <c r="V104" i="6"/>
  <c r="AH104" i="6"/>
  <c r="Z103" i="6"/>
  <c r="Y126" i="6"/>
  <c r="AG102" i="6"/>
  <c r="V102" i="6"/>
  <c r="AA80" i="6"/>
  <c r="AE105" i="6"/>
  <c r="AC110" i="6"/>
  <c r="V100" i="6"/>
  <c r="AG74" i="6"/>
  <c r="U113" i="6"/>
  <c r="AF100" i="6"/>
  <c r="AD112" i="6"/>
  <c r="AE71" i="6"/>
  <c r="AA79" i="6"/>
  <c r="AC102" i="6"/>
  <c r="W72" i="6"/>
  <c r="T100" i="6"/>
  <c r="T116" i="6"/>
  <c r="T124" i="6"/>
  <c r="T108" i="6"/>
  <c r="AB127" i="6"/>
  <c r="AB111" i="6"/>
  <c r="W120" i="6"/>
  <c r="W104" i="6"/>
  <c r="AA111" i="6"/>
  <c r="AA127" i="6"/>
  <c r="AE117" i="6"/>
  <c r="AC77" i="6"/>
  <c r="AC93" i="6"/>
  <c r="AC125" i="6" s="1"/>
  <c r="T81" i="6"/>
  <c r="T97" i="6"/>
  <c r="T129" i="6" s="1"/>
  <c r="V80" i="6"/>
  <c r="V96" i="6"/>
  <c r="AG73" i="6"/>
  <c r="AG89" i="6"/>
  <c r="AG105" i="6" s="1"/>
  <c r="Z106" i="6"/>
  <c r="X108" i="6"/>
  <c r="W86" i="6"/>
  <c r="W102" i="6" s="1"/>
  <c r="W70" i="6"/>
  <c r="AD75" i="6"/>
  <c r="AD91" i="6"/>
  <c r="AD123" i="6" s="1"/>
  <c r="AG94" i="6"/>
  <c r="AG126" i="6" s="1"/>
  <c r="AG78" i="6"/>
  <c r="Z80" i="6"/>
  <c r="Z96" i="6"/>
  <c r="AA74" i="6"/>
  <c r="AA90" i="6"/>
  <c r="AA122" i="6" s="1"/>
  <c r="U75" i="6"/>
  <c r="U91" i="6"/>
  <c r="U123" i="6" s="1"/>
  <c r="AA120" i="6"/>
  <c r="X80" i="6"/>
  <c r="X96" i="6"/>
  <c r="X128" i="6" s="1"/>
  <c r="T125" i="6"/>
  <c r="Y79" i="6"/>
  <c r="Y95" i="6"/>
  <c r="Y127" i="6" s="1"/>
  <c r="W108" i="6"/>
  <c r="AB103" i="6"/>
  <c r="AD100" i="6"/>
  <c r="W107" i="6"/>
  <c r="U80" i="6"/>
  <c r="AA93" i="6"/>
  <c r="AA109" i="6" s="1"/>
  <c r="AA77" i="6"/>
  <c r="AC88" i="6"/>
  <c r="AC120" i="6" s="1"/>
  <c r="AC72" i="6"/>
  <c r="AH95" i="6"/>
  <c r="AH127" i="6" s="1"/>
  <c r="AH79" i="6"/>
  <c r="X93" i="6"/>
  <c r="X125" i="6" s="1"/>
  <c r="X77" i="6"/>
  <c r="T111" i="6"/>
  <c r="AA70" i="6"/>
  <c r="AA86" i="6"/>
  <c r="AA118" i="6" s="1"/>
  <c r="Y116" i="6"/>
  <c r="Y100" i="6"/>
  <c r="AE125" i="6"/>
  <c r="W79" i="6"/>
  <c r="W95" i="6"/>
  <c r="W127" i="6" s="1"/>
  <c r="T128" i="6"/>
  <c r="R54" i="6"/>
  <c r="AF86" i="6"/>
  <c r="AF118" i="6" s="1"/>
  <c r="AF70" i="6"/>
  <c r="W77" i="6"/>
  <c r="AB91" i="6"/>
  <c r="AB75" i="6"/>
  <c r="AH108" i="6"/>
  <c r="V89" i="6"/>
  <c r="V121" i="6" s="1"/>
  <c r="V73" i="6"/>
  <c r="Z128" i="6"/>
  <c r="AD79" i="6"/>
  <c r="AD95" i="6"/>
  <c r="AD127" i="6" s="1"/>
  <c r="U78" i="6"/>
  <c r="U94" i="6"/>
  <c r="U126" i="6" s="1"/>
  <c r="Y80" i="6"/>
  <c r="Y96" i="6"/>
  <c r="Y112" i="6" s="1"/>
  <c r="U93" i="6"/>
  <c r="AE108" i="6"/>
  <c r="AE129" i="6"/>
  <c r="AD92" i="6"/>
  <c r="AD108" i="6" s="1"/>
  <c r="AD76" i="6"/>
  <c r="AG68" i="6"/>
  <c r="AG84" i="6"/>
  <c r="AF79" i="6"/>
  <c r="AF95" i="6"/>
  <c r="AF127" i="6" s="1"/>
  <c r="AD113" i="6"/>
  <c r="R20" i="6"/>
  <c r="AA71" i="6"/>
  <c r="AA87" i="6"/>
  <c r="Z110" i="6"/>
  <c r="Z126" i="6"/>
  <c r="Y72" i="6"/>
  <c r="Y88" i="6"/>
  <c r="Y120" i="6" s="1"/>
  <c r="U67" i="6"/>
  <c r="U83" i="6"/>
  <c r="U99" i="6" s="1"/>
  <c r="U128" i="6"/>
  <c r="U112" i="6"/>
  <c r="AD101" i="6"/>
  <c r="AB79" i="6"/>
  <c r="T88" i="6"/>
  <c r="T104" i="6" s="1"/>
  <c r="T72" i="6"/>
  <c r="AF69" i="6"/>
  <c r="AF85" i="6"/>
  <c r="AF71" i="6"/>
  <c r="AF87" i="6"/>
  <c r="AF119" i="6" s="1"/>
  <c r="AE128" i="6"/>
  <c r="AH77" i="6"/>
  <c r="AH93" i="6"/>
  <c r="AH125" i="6" s="1"/>
  <c r="AD71" i="6"/>
  <c r="AD87" i="6"/>
  <c r="AB81" i="6"/>
  <c r="AB97" i="6"/>
  <c r="R22" i="6"/>
  <c r="AF90" i="6"/>
  <c r="AF106" i="6" s="1"/>
  <c r="AF74" i="6"/>
  <c r="AG104" i="6"/>
  <c r="X81" i="6"/>
  <c r="AA126" i="6"/>
  <c r="V109" i="6"/>
  <c r="AE67" i="6"/>
  <c r="AE83" i="6"/>
  <c r="AE115" i="6" s="1"/>
  <c r="Z102" i="6"/>
  <c r="R52" i="6"/>
  <c r="AB78" i="6"/>
  <c r="AB94" i="6"/>
  <c r="AB126" i="6" s="1"/>
  <c r="AC75" i="6"/>
  <c r="AC91" i="6"/>
  <c r="X94" i="6"/>
  <c r="X78" i="6"/>
  <c r="X71" i="6"/>
  <c r="X87" i="6"/>
  <c r="X119" i="6" s="1"/>
  <c r="AE103" i="6"/>
  <c r="AD121" i="6"/>
  <c r="AD105" i="6"/>
  <c r="V79" i="6"/>
  <c r="V95" i="6"/>
  <c r="V127" i="6" s="1"/>
  <c r="AF94" i="6"/>
  <c r="AF126" i="6" s="1"/>
  <c r="AF78" i="6"/>
  <c r="T75" i="6"/>
  <c r="T91" i="6"/>
  <c r="T123" i="6" s="1"/>
  <c r="AE101" i="6"/>
  <c r="W67" i="6"/>
  <c r="W83" i="6"/>
  <c r="W115" i="6" s="1"/>
  <c r="V77" i="6"/>
  <c r="V67" i="6"/>
  <c r="V83" i="6"/>
  <c r="Z77" i="6"/>
  <c r="Z93" i="6"/>
  <c r="Z125" i="6" s="1"/>
  <c r="W111" i="6"/>
  <c r="AE110" i="6"/>
  <c r="AE126" i="6"/>
  <c r="AE127" i="6"/>
  <c r="AC81" i="6"/>
  <c r="AC97" i="6"/>
  <c r="AC129" i="6" s="1"/>
  <c r="AC69" i="6"/>
  <c r="AC85" i="6"/>
  <c r="AC117" i="6" s="1"/>
  <c r="AE75" i="6"/>
  <c r="AE91" i="6"/>
  <c r="AE123" i="6" s="1"/>
  <c r="V107" i="6"/>
  <c r="Y73" i="6"/>
  <c r="Y89" i="6"/>
  <c r="T78" i="6"/>
  <c r="T94" i="6"/>
  <c r="T110" i="6" s="1"/>
  <c r="AH106" i="6"/>
  <c r="AF107" i="6"/>
  <c r="AG91" i="6"/>
  <c r="AG123" i="6" s="1"/>
  <c r="AG75" i="6"/>
  <c r="W81" i="6"/>
  <c r="W125" i="6"/>
  <c r="AE77" i="6"/>
  <c r="R4" i="6"/>
  <c r="W96" i="6"/>
  <c r="W128" i="6" s="1"/>
  <c r="W101" i="6"/>
  <c r="AC89" i="6"/>
  <c r="AC121" i="6" s="1"/>
  <c r="AC73" i="6"/>
  <c r="V97" i="6"/>
  <c r="V113" i="6" s="1"/>
  <c r="V81" i="6"/>
  <c r="U118" i="6"/>
  <c r="Y109" i="6"/>
  <c r="Y107" i="6"/>
  <c r="Y123" i="6"/>
  <c r="Z112" i="6"/>
  <c r="U74" i="6"/>
  <c r="U90" i="6"/>
  <c r="U122" i="6" s="1"/>
  <c r="AA73" i="6"/>
  <c r="AA89" i="6"/>
  <c r="AA121" i="6" s="1"/>
  <c r="R38" i="6"/>
  <c r="AF103" i="6"/>
  <c r="AA112" i="6"/>
  <c r="Z76" i="6"/>
  <c r="Z92" i="6"/>
  <c r="Z124" i="6" s="1"/>
  <c r="AA100" i="6"/>
  <c r="AB73" i="6"/>
  <c r="AB89" i="6"/>
  <c r="AB70" i="6"/>
  <c r="AB86" i="6"/>
  <c r="AB118" i="6" s="1"/>
  <c r="AA101" i="6"/>
  <c r="X129" i="6"/>
  <c r="AA119" i="6"/>
  <c r="AH80" i="6"/>
  <c r="AH96" i="6"/>
  <c r="AH128" i="6" s="1"/>
  <c r="X109" i="6"/>
  <c r="T71" i="6"/>
  <c r="T87" i="6"/>
  <c r="T119" i="6" s="1"/>
  <c r="X90" i="6"/>
  <c r="X122" i="6" s="1"/>
  <c r="X74" i="6"/>
  <c r="AE111" i="6"/>
  <c r="R6" i="6"/>
  <c r="AG106" i="6"/>
  <c r="X79" i="6"/>
  <c r="X95" i="6"/>
  <c r="X111" i="6" s="1"/>
  <c r="T74" i="6"/>
  <c r="T90" i="6"/>
  <c r="W99" i="6"/>
  <c r="Y104" i="6"/>
  <c r="Z109" i="6"/>
  <c r="U88" i="6"/>
  <c r="U72" i="6"/>
  <c r="AB88" i="6"/>
  <c r="AB120" i="6" s="1"/>
  <c r="AB72" i="6"/>
  <c r="W78" i="6"/>
  <c r="W94" i="6"/>
  <c r="W126" i="6" s="1"/>
  <c r="T76" i="6"/>
  <c r="U79" i="6"/>
  <c r="U95" i="6"/>
  <c r="U127" i="6" s="1"/>
  <c r="AF113" i="6"/>
  <c r="AB110" i="6"/>
  <c r="U85" i="6"/>
  <c r="U117" i="6" s="1"/>
  <c r="U69" i="6"/>
  <c r="AG80" i="6"/>
  <c r="AG96" i="6"/>
  <c r="U100" i="6"/>
  <c r="AF120" i="6"/>
  <c r="R36" i="6"/>
  <c r="T70" i="6"/>
  <c r="T86" i="6"/>
  <c r="AH109" i="6"/>
  <c r="Y71" i="6"/>
  <c r="Y87" i="6"/>
  <c r="AC103" i="6"/>
  <c r="W129" i="6"/>
  <c r="AB74" i="6"/>
  <c r="AB90" i="6"/>
  <c r="AB122" i="6" s="1"/>
  <c r="AG109" i="6"/>
  <c r="AD104" i="6"/>
  <c r="Z101" i="6"/>
  <c r="V71" i="6"/>
  <c r="V87" i="6"/>
  <c r="AB96" i="6"/>
  <c r="AB128" i="6" s="1"/>
  <c r="AB80" i="6"/>
  <c r="AE72" i="6"/>
  <c r="AE88" i="6"/>
  <c r="AB101" i="6"/>
  <c r="AH91" i="6"/>
  <c r="AH123" i="6" s="1"/>
  <c r="AH75" i="6"/>
  <c r="AG76" i="6"/>
  <c r="AG92" i="6"/>
  <c r="AG124" i="6" s="1"/>
  <c r="Z72" i="6"/>
  <c r="Z88" i="6"/>
  <c r="Z120" i="6" s="1"/>
  <c r="AE99" i="6"/>
  <c r="X117" i="6"/>
  <c r="V92" i="6"/>
  <c r="V108" i="6" s="1"/>
  <c r="V76" i="6"/>
  <c r="AC109" i="6"/>
  <c r="Y118" i="6"/>
  <c r="Y81" i="6"/>
  <c r="Y97" i="6"/>
  <c r="Y129" i="6" s="1"/>
  <c r="Z105" i="6"/>
  <c r="AA103" i="6"/>
  <c r="W71" i="6"/>
  <c r="W87" i="6"/>
  <c r="AE102" i="6"/>
  <c r="AC108" i="6"/>
  <c r="AC74" i="6"/>
  <c r="AC90" i="6"/>
  <c r="AC122" i="6" s="1"/>
  <c r="W109" i="6"/>
  <c r="AG81" i="6"/>
  <c r="AG97" i="6"/>
  <c r="AG129" i="6" s="1"/>
  <c r="Y124" i="6"/>
  <c r="Y108" i="6"/>
  <c r="Y110" i="6"/>
  <c r="X118" i="6"/>
  <c r="Z91" i="6"/>
  <c r="Z75" i="6"/>
  <c r="AA81" i="6"/>
  <c r="AA97" i="6"/>
  <c r="AA113" i="6" s="1"/>
  <c r="T101" i="6"/>
  <c r="U92" i="6"/>
  <c r="U124" i="6" s="1"/>
  <c r="U76" i="6"/>
  <c r="AH73" i="6"/>
  <c r="AH89" i="6"/>
  <c r="AH121" i="6" s="1"/>
  <c r="AF122" i="6"/>
  <c r="Z111" i="6"/>
  <c r="AF109" i="6"/>
  <c r="U73" i="6"/>
  <c r="U89" i="6"/>
  <c r="U121" i="6" s="1"/>
  <c r="AF108" i="6"/>
  <c r="AH99" i="6"/>
  <c r="AH115" i="6"/>
  <c r="AF105" i="6"/>
  <c r="X107" i="6" l="1"/>
  <c r="AC100" i="6"/>
  <c r="AG115" i="6"/>
  <c r="AG99" i="6"/>
  <c r="U107" i="6"/>
  <c r="AD107" i="6"/>
  <c r="AG127" i="6"/>
  <c r="AC104" i="6"/>
  <c r="Y128" i="6"/>
  <c r="T120" i="6"/>
  <c r="AA125" i="6"/>
  <c r="W118" i="6"/>
  <c r="V129" i="6"/>
  <c r="AE107" i="6"/>
  <c r="AC105" i="6"/>
  <c r="AA106" i="6"/>
  <c r="AA115" i="6"/>
  <c r="AA99" i="6"/>
  <c r="W112" i="6"/>
  <c r="AG107" i="6"/>
  <c r="AG121" i="6"/>
  <c r="X127" i="6"/>
  <c r="AD111" i="6"/>
  <c r="AH111" i="6"/>
  <c r="AF111" i="6"/>
  <c r="X106" i="6"/>
  <c r="AC113" i="6"/>
  <c r="U115" i="6"/>
  <c r="U111" i="6"/>
  <c r="AG113" i="6"/>
  <c r="V119" i="6"/>
  <c r="V103" i="6"/>
  <c r="T103" i="6"/>
  <c r="U108" i="6"/>
  <c r="AB104" i="6"/>
  <c r="Z104" i="6"/>
  <c r="AB106" i="6"/>
  <c r="V124" i="6"/>
  <c r="Y105" i="6"/>
  <c r="Y121" i="6"/>
  <c r="AE120" i="6"/>
  <c r="AE104" i="6"/>
  <c r="Y119" i="6"/>
  <c r="Y103" i="6"/>
  <c r="U120" i="6"/>
  <c r="U104" i="6"/>
  <c r="W110" i="6"/>
  <c r="X126" i="6"/>
  <c r="X110" i="6"/>
  <c r="AC106" i="6"/>
  <c r="AB107" i="6"/>
  <c r="AB123" i="6"/>
  <c r="AA105" i="6"/>
  <c r="Y113" i="6"/>
  <c r="U110" i="6"/>
  <c r="AC107" i="6"/>
  <c r="AC123" i="6"/>
  <c r="AF102" i="6"/>
  <c r="AG128" i="6"/>
  <c r="AG112" i="6"/>
  <c r="AB121" i="6"/>
  <c r="AB105" i="6"/>
  <c r="AA129" i="6"/>
  <c r="AB113" i="6"/>
  <c r="AB129" i="6"/>
  <c r="AB112" i="6"/>
  <c r="AG108" i="6"/>
  <c r="AF110" i="6"/>
  <c r="X103" i="6"/>
  <c r="V105" i="6"/>
  <c r="V128" i="6"/>
  <c r="V112" i="6"/>
  <c r="W103" i="6"/>
  <c r="W119" i="6"/>
  <c r="T118" i="6"/>
  <c r="T102" i="6"/>
  <c r="V111" i="6"/>
  <c r="AH105" i="6"/>
  <c r="AF117" i="6"/>
  <c r="AF101" i="6"/>
  <c r="U125" i="6"/>
  <c r="U109" i="6"/>
  <c r="X112" i="6"/>
  <c r="T122" i="6"/>
  <c r="T106" i="6"/>
  <c r="AB102" i="6"/>
  <c r="AG110" i="6"/>
  <c r="AH107" i="6"/>
  <c r="AD103" i="6"/>
  <c r="AD119" i="6"/>
  <c r="T126" i="6"/>
  <c r="U106" i="6"/>
  <c r="T107" i="6"/>
  <c r="AD124" i="6"/>
  <c r="Z123" i="6"/>
  <c r="Z107" i="6"/>
  <c r="Y111" i="6"/>
  <c r="AA102" i="6"/>
  <c r="AC101" i="6"/>
  <c r="V115" i="6"/>
  <c r="V99" i="6"/>
  <c r="Z108" i="6"/>
  <c r="U105" i="6"/>
  <c r="AG116" i="6"/>
  <c r="AG100" i="6"/>
  <c r="T113" i="6"/>
  <c r="U101" i="6"/>
  <c r="AH11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7B39C2-CE3F-4889-BDE5-9FA1B429EE34}" keepAlive="1" name="查询 - 1_golden_15x15_0" description="与工作簿中“1_golden_15x15_0”查询的连接。" type="5" refreshedVersion="0" background="1">
    <dbPr connection="Provider=Microsoft.Mashup.OleDb.1;Data Source=$Workbook$;Location=1_golden_15x15_0;Extended Properties=&quot;&quot;" command="SELECT * FROM [1_golden_15x15_0]"/>
  </connection>
  <connection id="2" xr16:uid="{04FD0779-C417-4378-B904-2CFB8B23BE8F}" keepAlive="1" name="查询 - 1_golden_15x15_0 (2)" description="与工作簿中“1_golden_15x15_0 (2)”查询的连接。" type="5" refreshedVersion="0" background="1">
    <dbPr connection="Provider=Microsoft.Mashup.OleDb.1;Data Source=$Workbook$;Location=&quot;1_golden_15x15_0 (2)&quot;;Extended Properties=&quot;&quot;" command="SELECT * FROM [1_golden_15x15_0 (2)]"/>
  </connection>
  <connection id="3" xr16:uid="{A927DF22-A4CA-44D9-B0F0-F66A4172356F}" keepAlive="1" name="查询 - 1_unit_15x15_0" description="与工作簿中“1_unit_15x15_0”查询的连接。" type="5" refreshedVersion="0" background="1">
    <dbPr connection="Provider=Microsoft.Mashup.OleDb.1;Data Source=$Workbook$;Location=1_unit_15x15_0;Extended Properties=&quot;&quot;" command="SELECT * FROM [1_unit_15x15_0]"/>
  </connection>
  <connection id="4" xr16:uid="{B75F4693-974E-418C-9A6D-B9408D7F6187}" keepAlive="1" name="查询 - 1_unit_15x15_0 (2)" description="与工作簿中“1_unit_15x15_0 (2)”查询的连接。" type="5" refreshedVersion="0" background="1">
    <dbPr connection="Provider=Microsoft.Mashup.OleDb.1;Data Source=$Workbook$;Location=&quot;1_unit_15x15_0 (2)&quot;;Extended Properties=&quot;&quot;" command="SELECT * FROM [1_unit_15x15_0 (2)]"/>
  </connection>
  <connection id="5" xr16:uid="{F8A7862E-7141-4C05-84A1-4A6DDC7681A9}" keepAlive="1" name="查询 - 1_unit_15x15_0 (3)" description="与工作簿中“1_unit_15x15_0 (3)”查询的连接。" type="5" refreshedVersion="0" background="1">
    <dbPr connection="Provider=Microsoft.Mashup.OleDb.1;Data Source=$Workbook$;Location=&quot;1_unit_15x15_0 (3)&quot;;Extended Properties=&quot;&quot;" command="SELECT * FROM [1_unit_15x15_0 (3)]"/>
  </connection>
  <connection id="6" xr16:uid="{468E67E8-B1D5-4F1A-BE92-F36B6882CF3C}" keepAlive="1" name="查询 - 8_golden_15x15_2" description="与工作簿中“8_golden_15x15_2”查询的连接。" type="5" refreshedVersion="8" background="1" saveData="1">
    <dbPr connection="Provider=Microsoft.Mashup.OleDb.1;Data Source=$Workbook$;Location=8_golden_15x15_2;Extended Properties=&quot;&quot;" command="SELECT * FROM [8_golden_15x15_2]"/>
  </connection>
  <connection id="7" xr16:uid="{5C58D7AD-D315-409B-9752-AAA348959641}" keepAlive="1" name="查询 - 8_unit_15x15_2" description="与工作簿中“8_unit_15x15_2”查询的连接。" type="5" refreshedVersion="8" background="1" saveData="1">
    <dbPr connection="Provider=Microsoft.Mashup.OleDb.1;Data Source=$Workbook$;Location=8_unit_15x15_2;Extended Properties=&quot;&quot;" command="SELECT * FROM [8_unit_15x15_2]"/>
  </connection>
</connections>
</file>

<file path=xl/sharedStrings.xml><?xml version="1.0" encoding="utf-8"?>
<sst xmlns="http://schemas.openxmlformats.org/spreadsheetml/2006/main" count="3883" uniqueCount="919">
  <si>
    <t>0x00000000</t>
  </si>
  <si>
    <t>OTP bayer order</t>
  </si>
  <si>
    <t xml:space="preserve"> </t>
  </si>
  <si>
    <t>MAX</t>
  </si>
  <si>
    <t>MIN</t>
  </si>
  <si>
    <t>AFTER</t>
  </si>
  <si>
    <t>GR/GB</t>
  </si>
  <si>
    <t>G</t>
  </si>
  <si>
    <t>R/G</t>
  </si>
  <si>
    <t>B/G</t>
  </si>
  <si>
    <t/>
  </si>
  <si>
    <t>0x20012000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</si>
  <si>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</si>
  <si>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</si>
  <si>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</si>
  <si>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</si>
  <si>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</si>
  <si>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</si>
  <si>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</si>
  <si>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</si>
  <si>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</si>
  <si>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0x7d177d5e</t>
  </si>
  <si>
    <t>0x7d197bb6</t>
  </si>
  <si>
    <t>0x6fad6f25</t>
  </si>
  <si>
    <t>0x6f1e6f39</t>
  </si>
  <si>
    <t>0x5f7e5ea8</t>
  </si>
  <si>
    <t>0x5f265f66</t>
  </si>
  <si>
    <t>0x52945150</t>
  </si>
  <si>
    <t>0x52245280</t>
  </si>
  <si>
    <t>0x4a6f4877</t>
  </si>
  <si>
    <t>0x497c498d</t>
  </si>
  <si>
    <t>0x44cc429a</t>
  </si>
  <si>
    <t>0x439e4360</t>
  </si>
  <si>
    <t>0x412b3ef2</t>
  </si>
  <si>
    <t>0x400d3f5e</t>
  </si>
  <si>
    <t>0x3fdb3de6</t>
  </si>
  <si>
    <t>0x3ef23dec</t>
  </si>
  <si>
    <t>0x412e3efd</t>
  </si>
  <si>
    <t>0x3ffc3f17</t>
  </si>
  <si>
    <t>0x44a54292</t>
  </si>
  <si>
    <t>0x438942b1</t>
  </si>
  <si>
    <t>0x4a1f4872</t>
  </si>
  <si>
    <t>0x4942489e</t>
  </si>
  <si>
    <t>0x526c515e</t>
  </si>
  <si>
    <t>0x51eb5104</t>
  </si>
  <si>
    <t>0x5f105ec0</t>
  </si>
  <si>
    <t>0x5ed55d49</t>
  </si>
  <si>
    <t>0x710b7076</t>
  </si>
  <si>
    <t>0x702f6e22</t>
  </si>
  <si>
    <t>0x86098657</t>
  </si>
  <si>
    <t>0x853380e6</t>
  </si>
  <si>
    <t>0x768775c2</t>
  </si>
  <si>
    <t>0x74fd752c</t>
  </si>
  <si>
    <t>0x66b8660c</t>
  </si>
  <si>
    <t>0x65ac6669</t>
  </si>
  <si>
    <t>0x5679559e</t>
  </si>
  <si>
    <t>0x55bc565e</t>
  </si>
  <si>
    <t>0x4ae649d2</t>
  </si>
  <si>
    <t>0x4a1d4ac2</t>
  </si>
  <si>
    <t>0x4298413c</t>
  </si>
  <si>
    <t>0x41ef41ff</t>
  </si>
  <si>
    <t>0x3c823b28</t>
  </si>
  <si>
    <t>0x3c013b8b</t>
  </si>
  <si>
    <t>0x38be376a</t>
  </si>
  <si>
    <t>0x38383789</t>
  </si>
  <si>
    <t>0x3775363c</t>
  </si>
  <si>
    <t>0x36ee361e</t>
  </si>
  <si>
    <t>0x38933743</t>
  </si>
  <si>
    <t>0x380e371f</t>
  </si>
  <si>
    <t>0x3c443b0b</t>
  </si>
  <si>
    <t>0x3bb13ad9</t>
  </si>
  <si>
    <t>0x41f840d1</t>
  </si>
  <si>
    <t>0x414740df</t>
  </si>
  <si>
    <t>0x49f14936</t>
  </si>
  <si>
    <t>0x495848d4</t>
  </si>
  <si>
    <t>0x556e54e0</t>
  </si>
  <si>
    <t>0x54ad53f6</t>
  </si>
  <si>
    <t>0x662965fb</t>
  </si>
  <si>
    <t>0x653a6377</t>
  </si>
  <si>
    <t>0x7a8b797a</t>
  </si>
  <si>
    <t>0x781e753c</t>
  </si>
  <si>
    <t>0x6e606d63</t>
  </si>
  <si>
    <t>0x6c346cf2</t>
  </si>
  <si>
    <t>0x5e135cfb</t>
  </si>
  <si>
    <t>0x5c695d2c</t>
  </si>
  <si>
    <t>0x4ebe4dd8</t>
  </si>
  <si>
    <t>0x4d984e7c</t>
  </si>
  <si>
    <t>0x439042cb</t>
  </si>
  <si>
    <t>0x42dd434f</t>
  </si>
  <si>
    <t>0x3a963a1a</t>
  </si>
  <si>
    <t>0x3a7e3a5e</t>
  </si>
  <si>
    <t>0x345033bc</t>
  </si>
  <si>
    <t>0x344033d6</t>
  </si>
  <si>
    <t>0x30db303b</t>
  </si>
  <si>
    <t>0x30c93035</t>
  </si>
  <si>
    <t>0x2f822f01</t>
  </si>
  <si>
    <t>0x2f7f2eb5</t>
  </si>
  <si>
    <t>0x30912feb</t>
  </si>
  <si>
    <t>0x306c2f94</t>
  </si>
  <si>
    <t>0x33d5335b</t>
  </si>
  <si>
    <t>0x33c33301</t>
  </si>
  <si>
    <t>0x398a3968</t>
  </si>
  <si>
    <t>0x399838ed</t>
  </si>
  <si>
    <t>0x421041ac</t>
  </si>
  <si>
    <t>0x419d4147</t>
  </si>
  <si>
    <t>0x4cdc4c6e</t>
  </si>
  <si>
    <t>0x4bf64bad</t>
  </si>
  <si>
    <t>0x5c775c05</t>
  </si>
  <si>
    <t>0x5ae85a26</t>
  </si>
  <si>
    <t>0x70ce7004</t>
  </si>
  <si>
    <t>0x6e086c38</t>
  </si>
  <si>
    <t>0x67a665ed</t>
  </si>
  <si>
    <t>0x646d653a</t>
  </si>
  <si>
    <t>0x572755a3</t>
  </si>
  <si>
    <t>0x54c355ad</t>
  </si>
  <si>
    <t>0x48cb47be</t>
  </si>
  <si>
    <t>0x47524827</t>
  </si>
  <si>
    <t>0x3d2b3cd6</t>
  </si>
  <si>
    <t>0x3cc83cc0</t>
  </si>
  <si>
    <t>0x33eb33fc</t>
  </si>
  <si>
    <t>0x340b33cb</t>
  </si>
  <si>
    <t>0x2e0f2df1</t>
  </si>
  <si>
    <t>0x2e482dd4</t>
  </si>
  <si>
    <t>0x2ade2aa4</t>
  </si>
  <si>
    <t>0x2afb2a8e</t>
  </si>
  <si>
    <t>0x29c72984</t>
  </si>
  <si>
    <t>0x29db2955</t>
  </si>
  <si>
    <t>0x2a712a4d</t>
  </si>
  <si>
    <t>0x2aa229fd</t>
  </si>
  <si>
    <t>0x2d3e2d5f</t>
  </si>
  <si>
    <t>0x2d8f2cf9</t>
  </si>
  <si>
    <t>0x32c832fc</t>
  </si>
  <si>
    <t>0x32fc3258</t>
  </si>
  <si>
    <t>0x3b713b81</t>
  </si>
  <si>
    <t>0x3b333ab7</t>
  </si>
  <si>
    <t>0x468645e6</t>
  </si>
  <si>
    <t>0x454b452e</t>
  </si>
  <si>
    <t>0x54fa540f</t>
  </si>
  <si>
    <t>0x52ec529d</t>
  </si>
  <si>
    <t>0x68e76791</t>
  </si>
  <si>
    <t>0x65976466</t>
  </si>
  <si>
    <t>0x622a601f</t>
  </si>
  <si>
    <t>0x5ea55f4b</t>
  </si>
  <si>
    <t>0x526a508b</t>
  </si>
  <si>
    <t>0x4f6f5044</t>
  </si>
  <si>
    <t>0x44584327</t>
  </si>
  <si>
    <t>0x427b431d</t>
  </si>
  <si>
    <t>0x383d3807</t>
  </si>
  <si>
    <t>0x37ab37a9</t>
  </si>
  <si>
    <t>0x2f392f64</t>
  </si>
  <si>
    <t>0x2f602f0f</t>
  </si>
  <si>
    <t>0x29bd29d9</t>
  </si>
  <si>
    <t>0x29f829a6</t>
  </si>
  <si>
    <t>0x26a826a9</t>
  </si>
  <si>
    <t>0x26dc26a2</t>
  </si>
  <si>
    <t>0x25762572</t>
  </si>
  <si>
    <t>0x25a32562</t>
  </si>
  <si>
    <t>0x26202635</t>
  </si>
  <si>
    <t>0x26632612</t>
  </si>
  <si>
    <t>0x28d4291d</t>
  </si>
  <si>
    <t>0x292b28ba</t>
  </si>
  <si>
    <t>0x2dda2e4c</t>
  </si>
  <si>
    <t>0x2e1a2d93</t>
  </si>
  <si>
    <t>0x364b366c</t>
  </si>
  <si>
    <t>0x35f1356a</t>
  </si>
  <si>
    <t>0x41d74134</t>
  </si>
  <si>
    <t>0x406c4036</t>
  </si>
  <si>
    <t>0x4fe74eb6</t>
  </si>
  <si>
    <t>0x4d5d4d0a</t>
  </si>
  <si>
    <t>0x62fa6161</t>
  </si>
  <si>
    <t>0x5f125e36</t>
  </si>
  <si>
    <t>0x5f005c32</t>
  </si>
  <si>
    <t>0x5a895b40</t>
  </si>
  <si>
    <t>0x4f1e4d1f</t>
  </si>
  <si>
    <t>0x4c014c7e</t>
  </si>
  <si>
    <t>0x412e4000</t>
  </si>
  <si>
    <t>0x3f3d3f85</t>
  </si>
  <si>
    <t>0x34e934a4</t>
  </si>
  <si>
    <t>0x34313404</t>
  </si>
  <si>
    <t>0x2c342c58</t>
  </si>
  <si>
    <t>0x2c302be2</t>
  </si>
  <si>
    <t>0x26cb2701</t>
  </si>
  <si>
    <t>0x270026d2</t>
  </si>
  <si>
    <t>0x23a523b2</t>
  </si>
  <si>
    <t>0x23c723a3</t>
  </si>
  <si>
    <t>0x22732286</t>
  </si>
  <si>
    <t>0x2292227f</t>
  </si>
  <si>
    <t>0x231a2344</t>
  </si>
  <si>
    <t>0x2348231d</t>
  </si>
  <si>
    <t>0x25e8263b</t>
  </si>
  <si>
    <t>0x262825dc</t>
  </si>
  <si>
    <t>0x2ad02b2f</t>
  </si>
  <si>
    <t>0x2ade2a77</t>
  </si>
  <si>
    <t>0x32d63304</t>
  </si>
  <si>
    <t>0x326431e6</t>
  </si>
  <si>
    <t>0x3e833e01</t>
  </si>
  <si>
    <t>0x3d153cb7</t>
  </si>
  <si>
    <t>0x4c7b4b25</t>
  </si>
  <si>
    <t>0x49bb4987</t>
  </si>
  <si>
    <t>0x5eda5d0d</t>
  </si>
  <si>
    <t>0x5ad259c9</t>
  </si>
  <si>
    <t>0x5c6b59a3</t>
  </si>
  <si>
    <t>0x58135888</t>
  </si>
  <si>
    <t>0x4d4f4b14</t>
  </si>
  <si>
    <t>0x49e54a6b</t>
  </si>
  <si>
    <t>0x3ed43df9</t>
  </si>
  <si>
    <t>0x3d183d19</t>
  </si>
  <si>
    <t>0x32ac3279</t>
  </si>
  <si>
    <t>0x320431a8</t>
  </si>
  <si>
    <t>0x2a582a74</t>
  </si>
  <si>
    <t>0x2a3129f0</t>
  </si>
  <si>
    <t>0x24f32515</t>
  </si>
  <si>
    <t>0x250424eb</t>
  </si>
  <si>
    <t>0x21c421d7</t>
  </si>
  <si>
    <t>0x21da21c9</t>
  </si>
  <si>
    <t>0x209e209c</t>
  </si>
  <si>
    <t>0x20a220a2</t>
  </si>
  <si>
    <t>0x215f2177</t>
  </si>
  <si>
    <t>0x21772161</t>
  </si>
  <si>
    <t>0x240b243f</t>
  </si>
  <si>
    <t>0x242c23f9</t>
  </si>
  <si>
    <t>0x28f32941</t>
  </si>
  <si>
    <t>0x28da2885</t>
  </si>
  <si>
    <t>0x30ae30d9</t>
  </si>
  <si>
    <t>0x302f2fa7</t>
  </si>
  <si>
    <t>0x3c343bdd</t>
  </si>
  <si>
    <t>0x3af03a58</t>
  </si>
  <si>
    <t>0x4a6d4932</t>
  </si>
  <si>
    <t>0x47ce4788</t>
  </si>
  <si>
    <t>0x5c205a77</t>
  </si>
  <si>
    <t>0x5831571b</t>
  </si>
  <si>
    <t>0x5b7058d3</t>
  </si>
  <si>
    <t>0x573557c4</t>
  </si>
  <si>
    <t>0x4c774a63</t>
  </si>
  <si>
    <t>0x4943498e</t>
  </si>
  <si>
    <t>0x3de53d2d</t>
  </si>
  <si>
    <t>0x3c723c45</t>
  </si>
  <si>
    <t>0x31de31c4</t>
  </si>
  <si>
    <t>0x314430eb</t>
  </si>
  <si>
    <t>0x29ba29c4</t>
  </si>
  <si>
    <t>0x297e293c</t>
  </si>
  <si>
    <t>0x24432464</t>
  </si>
  <si>
    <t>0x2451243e</t>
  </si>
  <si>
    <t>0x212b212c</t>
  </si>
  <si>
    <t>0x2131212d</t>
  </si>
  <si>
    <t>0x20ca20ce</t>
  </si>
  <si>
    <t>0x20ce20c4</t>
  </si>
  <si>
    <t>0x235d2397</t>
  </si>
  <si>
    <t>0x2374235a</t>
  </si>
  <si>
    <t>0x284a288e</t>
  </si>
  <si>
    <t>0x283627f1</t>
  </si>
  <si>
    <t>0x2fed3025</t>
  </si>
  <si>
    <t>0x2f7c2ef4</t>
  </si>
  <si>
    <t>0x3b543b30</t>
  </si>
  <si>
    <t>0x3a3e399f</t>
  </si>
  <si>
    <t>0x4992488a</t>
  </si>
  <si>
    <t>0x471846d5</t>
  </si>
  <si>
    <t>0x5b07595e</t>
  </si>
  <si>
    <t>0x571c5664</t>
  </si>
  <si>
    <t>0x5c385973</t>
  </si>
  <si>
    <t>0x57cf586e</t>
  </si>
  <si>
    <t>0x4cf84b0a</t>
  </si>
  <si>
    <t>0x49b84a6d</t>
  </si>
  <si>
    <t>0x3eb53dd8</t>
  </si>
  <si>
    <t>0x3d083cf5</t>
  </si>
  <si>
    <t>0x328a326c</t>
  </si>
  <si>
    <t>0x31e231a2</t>
  </si>
  <si>
    <t>0x2a2e2a4d</t>
  </si>
  <si>
    <t>0x2a0929d3</t>
  </si>
  <si>
    <t>0x24da24f5</t>
  </si>
  <si>
    <t>0x24e424dd</t>
  </si>
  <si>
    <t>0x21af21ba</t>
  </si>
  <si>
    <t>0x21bb21bd</t>
  </si>
  <si>
    <t>0x2091208a</t>
  </si>
  <si>
    <t>0x20862094</t>
  </si>
  <si>
    <t>0x2153216a</t>
  </si>
  <si>
    <t>0x21612152</t>
  </si>
  <si>
    <t>0x23ff243b</t>
  </si>
  <si>
    <t>0x241323f0</t>
  </si>
  <si>
    <t>0x28f32927</t>
  </si>
  <si>
    <t>0x28d62880</t>
  </si>
  <si>
    <t>0x308a30bd</t>
  </si>
  <si>
    <t>0x30262fa0</t>
  </si>
  <si>
    <t>0x3c1b3bdb</t>
  </si>
  <si>
    <t>0x3ad13a69</t>
  </si>
  <si>
    <t>0x4a66492a</t>
  </si>
  <si>
    <t>0x47af4795</t>
  </si>
  <si>
    <t>0x5bcf5a38</t>
  </si>
  <si>
    <t>0x580b571b</t>
  </si>
  <si>
    <t>0x5e425b9c</t>
  </si>
  <si>
    <t>0x5a045aa0</t>
  </si>
  <si>
    <t>0x4e964cb7</t>
  </si>
  <si>
    <t>0x4b754c29</t>
  </si>
  <si>
    <t>0x40c53f94</t>
  </si>
  <si>
    <t>0x3ec63f04</t>
  </si>
  <si>
    <t>0x34773446</t>
  </si>
  <si>
    <t>0x33ba33a1</t>
  </si>
  <si>
    <t>0x2bc92c00</t>
  </si>
  <si>
    <t>0x2bbc2b84</t>
  </si>
  <si>
    <t>0x267326af</t>
  </si>
  <si>
    <t>0x269e2681</t>
  </si>
  <si>
    <t>0x23522367</t>
  </si>
  <si>
    <t>0x236d235d</t>
  </si>
  <si>
    <t>0x2226222c</t>
  </si>
  <si>
    <t>0x2230222d</t>
  </si>
  <si>
    <t>0x22e72303</t>
  </si>
  <si>
    <t>0x230622e2</t>
  </si>
  <si>
    <t>0x25aa2603</t>
  </si>
  <si>
    <t>0x25dc25a1</t>
  </si>
  <si>
    <t>0x2a702ad8</t>
  </si>
  <si>
    <t>0x2a722a26</t>
  </si>
  <si>
    <t>0x326b3299</t>
  </si>
  <si>
    <t>0x31fb319a</t>
  </si>
  <si>
    <t>0x3e1f3dc6</t>
  </si>
  <si>
    <t>0x3cc33c89</t>
  </si>
  <si>
    <t>0x4c104b39</t>
  </si>
  <si>
    <t>0x499e49b5</t>
  </si>
  <si>
    <t>0x5e3c5ca5</t>
  </si>
  <si>
    <t>0x5a4959ae</t>
  </si>
  <si>
    <t>0x61a85f8f</t>
  </si>
  <si>
    <t>0x5dd85f03</t>
  </si>
  <si>
    <t>0x51ff502a</t>
  </si>
  <si>
    <t>0x4f115001</t>
  </si>
  <si>
    <t>0x44174315</t>
  </si>
  <si>
    <t>0x423442cc</t>
  </si>
  <si>
    <t>0x37d337b2</t>
  </si>
  <si>
    <t>0x37353746</t>
  </si>
  <si>
    <t>0x2ede2f00</t>
  </si>
  <si>
    <t>0x2eda2eb0</t>
  </si>
  <si>
    <t>0x296a298e</t>
  </si>
  <si>
    <t>0x298c294b</t>
  </si>
  <si>
    <t>0x26612657</t>
  </si>
  <si>
    <t>0x267b264e</t>
  </si>
  <si>
    <t>0x252a251d</t>
  </si>
  <si>
    <t>0x25462517</t>
  </si>
  <si>
    <t>0x25e025ef</t>
  </si>
  <si>
    <t>0x260025d3</t>
  </si>
  <si>
    <t>0x288828d5</t>
  </si>
  <si>
    <t>0x28c32877</t>
  </si>
  <si>
    <t>0x2d712de1</t>
  </si>
  <si>
    <t>0x2d972d39</t>
  </si>
  <si>
    <t>0x35e43617</t>
  </si>
  <si>
    <t>0x35813539</t>
  </si>
  <si>
    <t>0x41754126</t>
  </si>
  <si>
    <t>0x400e4040</t>
  </si>
  <si>
    <t>0x4fa44ea3</t>
  </si>
  <si>
    <t>0x4d264d62</t>
  </si>
  <si>
    <t>0x626860fb</t>
  </si>
  <si>
    <t>0x5e8f5e19</t>
  </si>
  <si>
    <t>0x674565b7</t>
  </si>
  <si>
    <t>0x640f6526</t>
  </si>
  <si>
    <t>0x56e05576</t>
  </si>
  <si>
    <t>0x5492558d</t>
  </si>
  <si>
    <t>0x48a247ab</t>
  </si>
  <si>
    <t>0x470347df</t>
  </si>
  <si>
    <t>0x3cfb3c9d</t>
  </si>
  <si>
    <t>0x3c693c8a</t>
  </si>
  <si>
    <t>0x339f33c1</t>
  </si>
  <si>
    <t>0x33bb3397</t>
  </si>
  <si>
    <t>0x2dd22dc0</t>
  </si>
  <si>
    <t>0x2df82d96</t>
  </si>
  <si>
    <t>0x2aac2a6d</t>
  </si>
  <si>
    <t>0x2ab12a5b</t>
  </si>
  <si>
    <t>0x29742935</t>
  </si>
  <si>
    <t>0x29762921</t>
  </si>
  <si>
    <t>0x2a2729f3</t>
  </si>
  <si>
    <t>0x2a2d29df</t>
  </si>
  <si>
    <t>0x2cef2d08</t>
  </si>
  <si>
    <t>0x2d202cb7</t>
  </si>
  <si>
    <t>0x32413291</t>
  </si>
  <si>
    <t>0x326f321b</t>
  </si>
  <si>
    <t>0x3af23b28</t>
  </si>
  <si>
    <t>0x3aac3a84</t>
  </si>
  <si>
    <t>0x464b460e</t>
  </si>
  <si>
    <t>0x45124581</t>
  </si>
  <si>
    <t>0x54b75464</t>
  </si>
  <si>
    <t>0x52a95320</t>
  </si>
  <si>
    <t>0x68366762</t>
  </si>
  <si>
    <t>0x64fd6462</t>
  </si>
  <si>
    <t>0x6e536d3a</t>
  </si>
  <si>
    <t>0x6ba76cc4</t>
  </si>
  <si>
    <t>0x5d875cff</t>
  </si>
  <si>
    <t>0x5bcc5cff</t>
  </si>
  <si>
    <t>0x4eb84dd8</t>
  </si>
  <si>
    <t>0x4d504e24</t>
  </si>
  <si>
    <t>0x435542a6</t>
  </si>
  <si>
    <t>0x4291431a</t>
  </si>
  <si>
    <t>0x3a5639d0</t>
  </si>
  <si>
    <t>0x39fa39de</t>
  </si>
  <si>
    <t>0x33f6335e</t>
  </si>
  <si>
    <t>0x33c1336c</t>
  </si>
  <si>
    <t>0x306c2fc9</t>
  </si>
  <si>
    <t>0x30362fc9</t>
  </si>
  <si>
    <t>0x2f302e91</t>
  </si>
  <si>
    <t>0x2f032e85</t>
  </si>
  <si>
    <t>0x30032f7f</t>
  </si>
  <si>
    <t>0x2fd62f5b</t>
  </si>
  <si>
    <t>0x331d32d5</t>
  </si>
  <si>
    <t>0x331632ad</t>
  </si>
  <si>
    <t>0x390738f0</t>
  </si>
  <si>
    <t>0x38ef38b2</t>
  </si>
  <si>
    <t>0x41a0414a</t>
  </si>
  <si>
    <t>0x40f04132</t>
  </si>
  <si>
    <t>0x4c6d4c45</t>
  </si>
  <si>
    <t>0x4b684bc9</t>
  </si>
  <si>
    <t>0x5b825b9c</t>
  </si>
  <si>
    <t>0x5a2e5a91</t>
  </si>
  <si>
    <t>0x6fba6f52</t>
  </si>
  <si>
    <t>0x6d076c5c</t>
  </si>
  <si>
    <t>0x767275f9</t>
  </si>
  <si>
    <t>0x749874f2</t>
  </si>
  <si>
    <t>0x671b668e</t>
  </si>
  <si>
    <t>0x65fa66a5</t>
  </si>
  <si>
    <t>0x56b855e3</t>
  </si>
  <si>
    <t>0x558c5614</t>
  </si>
  <si>
    <t>0x4aba49bd</t>
  </si>
  <si>
    <t>0x49d64a63</t>
  </si>
  <si>
    <t>0x423640e3</t>
  </si>
  <si>
    <t>0x4163419e</t>
  </si>
  <si>
    <t>0x3c173abc</t>
  </si>
  <si>
    <t>0x3b743b1e</t>
  </si>
  <si>
    <t>0x38583701</t>
  </si>
  <si>
    <t>0x37ad3732</t>
  </si>
  <si>
    <t>0x36ff35ca</t>
  </si>
  <si>
    <t>0x366535d3</t>
  </si>
  <si>
    <t>0x380536cc</t>
  </si>
  <si>
    <t>0x375836eb</t>
  </si>
  <si>
    <t>0x3b993a75</t>
  </si>
  <si>
    <t>0x3aea3ab7</t>
  </si>
  <si>
    <t>0x4155404a</t>
  </si>
  <si>
    <t>0x40a440cf</t>
  </si>
  <si>
    <t>0x492448b8</t>
  </si>
  <si>
    <t>0x48a14927</t>
  </si>
  <si>
    <t>0x54975488</t>
  </si>
  <si>
    <t>0x53e4544f</t>
  </si>
  <si>
    <t>0x6555653b</t>
  </si>
  <si>
    <t>0x64286425</t>
  </si>
  <si>
    <t>0x791178ea</t>
  </si>
  <si>
    <t>0x76fc75b2</t>
  </si>
  <si>
    <t>0x800a80ad</t>
  </si>
  <si>
    <t>0x7f777e27</t>
  </si>
  <si>
    <t>0x70e170c5</t>
  </si>
  <si>
    <t>0x700c6ffe</t>
  </si>
  <si>
    <t>0x60315f7d</t>
  </si>
  <si>
    <t>0x5f805fb8</t>
  </si>
  <si>
    <t>0x537151e2</t>
  </si>
  <si>
    <t>0x523452a5</t>
  </si>
  <si>
    <t>0x4ac248df</t>
  </si>
  <si>
    <t>0x499b49fd</t>
  </si>
  <si>
    <t>0x455242fc</t>
  </si>
  <si>
    <t>0x43e843f0</t>
  </si>
  <si>
    <t>0x41d13f5e</t>
  </si>
  <si>
    <t>0x40453fff</t>
  </si>
  <si>
    <t>0x407c3e42</t>
  </si>
  <si>
    <t>0x3f163ea2</t>
  </si>
  <si>
    <t>0x41b93f58</t>
  </si>
  <si>
    <t>0x40353fdb</t>
  </si>
  <si>
    <t>0x452142de</t>
  </si>
  <si>
    <t>0x43964391</t>
  </si>
  <si>
    <t>0x4a5b48fa</t>
  </si>
  <si>
    <t>0x497049ad</t>
  </si>
  <si>
    <t>0x527651c5</t>
  </si>
  <si>
    <t>0x51e2523f</t>
  </si>
  <si>
    <t>0x5f375f52</t>
  </si>
  <si>
    <t>0x5ec75ef2</t>
  </si>
  <si>
    <t>0x708d7105</t>
  </si>
  <si>
    <t>0x6fc46f7c</t>
  </si>
  <si>
    <t>0x85348668</t>
  </si>
  <si>
    <t>0x84908281</t>
  </si>
  <si>
    <t>0x6aa163fe</t>
  </si>
  <si>
    <t>0x65036054</t>
  </si>
  <si>
    <t>0x6598600a</t>
  </si>
  <si>
    <t>0x61125e09</t>
  </si>
  <si>
    <t>0x63695d83</t>
  </si>
  <si>
    <t>0x5e2f5a42</t>
  </si>
  <si>
    <t>0x5f2859d9</t>
  </si>
  <si>
    <t>0x5a7e5694</t>
  </si>
  <si>
    <t>0x556a5156</t>
  </si>
  <si>
    <t>0x51ad4e9d</t>
  </si>
  <si>
    <t>0x4c704937</t>
  </si>
  <si>
    <t>0x498d475a</t>
  </si>
  <si>
    <t>0x4633440d</t>
  </si>
  <si>
    <t>0x441d425d</t>
  </si>
  <si>
    <t>0x44674236</t>
  </si>
  <si>
    <t>0x4246408b</t>
  </si>
  <si>
    <t>0x460e43e4</t>
  </si>
  <si>
    <t>0x44384238</t>
  </si>
  <si>
    <t>0x4bb448f9</t>
  </si>
  <si>
    <t>0x49374727</t>
  </si>
  <si>
    <t>0x54f550e5</t>
  </si>
  <si>
    <t>0x51274e70</t>
  </si>
  <si>
    <t>0x5ec0593b</t>
  </si>
  <si>
    <t>0x5a225664</t>
  </si>
  <si>
    <t>0x63ac5dd6</t>
  </si>
  <si>
    <t>0x5f055b41</t>
  </si>
  <si>
    <t>0x672f6179</t>
  </si>
  <si>
    <t>0x62625f8b</t>
  </si>
  <si>
    <t>0x72946ae3</t>
  </si>
  <si>
    <t>0x6c3d6906</t>
  </si>
  <si>
    <t>0x65f16057</t>
  </si>
  <si>
    <t>0x61545cc8</t>
  </si>
  <si>
    <t>0x647d5e9a</t>
  </si>
  <si>
    <t>0x5fe05b7b</t>
  </si>
  <si>
    <t>0x61b45b85</t>
  </si>
  <si>
    <t>0x5cae582f</t>
  </si>
  <si>
    <t>0x580b532b</t>
  </si>
  <si>
    <t>0x53fc5077</t>
  </si>
  <si>
    <t>0x4b284835</t>
  </si>
  <si>
    <t>0x484445c6</t>
  </si>
  <si>
    <t>0x41b03f3d</t>
  </si>
  <si>
    <t>0x3fbf3df3</t>
  </si>
  <si>
    <t>0x3bf53a33</t>
  </si>
  <si>
    <t>0x3a933946</t>
  </si>
  <si>
    <t>0x3a18388b</t>
  </si>
  <si>
    <t>0x38d3379b</t>
  </si>
  <si>
    <t>0x3bce3a20</t>
  </si>
  <si>
    <t>0x3a7a3939</t>
  </si>
  <si>
    <t>0x41403efd</t>
  </si>
  <si>
    <t>0x3f433d7f</t>
  </si>
  <si>
    <t>0x4a894776</t>
  </si>
  <si>
    <t>0x47f24570</t>
  </si>
  <si>
    <t>0x570a529f</t>
  </si>
  <si>
    <t>0x53285003</t>
  </si>
  <si>
    <t>0x61b45baa</t>
  </si>
  <si>
    <t>0x5cf5591c</t>
  </si>
  <si>
    <t>0x66005fd3</t>
  </si>
  <si>
    <t>0x60d15cde</t>
  </si>
  <si>
    <t>0x6ac164b8</t>
  </si>
  <si>
    <t>0x66346312</t>
  </si>
  <si>
    <t>0x65275f1b</t>
  </si>
  <si>
    <t>0x60375b18</t>
  </si>
  <si>
    <t>0x62c95cf9</t>
  </si>
  <si>
    <t>0x5e485946</t>
  </si>
  <si>
    <t>0x5b715656</t>
  </si>
  <si>
    <t>0x5750537b</t>
  </si>
  <si>
    <t>0x4cea4998</t>
  </si>
  <si>
    <t>0x4a3a4764</t>
  </si>
  <si>
    <t>0x3feb3db0</t>
  </si>
  <si>
    <t>0x3e1b3c1c</t>
  </si>
  <si>
    <t>0x36e9357f</t>
  </si>
  <si>
    <t>0x35c134b0</t>
  </si>
  <si>
    <t>0x31e23116</t>
  </si>
  <si>
    <t>0x313c3076</t>
  </si>
  <si>
    <t>0x305a2f7e</t>
  </si>
  <si>
    <t>0x2fb42f32</t>
  </si>
  <si>
    <t>0x31e230f1</t>
  </si>
  <si>
    <t>0x311c3057</t>
  </si>
  <si>
    <t>0x36b13510</t>
  </si>
  <si>
    <t>0x3584348b</t>
  </si>
  <si>
    <t>0x3f363d0e</t>
  </si>
  <si>
    <t>0x3d8c3bcb</t>
  </si>
  <si>
    <t>0x4cb548d3</t>
  </si>
  <si>
    <t>0x49b446e8</t>
  </si>
  <si>
    <t>0x5b9a561c</t>
  </si>
  <si>
    <t>0x5757535d</t>
  </si>
  <si>
    <t>0x64845df7</t>
  </si>
  <si>
    <t>0x5f3e5ae4</t>
  </si>
  <si>
    <t>0x67df61e6</t>
  </si>
  <si>
    <t>0x63455fa2</t>
  </si>
  <si>
    <t>0x63575daa</t>
  </si>
  <si>
    <t>0x5f1d5962</t>
  </si>
  <si>
    <t>0x60db5af1</t>
  </si>
  <si>
    <t>0x5c965790</t>
  </si>
  <si>
    <t>0x541f4fea</t>
  </si>
  <si>
    <t>0x50d04d04</t>
  </si>
  <si>
    <t>0x43b5411d</t>
  </si>
  <si>
    <t>0x41ba3f52</t>
  </si>
  <si>
    <t>0x372735ba</t>
  </si>
  <si>
    <t>0x35fc34bc</t>
  </si>
  <si>
    <t>0x2f392e57</t>
  </si>
  <si>
    <t>0x2ea42df7</t>
  </si>
  <si>
    <t>0x2b032a6d</t>
  </si>
  <si>
    <t>0x2aac2a50</t>
  </si>
  <si>
    <t>0x29b1292c</t>
  </si>
  <si>
    <t>0x296f2921</t>
  </si>
  <si>
    <t>0x2afc2a3b</t>
  </si>
  <si>
    <t>0x2a722a08</t>
  </si>
  <si>
    <t>0x2ef72e01</t>
  </si>
  <si>
    <t>0x2e432db9</t>
  </si>
  <si>
    <t>0x36b934d9</t>
  </si>
  <si>
    <t>0x35813451</t>
  </si>
  <si>
    <t>0x42df402a</t>
  </si>
  <si>
    <t>0x40e03ec6</t>
  </si>
  <si>
    <t>0x537e4ed1</t>
  </si>
  <si>
    <t>0x4ff44cd6</t>
  </si>
  <si>
    <t>0x61e05b90</t>
  </si>
  <si>
    <t>0x5d205897</t>
  </si>
  <si>
    <t>0x66ab5faa</t>
  </si>
  <si>
    <t>0x61885d71</t>
  </si>
  <si>
    <t>0x62545ce1</t>
  </si>
  <si>
    <t>0x5de55892</t>
  </si>
  <si>
    <t>0x5dc0583a</t>
  </si>
  <si>
    <t>0x59c15583</t>
  </si>
  <si>
    <t>0x4ce2491d</t>
  </si>
  <si>
    <t>0x4a604734</t>
  </si>
  <si>
    <t>0x3c503a80</t>
  </si>
  <si>
    <t>0x3b0f3950</t>
  </si>
  <si>
    <t>0x30ff2fe5</t>
  </si>
  <si>
    <t>0x30582f61</t>
  </si>
  <si>
    <t>0x2a252980</t>
  </si>
  <si>
    <t>0x29d42949</t>
  </si>
  <si>
    <t>0x26792628</t>
  </si>
  <si>
    <t>0x264e2628</t>
  </si>
  <si>
    <t>0x25562517</t>
  </si>
  <si>
    <t>0x254d2533</t>
  </si>
  <si>
    <t>0x266f261c</t>
  </si>
  <si>
    <t>0x263e261a</t>
  </si>
  <si>
    <t>0x29ad2928</t>
  </si>
  <si>
    <t>0x29592900</t>
  </si>
  <si>
    <t>0x30882f58</t>
  </si>
  <si>
    <t>0x2fdd2ed8</t>
  </si>
  <si>
    <t>0x3bc33989</t>
  </si>
  <si>
    <t>0x3a3838b9</t>
  </si>
  <si>
    <t>0x4c28489c</t>
  </si>
  <si>
    <t>0x49a14679</t>
  </si>
  <si>
    <t>0x5e42587b</t>
  </si>
  <si>
    <t>0x59fe554f</t>
  </si>
  <si>
    <t>0x658a5f45</t>
  </si>
  <si>
    <t>0x60d35bbd</t>
  </si>
  <si>
    <t>0x61755bf5</t>
  </si>
  <si>
    <t>0x5d6d5790</t>
  </si>
  <si>
    <t>0x5a4654f1</t>
  </si>
  <si>
    <t>0x566d5245</t>
  </si>
  <si>
    <t>0x4722448c</t>
  </si>
  <si>
    <t>0x4551429e</t>
  </si>
  <si>
    <t>0x379a362c</t>
  </si>
  <si>
    <t>0x36783518</t>
  </si>
  <si>
    <t>0x2d132c53</t>
  </si>
  <si>
    <t>0x2c7e2bd2</t>
  </si>
  <si>
    <t>0x26c32679</t>
  </si>
  <si>
    <t>0x26962664</t>
  </si>
  <si>
    <t>0x236d2356</t>
  </si>
  <si>
    <t>0x237c2350</t>
  </si>
  <si>
    <t>0x225b2245</t>
  </si>
  <si>
    <t>0x224f2245</t>
  </si>
  <si>
    <t>0x23652321</t>
  </si>
  <si>
    <t>0x233f2327</t>
  </si>
  <si>
    <t>0x2687262f</t>
  </si>
  <si>
    <t>0x265f260b</t>
  </si>
  <si>
    <t>0x2c622b91</t>
  </si>
  <si>
    <t>0x2bc72b4c</t>
  </si>
  <si>
    <t>0x36d03556</t>
  </si>
  <si>
    <t>0x35cd3490</t>
  </si>
  <si>
    <t>0x471843e4</t>
  </si>
  <si>
    <t>0x44da4221</t>
  </si>
  <si>
    <t>0x5b4655b5</t>
  </si>
  <si>
    <t>0x56c35230</t>
  </si>
  <si>
    <t>0x65bd5edb</t>
  </si>
  <si>
    <t>0x60285aca</t>
  </si>
  <si>
    <t>0x61385b30</t>
  </si>
  <si>
    <t>0x5cd45699</t>
  </si>
  <si>
    <t>0x5760533b</t>
  </si>
  <si>
    <t>0x545b4ffd</t>
  </si>
  <si>
    <t>0x43f8413a</t>
  </si>
  <si>
    <t>0x42563fc3</t>
  </si>
  <si>
    <t>0x34a6335b</t>
  </si>
  <si>
    <t>0x33ab3282</t>
  </si>
  <si>
    <t>0x2acb2a17</t>
  </si>
  <si>
    <t>0x2a4f29ad</t>
  </si>
  <si>
    <t>0x24f124b9</t>
  </si>
  <si>
    <t>0x24de248e</t>
  </si>
  <si>
    <t>0x21c321ad</t>
  </si>
  <si>
    <t>0x21b12195</t>
  </si>
  <si>
    <t>0x20a4208a</t>
  </si>
  <si>
    <t>0x20872086</t>
  </si>
  <si>
    <t>0x21882169</t>
  </si>
  <si>
    <t>0x218a2160</t>
  </si>
  <si>
    <t>0x249f244c</t>
  </si>
  <si>
    <t>0x24722432</t>
  </si>
  <si>
    <t>0x2a2d2975</t>
  </si>
  <si>
    <t>0x29b72945</t>
  </si>
  <si>
    <t>0x342e32c9</t>
  </si>
  <si>
    <t>0x33293204</t>
  </si>
  <si>
    <t>0x43a940bc</t>
  </si>
  <si>
    <t>0x41ac3f3d</t>
  </si>
  <si>
    <t>0x585c52f8</t>
  </si>
  <si>
    <t>0x54ac4fda</t>
  </si>
  <si>
    <t>0x63dd5da1</t>
  </si>
  <si>
    <t>0x5f9059b2</t>
  </si>
  <si>
    <t>0x61175b57</t>
  </si>
  <si>
    <t>0x5cff570b</t>
  </si>
  <si>
    <t>0x5644523f</t>
  </si>
  <si>
    <t>0x538f4f18</t>
  </si>
  <si>
    <t>0x43174084</t>
  </si>
  <si>
    <t>0x41213ec3</t>
  </si>
  <si>
    <t>0x33d332a5</t>
  </si>
  <si>
    <t>0x32b3318c</t>
  </si>
  <si>
    <t>0x2a0a2986</t>
  </si>
  <si>
    <t>0x2999290a</t>
  </si>
  <si>
    <t>0x24572419</t>
  </si>
  <si>
    <t>0x242323d9</t>
  </si>
  <si>
    <t>0x212620f9</t>
  </si>
  <si>
    <t>0x210020e0</t>
  </si>
  <si>
    <t>0x20002003</t>
  </si>
  <si>
    <t>0x20092000</t>
  </si>
  <si>
    <t>0x20e120c7</t>
  </si>
  <si>
    <t>0x20db20a7</t>
  </si>
  <si>
    <t>0x240323a5</t>
  </si>
  <si>
    <t>0x23bb2373</t>
  </si>
  <si>
    <t>0x298728d3</t>
  </si>
  <si>
    <t>0x28f02879</t>
  </si>
  <si>
    <t>0x336c31ea</t>
  </si>
  <si>
    <t>0x3238313a</t>
  </si>
  <si>
    <t>0x42aa3fd0</t>
  </si>
  <si>
    <t>0x409d3e14</t>
  </si>
  <si>
    <t>0x57435214</t>
  </si>
  <si>
    <t>0x53ae4f59</t>
  </si>
  <si>
    <t>0x64b05e3b</t>
  </si>
  <si>
    <t>0x5f855991</t>
  </si>
  <si>
    <t>0x61d65c13</t>
  </si>
  <si>
    <t>0x5d7e5765</t>
  </si>
  <si>
    <t>0x57605328</t>
  </si>
  <si>
    <t>0x54634ff8</t>
  </si>
  <si>
    <t>0x43d4415c</t>
  </si>
  <si>
    <t>0x42063f57</t>
  </si>
  <si>
    <t>0x34913379</t>
  </si>
  <si>
    <t>0x33743236</t>
  </si>
  <si>
    <t>0x2a872a1c</t>
  </si>
  <si>
    <t>0x2a0d2986</t>
  </si>
  <si>
    <t>0x24d8249e</t>
  </si>
  <si>
    <t>0x248a2460</t>
  </si>
  <si>
    <t>0x219a218c</t>
  </si>
  <si>
    <t>0x21752157</t>
  </si>
  <si>
    <t>0x2068206f</t>
  </si>
  <si>
    <t>0x20582034</t>
  </si>
  <si>
    <t>0x2165214d</t>
  </si>
  <si>
    <t>0x213a210b</t>
  </si>
  <si>
    <t>0x247e2427</t>
  </si>
  <si>
    <t>0x242d23c7</t>
  </si>
  <si>
    <t>0x2a17295f</t>
  </si>
  <si>
    <t>0x297d28bd</t>
  </si>
  <si>
    <t>0x341c32cc</t>
  </si>
  <si>
    <t>0x32e53196</t>
  </si>
  <si>
    <t>0x438740e8</t>
  </si>
  <si>
    <t>0x416e3e95</t>
  </si>
  <si>
    <t>0x58035372</t>
  </si>
  <si>
    <t>0x54745044</t>
  </si>
  <si>
    <t>0x64e65e04</t>
  </si>
  <si>
    <t>0x5f9b5944</t>
  </si>
  <si>
    <t>0x63195d0c</t>
  </si>
  <si>
    <t>0x5df657d1</t>
  </si>
  <si>
    <t>0x59e95568</t>
  </si>
  <si>
    <t>0x568851d8</t>
  </si>
  <si>
    <t>0x46e44465</t>
  </si>
  <si>
    <t>0x44d141c7</t>
  </si>
  <si>
    <t>0x375135c9</t>
  </si>
  <si>
    <t>0x35c33447</t>
  </si>
  <si>
    <t>0x2cc62c19</t>
  </si>
  <si>
    <t>0x2bf32b13</t>
  </si>
  <si>
    <t>0x26802660</t>
  </si>
  <si>
    <t>0x262825a7</t>
  </si>
  <si>
    <t>0x23332328</t>
  </si>
  <si>
    <t>0x230b22bc</t>
  </si>
  <si>
    <t>0x21fd220a</t>
  </si>
  <si>
    <t>0x21df2198</t>
  </si>
  <si>
    <t>0x22ff22df</t>
  </si>
  <si>
    <t>0x22b92287</t>
  </si>
  <si>
    <t>0x263725cb</t>
  </si>
  <si>
    <t>0x25ae2542</t>
  </si>
  <si>
    <t>0x2c272b56</t>
  </si>
  <si>
    <t>0x2b6b2a69</t>
  </si>
  <si>
    <t>0x369f351f</t>
  </si>
  <si>
    <t>0x354533a9</t>
  </si>
  <si>
    <t>0x46a443d4</t>
  </si>
  <si>
    <t>0x442f4117</t>
  </si>
  <si>
    <t>0x5ad255d8</t>
  </si>
  <si>
    <t>0x56be51bf</t>
  </si>
  <si>
    <t>0x65b65f5e</t>
  </si>
  <si>
    <t>0x60b759f8</t>
  </si>
  <si>
    <t>0x64445e7c</t>
  </si>
  <si>
    <t>0x5f3358ba</t>
  </si>
  <si>
    <t>0x5e0a58aa</t>
  </si>
  <si>
    <t>0x598e54b8</t>
  </si>
  <si>
    <t>0x4c85491c</t>
  </si>
  <si>
    <t>0x497f4616</t>
  </si>
  <si>
    <t>0x3bc33a1b</t>
  </si>
  <si>
    <t>0x39f73810</t>
  </si>
  <si>
    <t>0x306b2fa9</t>
  </si>
  <si>
    <t>0x2f6b2e5c</t>
  </si>
  <si>
    <t>0x298a2943</t>
  </si>
  <si>
    <t>0x28fe2857</t>
  </si>
  <si>
    <t>0x25fa25d1</t>
  </si>
  <si>
    <t>0x25892534</t>
  </si>
  <si>
    <t>0x24d424c9</t>
  </si>
  <si>
    <t>0x247c23fc</t>
  </si>
  <si>
    <t>0x25d7259f</t>
  </si>
  <si>
    <t>0x25672500</t>
  </si>
  <si>
    <t>0x294928e8</t>
  </si>
  <si>
    <t>0x28a427e9</t>
  </si>
  <si>
    <t>0x302c2f11</t>
  </si>
  <si>
    <t>0x2efb2d8f</t>
  </si>
  <si>
    <t>0x3b22394f</t>
  </si>
  <si>
    <t>0x3957372d</t>
  </si>
  <si>
    <t>0x4bc74841</t>
  </si>
  <si>
    <t>0x489b4505</t>
  </si>
  <si>
    <t>0x5e8a58f1</t>
  </si>
  <si>
    <t>0x59d3545d</t>
  </si>
  <si>
    <t>0x66c96082</t>
  </si>
  <si>
    <t>0x61965b25</t>
  </si>
  <si>
    <t>0x66165feb</t>
  </si>
  <si>
    <t>0x60405a47</t>
  </si>
  <si>
    <t>0x61d35c63</t>
  </si>
  <si>
    <t>0x5d2b57a1</t>
  </si>
  <si>
    <t>0x53584f5d</t>
  </si>
  <si>
    <t>0x4fb04bb7</t>
  </si>
  <si>
    <t>0x42964088</t>
  </si>
  <si>
    <t>0x40243de7</t>
  </si>
  <si>
    <t>0x365e352b</t>
  </si>
  <si>
    <t>0x34c9334e</t>
  </si>
  <si>
    <t>0x2ec22e03</t>
  </si>
  <si>
    <t>0x2d952ccc</t>
  </si>
  <si>
    <t>0x2a6a2a05</t>
  </si>
  <si>
    <t>0x29a42901</t>
  </si>
  <si>
    <t>0x28fa28cb</t>
  </si>
  <si>
    <t>0x285b27ba</t>
  </si>
  <si>
    <t>0x2a5c29fb</t>
  </si>
  <si>
    <t>0x298a28d2</t>
  </si>
  <si>
    <t>0x2e812d9b</t>
  </si>
  <si>
    <t>0x2d3e2c28</t>
  </si>
  <si>
    <t>0x35cd3489</t>
  </si>
  <si>
    <t>0x345d32a7</t>
  </si>
  <si>
    <t>0x42063fd9</t>
  </si>
  <si>
    <t>0x3fae3cfc</t>
  </si>
  <si>
    <t>0x52cf4f01</t>
  </si>
  <si>
    <t>0x4f2d4aff</t>
  </si>
  <si>
    <t>0x62b85cdf</t>
  </si>
  <si>
    <t>0x5db157df</t>
  </si>
  <si>
    <t>0x68346144</t>
  </si>
  <si>
    <t>0x622f5bef</t>
  </si>
  <si>
    <t>0x6834627a</t>
  </si>
  <si>
    <t>0x627b5ca5</t>
  </si>
  <si>
    <t>0x64b05efe</t>
  </si>
  <si>
    <t>0x5f945a29</t>
  </si>
  <si>
    <t>0x5be7573d</t>
  </si>
  <si>
    <t>0x573952ba</t>
  </si>
  <si>
    <t>0x4c624914</t>
  </si>
  <si>
    <t>0x48b245c5</t>
  </si>
  <si>
    <t>0x3efd3d1e</t>
  </si>
  <si>
    <t>0x3c7a3a7e</t>
  </si>
  <si>
    <t>0x361a3503</t>
  </si>
  <si>
    <t>0x34603303</t>
  </si>
  <si>
    <t>0x31163074</t>
  </si>
  <si>
    <t>0x2feb2eff</t>
  </si>
  <si>
    <t>0x2fb02efd</t>
  </si>
  <si>
    <t>0x2e702d7f</t>
  </si>
  <si>
    <t>0x311b3057</t>
  </si>
  <si>
    <t>0x2fcd2e9b</t>
  </si>
  <si>
    <t>0x35bb348b</t>
  </si>
  <si>
    <t>0x34203276</t>
  </si>
  <si>
    <t>0x3e303c80</t>
  </si>
  <si>
    <t>0x3be439bb</t>
  </si>
  <si>
    <t>0x4beb488e</t>
  </si>
  <si>
    <t>0x481d4498</t>
  </si>
  <si>
    <t>0x5b9156a8</t>
  </si>
  <si>
    <t>0x56ca520f</t>
  </si>
  <si>
    <t>0x66c9600c</t>
  </si>
  <si>
    <t>0x60915aae</t>
  </si>
  <si>
    <t>0x69c663bf</t>
  </si>
  <si>
    <t>0x64215e4a</t>
  </si>
  <si>
    <t>0x6aa96435</t>
  </si>
  <si>
    <t>0x646b5f54</t>
  </si>
  <si>
    <t>0x682161d2</t>
  </si>
  <si>
    <t>0x61c45c7f</t>
  </si>
  <si>
    <t>0x63815d9d</t>
  </si>
  <si>
    <t>0x5d205851</t>
  </si>
  <si>
    <t>0x57c2530d</t>
  </si>
  <si>
    <t>0x52324e76</t>
  </si>
  <si>
    <t>0x49e74749</t>
  </si>
  <si>
    <t>0x463b4401</t>
  </si>
  <si>
    <t>0x40693e8e</t>
  </si>
  <si>
    <t>0x3d6c3ba3</t>
  </si>
  <si>
    <t>0x3aa23973</t>
  </si>
  <si>
    <t>0x389736f1</t>
  </si>
  <si>
    <t>0x391437d9</t>
  </si>
  <si>
    <t>0x36d4358b</t>
  </si>
  <si>
    <t>0x3a943910</t>
  </si>
  <si>
    <t>0x38493698</t>
  </si>
  <si>
    <t>0x40293e08</t>
  </si>
  <si>
    <t>0x3d3b3ae2</t>
  </si>
  <si>
    <t>0x49aa46d1</t>
  </si>
  <si>
    <t>0x461b42f0</t>
  </si>
  <si>
    <t>0x56e052a7</t>
  </si>
  <si>
    <t>0x51ec4dd5</t>
  </si>
  <si>
    <t>0x63695db4</t>
  </si>
  <si>
    <t>0x5d805831</t>
  </si>
  <si>
    <t>0x68e46239</t>
  </si>
  <si>
    <t>0x62395cb0</t>
  </si>
  <si>
    <t>0x6bbd65c6</t>
  </si>
  <si>
    <t>0x65dd60a3</t>
  </si>
  <si>
    <t>0x73a16b92</t>
  </si>
  <si>
    <t>0x6b13666c</t>
  </si>
  <si>
    <t>0x6aad63a5</t>
  </si>
  <si>
    <t>0x62d45f57</t>
  </si>
  <si>
    <t>0x678b6129</t>
  </si>
  <si>
    <t>0x5fee5b8d</t>
  </si>
  <si>
    <t>0x62175c3a</t>
  </si>
  <si>
    <t>0x5ae95694</t>
  </si>
  <si>
    <t>0x57fb5387</t>
  </si>
  <si>
    <t>0x51da4ec1</t>
  </si>
  <si>
    <t>0x4de54add</t>
  </si>
  <si>
    <t>0x495e46cc</t>
  </si>
  <si>
    <t>0x47e44563</t>
  </si>
  <si>
    <t>0x43c94211</t>
  </si>
  <si>
    <t>0x45e44383</t>
  </si>
  <si>
    <t>0x4217404b</t>
  </si>
  <si>
    <t>0x474f44da</t>
  </si>
  <si>
    <t>0x438c4148</t>
  </si>
  <si>
    <t>0x4d8d4a87</t>
  </si>
  <si>
    <t>0x494745f9</t>
  </si>
  <si>
    <t>0x579052f0</t>
  </si>
  <si>
    <t>0x51ca4de5</t>
  </si>
  <si>
    <t>0x61aa5c21</t>
  </si>
  <si>
    <t>0x5b1e56c3</t>
  </si>
  <si>
    <t>0x6840610a</t>
  </si>
  <si>
    <t>0x60b75b85</t>
  </si>
  <si>
    <t>0x6b1c6435</t>
  </si>
  <si>
    <t>0x64175f7d</t>
  </si>
  <si>
    <t>0x70256993</t>
  </si>
  <si>
    <t>0x694064ac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</si>
</sst>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name val="宋体"/>
      <charset val="134"/>
    </font>
    <font>
      <sz val="12"/>
      <color rgb="FFFF0000"/>
      <name val="宋体"/>
      <charset val="134"/>
    </font>
    <font>
      <sz val="9"/>
      <name val="宋体"/>
      <charset val="134"/>
    </font>
    <font>
      <sz val="12"/>
      <color theme="1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NumberFormat="1">
      <alignment vertical="center"/>
    </xf>
    <xf numFmtId="0" fontId="3" fillId="4" borderId="1" xfId="0" applyNumberFormat="1" applyFont="1" applyFill="1" applyBorder="1">
      <alignment vertical="center"/>
    </xf>
    <xf numFmtId="0" fontId="3" fillId="4" borderId="2" xfId="0" applyNumberFormat="1" applyFont="1" applyFill="1" applyBorder="1">
      <alignment vertical="center"/>
    </xf>
    <xf numFmtId="0" fontId="3" fillId="0" borderId="1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Golden_OTP分析!$L$2</c:f>
          <c:strCache>
            <c:ptCount val="1"/>
            <c:pt idx="0">
              <c:v>Gr</c:v>
            </c:pt>
          </c:strCache>
        </c:strRef>
      </c:tx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Golden_OTP分析!$N$2:$AB$2</c:f>
              <c:numCache>
                <c:formatCode>General</c:formatCode>
                <c:ptCount val="15"/>
                <c:pt idx="0">
                  <c:v>32094</c:v>
                </c:pt>
                <c:pt idx="1">
                  <c:v>28453</c:v>
                </c:pt>
                <c:pt idx="2">
                  <c:v>24232</c:v>
                </c:pt>
                <c:pt idx="3">
                  <c:v>20816</c:v>
                </c:pt>
                <c:pt idx="4">
                  <c:v>18551</c:v>
                </c:pt>
                <c:pt idx="5">
                  <c:v>17050</c:v>
                </c:pt>
                <c:pt idx="6">
                  <c:v>16114</c:v>
                </c:pt>
                <c:pt idx="7">
                  <c:v>15846</c:v>
                </c:pt>
                <c:pt idx="8">
                  <c:v>16125</c:v>
                </c:pt>
                <c:pt idx="9">
                  <c:v>17042</c:v>
                </c:pt>
                <c:pt idx="10">
                  <c:v>18546</c:v>
                </c:pt>
                <c:pt idx="11">
                  <c:v>20830</c:v>
                </c:pt>
                <c:pt idx="12">
                  <c:v>24256</c:v>
                </c:pt>
                <c:pt idx="13">
                  <c:v>28790</c:v>
                </c:pt>
                <c:pt idx="14">
                  <c:v>34391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1C-4987-B9BF-827F60586B60}"/>
            </c:ext>
          </c:extLst>
        </c:ser>
        <c:ser>
          <c:idx val="1"/>
          <c:order val="1"/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Golden_OTP分析!$N$3:$AB$3</c:f>
              <c:numCache>
                <c:formatCode>General</c:formatCode>
                <c:ptCount val="15"/>
                <c:pt idx="0">
                  <c:v>30146</c:v>
                </c:pt>
                <c:pt idx="1">
                  <c:v>26124</c:v>
                </c:pt>
                <c:pt idx="2">
                  <c:v>21918</c:v>
                </c:pt>
                <c:pt idx="3">
                  <c:v>18898</c:v>
                </c:pt>
                <c:pt idx="4">
                  <c:v>16700</c:v>
                </c:pt>
                <c:pt idx="5">
                  <c:v>15144</c:v>
                </c:pt>
                <c:pt idx="6">
                  <c:v>14186</c:v>
                </c:pt>
                <c:pt idx="7">
                  <c:v>13884</c:v>
                </c:pt>
                <c:pt idx="8">
                  <c:v>14147</c:v>
                </c:pt>
                <c:pt idx="9">
                  <c:v>15115</c:v>
                </c:pt>
                <c:pt idx="10">
                  <c:v>16593</c:v>
                </c:pt>
                <c:pt idx="11">
                  <c:v>18742</c:v>
                </c:pt>
                <c:pt idx="12">
                  <c:v>21728</c:v>
                </c:pt>
                <c:pt idx="13">
                  <c:v>26107</c:v>
                </c:pt>
                <c:pt idx="14">
                  <c:v>31098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1C-4987-B9BF-827F60586B60}"/>
            </c:ext>
          </c:extLst>
        </c:ser>
        <c:ser>
          <c:idx val="2"/>
          <c:order val="2"/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Golden_OTP分析!$N$4:$AB$4</c:f>
              <c:numCache>
                <c:formatCode>General</c:formatCode>
                <c:ptCount val="15"/>
                <c:pt idx="0">
                  <c:v>28003</c:v>
                </c:pt>
                <c:pt idx="1">
                  <c:v>23803</c:v>
                </c:pt>
                <c:pt idx="2">
                  <c:v>19928</c:v>
                </c:pt>
                <c:pt idx="3">
                  <c:v>17099</c:v>
                </c:pt>
                <c:pt idx="4">
                  <c:v>14874</c:v>
                </c:pt>
                <c:pt idx="5">
                  <c:v>13244</c:v>
                </c:pt>
                <c:pt idx="6">
                  <c:v>12347</c:v>
                </c:pt>
                <c:pt idx="7">
                  <c:v>12033</c:v>
                </c:pt>
                <c:pt idx="8">
                  <c:v>12267</c:v>
                </c:pt>
                <c:pt idx="9">
                  <c:v>13147</c:v>
                </c:pt>
                <c:pt idx="10">
                  <c:v>14696</c:v>
                </c:pt>
                <c:pt idx="11">
                  <c:v>16812</c:v>
                </c:pt>
                <c:pt idx="12">
                  <c:v>19566</c:v>
                </c:pt>
                <c:pt idx="13">
                  <c:v>23557</c:v>
                </c:pt>
                <c:pt idx="14">
                  <c:v>28676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1C-4987-B9BF-827F60586B60}"/>
            </c:ext>
          </c:extLst>
        </c:ser>
        <c:ser>
          <c:idx val="3"/>
          <c:order val="3"/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Golden_OTP分析!$N$5:$AB$5</c:f>
              <c:numCache>
                <c:formatCode>General</c:formatCode>
                <c:ptCount val="15"/>
                <c:pt idx="0">
                  <c:v>26093</c:v>
                </c:pt>
                <c:pt idx="1">
                  <c:v>21923</c:v>
                </c:pt>
                <c:pt idx="2">
                  <c:v>18366</c:v>
                </c:pt>
                <c:pt idx="3">
                  <c:v>15574</c:v>
                </c:pt>
                <c:pt idx="4">
                  <c:v>13308</c:v>
                </c:pt>
                <c:pt idx="5">
                  <c:v>11761</c:v>
                </c:pt>
                <c:pt idx="6">
                  <c:v>10916</c:v>
                </c:pt>
                <c:pt idx="7">
                  <c:v>10628</c:v>
                </c:pt>
                <c:pt idx="8">
                  <c:v>10829</c:v>
                </c:pt>
                <c:pt idx="9">
                  <c:v>11615</c:v>
                </c:pt>
                <c:pt idx="10">
                  <c:v>13052</c:v>
                </c:pt>
                <c:pt idx="11">
                  <c:v>15233</c:v>
                </c:pt>
                <c:pt idx="12">
                  <c:v>17894</c:v>
                </c:pt>
                <c:pt idx="13">
                  <c:v>21519</c:v>
                </c:pt>
                <c:pt idx="14">
                  <c:v>26513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1C-4987-B9BF-827F60586B60}"/>
            </c:ext>
          </c:extLst>
        </c:ser>
        <c:ser>
          <c:idx val="4"/>
          <c:order val="4"/>
          <c:spPr>
            <a:ln w="28575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Golden_OTP分析!$N$6:$AB$6</c:f>
              <c:numCache>
                <c:formatCode>General</c:formatCode>
                <c:ptCount val="15"/>
                <c:pt idx="0">
                  <c:v>24607</c:v>
                </c:pt>
                <c:pt idx="1">
                  <c:v>20619</c:v>
                </c:pt>
                <c:pt idx="2">
                  <c:v>17191</c:v>
                </c:pt>
                <c:pt idx="3">
                  <c:v>14343</c:v>
                </c:pt>
                <c:pt idx="4">
                  <c:v>12132</c:v>
                </c:pt>
                <c:pt idx="5">
                  <c:v>10713</c:v>
                </c:pt>
                <c:pt idx="6">
                  <c:v>9897</c:v>
                </c:pt>
                <c:pt idx="7">
                  <c:v>9586</c:v>
                </c:pt>
                <c:pt idx="8">
                  <c:v>9781</c:v>
                </c:pt>
                <c:pt idx="9">
                  <c:v>10525</c:v>
                </c:pt>
                <c:pt idx="10">
                  <c:v>11852</c:v>
                </c:pt>
                <c:pt idx="11">
                  <c:v>13932</c:v>
                </c:pt>
                <c:pt idx="12">
                  <c:v>16692</c:v>
                </c:pt>
                <c:pt idx="13">
                  <c:v>20150</c:v>
                </c:pt>
                <c:pt idx="14">
                  <c:v>24929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1C-4987-B9BF-827F60586B60}"/>
            </c:ext>
          </c:extLst>
        </c:ser>
        <c:ser>
          <c:idx val="5"/>
          <c:order val="5"/>
          <c:spPr>
            <a:ln w="28575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Golden_OTP分析!$N$7:$AB$7</c:f>
              <c:numCache>
                <c:formatCode>General</c:formatCode>
                <c:ptCount val="15"/>
                <c:pt idx="0">
                  <c:v>23602</c:v>
                </c:pt>
                <c:pt idx="1">
                  <c:v>19743</c:v>
                </c:pt>
                <c:pt idx="2">
                  <c:v>16384</c:v>
                </c:pt>
                <c:pt idx="3">
                  <c:v>13476</c:v>
                </c:pt>
                <c:pt idx="4">
                  <c:v>11352</c:v>
                </c:pt>
                <c:pt idx="5">
                  <c:v>9985</c:v>
                </c:pt>
                <c:pt idx="6">
                  <c:v>9138</c:v>
                </c:pt>
                <c:pt idx="7">
                  <c:v>8838</c:v>
                </c:pt>
                <c:pt idx="8">
                  <c:v>9028</c:v>
                </c:pt>
                <c:pt idx="9">
                  <c:v>9787</c:v>
                </c:pt>
                <c:pt idx="10">
                  <c:v>11055</c:v>
                </c:pt>
                <c:pt idx="11">
                  <c:v>13060</c:v>
                </c:pt>
                <c:pt idx="12">
                  <c:v>15873</c:v>
                </c:pt>
                <c:pt idx="13">
                  <c:v>19237</c:v>
                </c:pt>
                <c:pt idx="14">
                  <c:v>23821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1C-4987-B9BF-827F60586B60}"/>
            </c:ext>
          </c:extLst>
        </c:ser>
        <c:ser>
          <c:idx val="6"/>
          <c:order val="6"/>
          <c:spPr>
            <a:ln w="28575" cap="rnd" cmpd="sng" algn="ctr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Golden_OTP分析!$N$8:$AB$8</c:f>
              <c:numCache>
                <c:formatCode>General</c:formatCode>
                <c:ptCount val="15"/>
                <c:pt idx="0">
                  <c:v>22947</c:v>
                </c:pt>
                <c:pt idx="1">
                  <c:v>19220</c:v>
                </c:pt>
                <c:pt idx="2">
                  <c:v>15865</c:v>
                </c:pt>
                <c:pt idx="3">
                  <c:v>12921</c:v>
                </c:pt>
                <c:pt idx="4">
                  <c:v>10868</c:v>
                </c:pt>
                <c:pt idx="5">
                  <c:v>9493</c:v>
                </c:pt>
                <c:pt idx="6">
                  <c:v>8663</c:v>
                </c:pt>
                <c:pt idx="7">
                  <c:v>8348</c:v>
                </c:pt>
                <c:pt idx="8">
                  <c:v>8567</c:v>
                </c:pt>
                <c:pt idx="9">
                  <c:v>9279</c:v>
                </c:pt>
                <c:pt idx="10">
                  <c:v>10561</c:v>
                </c:pt>
                <c:pt idx="11">
                  <c:v>12505</c:v>
                </c:pt>
                <c:pt idx="12">
                  <c:v>15325</c:v>
                </c:pt>
                <c:pt idx="13">
                  <c:v>18738</c:v>
                </c:pt>
                <c:pt idx="14">
                  <c:v>23159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1C-4987-B9BF-827F60586B60}"/>
            </c:ext>
          </c:extLst>
        </c:ser>
        <c:ser>
          <c:idx val="7"/>
          <c:order val="7"/>
          <c:spPr>
            <a:ln w="28575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Golden_OTP分析!$N$9:$AB$9</c:f>
              <c:numCache>
                <c:formatCode>General</c:formatCode>
                <c:ptCount val="15"/>
                <c:pt idx="0">
                  <c:v>22739</c:v>
                </c:pt>
                <c:pt idx="1">
                  <c:v>19043</c:v>
                </c:pt>
                <c:pt idx="2">
                  <c:v>15661</c:v>
                </c:pt>
                <c:pt idx="3">
                  <c:v>12740</c:v>
                </c:pt>
                <c:pt idx="4">
                  <c:v>10692</c:v>
                </c:pt>
                <c:pt idx="5">
                  <c:v>9316</c:v>
                </c:pt>
                <c:pt idx="6">
                  <c:v>8492</c:v>
                </c:pt>
                <c:pt idx="7">
                  <c:v>8192</c:v>
                </c:pt>
                <c:pt idx="8">
                  <c:v>8398</c:v>
                </c:pt>
                <c:pt idx="9">
                  <c:v>9111</c:v>
                </c:pt>
                <c:pt idx="10">
                  <c:v>10382</c:v>
                </c:pt>
                <c:pt idx="11">
                  <c:v>12325</c:v>
                </c:pt>
                <c:pt idx="12">
                  <c:v>15152</c:v>
                </c:pt>
                <c:pt idx="13">
                  <c:v>18570</c:v>
                </c:pt>
                <c:pt idx="14">
                  <c:v>22878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E1C-4987-B9BF-827F60586B60}"/>
            </c:ext>
          </c:extLst>
        </c:ser>
        <c:ser>
          <c:idx val="8"/>
          <c:order val="8"/>
          <c:spPr>
            <a:ln w="28575" cap="rnd" cmpd="sng" algn="ctr">
              <a:solidFill>
                <a:schemeClr val="accent3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Golden_OTP分析!$N$10:$AB$10</c:f>
              <c:numCache>
                <c:formatCode>General</c:formatCode>
                <c:ptCount val="15"/>
                <c:pt idx="0">
                  <c:v>22899</c:v>
                </c:pt>
                <c:pt idx="1">
                  <c:v>19210</c:v>
                </c:pt>
                <c:pt idx="2">
                  <c:v>15832</c:v>
                </c:pt>
                <c:pt idx="3">
                  <c:v>12908</c:v>
                </c:pt>
                <c:pt idx="4">
                  <c:v>10829</c:v>
                </c:pt>
                <c:pt idx="5">
                  <c:v>9461</c:v>
                </c:pt>
                <c:pt idx="6">
                  <c:v>8634</c:v>
                </c:pt>
                <c:pt idx="7">
                  <c:v>8330</c:v>
                </c:pt>
                <c:pt idx="8">
                  <c:v>8554</c:v>
                </c:pt>
                <c:pt idx="9">
                  <c:v>9275</c:v>
                </c:pt>
                <c:pt idx="10">
                  <c:v>10535</c:v>
                </c:pt>
                <c:pt idx="11">
                  <c:v>12477</c:v>
                </c:pt>
                <c:pt idx="12">
                  <c:v>15323</c:v>
                </c:pt>
                <c:pt idx="13">
                  <c:v>18730</c:v>
                </c:pt>
                <c:pt idx="14">
                  <c:v>23096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E1C-4987-B9BF-827F60586B60}"/>
            </c:ext>
          </c:extLst>
        </c:ser>
        <c:ser>
          <c:idx val="9"/>
          <c:order val="9"/>
          <c:spPr>
            <a:ln w="28575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Golden_OTP分析!$N$11:$AB$11</c:f>
              <c:numCache>
                <c:formatCode>General</c:formatCode>
                <c:ptCount val="15"/>
                <c:pt idx="0">
                  <c:v>23452</c:v>
                </c:pt>
                <c:pt idx="1">
                  <c:v>19639</c:v>
                </c:pt>
                <c:pt idx="2">
                  <c:v>16276</c:v>
                </c:pt>
                <c:pt idx="3">
                  <c:v>13382</c:v>
                </c:pt>
                <c:pt idx="4">
                  <c:v>11264</c:v>
                </c:pt>
                <c:pt idx="5">
                  <c:v>9903</c:v>
                </c:pt>
                <c:pt idx="6">
                  <c:v>9063</c:v>
                </c:pt>
                <c:pt idx="7">
                  <c:v>8748</c:v>
                </c:pt>
                <c:pt idx="8">
                  <c:v>8963</c:v>
                </c:pt>
                <c:pt idx="9">
                  <c:v>9731</c:v>
                </c:pt>
                <c:pt idx="10">
                  <c:v>10968</c:v>
                </c:pt>
                <c:pt idx="11">
                  <c:v>12953</c:v>
                </c:pt>
                <c:pt idx="12">
                  <c:v>15814</c:v>
                </c:pt>
                <c:pt idx="13">
                  <c:v>19257</c:v>
                </c:pt>
                <c:pt idx="14">
                  <c:v>23717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E1C-4987-B9BF-827F60586B60}"/>
            </c:ext>
          </c:extLst>
        </c:ser>
        <c:ser>
          <c:idx val="10"/>
          <c:order val="10"/>
          <c:spPr>
            <a:ln w="28575" cap="rnd" cmpd="sng" algn="ctr">
              <a:solidFill>
                <a:schemeClr val="accent5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Golden_OTP分析!$N$12:$AB$12</c:f>
              <c:numCache>
                <c:formatCode>General</c:formatCode>
                <c:ptCount val="15"/>
                <c:pt idx="0">
                  <c:v>24463</c:v>
                </c:pt>
                <c:pt idx="1">
                  <c:v>20522</c:v>
                </c:pt>
                <c:pt idx="2">
                  <c:v>17173</c:v>
                </c:pt>
                <c:pt idx="3">
                  <c:v>14258</c:v>
                </c:pt>
                <c:pt idx="4">
                  <c:v>12032</c:v>
                </c:pt>
                <c:pt idx="5">
                  <c:v>10638</c:v>
                </c:pt>
                <c:pt idx="6">
                  <c:v>9815</c:v>
                </c:pt>
                <c:pt idx="7">
                  <c:v>9501</c:v>
                </c:pt>
                <c:pt idx="8">
                  <c:v>9711</c:v>
                </c:pt>
                <c:pt idx="9">
                  <c:v>10453</c:v>
                </c:pt>
                <c:pt idx="10">
                  <c:v>11745</c:v>
                </c:pt>
                <c:pt idx="11">
                  <c:v>13847</c:v>
                </c:pt>
                <c:pt idx="12">
                  <c:v>16678</c:v>
                </c:pt>
                <c:pt idx="13">
                  <c:v>20131</c:v>
                </c:pt>
                <c:pt idx="14">
                  <c:v>24827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E1C-4987-B9BF-827F60586B60}"/>
            </c:ext>
          </c:extLst>
        </c:ser>
        <c:ser>
          <c:idx val="11"/>
          <c:order val="11"/>
          <c:spPr>
            <a:ln w="28575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Golden_OTP分析!$N$13:$AB$13</c:f>
              <c:numCache>
                <c:formatCode>General</c:formatCode>
                <c:ptCount val="15"/>
                <c:pt idx="0">
                  <c:v>26039</c:v>
                </c:pt>
                <c:pt idx="1">
                  <c:v>21878</c:v>
                </c:pt>
                <c:pt idx="2">
                  <c:v>18347</c:v>
                </c:pt>
                <c:pt idx="3">
                  <c:v>15517</c:v>
                </c:pt>
                <c:pt idx="4">
                  <c:v>13249</c:v>
                </c:pt>
                <c:pt idx="5">
                  <c:v>11712</c:v>
                </c:pt>
                <c:pt idx="6">
                  <c:v>10861</c:v>
                </c:pt>
                <c:pt idx="7">
                  <c:v>10549</c:v>
                </c:pt>
                <c:pt idx="8">
                  <c:v>10739</c:v>
                </c:pt>
                <c:pt idx="9">
                  <c:v>11528</c:v>
                </c:pt>
                <c:pt idx="10">
                  <c:v>12945</c:v>
                </c:pt>
                <c:pt idx="11">
                  <c:v>15144</c:v>
                </c:pt>
                <c:pt idx="12">
                  <c:v>17934</c:v>
                </c:pt>
                <c:pt idx="13">
                  <c:v>21604</c:v>
                </c:pt>
                <c:pt idx="14">
                  <c:v>26466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E1C-4987-B9BF-827F60586B60}"/>
            </c:ext>
          </c:extLst>
        </c:ser>
        <c:ser>
          <c:idx val="12"/>
          <c:order val="12"/>
          <c:spPr>
            <a:ln w="28575" cap="rnd" cmpd="sng" algn="ctr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Golden_OTP分析!$N$14:$AB$14</c:f>
              <c:numCache>
                <c:formatCode>General</c:formatCode>
                <c:ptCount val="15"/>
                <c:pt idx="0">
                  <c:v>27962</c:v>
                </c:pt>
                <c:pt idx="1">
                  <c:v>23807</c:v>
                </c:pt>
                <c:pt idx="2">
                  <c:v>19928</c:v>
                </c:pt>
                <c:pt idx="3">
                  <c:v>17062</c:v>
                </c:pt>
                <c:pt idx="4">
                  <c:v>14800</c:v>
                </c:pt>
                <c:pt idx="5">
                  <c:v>13150</c:v>
                </c:pt>
                <c:pt idx="6">
                  <c:v>12233</c:v>
                </c:pt>
                <c:pt idx="7">
                  <c:v>11921</c:v>
                </c:pt>
                <c:pt idx="8">
                  <c:v>12159</c:v>
                </c:pt>
                <c:pt idx="9">
                  <c:v>13013</c:v>
                </c:pt>
                <c:pt idx="10">
                  <c:v>14576</c:v>
                </c:pt>
                <c:pt idx="11">
                  <c:v>16714</c:v>
                </c:pt>
                <c:pt idx="12">
                  <c:v>19525</c:v>
                </c:pt>
                <c:pt idx="13">
                  <c:v>23452</c:v>
                </c:pt>
                <c:pt idx="14">
                  <c:v>28498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E1C-4987-B9BF-827F60586B60}"/>
            </c:ext>
          </c:extLst>
        </c:ser>
        <c:ser>
          <c:idx val="13"/>
          <c:order val="13"/>
          <c:spPr>
            <a:ln w="28575" cap="rnd" cmpd="sng" algn="ctr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Golden_OTP分析!$N$15:$AB$15</c:f>
              <c:numCache>
                <c:formatCode>General</c:formatCode>
                <c:ptCount val="15"/>
                <c:pt idx="0">
                  <c:v>30201</c:v>
                </c:pt>
                <c:pt idx="1">
                  <c:v>26254</c:v>
                </c:pt>
                <c:pt idx="2">
                  <c:v>21987</c:v>
                </c:pt>
                <c:pt idx="3">
                  <c:v>18877</c:v>
                </c:pt>
                <c:pt idx="4">
                  <c:v>16611</c:v>
                </c:pt>
                <c:pt idx="5">
                  <c:v>15036</c:v>
                </c:pt>
                <c:pt idx="6">
                  <c:v>14081</c:v>
                </c:pt>
                <c:pt idx="7">
                  <c:v>13770</c:v>
                </c:pt>
                <c:pt idx="8">
                  <c:v>14028</c:v>
                </c:pt>
                <c:pt idx="9">
                  <c:v>14965</c:v>
                </c:pt>
                <c:pt idx="10">
                  <c:v>16458</c:v>
                </c:pt>
                <c:pt idx="11">
                  <c:v>18616</c:v>
                </c:pt>
                <c:pt idx="12">
                  <c:v>21640</c:v>
                </c:pt>
                <c:pt idx="13">
                  <c:v>25915</c:v>
                </c:pt>
                <c:pt idx="14">
                  <c:v>30954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E1C-4987-B9BF-827F60586B60}"/>
            </c:ext>
          </c:extLst>
        </c:ser>
        <c:ser>
          <c:idx val="14"/>
          <c:order val="14"/>
          <c:spPr>
            <a:ln w="28575" cap="rnd" cmpd="sng" algn="ctr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Golden_OTP分析!$N$16:$AB$16</c:f>
              <c:numCache>
                <c:formatCode>General</c:formatCode>
                <c:ptCount val="15"/>
                <c:pt idx="0">
                  <c:v>32941</c:v>
                </c:pt>
                <c:pt idx="1">
                  <c:v>28869</c:v>
                </c:pt>
                <c:pt idx="2">
                  <c:v>24445</c:v>
                </c:pt>
                <c:pt idx="3">
                  <c:v>20962</c:v>
                </c:pt>
                <c:pt idx="4">
                  <c:v>18655</c:v>
                </c:pt>
                <c:pt idx="5">
                  <c:v>17148</c:v>
                </c:pt>
                <c:pt idx="6">
                  <c:v>16222</c:v>
                </c:pt>
                <c:pt idx="7">
                  <c:v>15938</c:v>
                </c:pt>
                <c:pt idx="8">
                  <c:v>16216</c:v>
                </c:pt>
                <c:pt idx="9">
                  <c:v>17118</c:v>
                </c:pt>
                <c:pt idx="10">
                  <c:v>18682</c:v>
                </c:pt>
                <c:pt idx="11">
                  <c:v>20933</c:v>
                </c:pt>
                <c:pt idx="12">
                  <c:v>24402</c:v>
                </c:pt>
                <c:pt idx="13">
                  <c:v>28933</c:v>
                </c:pt>
                <c:pt idx="14">
                  <c:v>34408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E1C-4987-B9BF-827F60586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857599"/>
        <c:axId val="1"/>
      </c:lineChart>
      <c:catAx>
        <c:axId val="63785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63785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07673329141229"/>
          <c:y val="9.7563963399902684E-2"/>
          <c:w val="0.15109838971119838"/>
          <c:h val="0.89201337965625305"/>
        </c:manualLayout>
      </c:layout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strRef>
          <c:f>Golden_OTP分析!$L$18</c:f>
          <c:strCache>
            <c:ptCount val="1"/>
            <c:pt idx="0">
              <c:v>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>
                <a:tint val="39000"/>
              </a:schemeClr>
            </a:solidFill>
            <a:ln/>
            <a:effectLst/>
            <a:sp3d/>
          </c:spPr>
          <c:val>
            <c:numRef>
              <c:f>Golden_OTP分析!$N$18:$AB$18</c:f>
              <c:numCache>
                <c:formatCode>General</c:formatCode>
                <c:ptCount val="15"/>
                <c:pt idx="0">
                  <c:v>32023</c:v>
                </c:pt>
                <c:pt idx="1">
                  <c:v>28589</c:v>
                </c:pt>
                <c:pt idx="2">
                  <c:v>24446</c:v>
                </c:pt>
                <c:pt idx="3">
                  <c:v>21140</c:v>
                </c:pt>
                <c:pt idx="4">
                  <c:v>19055</c:v>
                </c:pt>
                <c:pt idx="5">
                  <c:v>17612</c:v>
                </c:pt>
                <c:pt idx="6">
                  <c:v>16683</c:v>
                </c:pt>
                <c:pt idx="7">
                  <c:v>16347</c:v>
                </c:pt>
                <c:pt idx="8">
                  <c:v>16686</c:v>
                </c:pt>
                <c:pt idx="9">
                  <c:v>17573</c:v>
                </c:pt>
                <c:pt idx="10">
                  <c:v>18975</c:v>
                </c:pt>
                <c:pt idx="11">
                  <c:v>21100</c:v>
                </c:pt>
                <c:pt idx="12">
                  <c:v>24336</c:v>
                </c:pt>
                <c:pt idx="13">
                  <c:v>28939</c:v>
                </c:pt>
                <c:pt idx="14">
                  <c:v>34313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1-4A39-A018-2F9A5861D458}"/>
            </c:ext>
          </c:extLst>
        </c:ser>
        <c:ser>
          <c:idx val="1"/>
          <c:order val="1"/>
          <c:spPr>
            <a:solidFill>
              <a:schemeClr val="accent1">
                <a:tint val="48000"/>
              </a:schemeClr>
            </a:solidFill>
            <a:ln/>
            <a:effectLst/>
            <a:sp3d/>
          </c:spPr>
          <c:val>
            <c:numRef>
              <c:f>Golden_OTP分析!$N$19:$AB$19</c:f>
              <c:numCache>
                <c:formatCode>General</c:formatCode>
                <c:ptCount val="15"/>
                <c:pt idx="0">
                  <c:v>30343</c:v>
                </c:pt>
                <c:pt idx="1">
                  <c:v>26296</c:v>
                </c:pt>
                <c:pt idx="2">
                  <c:v>22137</c:v>
                </c:pt>
                <c:pt idx="3">
                  <c:v>19174</c:v>
                </c:pt>
                <c:pt idx="4">
                  <c:v>17048</c:v>
                </c:pt>
                <c:pt idx="5">
                  <c:v>15490</c:v>
                </c:pt>
                <c:pt idx="6">
                  <c:v>14526</c:v>
                </c:pt>
                <c:pt idx="7">
                  <c:v>14197</c:v>
                </c:pt>
                <c:pt idx="8">
                  <c:v>14483</c:v>
                </c:pt>
                <c:pt idx="9">
                  <c:v>15428</c:v>
                </c:pt>
                <c:pt idx="10">
                  <c:v>16888</c:v>
                </c:pt>
                <c:pt idx="11">
                  <c:v>18929</c:v>
                </c:pt>
                <c:pt idx="12">
                  <c:v>21870</c:v>
                </c:pt>
                <c:pt idx="13">
                  <c:v>26153</c:v>
                </c:pt>
                <c:pt idx="14">
                  <c:v>31371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11-4A39-A018-2F9A5861D458}"/>
            </c:ext>
          </c:extLst>
        </c:ser>
        <c:ser>
          <c:idx val="2"/>
          <c:order val="2"/>
          <c:spPr>
            <a:solidFill>
              <a:schemeClr val="accent1">
                <a:tint val="57000"/>
              </a:schemeClr>
            </a:solidFill>
            <a:ln/>
            <a:effectLst/>
            <a:sp3d/>
          </c:spPr>
          <c:val>
            <c:numRef>
              <c:f>Golden_OTP分析!$N$20:$AB$20</c:f>
              <c:numCache>
                <c:formatCode>General</c:formatCode>
                <c:ptCount val="15"/>
                <c:pt idx="0">
                  <c:v>28256</c:v>
                </c:pt>
                <c:pt idx="1">
                  <c:v>24083</c:v>
                </c:pt>
                <c:pt idx="2">
                  <c:v>20158</c:v>
                </c:pt>
                <c:pt idx="3">
                  <c:v>17296</c:v>
                </c:pt>
                <c:pt idx="4">
                  <c:v>14998</c:v>
                </c:pt>
                <c:pt idx="5">
                  <c:v>13392</c:v>
                </c:pt>
                <c:pt idx="6">
                  <c:v>12507</c:v>
                </c:pt>
                <c:pt idx="7">
                  <c:v>12162</c:v>
                </c:pt>
                <c:pt idx="8">
                  <c:v>12433</c:v>
                </c:pt>
                <c:pt idx="9">
                  <c:v>13269</c:v>
                </c:pt>
                <c:pt idx="10">
                  <c:v>14730</c:v>
                </c:pt>
                <c:pt idx="11">
                  <c:v>16912</c:v>
                </c:pt>
                <c:pt idx="12">
                  <c:v>19676</c:v>
                </c:pt>
                <c:pt idx="13">
                  <c:v>23671</c:v>
                </c:pt>
                <c:pt idx="14">
                  <c:v>28878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11-4A39-A018-2F9A5861D458}"/>
            </c:ext>
          </c:extLst>
        </c:ser>
        <c:ser>
          <c:idx val="3"/>
          <c:order val="3"/>
          <c:spPr>
            <a:solidFill>
              <a:schemeClr val="accent1">
                <a:tint val="65000"/>
              </a:schemeClr>
            </a:solidFill>
            <a:ln/>
            <a:effectLst/>
            <a:sp3d/>
          </c:spPr>
          <c:val>
            <c:numRef>
              <c:f>Golden_OTP分析!$N$21:$AB$21</c:f>
              <c:numCache>
                <c:formatCode>General</c:formatCode>
                <c:ptCount val="15"/>
                <c:pt idx="0">
                  <c:v>26534</c:v>
                </c:pt>
                <c:pt idx="1">
                  <c:v>22311</c:v>
                </c:pt>
                <c:pt idx="2">
                  <c:v>18635</c:v>
                </c:pt>
                <c:pt idx="3">
                  <c:v>15659</c:v>
                </c:pt>
                <c:pt idx="4">
                  <c:v>13291</c:v>
                </c:pt>
                <c:pt idx="5">
                  <c:v>11791</c:v>
                </c:pt>
                <c:pt idx="6">
                  <c:v>10974</c:v>
                </c:pt>
                <c:pt idx="7">
                  <c:v>10695</c:v>
                </c:pt>
                <c:pt idx="8">
                  <c:v>10865</c:v>
                </c:pt>
                <c:pt idx="9">
                  <c:v>11582</c:v>
                </c:pt>
                <c:pt idx="10">
                  <c:v>13000</c:v>
                </c:pt>
                <c:pt idx="11">
                  <c:v>15217</c:v>
                </c:pt>
                <c:pt idx="12">
                  <c:v>18054</c:v>
                </c:pt>
                <c:pt idx="13">
                  <c:v>21754</c:v>
                </c:pt>
                <c:pt idx="14">
                  <c:v>26855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11-4A39-A018-2F9A5861D458}"/>
            </c:ext>
          </c:extLst>
        </c:ser>
        <c:ser>
          <c:idx val="4"/>
          <c:order val="4"/>
          <c:spPr>
            <a:solidFill>
              <a:schemeClr val="accent1">
                <a:tint val="74000"/>
              </a:schemeClr>
            </a:solidFill>
            <a:ln/>
            <a:effectLst/>
            <a:sp3d/>
          </c:spPr>
          <c:val>
            <c:numRef>
              <c:f>Golden_OTP分析!$N$22:$AB$22</c:f>
              <c:numCache>
                <c:formatCode>General</c:formatCode>
                <c:ptCount val="15"/>
                <c:pt idx="0">
                  <c:v>25130</c:v>
                </c:pt>
                <c:pt idx="1">
                  <c:v>21098</c:v>
                </c:pt>
                <c:pt idx="2">
                  <c:v>17496</c:v>
                </c:pt>
                <c:pt idx="3">
                  <c:v>14397</c:v>
                </c:pt>
                <c:pt idx="4">
                  <c:v>12089</c:v>
                </c:pt>
                <c:pt idx="5">
                  <c:v>10685</c:v>
                </c:pt>
                <c:pt idx="6">
                  <c:v>9896</c:v>
                </c:pt>
                <c:pt idx="7">
                  <c:v>9590</c:v>
                </c:pt>
                <c:pt idx="8">
                  <c:v>9760</c:v>
                </c:pt>
                <c:pt idx="9">
                  <c:v>10452</c:v>
                </c:pt>
                <c:pt idx="10">
                  <c:v>11738</c:v>
                </c:pt>
                <c:pt idx="11">
                  <c:v>13899</c:v>
                </c:pt>
                <c:pt idx="12">
                  <c:v>16855</c:v>
                </c:pt>
                <c:pt idx="13">
                  <c:v>20455</c:v>
                </c:pt>
                <c:pt idx="14">
                  <c:v>25338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11-4A39-A018-2F9A5861D458}"/>
            </c:ext>
          </c:extLst>
        </c:ser>
        <c:ser>
          <c:idx val="5"/>
          <c:order val="5"/>
          <c:spPr>
            <a:solidFill>
              <a:schemeClr val="accent1">
                <a:tint val="83000"/>
              </a:schemeClr>
            </a:solidFill>
            <a:ln/>
            <a:effectLst/>
            <a:sp3d/>
          </c:spPr>
          <c:val>
            <c:numRef>
              <c:f>Golden_OTP分析!$N$23:$AB$23</c:f>
              <c:numCache>
                <c:formatCode>General</c:formatCode>
                <c:ptCount val="15"/>
                <c:pt idx="0">
                  <c:v>24320</c:v>
                </c:pt>
                <c:pt idx="1">
                  <c:v>20254</c:v>
                </c:pt>
                <c:pt idx="2">
                  <c:v>16686</c:v>
                </c:pt>
                <c:pt idx="3">
                  <c:v>13545</c:v>
                </c:pt>
                <c:pt idx="4">
                  <c:v>11316</c:v>
                </c:pt>
                <c:pt idx="5">
                  <c:v>9931</c:v>
                </c:pt>
                <c:pt idx="6">
                  <c:v>9125</c:v>
                </c:pt>
                <c:pt idx="7">
                  <c:v>8819</c:v>
                </c:pt>
                <c:pt idx="8">
                  <c:v>8986</c:v>
                </c:pt>
                <c:pt idx="9">
                  <c:v>9704</c:v>
                </c:pt>
                <c:pt idx="10">
                  <c:v>10960</c:v>
                </c:pt>
                <c:pt idx="11">
                  <c:v>13014</c:v>
                </c:pt>
                <c:pt idx="12">
                  <c:v>16003</c:v>
                </c:pt>
                <c:pt idx="13">
                  <c:v>19579</c:v>
                </c:pt>
                <c:pt idx="14">
                  <c:v>24282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11-4A39-A018-2F9A5861D458}"/>
            </c:ext>
          </c:extLst>
        </c:ser>
        <c:ser>
          <c:idx val="6"/>
          <c:order val="6"/>
          <c:spPr>
            <a:solidFill>
              <a:schemeClr val="accent1">
                <a:tint val="92000"/>
              </a:schemeClr>
            </a:solidFill>
            <a:ln/>
            <a:effectLst/>
            <a:sp3d/>
          </c:spPr>
          <c:val>
            <c:numRef>
              <c:f>Golden_OTP分析!$N$24:$AB$24</c:f>
              <c:numCache>
                <c:formatCode>General</c:formatCode>
                <c:ptCount val="15"/>
                <c:pt idx="0">
                  <c:v>23659</c:v>
                </c:pt>
                <c:pt idx="1">
                  <c:v>19791</c:v>
                </c:pt>
                <c:pt idx="2">
                  <c:v>16084</c:v>
                </c:pt>
                <c:pt idx="3">
                  <c:v>12972</c:v>
                </c:pt>
                <c:pt idx="4">
                  <c:v>10840</c:v>
                </c:pt>
                <c:pt idx="5">
                  <c:v>9459</c:v>
                </c:pt>
                <c:pt idx="6">
                  <c:v>8644</c:v>
                </c:pt>
                <c:pt idx="7">
                  <c:v>8350</c:v>
                </c:pt>
                <c:pt idx="8">
                  <c:v>8543</c:v>
                </c:pt>
                <c:pt idx="9">
                  <c:v>9227</c:v>
                </c:pt>
                <c:pt idx="10">
                  <c:v>10483</c:v>
                </c:pt>
                <c:pt idx="11">
                  <c:v>12462</c:v>
                </c:pt>
                <c:pt idx="12">
                  <c:v>15412</c:v>
                </c:pt>
                <c:pt idx="13">
                  <c:v>19053</c:v>
                </c:pt>
                <c:pt idx="14">
                  <c:v>23584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11-4A39-A018-2F9A5861D458}"/>
            </c:ext>
          </c:extLst>
        </c:ser>
        <c:ser>
          <c:idx val="7"/>
          <c:order val="7"/>
          <c:spPr>
            <a:solidFill>
              <a:schemeClr val="accent1"/>
            </a:solidFill>
            <a:ln/>
            <a:effectLst/>
            <a:sp3d/>
          </c:spPr>
          <c:val>
            <c:numRef>
              <c:f>Golden_OTP分析!$N$25:$AB$25</c:f>
              <c:numCache>
                <c:formatCode>General</c:formatCode>
                <c:ptCount val="15"/>
                <c:pt idx="0">
                  <c:v>23408</c:v>
                </c:pt>
                <c:pt idx="1">
                  <c:v>19575</c:v>
                </c:pt>
                <c:pt idx="2">
                  <c:v>15845</c:v>
                </c:pt>
                <c:pt idx="3">
                  <c:v>12766</c:v>
                </c:pt>
                <c:pt idx="4">
                  <c:v>10682</c:v>
                </c:pt>
                <c:pt idx="5">
                  <c:v>9283</c:v>
                </c:pt>
                <c:pt idx="6">
                  <c:v>8491</c:v>
                </c:pt>
                <c:pt idx="7">
                  <c:v>8193</c:v>
                </c:pt>
                <c:pt idx="8">
                  <c:v>8394</c:v>
                </c:pt>
                <c:pt idx="9">
                  <c:v>9053</c:v>
                </c:pt>
                <c:pt idx="10">
                  <c:v>10314</c:v>
                </c:pt>
                <c:pt idx="11">
                  <c:v>12269</c:v>
                </c:pt>
                <c:pt idx="12">
                  <c:v>15188</c:v>
                </c:pt>
                <c:pt idx="13">
                  <c:v>18834</c:v>
                </c:pt>
                <c:pt idx="14">
                  <c:v>23303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11-4A39-A018-2F9A5861D458}"/>
            </c:ext>
          </c:extLst>
        </c:ser>
        <c:ser>
          <c:idx val="8"/>
          <c:order val="8"/>
          <c:spPr>
            <a:solidFill>
              <a:schemeClr val="accent1">
                <a:shade val="91000"/>
              </a:schemeClr>
            </a:solidFill>
            <a:ln/>
            <a:effectLst/>
            <a:sp3d/>
          </c:spPr>
          <c:val>
            <c:numRef>
              <c:f>Golden_OTP分析!$N$26:$AB$26</c:f>
              <c:numCache>
                <c:formatCode>General</c:formatCode>
                <c:ptCount val="15"/>
                <c:pt idx="0">
                  <c:v>23608</c:v>
                </c:pt>
                <c:pt idx="1">
                  <c:v>19704</c:v>
                </c:pt>
                <c:pt idx="2">
                  <c:v>16053</c:v>
                </c:pt>
                <c:pt idx="3">
                  <c:v>12938</c:v>
                </c:pt>
                <c:pt idx="4">
                  <c:v>10798</c:v>
                </c:pt>
                <c:pt idx="5">
                  <c:v>9434</c:v>
                </c:pt>
                <c:pt idx="6">
                  <c:v>8623</c:v>
                </c:pt>
                <c:pt idx="7">
                  <c:v>8337</c:v>
                </c:pt>
                <c:pt idx="8">
                  <c:v>8531</c:v>
                </c:pt>
                <c:pt idx="9">
                  <c:v>9215</c:v>
                </c:pt>
                <c:pt idx="10">
                  <c:v>10483</c:v>
                </c:pt>
                <c:pt idx="11">
                  <c:v>12426</c:v>
                </c:pt>
                <c:pt idx="12">
                  <c:v>15387</c:v>
                </c:pt>
                <c:pt idx="13">
                  <c:v>19046</c:v>
                </c:pt>
                <c:pt idx="14">
                  <c:v>23503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11-4A39-A018-2F9A5861D458}"/>
            </c:ext>
          </c:extLst>
        </c:ser>
        <c:ser>
          <c:idx val="9"/>
          <c:order val="9"/>
          <c:spPr>
            <a:solidFill>
              <a:schemeClr val="accent1">
                <a:shade val="82000"/>
              </a:schemeClr>
            </a:solidFill>
            <a:ln/>
            <a:effectLst/>
            <a:sp3d/>
          </c:spPr>
          <c:val>
            <c:numRef>
              <c:f>Golden_OTP分析!$N$27:$AB$27</c:f>
              <c:numCache>
                <c:formatCode>General</c:formatCode>
                <c:ptCount val="15"/>
                <c:pt idx="0">
                  <c:v>24130</c:v>
                </c:pt>
                <c:pt idx="1">
                  <c:v>20118</c:v>
                </c:pt>
                <c:pt idx="2">
                  <c:v>16581</c:v>
                </c:pt>
                <c:pt idx="3">
                  <c:v>13431</c:v>
                </c:pt>
                <c:pt idx="4">
                  <c:v>11209</c:v>
                </c:pt>
                <c:pt idx="5">
                  <c:v>9843</c:v>
                </c:pt>
                <c:pt idx="6">
                  <c:v>9042</c:v>
                </c:pt>
                <c:pt idx="7">
                  <c:v>8742</c:v>
                </c:pt>
                <c:pt idx="8">
                  <c:v>8935</c:v>
                </c:pt>
                <c:pt idx="9">
                  <c:v>9642</c:v>
                </c:pt>
                <c:pt idx="10">
                  <c:v>10864</c:v>
                </c:pt>
                <c:pt idx="11">
                  <c:v>12907</c:v>
                </c:pt>
                <c:pt idx="12">
                  <c:v>15903</c:v>
                </c:pt>
                <c:pt idx="13">
                  <c:v>19472</c:v>
                </c:pt>
                <c:pt idx="14">
                  <c:v>24124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11-4A39-A018-2F9A5861D458}"/>
            </c:ext>
          </c:extLst>
        </c:ser>
        <c:ser>
          <c:idx val="10"/>
          <c:order val="10"/>
          <c:spPr>
            <a:solidFill>
              <a:schemeClr val="accent1">
                <a:shade val="73000"/>
              </a:schemeClr>
            </a:solidFill>
            <a:ln/>
            <a:effectLst/>
            <a:sp3d/>
          </c:spPr>
          <c:val>
            <c:numRef>
              <c:f>Golden_OTP分析!$N$28:$AB$28</c:f>
              <c:numCache>
                <c:formatCode>General</c:formatCode>
                <c:ptCount val="15"/>
                <c:pt idx="0">
                  <c:v>25000</c:v>
                </c:pt>
                <c:pt idx="1">
                  <c:v>20991</c:v>
                </c:pt>
                <c:pt idx="2">
                  <c:v>17431</c:v>
                </c:pt>
                <c:pt idx="3">
                  <c:v>14291</c:v>
                </c:pt>
                <c:pt idx="4">
                  <c:v>11998</c:v>
                </c:pt>
                <c:pt idx="5">
                  <c:v>10602</c:v>
                </c:pt>
                <c:pt idx="6">
                  <c:v>9825</c:v>
                </c:pt>
                <c:pt idx="7">
                  <c:v>9514</c:v>
                </c:pt>
                <c:pt idx="8">
                  <c:v>9696</c:v>
                </c:pt>
                <c:pt idx="9">
                  <c:v>10376</c:v>
                </c:pt>
                <c:pt idx="10">
                  <c:v>11633</c:v>
                </c:pt>
                <c:pt idx="11">
                  <c:v>13796</c:v>
                </c:pt>
                <c:pt idx="12">
                  <c:v>16757</c:v>
                </c:pt>
                <c:pt idx="13">
                  <c:v>20388</c:v>
                </c:pt>
                <c:pt idx="14">
                  <c:v>25192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F11-4A39-A018-2F9A5861D458}"/>
            </c:ext>
          </c:extLst>
        </c:ser>
        <c:ser>
          <c:idx val="11"/>
          <c:order val="11"/>
          <c:spPr>
            <a:solidFill>
              <a:schemeClr val="accent1">
                <a:shade val="65000"/>
              </a:schemeClr>
            </a:solidFill>
            <a:ln/>
            <a:effectLst/>
            <a:sp3d/>
          </c:spPr>
          <c:val>
            <c:numRef>
              <c:f>Golden_OTP分析!$N$29:$AB$29</c:f>
              <c:numCache>
                <c:formatCode>General</c:formatCode>
                <c:ptCount val="15"/>
                <c:pt idx="0">
                  <c:v>26437</c:v>
                </c:pt>
                <c:pt idx="1">
                  <c:v>22240</c:v>
                </c:pt>
                <c:pt idx="2">
                  <c:v>18594</c:v>
                </c:pt>
                <c:pt idx="3">
                  <c:v>15611</c:v>
                </c:pt>
                <c:pt idx="4">
                  <c:v>13215</c:v>
                </c:pt>
                <c:pt idx="5">
                  <c:v>11730</c:v>
                </c:pt>
                <c:pt idx="6">
                  <c:v>10924</c:v>
                </c:pt>
                <c:pt idx="7">
                  <c:v>10612</c:v>
                </c:pt>
                <c:pt idx="8">
                  <c:v>10791</c:v>
                </c:pt>
                <c:pt idx="9">
                  <c:v>11503</c:v>
                </c:pt>
                <c:pt idx="10">
                  <c:v>12865</c:v>
                </c:pt>
                <c:pt idx="11">
                  <c:v>15090</c:v>
                </c:pt>
                <c:pt idx="12">
                  <c:v>17995</c:v>
                </c:pt>
                <c:pt idx="13">
                  <c:v>21687</c:v>
                </c:pt>
                <c:pt idx="14">
                  <c:v>26678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F11-4A39-A018-2F9A5861D458}"/>
            </c:ext>
          </c:extLst>
        </c:ser>
        <c:ser>
          <c:idx val="12"/>
          <c:order val="12"/>
          <c:spPr>
            <a:solidFill>
              <a:schemeClr val="accent1">
                <a:shade val="56000"/>
              </a:schemeClr>
            </a:solidFill>
            <a:ln/>
            <a:effectLst/>
            <a:sp3d/>
          </c:spPr>
          <c:val>
            <c:numRef>
              <c:f>Golden_OTP分析!$N$30:$AB$30</c:f>
              <c:numCache>
                <c:formatCode>General</c:formatCode>
                <c:ptCount val="15"/>
                <c:pt idx="0">
                  <c:v>28243</c:v>
                </c:pt>
                <c:pt idx="1">
                  <c:v>23943</c:v>
                </c:pt>
                <c:pt idx="2">
                  <c:v>20152</c:v>
                </c:pt>
                <c:pt idx="3">
                  <c:v>17237</c:v>
                </c:pt>
                <c:pt idx="4">
                  <c:v>14934</c:v>
                </c:pt>
                <c:pt idx="5">
                  <c:v>13302</c:v>
                </c:pt>
                <c:pt idx="6">
                  <c:v>12396</c:v>
                </c:pt>
                <c:pt idx="7">
                  <c:v>12080</c:v>
                </c:pt>
                <c:pt idx="8">
                  <c:v>12291</c:v>
                </c:pt>
                <c:pt idx="9">
                  <c:v>13085</c:v>
                </c:pt>
                <c:pt idx="10">
                  <c:v>14599</c:v>
                </c:pt>
                <c:pt idx="11">
                  <c:v>16800</c:v>
                </c:pt>
                <c:pt idx="12">
                  <c:v>19565</c:v>
                </c:pt>
                <c:pt idx="13">
                  <c:v>23426</c:v>
                </c:pt>
                <c:pt idx="14">
                  <c:v>28602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F11-4A39-A018-2F9A5861D458}"/>
            </c:ext>
          </c:extLst>
        </c:ser>
        <c:ser>
          <c:idx val="13"/>
          <c:order val="13"/>
          <c:spPr>
            <a:solidFill>
              <a:schemeClr val="accent1">
                <a:shade val="47000"/>
              </a:schemeClr>
            </a:solidFill>
            <a:ln/>
            <a:effectLst/>
            <a:sp3d/>
          </c:spPr>
          <c:val>
            <c:numRef>
              <c:f>Golden_OTP分析!$N$31:$AB$31</c:f>
              <c:numCache>
                <c:formatCode>General</c:formatCode>
                <c:ptCount val="15"/>
                <c:pt idx="0">
                  <c:v>30322</c:v>
                </c:pt>
                <c:pt idx="1">
                  <c:v>26395</c:v>
                </c:pt>
                <c:pt idx="2">
                  <c:v>22200</c:v>
                </c:pt>
                <c:pt idx="3">
                  <c:v>19130</c:v>
                </c:pt>
                <c:pt idx="4">
                  <c:v>16950</c:v>
                </c:pt>
                <c:pt idx="5">
                  <c:v>15383</c:v>
                </c:pt>
                <c:pt idx="6">
                  <c:v>14424</c:v>
                </c:pt>
                <c:pt idx="7">
                  <c:v>14079</c:v>
                </c:pt>
                <c:pt idx="8">
                  <c:v>14341</c:v>
                </c:pt>
                <c:pt idx="9">
                  <c:v>15257</c:v>
                </c:pt>
                <c:pt idx="10">
                  <c:v>16725</c:v>
                </c:pt>
                <c:pt idx="11">
                  <c:v>18724</c:v>
                </c:pt>
                <c:pt idx="12">
                  <c:v>21655</c:v>
                </c:pt>
                <c:pt idx="13">
                  <c:v>25941</c:v>
                </c:pt>
                <c:pt idx="14">
                  <c:v>30993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F11-4A39-A018-2F9A5861D458}"/>
            </c:ext>
          </c:extLst>
        </c:ser>
        <c:ser>
          <c:idx val="14"/>
          <c:order val="14"/>
          <c:spPr>
            <a:solidFill>
              <a:schemeClr val="accent1">
                <a:shade val="38000"/>
              </a:schemeClr>
            </a:solidFill>
            <a:ln/>
            <a:effectLst/>
            <a:sp3d/>
          </c:spPr>
          <c:val>
            <c:numRef>
              <c:f>Golden_OTP分析!$N$32:$AB$32</c:f>
              <c:numCache>
                <c:formatCode>General</c:formatCode>
                <c:ptCount val="15"/>
                <c:pt idx="0">
                  <c:v>32778</c:v>
                </c:pt>
                <c:pt idx="1">
                  <c:v>28897</c:v>
                </c:pt>
                <c:pt idx="2">
                  <c:v>24625</c:v>
                </c:pt>
                <c:pt idx="3">
                  <c:v>21361</c:v>
                </c:pt>
                <c:pt idx="4">
                  <c:v>19138</c:v>
                </c:pt>
                <c:pt idx="5">
                  <c:v>17746</c:v>
                </c:pt>
                <c:pt idx="6">
                  <c:v>16849</c:v>
                </c:pt>
                <c:pt idx="7">
                  <c:v>16508</c:v>
                </c:pt>
                <c:pt idx="8">
                  <c:v>16825</c:v>
                </c:pt>
                <c:pt idx="9">
                  <c:v>17697</c:v>
                </c:pt>
                <c:pt idx="10">
                  <c:v>19035</c:v>
                </c:pt>
                <c:pt idx="11">
                  <c:v>21110</c:v>
                </c:pt>
                <c:pt idx="12">
                  <c:v>24375</c:v>
                </c:pt>
                <c:pt idx="13">
                  <c:v>28813</c:v>
                </c:pt>
                <c:pt idx="14">
                  <c:v>34100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F11-4A39-A018-2F9A5861D458}"/>
            </c:ext>
          </c:extLst>
        </c:ser>
        <c:bandFmts>
          <c:bandFmt>
            <c:idx val="0"/>
            <c:spPr>
              <a:solidFill>
                <a:schemeClr val="accent1">
                  <a:tint val="48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1">
                  <a:tint val="6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1">
                  <a:tint val="83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1">
                  <a:shade val="82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1">
                  <a:shade val="65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shade val="47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1">
                  <a:shade val="47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1">
                  <a:shade val="47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1">
                  <a:shade val="47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1">
                  <a:shade val="47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1">
                  <a:shade val="47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shade val="47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1">
                  <a:shade val="47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1">
                  <a:shade val="47000"/>
                </a:schemeClr>
              </a:solidFill>
              <a:ln/>
              <a:effectLst/>
              <a:sp3d/>
            </c:spPr>
          </c:bandFmt>
        </c:bandFmts>
        <c:axId val="80367967"/>
        <c:axId val="80367135"/>
        <c:axId val="234242159"/>
      </c:surface3DChart>
      <c:catAx>
        <c:axId val="8036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367135"/>
        <c:crosses val="autoZero"/>
        <c:auto val="1"/>
        <c:lblAlgn val="ctr"/>
        <c:lblOffset val="100"/>
        <c:noMultiLvlLbl val="0"/>
      </c:catAx>
      <c:valAx>
        <c:axId val="8036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367967"/>
        <c:crosses val="autoZero"/>
        <c:crossBetween val="midCat"/>
      </c:valAx>
      <c:serAx>
        <c:axId val="23424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367135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en-US" alt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altLang="zh-C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strRef>
          <c:f>Golden_OTP分析!$L$34</c:f>
          <c:strCache>
            <c:ptCount val="1"/>
            <c:pt idx="0">
              <c:v>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6">
                <a:tint val="39000"/>
              </a:schemeClr>
            </a:solidFill>
            <a:ln/>
            <a:effectLst/>
            <a:sp3d/>
          </c:spPr>
          <c:val>
            <c:numRef>
              <c:f>Golden_OTP分析!$N$34:$AB$34</c:f>
              <c:numCache>
                <c:formatCode>General</c:formatCode>
                <c:ptCount val="15"/>
                <c:pt idx="0">
                  <c:v>31670</c:v>
                </c:pt>
                <c:pt idx="1">
                  <c:v>28473</c:v>
                </c:pt>
                <c:pt idx="2">
                  <c:v>24422</c:v>
                </c:pt>
                <c:pt idx="3">
                  <c:v>21120</c:v>
                </c:pt>
                <c:pt idx="4">
                  <c:v>18829</c:v>
                </c:pt>
                <c:pt idx="5">
                  <c:v>17248</c:v>
                </c:pt>
                <c:pt idx="6">
                  <c:v>16222</c:v>
                </c:pt>
                <c:pt idx="7">
                  <c:v>15852</c:v>
                </c:pt>
                <c:pt idx="8">
                  <c:v>16151</c:v>
                </c:pt>
                <c:pt idx="9">
                  <c:v>17073</c:v>
                </c:pt>
                <c:pt idx="10">
                  <c:v>18590</c:v>
                </c:pt>
                <c:pt idx="11">
                  <c:v>20740</c:v>
                </c:pt>
                <c:pt idx="12">
                  <c:v>23881</c:v>
                </c:pt>
                <c:pt idx="13">
                  <c:v>28194</c:v>
                </c:pt>
                <c:pt idx="14">
                  <c:v>32998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E-4374-8EBA-4542DB822A64}"/>
            </c:ext>
          </c:extLst>
        </c:ser>
        <c:ser>
          <c:idx val="1"/>
          <c:order val="1"/>
          <c:spPr>
            <a:solidFill>
              <a:schemeClr val="accent6">
                <a:tint val="48000"/>
              </a:schemeClr>
            </a:solidFill>
            <a:ln/>
            <a:effectLst/>
            <a:sp3d/>
          </c:spPr>
          <c:val>
            <c:numRef>
              <c:f>Golden_OTP分析!$N$35:$AB$35</c:f>
              <c:numCache>
                <c:formatCode>General</c:formatCode>
                <c:ptCount val="15"/>
                <c:pt idx="0">
                  <c:v>29996</c:v>
                </c:pt>
                <c:pt idx="1">
                  <c:v>26217</c:v>
                </c:pt>
                <c:pt idx="2">
                  <c:v>22110</c:v>
                </c:pt>
                <c:pt idx="3">
                  <c:v>19138</c:v>
                </c:pt>
                <c:pt idx="4">
                  <c:v>16895</c:v>
                </c:pt>
                <c:pt idx="5">
                  <c:v>15243</c:v>
                </c:pt>
                <c:pt idx="6">
                  <c:v>14217</c:v>
                </c:pt>
                <c:pt idx="7">
                  <c:v>13854</c:v>
                </c:pt>
                <c:pt idx="8">
                  <c:v>14111</c:v>
                </c:pt>
                <c:pt idx="9">
                  <c:v>15065</c:v>
                </c:pt>
                <c:pt idx="10">
                  <c:v>16607</c:v>
                </c:pt>
                <c:pt idx="11">
                  <c:v>18644</c:v>
                </c:pt>
                <c:pt idx="12">
                  <c:v>21494</c:v>
                </c:pt>
                <c:pt idx="13">
                  <c:v>25463</c:v>
                </c:pt>
                <c:pt idx="14">
                  <c:v>30012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E-4374-8EBA-4542DB822A64}"/>
            </c:ext>
          </c:extLst>
        </c:ser>
        <c:ser>
          <c:idx val="2"/>
          <c:order val="2"/>
          <c:spPr>
            <a:solidFill>
              <a:schemeClr val="accent6">
                <a:tint val="57000"/>
              </a:schemeClr>
            </a:solidFill>
            <a:ln/>
            <a:effectLst/>
            <a:sp3d/>
          </c:spPr>
          <c:val>
            <c:numRef>
              <c:f>Golden_OTP分析!$N$36:$AB$36</c:f>
              <c:numCache>
                <c:formatCode>General</c:formatCode>
                <c:ptCount val="15"/>
                <c:pt idx="0">
                  <c:v>27890</c:v>
                </c:pt>
                <c:pt idx="1">
                  <c:v>23852</c:v>
                </c:pt>
                <c:pt idx="2">
                  <c:v>20092</c:v>
                </c:pt>
                <c:pt idx="3">
                  <c:v>17231</c:v>
                </c:pt>
                <c:pt idx="4">
                  <c:v>14942</c:v>
                </c:pt>
                <c:pt idx="5">
                  <c:v>13270</c:v>
                </c:pt>
                <c:pt idx="6">
                  <c:v>12341</c:v>
                </c:pt>
                <c:pt idx="7">
                  <c:v>11957</c:v>
                </c:pt>
                <c:pt idx="8">
                  <c:v>12180</c:v>
                </c:pt>
                <c:pt idx="9">
                  <c:v>13057</c:v>
                </c:pt>
                <c:pt idx="10">
                  <c:v>14573</c:v>
                </c:pt>
                <c:pt idx="11">
                  <c:v>16711</c:v>
                </c:pt>
                <c:pt idx="12">
                  <c:v>19373</c:v>
                </c:pt>
                <c:pt idx="13">
                  <c:v>23078</c:v>
                </c:pt>
                <c:pt idx="14">
                  <c:v>27704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E-4374-8EBA-4542DB822A64}"/>
            </c:ext>
          </c:extLst>
        </c:ser>
        <c:ser>
          <c:idx val="3"/>
          <c:order val="3"/>
          <c:spPr>
            <a:solidFill>
              <a:schemeClr val="accent6">
                <a:tint val="65000"/>
              </a:schemeClr>
            </a:solidFill>
            <a:ln/>
            <a:effectLst/>
            <a:sp3d/>
          </c:spPr>
          <c:val>
            <c:numRef>
              <c:f>Golden_OTP分析!$N$37:$AB$37</c:f>
              <c:numCache>
                <c:formatCode>General</c:formatCode>
                <c:ptCount val="15"/>
                <c:pt idx="0">
                  <c:v>25914</c:v>
                </c:pt>
                <c:pt idx="1">
                  <c:v>21933</c:v>
                </c:pt>
                <c:pt idx="2">
                  <c:v>18471</c:v>
                </c:pt>
                <c:pt idx="3">
                  <c:v>15552</c:v>
                </c:pt>
                <c:pt idx="4">
                  <c:v>13259</c:v>
                </c:pt>
                <c:pt idx="5">
                  <c:v>11732</c:v>
                </c:pt>
                <c:pt idx="6">
                  <c:v>10894</c:v>
                </c:pt>
                <c:pt idx="7">
                  <c:v>10581</c:v>
                </c:pt>
                <c:pt idx="8">
                  <c:v>10749</c:v>
                </c:pt>
                <c:pt idx="9">
                  <c:v>11513</c:v>
                </c:pt>
                <c:pt idx="10">
                  <c:v>12888</c:v>
                </c:pt>
                <c:pt idx="11">
                  <c:v>15031</c:v>
                </c:pt>
                <c:pt idx="12">
                  <c:v>17710</c:v>
                </c:pt>
                <c:pt idx="13">
                  <c:v>21149</c:v>
                </c:pt>
                <c:pt idx="14">
                  <c:v>25702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4E-4374-8EBA-4542DB822A64}"/>
            </c:ext>
          </c:extLst>
        </c:ser>
        <c:ser>
          <c:idx val="4"/>
          <c:order val="4"/>
          <c:spPr>
            <a:solidFill>
              <a:schemeClr val="accent6">
                <a:tint val="74000"/>
              </a:schemeClr>
            </a:solidFill>
            <a:ln/>
            <a:effectLst/>
            <a:sp3d/>
          </c:spPr>
          <c:val>
            <c:numRef>
              <c:f>Golden_OTP分析!$N$38:$AB$38</c:f>
              <c:numCache>
                <c:formatCode>General</c:formatCode>
                <c:ptCount val="15"/>
                <c:pt idx="0">
                  <c:v>24395</c:v>
                </c:pt>
                <c:pt idx="1">
                  <c:v>20548</c:v>
                </c:pt>
                <c:pt idx="2">
                  <c:v>17181</c:v>
                </c:pt>
                <c:pt idx="3">
                  <c:v>14249</c:v>
                </c:pt>
                <c:pt idx="4">
                  <c:v>12047</c:v>
                </c:pt>
                <c:pt idx="5">
                  <c:v>10662</c:v>
                </c:pt>
                <c:pt idx="6">
                  <c:v>9890</c:v>
                </c:pt>
                <c:pt idx="7">
                  <c:v>9570</c:v>
                </c:pt>
                <c:pt idx="8">
                  <c:v>9746</c:v>
                </c:pt>
                <c:pt idx="9">
                  <c:v>10426</c:v>
                </c:pt>
                <c:pt idx="10">
                  <c:v>11667</c:v>
                </c:pt>
                <c:pt idx="11">
                  <c:v>13674</c:v>
                </c:pt>
                <c:pt idx="12">
                  <c:v>16438</c:v>
                </c:pt>
                <c:pt idx="13">
                  <c:v>19722</c:v>
                </c:pt>
                <c:pt idx="14">
                  <c:v>24118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4E-4374-8EBA-4542DB822A64}"/>
            </c:ext>
          </c:extLst>
        </c:ser>
        <c:ser>
          <c:idx val="5"/>
          <c:order val="5"/>
          <c:spPr>
            <a:solidFill>
              <a:schemeClr val="accent6">
                <a:tint val="83000"/>
              </a:schemeClr>
            </a:solidFill>
            <a:ln/>
            <a:effectLst/>
            <a:sp3d/>
          </c:spPr>
          <c:val>
            <c:numRef>
              <c:f>Golden_OTP分析!$N$39:$AB$39</c:f>
              <c:numCache>
                <c:formatCode>General</c:formatCode>
                <c:ptCount val="15"/>
                <c:pt idx="0">
                  <c:v>23360</c:v>
                </c:pt>
                <c:pt idx="1">
                  <c:v>19582</c:v>
                </c:pt>
                <c:pt idx="2">
                  <c:v>16261</c:v>
                </c:pt>
                <c:pt idx="3">
                  <c:v>13316</c:v>
                </c:pt>
                <c:pt idx="4">
                  <c:v>11234</c:v>
                </c:pt>
                <c:pt idx="5">
                  <c:v>9938</c:v>
                </c:pt>
                <c:pt idx="6">
                  <c:v>9123</c:v>
                </c:pt>
                <c:pt idx="7">
                  <c:v>8831</c:v>
                </c:pt>
                <c:pt idx="8">
                  <c:v>8989</c:v>
                </c:pt>
                <c:pt idx="9">
                  <c:v>9692</c:v>
                </c:pt>
                <c:pt idx="10">
                  <c:v>10871</c:v>
                </c:pt>
                <c:pt idx="11">
                  <c:v>12774</c:v>
                </c:pt>
                <c:pt idx="12">
                  <c:v>15543</c:v>
                </c:pt>
                <c:pt idx="13">
                  <c:v>18823</c:v>
                </c:pt>
                <c:pt idx="14">
                  <c:v>22985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4E-4374-8EBA-4542DB822A64}"/>
            </c:ext>
          </c:extLst>
        </c:ser>
        <c:ser>
          <c:idx val="6"/>
          <c:order val="6"/>
          <c:spPr>
            <a:solidFill>
              <a:schemeClr val="accent6">
                <a:tint val="92000"/>
              </a:schemeClr>
            </a:solidFill>
            <a:ln/>
            <a:effectLst/>
            <a:sp3d/>
          </c:spPr>
          <c:val>
            <c:numRef>
              <c:f>Golden_OTP分析!$N$40:$AB$40</c:f>
              <c:numCache>
                <c:formatCode>General</c:formatCode>
                <c:ptCount val="15"/>
                <c:pt idx="0">
                  <c:v>22664</c:v>
                </c:pt>
                <c:pt idx="1">
                  <c:v>19051</c:v>
                </c:pt>
                <c:pt idx="2">
                  <c:v>15641</c:v>
                </c:pt>
                <c:pt idx="3">
                  <c:v>12712</c:v>
                </c:pt>
                <c:pt idx="4">
                  <c:v>10736</c:v>
                </c:pt>
                <c:pt idx="5">
                  <c:v>9451</c:v>
                </c:pt>
                <c:pt idx="6">
                  <c:v>8649</c:v>
                </c:pt>
                <c:pt idx="7">
                  <c:v>8354</c:v>
                </c:pt>
                <c:pt idx="8">
                  <c:v>8545</c:v>
                </c:pt>
                <c:pt idx="9">
                  <c:v>9209</c:v>
                </c:pt>
                <c:pt idx="10">
                  <c:v>10373</c:v>
                </c:pt>
                <c:pt idx="11">
                  <c:v>12199</c:v>
                </c:pt>
                <c:pt idx="12">
                  <c:v>14936</c:v>
                </c:pt>
                <c:pt idx="13">
                  <c:v>18312</c:v>
                </c:pt>
                <c:pt idx="14">
                  <c:v>22299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4E-4374-8EBA-4542DB822A64}"/>
            </c:ext>
          </c:extLst>
        </c:ser>
        <c:ser>
          <c:idx val="7"/>
          <c:order val="7"/>
          <c:spPr>
            <a:solidFill>
              <a:schemeClr val="accent6"/>
            </a:solidFill>
            <a:ln/>
            <a:effectLst/>
            <a:sp3d/>
          </c:spPr>
          <c:val>
            <c:numRef>
              <c:f>Golden_OTP分析!$N$41:$AB$41</c:f>
              <c:numCache>
                <c:formatCode>General</c:formatCode>
                <c:ptCount val="15"/>
                <c:pt idx="0">
                  <c:v>22468</c:v>
                </c:pt>
                <c:pt idx="1">
                  <c:v>18830</c:v>
                </c:pt>
                <c:pt idx="2">
                  <c:v>15429</c:v>
                </c:pt>
                <c:pt idx="3">
                  <c:v>12523</c:v>
                </c:pt>
                <c:pt idx="4">
                  <c:v>10556</c:v>
                </c:pt>
                <c:pt idx="5">
                  <c:v>9278</c:v>
                </c:pt>
                <c:pt idx="6">
                  <c:v>8493</c:v>
                </c:pt>
                <c:pt idx="7">
                  <c:v>8192</c:v>
                </c:pt>
                <c:pt idx="8">
                  <c:v>8388</c:v>
                </c:pt>
                <c:pt idx="9">
                  <c:v>9050</c:v>
                </c:pt>
                <c:pt idx="10">
                  <c:v>10225</c:v>
                </c:pt>
                <c:pt idx="11">
                  <c:v>12020</c:v>
                </c:pt>
                <c:pt idx="12">
                  <c:v>14751</c:v>
                </c:pt>
                <c:pt idx="13">
                  <c:v>18133</c:v>
                </c:pt>
                <c:pt idx="14">
                  <c:v>22116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4E-4374-8EBA-4542DB822A64}"/>
            </c:ext>
          </c:extLst>
        </c:ser>
        <c:ser>
          <c:idx val="8"/>
          <c:order val="8"/>
          <c:spPr>
            <a:solidFill>
              <a:schemeClr val="accent6">
                <a:shade val="91000"/>
              </a:schemeClr>
            </a:solidFill>
            <a:ln/>
            <a:effectLst/>
            <a:sp3d/>
          </c:spPr>
          <c:val>
            <c:numRef>
              <c:f>Golden_OTP分析!$N$42:$AB$42</c:f>
              <c:numCache>
                <c:formatCode>General</c:formatCode>
                <c:ptCount val="15"/>
                <c:pt idx="0">
                  <c:v>22638</c:v>
                </c:pt>
                <c:pt idx="1">
                  <c:v>19053</c:v>
                </c:pt>
                <c:pt idx="2">
                  <c:v>15605</c:v>
                </c:pt>
                <c:pt idx="3">
                  <c:v>12706</c:v>
                </c:pt>
                <c:pt idx="4">
                  <c:v>10707</c:v>
                </c:pt>
                <c:pt idx="5">
                  <c:v>9437</c:v>
                </c:pt>
                <c:pt idx="6">
                  <c:v>8637</c:v>
                </c:pt>
                <c:pt idx="7">
                  <c:v>8340</c:v>
                </c:pt>
                <c:pt idx="8">
                  <c:v>8530</c:v>
                </c:pt>
                <c:pt idx="9">
                  <c:v>9200</c:v>
                </c:pt>
                <c:pt idx="10">
                  <c:v>10368</c:v>
                </c:pt>
                <c:pt idx="11">
                  <c:v>12192</c:v>
                </c:pt>
                <c:pt idx="12">
                  <c:v>14953</c:v>
                </c:pt>
                <c:pt idx="13">
                  <c:v>18325</c:v>
                </c:pt>
                <c:pt idx="14">
                  <c:v>22299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4E-4374-8EBA-4542DB822A64}"/>
            </c:ext>
          </c:extLst>
        </c:ser>
        <c:ser>
          <c:idx val="9"/>
          <c:order val="9"/>
          <c:spPr>
            <a:solidFill>
              <a:schemeClr val="accent6">
                <a:shade val="82000"/>
              </a:schemeClr>
            </a:solidFill>
            <a:ln/>
            <a:effectLst/>
            <a:sp3d/>
          </c:spPr>
          <c:val>
            <c:numRef>
              <c:f>Golden_OTP分析!$N$43:$AB$43</c:f>
              <c:numCache>
                <c:formatCode>General</c:formatCode>
                <c:ptCount val="15"/>
                <c:pt idx="0">
                  <c:v>23200</c:v>
                </c:pt>
                <c:pt idx="1">
                  <c:v>19497</c:v>
                </c:pt>
                <c:pt idx="2">
                  <c:v>16132</c:v>
                </c:pt>
                <c:pt idx="3">
                  <c:v>13217</c:v>
                </c:pt>
                <c:pt idx="4">
                  <c:v>11140</c:v>
                </c:pt>
                <c:pt idx="5">
                  <c:v>9857</c:v>
                </c:pt>
                <c:pt idx="6">
                  <c:v>9053</c:v>
                </c:pt>
                <c:pt idx="7">
                  <c:v>8749</c:v>
                </c:pt>
                <c:pt idx="8">
                  <c:v>8930</c:v>
                </c:pt>
                <c:pt idx="9">
                  <c:v>9633</c:v>
                </c:pt>
                <c:pt idx="10">
                  <c:v>10790</c:v>
                </c:pt>
                <c:pt idx="11">
                  <c:v>12698</c:v>
                </c:pt>
                <c:pt idx="12">
                  <c:v>15497</c:v>
                </c:pt>
                <c:pt idx="13">
                  <c:v>18869</c:v>
                </c:pt>
                <c:pt idx="14">
                  <c:v>22958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4E-4374-8EBA-4542DB822A64}"/>
            </c:ext>
          </c:extLst>
        </c:ser>
        <c:ser>
          <c:idx val="10"/>
          <c:order val="10"/>
          <c:spPr>
            <a:solidFill>
              <a:schemeClr val="accent6">
                <a:shade val="73000"/>
              </a:schemeClr>
            </a:solidFill>
            <a:ln/>
            <a:effectLst/>
            <a:sp3d/>
          </c:spPr>
          <c:val>
            <c:numRef>
              <c:f>Golden_OTP分析!$N$44:$AB$44</c:f>
              <c:numCache>
                <c:formatCode>General</c:formatCode>
                <c:ptCount val="15"/>
                <c:pt idx="0">
                  <c:v>24323</c:v>
                </c:pt>
                <c:pt idx="1">
                  <c:v>20481</c:v>
                </c:pt>
                <c:pt idx="2">
                  <c:v>17100</c:v>
                </c:pt>
                <c:pt idx="3">
                  <c:v>14150</c:v>
                </c:pt>
                <c:pt idx="4">
                  <c:v>11952</c:v>
                </c:pt>
                <c:pt idx="5">
                  <c:v>10571</c:v>
                </c:pt>
                <c:pt idx="6">
                  <c:v>9806</c:v>
                </c:pt>
                <c:pt idx="7">
                  <c:v>9495</c:v>
                </c:pt>
                <c:pt idx="8">
                  <c:v>9683</c:v>
                </c:pt>
                <c:pt idx="9">
                  <c:v>10359</c:v>
                </c:pt>
                <c:pt idx="10">
                  <c:v>11577</c:v>
                </c:pt>
                <c:pt idx="11">
                  <c:v>13625</c:v>
                </c:pt>
                <c:pt idx="12">
                  <c:v>16448</c:v>
                </c:pt>
                <c:pt idx="13">
                  <c:v>19810</c:v>
                </c:pt>
                <c:pt idx="14">
                  <c:v>24089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4E-4374-8EBA-4542DB822A64}"/>
            </c:ext>
          </c:extLst>
        </c:ser>
        <c:ser>
          <c:idx val="11"/>
          <c:order val="11"/>
          <c:spPr>
            <a:solidFill>
              <a:schemeClr val="accent6">
                <a:shade val="65000"/>
              </a:schemeClr>
            </a:solidFill>
            <a:ln/>
            <a:effectLst/>
            <a:sp3d/>
          </c:spPr>
          <c:val>
            <c:numRef>
              <c:f>Golden_OTP分析!$N$45:$AB$45</c:f>
              <c:numCache>
                <c:formatCode>General</c:formatCode>
                <c:ptCount val="15"/>
                <c:pt idx="0">
                  <c:v>25894</c:v>
                </c:pt>
                <c:pt idx="1">
                  <c:v>21901</c:v>
                </c:pt>
                <c:pt idx="2">
                  <c:v>18399</c:v>
                </c:pt>
                <c:pt idx="3">
                  <c:v>15498</c:v>
                </c:pt>
                <c:pt idx="4">
                  <c:v>13207</c:v>
                </c:pt>
                <c:pt idx="5">
                  <c:v>11670</c:v>
                </c:pt>
                <c:pt idx="6">
                  <c:v>10843</c:v>
                </c:pt>
                <c:pt idx="7">
                  <c:v>10529</c:v>
                </c:pt>
                <c:pt idx="8">
                  <c:v>10719</c:v>
                </c:pt>
                <c:pt idx="9">
                  <c:v>11447</c:v>
                </c:pt>
                <c:pt idx="10">
                  <c:v>12827</c:v>
                </c:pt>
                <c:pt idx="11">
                  <c:v>14980</c:v>
                </c:pt>
                <c:pt idx="12">
                  <c:v>17793</c:v>
                </c:pt>
                <c:pt idx="13">
                  <c:v>21280</c:v>
                </c:pt>
                <c:pt idx="14">
                  <c:v>25698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54E-4374-8EBA-4542DB822A64}"/>
            </c:ext>
          </c:extLst>
        </c:ser>
        <c:ser>
          <c:idx val="12"/>
          <c:order val="12"/>
          <c:spPr>
            <a:solidFill>
              <a:schemeClr val="accent6">
                <a:shade val="56000"/>
              </a:schemeClr>
            </a:solidFill>
            <a:ln/>
            <a:effectLst/>
            <a:sp3d/>
          </c:spPr>
          <c:val>
            <c:numRef>
              <c:f>Golden_OTP分析!$N$46:$AB$46</c:f>
              <c:numCache>
                <c:formatCode>General</c:formatCode>
                <c:ptCount val="15"/>
                <c:pt idx="0">
                  <c:v>27844</c:v>
                </c:pt>
                <c:pt idx="1">
                  <c:v>23807</c:v>
                </c:pt>
                <c:pt idx="2">
                  <c:v>20004</c:v>
                </c:pt>
                <c:pt idx="3">
                  <c:v>17178</c:v>
                </c:pt>
                <c:pt idx="4">
                  <c:v>14814</c:v>
                </c:pt>
                <c:pt idx="5">
                  <c:v>13164</c:v>
                </c:pt>
                <c:pt idx="6">
                  <c:v>12233</c:v>
                </c:pt>
                <c:pt idx="7">
                  <c:v>11909</c:v>
                </c:pt>
                <c:pt idx="8">
                  <c:v>12123</c:v>
                </c:pt>
                <c:pt idx="9">
                  <c:v>12973</c:v>
                </c:pt>
                <c:pt idx="10">
                  <c:v>14514</c:v>
                </c:pt>
                <c:pt idx="11">
                  <c:v>16690</c:v>
                </c:pt>
                <c:pt idx="12">
                  <c:v>19401</c:v>
                </c:pt>
                <c:pt idx="13">
                  <c:v>23185</c:v>
                </c:pt>
                <c:pt idx="14">
                  <c:v>27740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54E-4374-8EBA-4542DB822A64}"/>
            </c:ext>
          </c:extLst>
        </c:ser>
        <c:ser>
          <c:idx val="13"/>
          <c:order val="13"/>
          <c:spPr>
            <a:solidFill>
              <a:schemeClr val="accent6">
                <a:shade val="47000"/>
              </a:schemeClr>
            </a:solidFill>
            <a:ln/>
            <a:effectLst/>
            <a:sp3d/>
          </c:spPr>
          <c:val>
            <c:numRef>
              <c:f>Golden_OTP分析!$N$47:$AB$47</c:f>
              <c:numCache>
                <c:formatCode>General</c:formatCode>
                <c:ptCount val="15"/>
                <c:pt idx="0">
                  <c:v>29938</c:v>
                </c:pt>
                <c:pt idx="1">
                  <c:v>26277</c:v>
                </c:pt>
                <c:pt idx="2">
                  <c:v>22036</c:v>
                </c:pt>
                <c:pt idx="3">
                  <c:v>19043</c:v>
                </c:pt>
                <c:pt idx="4">
                  <c:v>16798</c:v>
                </c:pt>
                <c:pt idx="5">
                  <c:v>15134</c:v>
                </c:pt>
                <c:pt idx="6">
                  <c:v>14130</c:v>
                </c:pt>
                <c:pt idx="7">
                  <c:v>13779</c:v>
                </c:pt>
                <c:pt idx="8">
                  <c:v>14059</c:v>
                </c:pt>
                <c:pt idx="9">
                  <c:v>15031</c:v>
                </c:pt>
                <c:pt idx="10">
                  <c:v>16591</c:v>
                </c:pt>
                <c:pt idx="11">
                  <c:v>18727</c:v>
                </c:pt>
                <c:pt idx="12">
                  <c:v>21583</c:v>
                </c:pt>
                <c:pt idx="13">
                  <c:v>25637</c:v>
                </c:pt>
                <c:pt idx="14">
                  <c:v>30130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54E-4374-8EBA-4542DB822A64}"/>
            </c:ext>
          </c:extLst>
        </c:ser>
        <c:ser>
          <c:idx val="14"/>
          <c:order val="14"/>
          <c:spPr>
            <a:solidFill>
              <a:schemeClr val="accent6">
                <a:shade val="38000"/>
              </a:schemeClr>
            </a:solidFill>
            <a:ln/>
            <a:effectLst/>
            <a:sp3d/>
          </c:spPr>
          <c:val>
            <c:numRef>
              <c:f>Golden_OTP分析!$N$48:$AB$48</c:f>
              <c:numCache>
                <c:formatCode>General</c:formatCode>
                <c:ptCount val="15"/>
                <c:pt idx="0">
                  <c:v>32295</c:v>
                </c:pt>
                <c:pt idx="1">
                  <c:v>28670</c:v>
                </c:pt>
                <c:pt idx="2">
                  <c:v>24504</c:v>
                </c:pt>
                <c:pt idx="3">
                  <c:v>21157</c:v>
                </c:pt>
                <c:pt idx="4">
                  <c:v>18941</c:v>
                </c:pt>
                <c:pt idx="5">
                  <c:v>17392</c:v>
                </c:pt>
                <c:pt idx="6">
                  <c:v>16383</c:v>
                </c:pt>
                <c:pt idx="7">
                  <c:v>16034</c:v>
                </c:pt>
                <c:pt idx="8">
                  <c:v>16347</c:v>
                </c:pt>
                <c:pt idx="9">
                  <c:v>17297</c:v>
                </c:pt>
                <c:pt idx="10">
                  <c:v>18861</c:v>
                </c:pt>
                <c:pt idx="11">
                  <c:v>21055</c:v>
                </c:pt>
                <c:pt idx="12">
                  <c:v>24306</c:v>
                </c:pt>
                <c:pt idx="13">
                  <c:v>28540</c:v>
                </c:pt>
                <c:pt idx="14">
                  <c:v>33409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54E-4374-8EBA-4542DB822A64}"/>
            </c:ext>
          </c:extLst>
        </c:ser>
        <c:bandFmts>
          <c:bandFmt>
            <c:idx val="0"/>
            <c:spPr>
              <a:solidFill>
                <a:schemeClr val="accent6">
                  <a:tint val="48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6">
                  <a:tint val="6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tint val="83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6">
                  <a:shade val="82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shade val="65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6">
                  <a:shade val="47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6">
                  <a:shade val="47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shade val="47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6">
                  <a:shade val="47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6">
                  <a:shade val="47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shade val="47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6">
                  <a:shade val="47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6">
                  <a:shade val="47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shade val="47000"/>
                </a:schemeClr>
              </a:solidFill>
              <a:ln/>
              <a:effectLst/>
              <a:sp3d/>
            </c:spPr>
          </c:bandFmt>
        </c:bandFmts>
        <c:axId val="38812975"/>
        <c:axId val="38805487"/>
        <c:axId val="2127770223"/>
      </c:surface3DChart>
      <c:catAx>
        <c:axId val="3881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805487"/>
        <c:crosses val="autoZero"/>
        <c:auto val="1"/>
        <c:lblAlgn val="ctr"/>
        <c:lblOffset val="100"/>
        <c:noMultiLvlLbl val="0"/>
      </c:catAx>
      <c:valAx>
        <c:axId val="3880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812975"/>
        <c:crosses val="autoZero"/>
        <c:crossBetween val="midCat"/>
      </c:valAx>
      <c:serAx>
        <c:axId val="212777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805487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strRef>
          <c:f>Golden_OTP分析!$L$50</c:f>
          <c:strCache>
            <c:ptCount val="1"/>
            <c:pt idx="0">
              <c:v>GB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5">
                <a:tint val="39000"/>
              </a:schemeClr>
            </a:solidFill>
            <a:ln/>
            <a:effectLst/>
            <a:sp3d/>
          </c:spPr>
          <c:val>
            <c:numRef>
              <c:f>Golden_OTP分析!$N$50:$AB$50</c:f>
              <c:numCache>
                <c:formatCode>General</c:formatCode>
                <c:ptCount val="15"/>
                <c:pt idx="0">
                  <c:v>32025</c:v>
                </c:pt>
                <c:pt idx="1">
                  <c:v>28446</c:v>
                </c:pt>
                <c:pt idx="2">
                  <c:v>24358</c:v>
                </c:pt>
                <c:pt idx="3">
                  <c:v>21028</c:v>
                </c:pt>
                <c:pt idx="4">
                  <c:v>18812</c:v>
                </c:pt>
                <c:pt idx="5">
                  <c:v>17310</c:v>
                </c:pt>
                <c:pt idx="6">
                  <c:v>16397</c:v>
                </c:pt>
                <c:pt idx="7">
                  <c:v>16114</c:v>
                </c:pt>
                <c:pt idx="8">
                  <c:v>16380</c:v>
                </c:pt>
                <c:pt idx="9">
                  <c:v>17289</c:v>
                </c:pt>
                <c:pt idx="10">
                  <c:v>18754</c:v>
                </c:pt>
                <c:pt idx="11">
                  <c:v>20971</c:v>
                </c:pt>
                <c:pt idx="12">
                  <c:v>24277</c:v>
                </c:pt>
                <c:pt idx="13">
                  <c:v>28719</c:v>
                </c:pt>
                <c:pt idx="14">
                  <c:v>34099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A-4EA1-8AFE-5A33EE8E5946}"/>
            </c:ext>
          </c:extLst>
        </c:ser>
        <c:ser>
          <c:idx val="1"/>
          <c:order val="1"/>
          <c:spPr>
            <a:solidFill>
              <a:schemeClr val="accent5">
                <a:tint val="48000"/>
              </a:schemeClr>
            </a:solidFill>
            <a:ln/>
            <a:effectLst/>
            <a:sp3d/>
          </c:spPr>
          <c:val>
            <c:numRef>
              <c:f>Golden_OTP分析!$N$51:$AB$51</c:f>
              <c:numCache>
                <c:formatCode>General</c:formatCode>
                <c:ptCount val="15"/>
                <c:pt idx="0">
                  <c:v>29949</c:v>
                </c:pt>
                <c:pt idx="1">
                  <c:v>26028</c:v>
                </c:pt>
                <c:pt idx="2">
                  <c:v>21948</c:v>
                </c:pt>
                <c:pt idx="3">
                  <c:v>18973</c:v>
                </c:pt>
                <c:pt idx="4">
                  <c:v>16879</c:v>
                </c:pt>
                <c:pt idx="5">
                  <c:v>15361</c:v>
                </c:pt>
                <c:pt idx="6">
                  <c:v>14392</c:v>
                </c:pt>
                <c:pt idx="7">
                  <c:v>14062</c:v>
                </c:pt>
                <c:pt idx="8">
                  <c:v>14350</c:v>
                </c:pt>
                <c:pt idx="9">
                  <c:v>15281</c:v>
                </c:pt>
                <c:pt idx="10">
                  <c:v>16711</c:v>
                </c:pt>
                <c:pt idx="11">
                  <c:v>18776</c:v>
                </c:pt>
                <c:pt idx="12">
                  <c:v>21677</c:v>
                </c:pt>
                <c:pt idx="13">
                  <c:v>25914</c:v>
                </c:pt>
                <c:pt idx="14">
                  <c:v>30750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6A-4EA1-8AFE-5A33EE8E5946}"/>
            </c:ext>
          </c:extLst>
        </c:ser>
        <c:ser>
          <c:idx val="2"/>
          <c:order val="2"/>
          <c:spPr>
            <a:solidFill>
              <a:schemeClr val="accent5">
                <a:tint val="57000"/>
              </a:schemeClr>
            </a:solidFill>
            <a:ln/>
            <a:effectLst/>
            <a:sp3d/>
          </c:spPr>
          <c:val>
            <c:numRef>
              <c:f>Golden_OTP分析!$N$52:$AB$52</c:f>
              <c:numCache>
                <c:formatCode>General</c:formatCode>
                <c:ptCount val="15"/>
                <c:pt idx="0">
                  <c:v>27700</c:v>
                </c:pt>
                <c:pt idx="1">
                  <c:v>23657</c:v>
                </c:pt>
                <c:pt idx="2">
                  <c:v>19864</c:v>
                </c:pt>
                <c:pt idx="3">
                  <c:v>17117</c:v>
                </c:pt>
                <c:pt idx="4">
                  <c:v>14974</c:v>
                </c:pt>
                <c:pt idx="5">
                  <c:v>13376</c:v>
                </c:pt>
                <c:pt idx="6">
                  <c:v>12489</c:v>
                </c:pt>
                <c:pt idx="7">
                  <c:v>12159</c:v>
                </c:pt>
                <c:pt idx="8">
                  <c:v>12396</c:v>
                </c:pt>
                <c:pt idx="9">
                  <c:v>13251</c:v>
                </c:pt>
                <c:pt idx="10">
                  <c:v>14744</c:v>
                </c:pt>
                <c:pt idx="11">
                  <c:v>16797</c:v>
                </c:pt>
                <c:pt idx="12">
                  <c:v>19446</c:v>
                </c:pt>
                <c:pt idx="13">
                  <c:v>23272</c:v>
                </c:pt>
                <c:pt idx="14">
                  <c:v>28168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6A-4EA1-8AFE-5A33EE8E5946}"/>
            </c:ext>
          </c:extLst>
        </c:ser>
        <c:ser>
          <c:idx val="3"/>
          <c:order val="3"/>
          <c:spPr>
            <a:solidFill>
              <a:schemeClr val="accent5">
                <a:tint val="65000"/>
              </a:schemeClr>
            </a:solidFill>
            <a:ln/>
            <a:effectLst/>
            <a:sp3d/>
          </c:spPr>
          <c:val>
            <c:numRef>
              <c:f>Golden_OTP分析!$N$53:$AB$53</c:f>
              <c:numCache>
                <c:formatCode>General</c:formatCode>
                <c:ptCount val="15"/>
                <c:pt idx="0">
                  <c:v>25709</c:v>
                </c:pt>
                <c:pt idx="1">
                  <c:v>21699</c:v>
                </c:pt>
                <c:pt idx="2">
                  <c:v>18258</c:v>
                </c:pt>
                <c:pt idx="3">
                  <c:v>15560</c:v>
                </c:pt>
                <c:pt idx="4">
                  <c:v>13323</c:v>
                </c:pt>
                <c:pt idx="5">
                  <c:v>11848</c:v>
                </c:pt>
                <c:pt idx="6">
                  <c:v>11003</c:v>
                </c:pt>
                <c:pt idx="7">
                  <c:v>10715</c:v>
                </c:pt>
                <c:pt idx="8">
                  <c:v>10914</c:v>
                </c:pt>
                <c:pt idx="9">
                  <c:v>11663</c:v>
                </c:pt>
                <c:pt idx="10">
                  <c:v>13052</c:v>
                </c:pt>
                <c:pt idx="11">
                  <c:v>15155</c:v>
                </c:pt>
                <c:pt idx="12">
                  <c:v>17739</c:v>
                </c:pt>
                <c:pt idx="13">
                  <c:v>21228</c:v>
                </c:pt>
                <c:pt idx="14">
                  <c:v>26007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6A-4EA1-8AFE-5A33EE8E5946}"/>
            </c:ext>
          </c:extLst>
        </c:ser>
        <c:ser>
          <c:idx val="4"/>
          <c:order val="4"/>
          <c:spPr>
            <a:solidFill>
              <a:schemeClr val="accent5">
                <a:tint val="74000"/>
              </a:schemeClr>
            </a:solidFill>
            <a:ln/>
            <a:effectLst/>
            <a:sp3d/>
          </c:spPr>
          <c:val>
            <c:numRef>
              <c:f>Golden_OTP分析!$N$54:$AB$54</c:f>
              <c:numCache>
                <c:formatCode>General</c:formatCode>
                <c:ptCount val="15"/>
                <c:pt idx="0">
                  <c:v>24229</c:v>
                </c:pt>
                <c:pt idx="1">
                  <c:v>20335</c:v>
                </c:pt>
                <c:pt idx="2">
                  <c:v>17019</c:v>
                </c:pt>
                <c:pt idx="3">
                  <c:v>14251</c:v>
                </c:pt>
                <c:pt idx="4">
                  <c:v>12128</c:v>
                </c:pt>
                <c:pt idx="5">
                  <c:v>10744</c:v>
                </c:pt>
                <c:pt idx="6">
                  <c:v>9948</c:v>
                </c:pt>
                <c:pt idx="7">
                  <c:v>9635</c:v>
                </c:pt>
                <c:pt idx="8">
                  <c:v>9827</c:v>
                </c:pt>
                <c:pt idx="9">
                  <c:v>10539</c:v>
                </c:pt>
                <c:pt idx="10">
                  <c:v>11802</c:v>
                </c:pt>
                <c:pt idx="11">
                  <c:v>13809</c:v>
                </c:pt>
                <c:pt idx="12">
                  <c:v>16492</c:v>
                </c:pt>
                <c:pt idx="13">
                  <c:v>19805</c:v>
                </c:pt>
                <c:pt idx="14">
                  <c:v>24338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6A-4EA1-8AFE-5A33EE8E5946}"/>
            </c:ext>
          </c:extLst>
        </c:ser>
        <c:ser>
          <c:idx val="5"/>
          <c:order val="5"/>
          <c:spPr>
            <a:solidFill>
              <a:schemeClr val="accent5">
                <a:tint val="83000"/>
              </a:schemeClr>
            </a:solidFill>
            <a:ln/>
            <a:effectLst/>
            <a:sp3d/>
          </c:spPr>
          <c:val>
            <c:numRef>
              <c:f>Golden_OTP分析!$N$55:$AB$55</c:f>
              <c:numCache>
                <c:formatCode>General</c:formatCode>
                <c:ptCount val="15"/>
                <c:pt idx="0">
                  <c:v>23177</c:v>
                </c:pt>
                <c:pt idx="1">
                  <c:v>19457</c:v>
                </c:pt>
                <c:pt idx="2">
                  <c:v>16189</c:v>
                </c:pt>
                <c:pt idx="3">
                  <c:v>13361</c:v>
                </c:pt>
                <c:pt idx="4">
                  <c:v>11312</c:v>
                </c:pt>
                <c:pt idx="5">
                  <c:v>9984</c:v>
                </c:pt>
                <c:pt idx="6">
                  <c:v>9159</c:v>
                </c:pt>
                <c:pt idx="7">
                  <c:v>8850</c:v>
                </c:pt>
                <c:pt idx="8">
                  <c:v>9032</c:v>
                </c:pt>
                <c:pt idx="9">
                  <c:v>9768</c:v>
                </c:pt>
                <c:pt idx="10">
                  <c:v>10974</c:v>
                </c:pt>
                <c:pt idx="11">
                  <c:v>12900</c:v>
                </c:pt>
                <c:pt idx="12">
                  <c:v>15637</c:v>
                </c:pt>
                <c:pt idx="13">
                  <c:v>18875</c:v>
                </c:pt>
                <c:pt idx="14">
                  <c:v>23250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6A-4EA1-8AFE-5A33EE8E5946}"/>
            </c:ext>
          </c:extLst>
        </c:ser>
        <c:ser>
          <c:idx val="6"/>
          <c:order val="6"/>
          <c:spPr>
            <a:solidFill>
              <a:schemeClr val="accent5">
                <a:tint val="92000"/>
              </a:schemeClr>
            </a:solidFill>
            <a:ln/>
            <a:effectLst/>
            <a:sp3d/>
          </c:spPr>
          <c:val>
            <c:numRef>
              <c:f>Golden_OTP分析!$N$56:$AB$56</c:f>
              <c:numCache>
                <c:formatCode>General</c:formatCode>
                <c:ptCount val="15"/>
                <c:pt idx="0">
                  <c:v>22547</c:v>
                </c:pt>
                <c:pt idx="1">
                  <c:v>18917</c:v>
                </c:pt>
                <c:pt idx="2">
                  <c:v>15640</c:v>
                </c:pt>
                <c:pt idx="3">
                  <c:v>12804</c:v>
                </c:pt>
                <c:pt idx="4">
                  <c:v>10801</c:v>
                </c:pt>
                <c:pt idx="5">
                  <c:v>9476</c:v>
                </c:pt>
                <c:pt idx="6">
                  <c:v>8666</c:v>
                </c:pt>
                <c:pt idx="7">
                  <c:v>8354</c:v>
                </c:pt>
                <c:pt idx="8">
                  <c:v>8567</c:v>
                </c:pt>
                <c:pt idx="9">
                  <c:v>9260</c:v>
                </c:pt>
                <c:pt idx="10">
                  <c:v>10458</c:v>
                </c:pt>
                <c:pt idx="11">
                  <c:v>12335</c:v>
                </c:pt>
                <c:pt idx="12">
                  <c:v>15088</c:v>
                </c:pt>
                <c:pt idx="13">
                  <c:v>18382</c:v>
                </c:pt>
                <c:pt idx="14">
                  <c:v>22577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6A-4EA1-8AFE-5A33EE8E5946}"/>
            </c:ext>
          </c:extLst>
        </c:ser>
        <c:ser>
          <c:idx val="7"/>
          <c:order val="7"/>
          <c:spPr>
            <a:solidFill>
              <a:schemeClr val="accent5"/>
            </a:solidFill>
            <a:ln/>
            <a:effectLst/>
            <a:sp3d/>
          </c:spPr>
          <c:val>
            <c:numRef>
              <c:f>Golden_OTP分析!$N$57:$AB$57</c:f>
              <c:numCache>
                <c:formatCode>General</c:formatCode>
                <c:ptCount val="15"/>
                <c:pt idx="0">
                  <c:v>22325</c:v>
                </c:pt>
                <c:pt idx="1">
                  <c:v>18755</c:v>
                </c:pt>
                <c:pt idx="2">
                  <c:v>15474</c:v>
                </c:pt>
                <c:pt idx="3">
                  <c:v>12612</c:v>
                </c:pt>
                <c:pt idx="4">
                  <c:v>10622</c:v>
                </c:pt>
                <c:pt idx="5">
                  <c:v>9297</c:v>
                </c:pt>
                <c:pt idx="6">
                  <c:v>8497</c:v>
                </c:pt>
                <c:pt idx="7">
                  <c:v>8193</c:v>
                </c:pt>
                <c:pt idx="8">
                  <c:v>8398</c:v>
                </c:pt>
                <c:pt idx="9">
                  <c:v>9076</c:v>
                </c:pt>
                <c:pt idx="10">
                  <c:v>10294</c:v>
                </c:pt>
                <c:pt idx="11">
                  <c:v>12156</c:v>
                </c:pt>
                <c:pt idx="12">
                  <c:v>14910</c:v>
                </c:pt>
                <c:pt idx="13">
                  <c:v>18200</c:v>
                </c:pt>
                <c:pt idx="14">
                  <c:v>22300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C6A-4EA1-8AFE-5A33EE8E5946}"/>
            </c:ext>
          </c:extLst>
        </c:ser>
        <c:ser>
          <c:idx val="8"/>
          <c:order val="8"/>
          <c:spPr>
            <a:solidFill>
              <a:schemeClr val="accent5">
                <a:shade val="91000"/>
              </a:schemeClr>
            </a:solidFill>
            <a:ln/>
            <a:effectLst/>
            <a:sp3d/>
          </c:spPr>
          <c:val>
            <c:numRef>
              <c:f>Golden_OTP分析!$N$58:$AB$58</c:f>
              <c:numCache>
                <c:formatCode>General</c:formatCode>
                <c:ptCount val="15"/>
                <c:pt idx="0">
                  <c:v>22479</c:v>
                </c:pt>
                <c:pt idx="1">
                  <c:v>18872</c:v>
                </c:pt>
                <c:pt idx="2">
                  <c:v>15624</c:v>
                </c:pt>
                <c:pt idx="3">
                  <c:v>12770</c:v>
                </c:pt>
                <c:pt idx="4">
                  <c:v>10761</c:v>
                </c:pt>
                <c:pt idx="5">
                  <c:v>9444</c:v>
                </c:pt>
                <c:pt idx="6">
                  <c:v>8635</c:v>
                </c:pt>
                <c:pt idx="7">
                  <c:v>8326</c:v>
                </c:pt>
                <c:pt idx="8">
                  <c:v>8545</c:v>
                </c:pt>
                <c:pt idx="9">
                  <c:v>9235</c:v>
                </c:pt>
                <c:pt idx="10">
                  <c:v>10454</c:v>
                </c:pt>
                <c:pt idx="11">
                  <c:v>12326</c:v>
                </c:pt>
                <c:pt idx="12">
                  <c:v>15057</c:v>
                </c:pt>
                <c:pt idx="13">
                  <c:v>18351</c:v>
                </c:pt>
                <c:pt idx="14">
                  <c:v>22539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C6A-4EA1-8AFE-5A33EE8E5946}"/>
            </c:ext>
          </c:extLst>
        </c:ser>
        <c:ser>
          <c:idx val="9"/>
          <c:order val="9"/>
          <c:spPr>
            <a:solidFill>
              <a:schemeClr val="accent5">
                <a:shade val="82000"/>
              </a:schemeClr>
            </a:solidFill>
            <a:ln/>
            <a:effectLst/>
            <a:sp3d/>
          </c:spPr>
          <c:val>
            <c:numRef>
              <c:f>Golden_OTP分析!$N$59:$AB$59</c:f>
              <c:numCache>
                <c:formatCode>General</c:formatCode>
                <c:ptCount val="15"/>
                <c:pt idx="0">
                  <c:v>23044</c:v>
                </c:pt>
                <c:pt idx="1">
                  <c:v>19317</c:v>
                </c:pt>
                <c:pt idx="2">
                  <c:v>16070</c:v>
                </c:pt>
                <c:pt idx="3">
                  <c:v>13242</c:v>
                </c:pt>
                <c:pt idx="4">
                  <c:v>11196</c:v>
                </c:pt>
                <c:pt idx="5">
                  <c:v>9886</c:v>
                </c:pt>
                <c:pt idx="6">
                  <c:v>9069</c:v>
                </c:pt>
                <c:pt idx="7">
                  <c:v>8752</c:v>
                </c:pt>
                <c:pt idx="8">
                  <c:v>8966</c:v>
                </c:pt>
                <c:pt idx="9">
                  <c:v>9692</c:v>
                </c:pt>
                <c:pt idx="10">
                  <c:v>10866</c:v>
                </c:pt>
                <c:pt idx="11">
                  <c:v>12795</c:v>
                </c:pt>
                <c:pt idx="12">
                  <c:v>15555</c:v>
                </c:pt>
                <c:pt idx="13">
                  <c:v>18846</c:v>
                </c:pt>
                <c:pt idx="14">
                  <c:v>23113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C6A-4EA1-8AFE-5A33EE8E5946}"/>
            </c:ext>
          </c:extLst>
        </c:ser>
        <c:ser>
          <c:idx val="10"/>
          <c:order val="10"/>
          <c:spPr>
            <a:solidFill>
              <a:schemeClr val="accent5">
                <a:shade val="73000"/>
              </a:schemeClr>
            </a:solidFill>
            <a:ln/>
            <a:effectLst/>
            <a:sp3d/>
          </c:spPr>
          <c:val>
            <c:numRef>
              <c:f>Golden_OTP分析!$N$60:$AB$60</c:f>
              <c:numCache>
                <c:formatCode>General</c:formatCode>
                <c:ptCount val="15"/>
                <c:pt idx="0">
                  <c:v>24024</c:v>
                </c:pt>
                <c:pt idx="1">
                  <c:v>20241</c:v>
                </c:pt>
                <c:pt idx="2">
                  <c:v>16948</c:v>
                </c:pt>
                <c:pt idx="3">
                  <c:v>14133</c:v>
                </c:pt>
                <c:pt idx="4">
                  <c:v>11994</c:v>
                </c:pt>
                <c:pt idx="5">
                  <c:v>10636</c:v>
                </c:pt>
                <c:pt idx="6">
                  <c:v>9851</c:v>
                </c:pt>
                <c:pt idx="7">
                  <c:v>9542</c:v>
                </c:pt>
                <c:pt idx="8">
                  <c:v>9728</c:v>
                </c:pt>
                <c:pt idx="9">
                  <c:v>10435</c:v>
                </c:pt>
                <c:pt idx="10">
                  <c:v>11671</c:v>
                </c:pt>
                <c:pt idx="11">
                  <c:v>13697</c:v>
                </c:pt>
                <c:pt idx="12">
                  <c:v>16398</c:v>
                </c:pt>
                <c:pt idx="13">
                  <c:v>19750</c:v>
                </c:pt>
                <c:pt idx="14">
                  <c:v>24207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C6A-4EA1-8AFE-5A33EE8E5946}"/>
            </c:ext>
          </c:extLst>
        </c:ser>
        <c:ser>
          <c:idx val="11"/>
          <c:order val="11"/>
          <c:spPr>
            <a:solidFill>
              <a:schemeClr val="accent5">
                <a:shade val="65000"/>
              </a:schemeClr>
            </a:solidFill>
            <a:ln/>
            <a:effectLst/>
            <a:sp3d/>
          </c:spPr>
          <c:val>
            <c:numRef>
              <c:f>Golden_OTP分析!$N$61:$AB$61</c:f>
              <c:numCache>
                <c:formatCode>General</c:formatCode>
                <c:ptCount val="15"/>
                <c:pt idx="0">
                  <c:v>25615</c:v>
                </c:pt>
                <c:pt idx="1">
                  <c:v>21650</c:v>
                </c:pt>
                <c:pt idx="2">
                  <c:v>18179</c:v>
                </c:pt>
                <c:pt idx="3">
                  <c:v>15465</c:v>
                </c:pt>
                <c:pt idx="4">
                  <c:v>13243</c:v>
                </c:pt>
                <c:pt idx="5">
                  <c:v>11768</c:v>
                </c:pt>
                <c:pt idx="6">
                  <c:v>10929</c:v>
                </c:pt>
                <c:pt idx="7">
                  <c:v>10614</c:v>
                </c:pt>
                <c:pt idx="8">
                  <c:v>10797</c:v>
                </c:pt>
                <c:pt idx="9">
                  <c:v>11552</c:v>
                </c:pt>
                <c:pt idx="10">
                  <c:v>12911</c:v>
                </c:pt>
                <c:pt idx="11">
                  <c:v>15020</c:v>
                </c:pt>
                <c:pt idx="12">
                  <c:v>17682</c:v>
                </c:pt>
                <c:pt idx="13">
                  <c:v>21161</c:v>
                </c:pt>
                <c:pt idx="14">
                  <c:v>25853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C6A-4EA1-8AFE-5A33EE8E5946}"/>
            </c:ext>
          </c:extLst>
        </c:ser>
        <c:ser>
          <c:idx val="12"/>
          <c:order val="12"/>
          <c:spPr>
            <a:solidFill>
              <a:schemeClr val="accent5">
                <a:shade val="56000"/>
              </a:schemeClr>
            </a:solidFill>
            <a:ln/>
            <a:effectLst/>
            <a:sp3d/>
          </c:spPr>
          <c:val>
            <c:numRef>
              <c:f>Golden_OTP分析!$N$62:$AB$62</c:f>
              <c:numCache>
                <c:formatCode>General</c:formatCode>
                <c:ptCount val="15"/>
                <c:pt idx="0">
                  <c:v>27559</c:v>
                </c:pt>
                <c:pt idx="1">
                  <c:v>23500</c:v>
                </c:pt>
                <c:pt idx="2">
                  <c:v>19792</c:v>
                </c:pt>
                <c:pt idx="3">
                  <c:v>17041</c:v>
                </c:pt>
                <c:pt idx="4">
                  <c:v>14842</c:v>
                </c:pt>
                <c:pt idx="5">
                  <c:v>13249</c:v>
                </c:pt>
                <c:pt idx="6">
                  <c:v>12342</c:v>
                </c:pt>
                <c:pt idx="7">
                  <c:v>12035</c:v>
                </c:pt>
                <c:pt idx="8">
                  <c:v>12246</c:v>
                </c:pt>
                <c:pt idx="9">
                  <c:v>13078</c:v>
                </c:pt>
                <c:pt idx="10">
                  <c:v>14575</c:v>
                </c:pt>
                <c:pt idx="11">
                  <c:v>16624</c:v>
                </c:pt>
                <c:pt idx="12">
                  <c:v>19304</c:v>
                </c:pt>
                <c:pt idx="13">
                  <c:v>23086</c:v>
                </c:pt>
                <c:pt idx="14">
                  <c:v>27911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C6A-4EA1-8AFE-5A33EE8E5946}"/>
            </c:ext>
          </c:extLst>
        </c:ser>
        <c:ser>
          <c:idx val="13"/>
          <c:order val="13"/>
          <c:spPr>
            <a:solidFill>
              <a:schemeClr val="accent5">
                <a:shade val="47000"/>
              </a:schemeClr>
            </a:solidFill>
            <a:ln/>
            <a:effectLst/>
            <a:sp3d/>
          </c:spPr>
          <c:val>
            <c:numRef>
              <c:f>Golden_OTP分析!$N$63:$AB$63</c:f>
              <c:numCache>
                <c:formatCode>General</c:formatCode>
                <c:ptCount val="15"/>
                <c:pt idx="0">
                  <c:v>29848</c:v>
                </c:pt>
                <c:pt idx="1">
                  <c:v>26106</c:v>
                </c:pt>
                <c:pt idx="2">
                  <c:v>21900</c:v>
                </c:pt>
                <c:pt idx="3">
                  <c:v>18902</c:v>
                </c:pt>
                <c:pt idx="4">
                  <c:v>16739</c:v>
                </c:pt>
                <c:pt idx="5">
                  <c:v>15220</c:v>
                </c:pt>
                <c:pt idx="6">
                  <c:v>14253</c:v>
                </c:pt>
                <c:pt idx="7">
                  <c:v>13925</c:v>
                </c:pt>
                <c:pt idx="8">
                  <c:v>14168</c:v>
                </c:pt>
                <c:pt idx="9">
                  <c:v>15082</c:v>
                </c:pt>
                <c:pt idx="10">
                  <c:v>16548</c:v>
                </c:pt>
                <c:pt idx="11">
                  <c:v>18593</c:v>
                </c:pt>
                <c:pt idx="12">
                  <c:v>21476</c:v>
                </c:pt>
                <c:pt idx="13">
                  <c:v>25640</c:v>
                </c:pt>
                <c:pt idx="14">
                  <c:v>30460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C6A-4EA1-8AFE-5A33EE8E5946}"/>
            </c:ext>
          </c:extLst>
        </c:ser>
        <c:ser>
          <c:idx val="14"/>
          <c:order val="14"/>
          <c:spPr>
            <a:solidFill>
              <a:schemeClr val="accent5">
                <a:shade val="38000"/>
              </a:schemeClr>
            </a:solidFill>
            <a:ln/>
            <a:effectLst/>
            <a:sp3d/>
          </c:spPr>
          <c:val>
            <c:numRef>
              <c:f>Golden_OTP分析!$N$64:$AB$64</c:f>
              <c:numCache>
                <c:formatCode>General</c:formatCode>
                <c:ptCount val="15"/>
                <c:pt idx="0">
                  <c:v>32631</c:v>
                </c:pt>
                <c:pt idx="1">
                  <c:v>28684</c:v>
                </c:pt>
                <c:pt idx="2">
                  <c:v>24448</c:v>
                </c:pt>
                <c:pt idx="3">
                  <c:v>21044</c:v>
                </c:pt>
                <c:pt idx="4">
                  <c:v>18843</c:v>
                </c:pt>
                <c:pt idx="5">
                  <c:v>17384</c:v>
                </c:pt>
                <c:pt idx="6">
                  <c:v>16453</c:v>
                </c:pt>
                <c:pt idx="7">
                  <c:v>16150</c:v>
                </c:pt>
                <c:pt idx="8">
                  <c:v>16437</c:v>
                </c:pt>
                <c:pt idx="9">
                  <c:v>17302</c:v>
                </c:pt>
                <c:pt idx="10">
                  <c:v>18800</c:v>
                </c:pt>
                <c:pt idx="11">
                  <c:v>20962</c:v>
                </c:pt>
                <c:pt idx="12">
                  <c:v>24263</c:v>
                </c:pt>
                <c:pt idx="13">
                  <c:v>28612</c:v>
                </c:pt>
                <c:pt idx="14">
                  <c:v>33936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C6A-4EA1-8AFE-5A33EE8E5946}"/>
            </c:ext>
          </c:extLst>
        </c:ser>
        <c:bandFmts>
          <c:bandFmt>
            <c:idx val="0"/>
            <c:spPr>
              <a:solidFill>
                <a:schemeClr val="accent5">
                  <a:tint val="48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5">
                  <a:tint val="6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5">
                  <a:tint val="83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>
                  <a:shade val="82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5">
                  <a:shade val="65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5">
                  <a:shade val="47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5">
                  <a:shade val="47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5">
                  <a:shade val="47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5">
                  <a:shade val="47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shade val="47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5">
                  <a:shade val="47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5">
                  <a:shade val="47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5">
                  <a:shade val="47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5">
                  <a:shade val="47000"/>
                </a:schemeClr>
              </a:solidFill>
              <a:ln/>
              <a:effectLst/>
              <a:sp3d/>
            </c:spPr>
          </c:bandFmt>
        </c:bandFmts>
        <c:axId val="36637007"/>
        <c:axId val="36636591"/>
        <c:axId val="235655311"/>
      </c:surface3DChart>
      <c:catAx>
        <c:axId val="3663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36591"/>
        <c:crosses val="autoZero"/>
        <c:auto val="1"/>
        <c:lblAlgn val="ctr"/>
        <c:lblOffset val="100"/>
        <c:noMultiLvlLbl val="0"/>
      </c:catAx>
      <c:valAx>
        <c:axId val="366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37007"/>
        <c:crosses val="autoZero"/>
        <c:crossBetween val="midCat"/>
      </c:valAx>
      <c:serAx>
        <c:axId val="23565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36591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Unit_OTP分析!$L$2</c:f>
          <c:strCache>
            <c:ptCount val="1"/>
            <c:pt idx="0">
              <c:v>Gr</c:v>
            </c:pt>
          </c:strCache>
        </c:strRef>
      </c:tx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Unit_OTP分析!$N$2:$AB$2</c:f>
              <c:numCache>
                <c:formatCode>General</c:formatCode>
                <c:ptCount val="15"/>
                <c:pt idx="0">
                  <c:v>25598</c:v>
                </c:pt>
                <c:pt idx="1">
                  <c:v>24586</c:v>
                </c:pt>
                <c:pt idx="2">
                  <c:v>23939</c:v>
                </c:pt>
                <c:pt idx="3">
                  <c:v>23001</c:v>
                </c:pt>
                <c:pt idx="4">
                  <c:v>20822</c:v>
                </c:pt>
                <c:pt idx="5">
                  <c:v>18743</c:v>
                </c:pt>
                <c:pt idx="6">
                  <c:v>17421</c:v>
                </c:pt>
                <c:pt idx="7">
                  <c:v>16950</c:v>
                </c:pt>
                <c:pt idx="8">
                  <c:v>17380</c:v>
                </c:pt>
                <c:pt idx="9">
                  <c:v>18681</c:v>
                </c:pt>
                <c:pt idx="10">
                  <c:v>20709</c:v>
                </c:pt>
                <c:pt idx="11">
                  <c:v>22843</c:v>
                </c:pt>
                <c:pt idx="12">
                  <c:v>24022</c:v>
                </c:pt>
                <c:pt idx="13">
                  <c:v>24953</c:v>
                </c:pt>
                <c:pt idx="14">
                  <c:v>27363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D6-482D-A0A2-A16EC294C2F0}"/>
            </c:ext>
          </c:extLst>
        </c:ser>
        <c:ser>
          <c:idx val="1"/>
          <c:order val="1"/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Unit_OTP分析!$N$3:$AB$3</c:f>
              <c:numCache>
                <c:formatCode>General</c:formatCode>
                <c:ptCount val="15"/>
                <c:pt idx="0">
                  <c:v>24663</c:v>
                </c:pt>
                <c:pt idx="1">
                  <c:v>24218</c:v>
                </c:pt>
                <c:pt idx="2">
                  <c:v>23429</c:v>
                </c:pt>
                <c:pt idx="3">
                  <c:v>21291</c:v>
                </c:pt>
                <c:pt idx="4">
                  <c:v>18485</c:v>
                </c:pt>
                <c:pt idx="5">
                  <c:v>16189</c:v>
                </c:pt>
                <c:pt idx="6">
                  <c:v>14899</c:v>
                </c:pt>
                <c:pt idx="7">
                  <c:v>14475</c:v>
                </c:pt>
                <c:pt idx="8">
                  <c:v>14880</c:v>
                </c:pt>
                <c:pt idx="9">
                  <c:v>16125</c:v>
                </c:pt>
                <c:pt idx="10">
                  <c:v>18294</c:v>
                </c:pt>
                <c:pt idx="11">
                  <c:v>21151</c:v>
                </c:pt>
                <c:pt idx="12">
                  <c:v>23466</c:v>
                </c:pt>
                <c:pt idx="13">
                  <c:v>24531</c:v>
                </c:pt>
                <c:pt idx="14">
                  <c:v>25784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D6-482D-A0A2-A16EC294C2F0}"/>
            </c:ext>
          </c:extLst>
        </c:ser>
        <c:ser>
          <c:idx val="2"/>
          <c:order val="2"/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Unit_OTP分析!$N$4:$AB$4</c:f>
              <c:numCache>
                <c:formatCode>General</c:formatCode>
                <c:ptCount val="15"/>
                <c:pt idx="0">
                  <c:v>24347</c:v>
                </c:pt>
                <c:pt idx="1">
                  <c:v>23801</c:v>
                </c:pt>
                <c:pt idx="2">
                  <c:v>22102</c:v>
                </c:pt>
                <c:pt idx="3">
                  <c:v>18840</c:v>
                </c:pt>
                <c:pt idx="4">
                  <c:v>15792</c:v>
                </c:pt>
                <c:pt idx="5">
                  <c:v>13695</c:v>
                </c:pt>
                <c:pt idx="6">
                  <c:v>12566</c:v>
                </c:pt>
                <c:pt idx="7">
                  <c:v>12158</c:v>
                </c:pt>
                <c:pt idx="8">
                  <c:v>12529</c:v>
                </c:pt>
                <c:pt idx="9">
                  <c:v>13584</c:v>
                </c:pt>
                <c:pt idx="10">
                  <c:v>15630</c:v>
                </c:pt>
                <c:pt idx="11">
                  <c:v>18643</c:v>
                </c:pt>
                <c:pt idx="12">
                  <c:v>22044</c:v>
                </c:pt>
                <c:pt idx="13">
                  <c:v>24055</c:v>
                </c:pt>
                <c:pt idx="14">
                  <c:v>25062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D6-482D-A0A2-A16EC294C2F0}"/>
            </c:ext>
          </c:extLst>
        </c:ser>
        <c:ser>
          <c:idx val="3"/>
          <c:order val="3"/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Unit_OTP分析!$N$5:$AB$5</c:f>
              <c:numCache>
                <c:formatCode>General</c:formatCode>
                <c:ptCount val="15"/>
                <c:pt idx="0">
                  <c:v>23978</c:v>
                </c:pt>
                <c:pt idx="1">
                  <c:v>23281</c:v>
                </c:pt>
                <c:pt idx="2">
                  <c:v>20458</c:v>
                </c:pt>
                <c:pt idx="3">
                  <c:v>16669</c:v>
                </c:pt>
                <c:pt idx="4">
                  <c:v>13754</c:v>
                </c:pt>
                <c:pt idx="5">
                  <c:v>11863</c:v>
                </c:pt>
                <c:pt idx="6">
                  <c:v>10861</c:v>
                </c:pt>
                <c:pt idx="7">
                  <c:v>10540</c:v>
                </c:pt>
                <c:pt idx="8">
                  <c:v>10811</c:v>
                </c:pt>
                <c:pt idx="9">
                  <c:v>11777</c:v>
                </c:pt>
                <c:pt idx="10">
                  <c:v>13529</c:v>
                </c:pt>
                <c:pt idx="11">
                  <c:v>16426</c:v>
                </c:pt>
                <c:pt idx="12">
                  <c:v>20177</c:v>
                </c:pt>
                <c:pt idx="13">
                  <c:v>23440</c:v>
                </c:pt>
                <c:pt idx="14">
                  <c:v>24490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D6-482D-A0A2-A16EC294C2F0}"/>
            </c:ext>
          </c:extLst>
        </c:ser>
        <c:ser>
          <c:idx val="4"/>
          <c:order val="4"/>
          <c:spPr>
            <a:ln w="28575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Unit_OTP分析!$N$6:$AB$6</c:f>
              <c:numCache>
                <c:formatCode>General</c:formatCode>
                <c:ptCount val="15"/>
                <c:pt idx="0">
                  <c:v>23777</c:v>
                </c:pt>
                <c:pt idx="1">
                  <c:v>22586</c:v>
                </c:pt>
                <c:pt idx="2">
                  <c:v>18717</c:v>
                </c:pt>
                <c:pt idx="3">
                  <c:v>14976</c:v>
                </c:pt>
                <c:pt idx="4">
                  <c:v>12261</c:v>
                </c:pt>
                <c:pt idx="5">
                  <c:v>10624</c:v>
                </c:pt>
                <c:pt idx="6">
                  <c:v>9768</c:v>
                </c:pt>
                <c:pt idx="7">
                  <c:v>9495</c:v>
                </c:pt>
                <c:pt idx="8">
                  <c:v>9756</c:v>
                </c:pt>
                <c:pt idx="9">
                  <c:v>10536</c:v>
                </c:pt>
                <c:pt idx="10">
                  <c:v>12120</c:v>
                </c:pt>
                <c:pt idx="11">
                  <c:v>14729</c:v>
                </c:pt>
                <c:pt idx="12">
                  <c:v>18588</c:v>
                </c:pt>
                <c:pt idx="13">
                  <c:v>22651</c:v>
                </c:pt>
                <c:pt idx="14">
                  <c:v>24389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D6-482D-A0A2-A16EC294C2F0}"/>
            </c:ext>
          </c:extLst>
        </c:ser>
        <c:ser>
          <c:idx val="5"/>
          <c:order val="5"/>
          <c:spPr>
            <a:ln w="28575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Unit_OTP分析!$N$7:$AB$7</c:f>
              <c:numCache>
                <c:formatCode>General</c:formatCode>
                <c:ptCount val="15"/>
                <c:pt idx="0">
                  <c:v>23541</c:v>
                </c:pt>
                <c:pt idx="1">
                  <c:v>21745</c:v>
                </c:pt>
                <c:pt idx="2">
                  <c:v>17548</c:v>
                </c:pt>
                <c:pt idx="3">
                  <c:v>13868</c:v>
                </c:pt>
                <c:pt idx="4">
                  <c:v>11347</c:v>
                </c:pt>
                <c:pt idx="5">
                  <c:v>9849</c:v>
                </c:pt>
                <c:pt idx="6">
                  <c:v>9046</c:v>
                </c:pt>
                <c:pt idx="7">
                  <c:v>8773</c:v>
                </c:pt>
                <c:pt idx="8">
                  <c:v>8993</c:v>
                </c:pt>
                <c:pt idx="9">
                  <c:v>9775</c:v>
                </c:pt>
                <c:pt idx="10">
                  <c:v>11153</c:v>
                </c:pt>
                <c:pt idx="11">
                  <c:v>13654</c:v>
                </c:pt>
                <c:pt idx="12">
                  <c:v>17380</c:v>
                </c:pt>
                <c:pt idx="13">
                  <c:v>21941</c:v>
                </c:pt>
                <c:pt idx="14">
                  <c:v>24283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D6-482D-A0A2-A16EC294C2F0}"/>
            </c:ext>
          </c:extLst>
        </c:ser>
        <c:ser>
          <c:idx val="6"/>
          <c:order val="6"/>
          <c:spPr>
            <a:ln w="28575" cap="rnd" cmpd="sng" algn="ctr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Unit_OTP分析!$N$8:$AB$8</c:f>
              <c:numCache>
                <c:formatCode>General</c:formatCode>
                <c:ptCount val="15"/>
                <c:pt idx="0">
                  <c:v>23344</c:v>
                </c:pt>
                <c:pt idx="1">
                  <c:v>21307</c:v>
                </c:pt>
                <c:pt idx="2">
                  <c:v>16698</c:v>
                </c:pt>
                <c:pt idx="3">
                  <c:v>13147</c:v>
                </c:pt>
                <c:pt idx="4">
                  <c:v>10775</c:v>
                </c:pt>
                <c:pt idx="5">
                  <c:v>9401</c:v>
                </c:pt>
                <c:pt idx="6">
                  <c:v>8621</c:v>
                </c:pt>
                <c:pt idx="7">
                  <c:v>8330</c:v>
                </c:pt>
                <c:pt idx="8">
                  <c:v>8553</c:v>
                </c:pt>
                <c:pt idx="9">
                  <c:v>9292</c:v>
                </c:pt>
                <c:pt idx="10">
                  <c:v>10613</c:v>
                </c:pt>
                <c:pt idx="11">
                  <c:v>13001</c:v>
                </c:pt>
                <c:pt idx="12">
                  <c:v>16572</c:v>
                </c:pt>
                <c:pt idx="13">
                  <c:v>21240</c:v>
                </c:pt>
                <c:pt idx="14">
                  <c:v>23969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D6-482D-A0A2-A16EC294C2F0}"/>
            </c:ext>
          </c:extLst>
        </c:ser>
        <c:ser>
          <c:idx val="7"/>
          <c:order val="7"/>
          <c:spPr>
            <a:ln w="28575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Unit_OTP分析!$N$9:$AB$9</c:f>
              <c:numCache>
                <c:formatCode>General</c:formatCode>
                <c:ptCount val="15"/>
                <c:pt idx="0">
                  <c:v>23383</c:v>
                </c:pt>
                <c:pt idx="1">
                  <c:v>21055</c:v>
                </c:pt>
                <c:pt idx="2">
                  <c:v>16516</c:v>
                </c:pt>
                <c:pt idx="3">
                  <c:v>12965</c:v>
                </c:pt>
                <c:pt idx="4">
                  <c:v>10630</c:v>
                </c:pt>
                <c:pt idx="5">
                  <c:v>9241</c:v>
                </c:pt>
                <c:pt idx="6">
                  <c:v>8441</c:v>
                </c:pt>
                <c:pt idx="7">
                  <c:v>8195</c:v>
                </c:pt>
                <c:pt idx="8">
                  <c:v>8391</c:v>
                </c:pt>
                <c:pt idx="9">
                  <c:v>9125</c:v>
                </c:pt>
                <c:pt idx="10">
                  <c:v>10451</c:v>
                </c:pt>
                <c:pt idx="11">
                  <c:v>12778</c:v>
                </c:pt>
                <c:pt idx="12">
                  <c:v>16336</c:v>
                </c:pt>
                <c:pt idx="13">
                  <c:v>21012</c:v>
                </c:pt>
                <c:pt idx="14">
                  <c:v>24123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D6-482D-A0A2-A16EC294C2F0}"/>
            </c:ext>
          </c:extLst>
        </c:ser>
        <c:ser>
          <c:idx val="8"/>
          <c:order val="8"/>
          <c:spPr>
            <a:ln w="28575" cap="rnd" cmpd="sng" algn="ctr">
              <a:solidFill>
                <a:schemeClr val="accent3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Unit_OTP分析!$N$10:$AB$10</c:f>
              <c:numCache>
                <c:formatCode>General</c:formatCode>
                <c:ptCount val="15"/>
                <c:pt idx="0">
                  <c:v>23571</c:v>
                </c:pt>
                <c:pt idx="1">
                  <c:v>21288</c:v>
                </c:pt>
                <c:pt idx="2">
                  <c:v>16732</c:v>
                </c:pt>
                <c:pt idx="3">
                  <c:v>13177</c:v>
                </c:pt>
                <c:pt idx="4">
                  <c:v>10780</c:v>
                </c:pt>
                <c:pt idx="5">
                  <c:v>9374</c:v>
                </c:pt>
                <c:pt idx="6">
                  <c:v>8588</c:v>
                </c:pt>
                <c:pt idx="7">
                  <c:v>8303</c:v>
                </c:pt>
                <c:pt idx="8">
                  <c:v>8525</c:v>
                </c:pt>
                <c:pt idx="9">
                  <c:v>9255</c:v>
                </c:pt>
                <c:pt idx="10">
                  <c:v>10591</c:v>
                </c:pt>
                <c:pt idx="11">
                  <c:v>13004</c:v>
                </c:pt>
                <c:pt idx="12">
                  <c:v>16616</c:v>
                </c:pt>
                <c:pt idx="13">
                  <c:v>21362</c:v>
                </c:pt>
                <c:pt idx="14">
                  <c:v>24068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D6-482D-A0A2-A16EC294C2F0}"/>
            </c:ext>
          </c:extLst>
        </c:ser>
        <c:ser>
          <c:idx val="9"/>
          <c:order val="9"/>
          <c:spPr>
            <a:ln w="28575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Unit_OTP分析!$N$11:$AB$11</c:f>
              <c:numCache>
                <c:formatCode>General</c:formatCode>
                <c:ptCount val="15"/>
                <c:pt idx="0">
                  <c:v>23820</c:v>
                </c:pt>
                <c:pt idx="1">
                  <c:v>21864</c:v>
                </c:pt>
                <c:pt idx="2">
                  <c:v>17509</c:v>
                </c:pt>
                <c:pt idx="3">
                  <c:v>13769</c:v>
                </c:pt>
                <c:pt idx="4">
                  <c:v>11289</c:v>
                </c:pt>
                <c:pt idx="5">
                  <c:v>9824</c:v>
                </c:pt>
                <c:pt idx="6">
                  <c:v>9000</c:v>
                </c:pt>
                <c:pt idx="7">
                  <c:v>8714</c:v>
                </c:pt>
                <c:pt idx="8">
                  <c:v>8927</c:v>
                </c:pt>
                <c:pt idx="9">
                  <c:v>9675</c:v>
                </c:pt>
                <c:pt idx="10">
                  <c:v>11094</c:v>
                </c:pt>
                <c:pt idx="11">
                  <c:v>13599</c:v>
                </c:pt>
                <c:pt idx="12">
                  <c:v>17364</c:v>
                </c:pt>
                <c:pt idx="13">
                  <c:v>21976</c:v>
                </c:pt>
                <c:pt idx="14">
                  <c:v>24414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CD6-482D-A0A2-A16EC294C2F0}"/>
            </c:ext>
          </c:extLst>
        </c:ser>
        <c:ser>
          <c:idx val="10"/>
          <c:order val="10"/>
          <c:spPr>
            <a:ln w="28575" cap="rnd" cmpd="sng" algn="ctr">
              <a:solidFill>
                <a:schemeClr val="accent5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Unit_OTP分析!$N$12:$AB$12</c:f>
              <c:numCache>
                <c:formatCode>General</c:formatCode>
                <c:ptCount val="15"/>
                <c:pt idx="0">
                  <c:v>24188</c:v>
                </c:pt>
                <c:pt idx="1">
                  <c:v>22698</c:v>
                </c:pt>
                <c:pt idx="2">
                  <c:v>18716</c:v>
                </c:pt>
                <c:pt idx="3">
                  <c:v>14875</c:v>
                </c:pt>
                <c:pt idx="4">
                  <c:v>12201</c:v>
                </c:pt>
                <c:pt idx="5">
                  <c:v>10563</c:v>
                </c:pt>
                <c:pt idx="6">
                  <c:v>9681</c:v>
                </c:pt>
                <c:pt idx="7">
                  <c:v>9417</c:v>
                </c:pt>
                <c:pt idx="8">
                  <c:v>9631</c:v>
                </c:pt>
                <c:pt idx="9">
                  <c:v>10472</c:v>
                </c:pt>
                <c:pt idx="10">
                  <c:v>12049</c:v>
                </c:pt>
                <c:pt idx="11">
                  <c:v>14671</c:v>
                </c:pt>
                <c:pt idx="12">
                  <c:v>18497</c:v>
                </c:pt>
                <c:pt idx="13">
                  <c:v>22769</c:v>
                </c:pt>
                <c:pt idx="14">
                  <c:v>24706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CD6-482D-A0A2-A16EC294C2F0}"/>
            </c:ext>
          </c:extLst>
        </c:ser>
        <c:ser>
          <c:idx val="11"/>
          <c:order val="11"/>
          <c:spPr>
            <a:ln w="28575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Unit_OTP分析!$N$13:$AB$13</c:f>
              <c:numCache>
                <c:formatCode>General</c:formatCode>
                <c:ptCount val="15"/>
                <c:pt idx="0">
                  <c:v>24555</c:v>
                </c:pt>
                <c:pt idx="1">
                  <c:v>23651</c:v>
                </c:pt>
                <c:pt idx="2">
                  <c:v>20317</c:v>
                </c:pt>
                <c:pt idx="3">
                  <c:v>16520</c:v>
                </c:pt>
                <c:pt idx="4">
                  <c:v>13611</c:v>
                </c:pt>
                <c:pt idx="5">
                  <c:v>11779</c:v>
                </c:pt>
                <c:pt idx="6">
                  <c:v>10757</c:v>
                </c:pt>
                <c:pt idx="7">
                  <c:v>10443</c:v>
                </c:pt>
                <c:pt idx="8">
                  <c:v>10747</c:v>
                </c:pt>
                <c:pt idx="9">
                  <c:v>11675</c:v>
                </c:pt>
                <c:pt idx="10">
                  <c:v>13449</c:v>
                </c:pt>
                <c:pt idx="11">
                  <c:v>16345</c:v>
                </c:pt>
                <c:pt idx="12">
                  <c:v>20225</c:v>
                </c:pt>
                <c:pt idx="13">
                  <c:v>23775</c:v>
                </c:pt>
                <c:pt idx="14">
                  <c:v>24900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CD6-482D-A0A2-A16EC294C2F0}"/>
            </c:ext>
          </c:extLst>
        </c:ser>
        <c:ser>
          <c:idx val="12"/>
          <c:order val="12"/>
          <c:spPr>
            <a:ln w="28575" cap="rnd" cmpd="sng" algn="ctr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Unit_OTP分析!$N$14:$AB$14</c:f>
              <c:numCache>
                <c:formatCode>General</c:formatCode>
                <c:ptCount val="15"/>
                <c:pt idx="0">
                  <c:v>25210</c:v>
                </c:pt>
                <c:pt idx="1">
                  <c:v>24318</c:v>
                </c:pt>
                <c:pt idx="2">
                  <c:v>22333</c:v>
                </c:pt>
                <c:pt idx="3">
                  <c:v>18708</c:v>
                </c:pt>
                <c:pt idx="4">
                  <c:v>15646</c:v>
                </c:pt>
                <c:pt idx="5">
                  <c:v>13571</c:v>
                </c:pt>
                <c:pt idx="6">
                  <c:v>12404</c:v>
                </c:pt>
                <c:pt idx="7">
                  <c:v>12029</c:v>
                </c:pt>
                <c:pt idx="8">
                  <c:v>12375</c:v>
                </c:pt>
                <c:pt idx="9">
                  <c:v>13451</c:v>
                </c:pt>
                <c:pt idx="10">
                  <c:v>15488</c:v>
                </c:pt>
                <c:pt idx="11">
                  <c:v>18574</c:v>
                </c:pt>
                <c:pt idx="12">
                  <c:v>22184</c:v>
                </c:pt>
                <c:pt idx="13">
                  <c:v>24588</c:v>
                </c:pt>
                <c:pt idx="14">
                  <c:v>25535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CD6-482D-A0A2-A16EC294C2F0}"/>
            </c:ext>
          </c:extLst>
        </c:ser>
        <c:ser>
          <c:idx val="13"/>
          <c:order val="13"/>
          <c:spPr>
            <a:ln w="28575" cap="rnd" cmpd="sng" algn="ctr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Unit_OTP分析!$N$15:$AB$15</c:f>
              <c:numCache>
                <c:formatCode>General</c:formatCode>
                <c:ptCount val="15"/>
                <c:pt idx="0">
                  <c:v>25653</c:v>
                </c:pt>
                <c:pt idx="1">
                  <c:v>25042</c:v>
                </c:pt>
                <c:pt idx="2">
                  <c:v>23965</c:v>
                </c:pt>
                <c:pt idx="3">
                  <c:v>21261</c:v>
                </c:pt>
                <c:pt idx="4">
                  <c:v>18249</c:v>
                </c:pt>
                <c:pt idx="5">
                  <c:v>16014</c:v>
                </c:pt>
                <c:pt idx="6">
                  <c:v>14707</c:v>
                </c:pt>
                <c:pt idx="7">
                  <c:v>14297</c:v>
                </c:pt>
                <c:pt idx="8">
                  <c:v>14608</c:v>
                </c:pt>
                <c:pt idx="9">
                  <c:v>15880</c:v>
                </c:pt>
                <c:pt idx="10">
                  <c:v>18129</c:v>
                </c:pt>
                <c:pt idx="11">
                  <c:v>21159</c:v>
                </c:pt>
                <c:pt idx="12">
                  <c:v>23988</c:v>
                </c:pt>
                <c:pt idx="13">
                  <c:v>25145</c:v>
                </c:pt>
                <c:pt idx="14">
                  <c:v>26054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CD6-482D-A0A2-A16EC294C2F0}"/>
            </c:ext>
          </c:extLst>
        </c:ser>
        <c:ser>
          <c:idx val="14"/>
          <c:order val="14"/>
          <c:spPr>
            <a:ln w="28575" cap="rnd" cmpd="sng" algn="ctr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Unit_OTP分析!$N$16:$AB$16</c:f>
              <c:numCache>
                <c:formatCode>General</c:formatCode>
                <c:ptCount val="15"/>
                <c:pt idx="0">
                  <c:v>27538</c:v>
                </c:pt>
                <c:pt idx="1">
                  <c:v>25509</c:v>
                </c:pt>
                <c:pt idx="2">
                  <c:v>24873</c:v>
                </c:pt>
                <c:pt idx="3">
                  <c:v>23610</c:v>
                </c:pt>
                <c:pt idx="4">
                  <c:v>21383</c:v>
                </c:pt>
                <c:pt idx="5">
                  <c:v>19165</c:v>
                </c:pt>
                <c:pt idx="6">
                  <c:v>17763</c:v>
                </c:pt>
                <c:pt idx="7">
                  <c:v>17283</c:v>
                </c:pt>
                <c:pt idx="8">
                  <c:v>17626</c:v>
                </c:pt>
                <c:pt idx="9">
                  <c:v>19079</c:v>
                </c:pt>
                <c:pt idx="10">
                  <c:v>21232</c:v>
                </c:pt>
                <c:pt idx="11">
                  <c:v>23585</c:v>
                </c:pt>
                <c:pt idx="12">
                  <c:v>24842</c:v>
                </c:pt>
                <c:pt idx="13">
                  <c:v>25653</c:v>
                </c:pt>
                <c:pt idx="14">
                  <c:v>27027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CD6-482D-A0A2-A16EC294C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822383"/>
        <c:axId val="1"/>
      </c:lineChart>
      <c:catAx>
        <c:axId val="6428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64282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07673329141229"/>
          <c:y val="9.7563963399902684E-2"/>
          <c:w val="0.15109838971119838"/>
          <c:h val="0.89201337965625305"/>
        </c:manualLayout>
      </c:layout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Unit_OTP分析!$L$18</c:f>
          <c:strCache>
            <c:ptCount val="1"/>
            <c:pt idx="0">
              <c:v>R</c:v>
            </c:pt>
          </c:strCache>
        </c:strRef>
      </c:tx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Unit_OTP分析!$N$18:$AB$18</c:f>
              <c:numCache>
                <c:formatCode>General</c:formatCode>
                <c:ptCount val="15"/>
                <c:pt idx="0">
                  <c:v>27297</c:v>
                </c:pt>
                <c:pt idx="1">
                  <c:v>26008</c:v>
                </c:pt>
                <c:pt idx="2">
                  <c:v>25449</c:v>
                </c:pt>
                <c:pt idx="3">
                  <c:v>24360</c:v>
                </c:pt>
                <c:pt idx="4">
                  <c:v>21866</c:v>
                </c:pt>
                <c:pt idx="5">
                  <c:v>19568</c:v>
                </c:pt>
                <c:pt idx="6">
                  <c:v>17971</c:v>
                </c:pt>
                <c:pt idx="7">
                  <c:v>17511</c:v>
                </c:pt>
                <c:pt idx="8">
                  <c:v>17934</c:v>
                </c:pt>
                <c:pt idx="9">
                  <c:v>19380</c:v>
                </c:pt>
                <c:pt idx="10">
                  <c:v>21749</c:v>
                </c:pt>
                <c:pt idx="11">
                  <c:v>24256</c:v>
                </c:pt>
                <c:pt idx="12">
                  <c:v>25516</c:v>
                </c:pt>
                <c:pt idx="13">
                  <c:v>26415</c:v>
                </c:pt>
                <c:pt idx="14">
                  <c:v>29332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4-4B29-B918-A4CD1E4FEE6F}"/>
            </c:ext>
          </c:extLst>
        </c:ser>
        <c:ser>
          <c:idx val="1"/>
          <c:order val="1"/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Unit_OTP分析!$N$19:$AB$19</c:f>
              <c:numCache>
                <c:formatCode>General</c:formatCode>
                <c:ptCount val="15"/>
                <c:pt idx="0">
                  <c:v>26097</c:v>
                </c:pt>
                <c:pt idx="1">
                  <c:v>25725</c:v>
                </c:pt>
                <c:pt idx="2">
                  <c:v>25012</c:v>
                </c:pt>
                <c:pt idx="3">
                  <c:v>22539</c:v>
                </c:pt>
                <c:pt idx="4">
                  <c:v>19240</c:v>
                </c:pt>
                <c:pt idx="5">
                  <c:v>16816</c:v>
                </c:pt>
                <c:pt idx="6">
                  <c:v>15349</c:v>
                </c:pt>
                <c:pt idx="7">
                  <c:v>14872</c:v>
                </c:pt>
                <c:pt idx="8">
                  <c:v>15310</c:v>
                </c:pt>
                <c:pt idx="9">
                  <c:v>16704</c:v>
                </c:pt>
                <c:pt idx="10">
                  <c:v>19081</c:v>
                </c:pt>
                <c:pt idx="11">
                  <c:v>22282</c:v>
                </c:pt>
                <c:pt idx="12">
                  <c:v>25012</c:v>
                </c:pt>
                <c:pt idx="13">
                  <c:v>26112</c:v>
                </c:pt>
                <c:pt idx="14">
                  <c:v>27329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4-4B29-B918-A4CD1E4FEE6F}"/>
            </c:ext>
          </c:extLst>
        </c:ser>
        <c:ser>
          <c:idx val="2"/>
          <c:order val="2"/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Unit_OTP分析!$N$20:$AB$20</c:f>
              <c:numCache>
                <c:formatCode>General</c:formatCode>
                <c:ptCount val="15"/>
                <c:pt idx="0">
                  <c:v>25895</c:v>
                </c:pt>
                <c:pt idx="1">
                  <c:v>25289</c:v>
                </c:pt>
                <c:pt idx="2">
                  <c:v>23409</c:v>
                </c:pt>
                <c:pt idx="3">
                  <c:v>19690</c:v>
                </c:pt>
                <c:pt idx="4">
                  <c:v>16363</c:v>
                </c:pt>
                <c:pt idx="5">
                  <c:v>14057</c:v>
                </c:pt>
                <c:pt idx="6">
                  <c:v>12770</c:v>
                </c:pt>
                <c:pt idx="7">
                  <c:v>12378</c:v>
                </c:pt>
                <c:pt idx="8">
                  <c:v>12770</c:v>
                </c:pt>
                <c:pt idx="9">
                  <c:v>14001</c:v>
                </c:pt>
                <c:pt idx="10">
                  <c:v>16182</c:v>
                </c:pt>
                <c:pt idx="11">
                  <c:v>19637</c:v>
                </c:pt>
                <c:pt idx="12">
                  <c:v>23450</c:v>
                </c:pt>
                <c:pt idx="13">
                  <c:v>25732</c:v>
                </c:pt>
                <c:pt idx="14">
                  <c:v>26591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94-4B29-B918-A4CD1E4FEE6F}"/>
            </c:ext>
          </c:extLst>
        </c:ser>
        <c:ser>
          <c:idx val="3"/>
          <c:order val="3"/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Unit_OTP分析!$N$21:$AB$21</c:f>
              <c:numCache>
                <c:formatCode>General</c:formatCode>
                <c:ptCount val="15"/>
                <c:pt idx="0">
                  <c:v>25431</c:v>
                </c:pt>
                <c:pt idx="1">
                  <c:v>24795</c:v>
                </c:pt>
                <c:pt idx="2">
                  <c:v>21535</c:v>
                </c:pt>
                <c:pt idx="3">
                  <c:v>17333</c:v>
                </c:pt>
                <c:pt idx="4">
                  <c:v>14119</c:v>
                </c:pt>
                <c:pt idx="5">
                  <c:v>12089</c:v>
                </c:pt>
                <c:pt idx="6">
                  <c:v>11011</c:v>
                </c:pt>
                <c:pt idx="7">
                  <c:v>10673</c:v>
                </c:pt>
                <c:pt idx="8">
                  <c:v>11004</c:v>
                </c:pt>
                <c:pt idx="9">
                  <c:v>12023</c:v>
                </c:pt>
                <c:pt idx="10">
                  <c:v>14009</c:v>
                </c:pt>
                <c:pt idx="11">
                  <c:v>17119</c:v>
                </c:pt>
                <c:pt idx="12">
                  <c:v>21374</c:v>
                </c:pt>
                <c:pt idx="13">
                  <c:v>25056</c:v>
                </c:pt>
                <c:pt idx="14">
                  <c:v>26283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94-4B29-B918-A4CD1E4FEE6F}"/>
            </c:ext>
          </c:extLst>
        </c:ser>
        <c:ser>
          <c:idx val="4"/>
          <c:order val="4"/>
          <c:spPr>
            <a:ln w="28575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Unit_OTP分析!$N$22:$AB$22</c:f>
              <c:numCache>
                <c:formatCode>General</c:formatCode>
                <c:ptCount val="15"/>
                <c:pt idx="0">
                  <c:v>25172</c:v>
                </c:pt>
                <c:pt idx="1">
                  <c:v>24000</c:v>
                </c:pt>
                <c:pt idx="2">
                  <c:v>19682</c:v>
                </c:pt>
                <c:pt idx="3">
                  <c:v>15440</c:v>
                </c:pt>
                <c:pt idx="4">
                  <c:v>12543</c:v>
                </c:pt>
                <c:pt idx="5">
                  <c:v>10789</c:v>
                </c:pt>
                <c:pt idx="6">
                  <c:v>9849</c:v>
                </c:pt>
                <c:pt idx="7">
                  <c:v>9558</c:v>
                </c:pt>
                <c:pt idx="8">
                  <c:v>9839</c:v>
                </c:pt>
                <c:pt idx="9">
                  <c:v>10669</c:v>
                </c:pt>
                <c:pt idx="10">
                  <c:v>12424</c:v>
                </c:pt>
                <c:pt idx="11">
                  <c:v>15299</c:v>
                </c:pt>
                <c:pt idx="12">
                  <c:v>19496</c:v>
                </c:pt>
                <c:pt idx="13">
                  <c:v>24130</c:v>
                </c:pt>
                <c:pt idx="14">
                  <c:v>25994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94-4B29-B918-A4CD1E4FEE6F}"/>
            </c:ext>
          </c:extLst>
        </c:ser>
        <c:ser>
          <c:idx val="5"/>
          <c:order val="5"/>
          <c:spPr>
            <a:ln w="28575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Unit_OTP分析!$N$23:$AB$23</c:f>
              <c:numCache>
                <c:formatCode>General</c:formatCode>
                <c:ptCount val="15"/>
                <c:pt idx="0">
                  <c:v>24949</c:v>
                </c:pt>
                <c:pt idx="1">
                  <c:v>23110</c:v>
                </c:pt>
                <c:pt idx="2">
                  <c:v>18210</c:v>
                </c:pt>
                <c:pt idx="3">
                  <c:v>14234</c:v>
                </c:pt>
                <c:pt idx="4">
                  <c:v>11539</c:v>
                </c:pt>
                <c:pt idx="5">
                  <c:v>9923</c:v>
                </c:pt>
                <c:pt idx="6">
                  <c:v>9069</c:v>
                </c:pt>
                <c:pt idx="7">
                  <c:v>8795</c:v>
                </c:pt>
                <c:pt idx="8">
                  <c:v>9061</c:v>
                </c:pt>
                <c:pt idx="9">
                  <c:v>9863</c:v>
                </c:pt>
                <c:pt idx="10">
                  <c:v>11362</c:v>
                </c:pt>
                <c:pt idx="11">
                  <c:v>14032</c:v>
                </c:pt>
                <c:pt idx="12">
                  <c:v>18200</c:v>
                </c:pt>
                <c:pt idx="13">
                  <c:v>23366</c:v>
                </c:pt>
                <c:pt idx="14">
                  <c:v>26045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94-4B29-B918-A4CD1E4FEE6F}"/>
            </c:ext>
          </c:extLst>
        </c:ser>
        <c:ser>
          <c:idx val="6"/>
          <c:order val="6"/>
          <c:spPr>
            <a:ln w="28575" cap="rnd" cmpd="sng" algn="ctr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Unit_OTP分析!$N$24:$AB$24</c:f>
              <c:numCache>
                <c:formatCode>General</c:formatCode>
                <c:ptCount val="15"/>
                <c:pt idx="0">
                  <c:v>24888</c:v>
                </c:pt>
                <c:pt idx="1">
                  <c:v>22368</c:v>
                </c:pt>
                <c:pt idx="2">
                  <c:v>17400</c:v>
                </c:pt>
                <c:pt idx="3">
                  <c:v>13478</c:v>
                </c:pt>
                <c:pt idx="4">
                  <c:v>10955</c:v>
                </c:pt>
                <c:pt idx="5">
                  <c:v>9457</c:v>
                </c:pt>
                <c:pt idx="6">
                  <c:v>8643</c:v>
                </c:pt>
                <c:pt idx="7">
                  <c:v>8356</c:v>
                </c:pt>
                <c:pt idx="8">
                  <c:v>8584</c:v>
                </c:pt>
                <c:pt idx="9">
                  <c:v>9375</c:v>
                </c:pt>
                <c:pt idx="10">
                  <c:v>10797</c:v>
                </c:pt>
                <c:pt idx="11">
                  <c:v>13358</c:v>
                </c:pt>
                <c:pt idx="12">
                  <c:v>17321</c:v>
                </c:pt>
                <c:pt idx="13">
                  <c:v>22620</c:v>
                </c:pt>
                <c:pt idx="14">
                  <c:v>25565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94-4B29-B918-A4CD1E4FEE6F}"/>
            </c:ext>
          </c:extLst>
        </c:ser>
        <c:ser>
          <c:idx val="7"/>
          <c:order val="7"/>
          <c:spPr>
            <a:ln w="28575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Unit_OTP分析!$N$25:$AB$25</c:f>
              <c:numCache>
                <c:formatCode>General</c:formatCode>
                <c:ptCount val="15"/>
                <c:pt idx="0">
                  <c:v>24855</c:v>
                </c:pt>
                <c:pt idx="1">
                  <c:v>22084</c:v>
                </c:pt>
                <c:pt idx="2">
                  <c:v>17175</c:v>
                </c:pt>
                <c:pt idx="3">
                  <c:v>13267</c:v>
                </c:pt>
                <c:pt idx="4">
                  <c:v>10762</c:v>
                </c:pt>
                <c:pt idx="5">
                  <c:v>9303</c:v>
                </c:pt>
                <c:pt idx="6">
                  <c:v>8486</c:v>
                </c:pt>
                <c:pt idx="7">
                  <c:v>8192</c:v>
                </c:pt>
                <c:pt idx="8">
                  <c:v>8417</c:v>
                </c:pt>
                <c:pt idx="9">
                  <c:v>9219</c:v>
                </c:pt>
                <c:pt idx="10">
                  <c:v>10631</c:v>
                </c:pt>
                <c:pt idx="11">
                  <c:v>13164</c:v>
                </c:pt>
                <c:pt idx="12">
                  <c:v>17066</c:v>
                </c:pt>
                <c:pt idx="13">
                  <c:v>22339</c:v>
                </c:pt>
                <c:pt idx="14">
                  <c:v>25776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94-4B29-B918-A4CD1E4FEE6F}"/>
            </c:ext>
          </c:extLst>
        </c:ser>
        <c:ser>
          <c:idx val="8"/>
          <c:order val="8"/>
          <c:spPr>
            <a:ln w="28575" cap="rnd" cmpd="sng" algn="ctr">
              <a:solidFill>
                <a:schemeClr val="accent3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Unit_OTP分析!$N$26:$AB$26</c:f>
              <c:numCache>
                <c:formatCode>General</c:formatCode>
                <c:ptCount val="15"/>
                <c:pt idx="0">
                  <c:v>25046</c:v>
                </c:pt>
                <c:pt idx="1">
                  <c:v>22368</c:v>
                </c:pt>
                <c:pt idx="2">
                  <c:v>17364</c:v>
                </c:pt>
                <c:pt idx="3">
                  <c:v>13457</c:v>
                </c:pt>
                <c:pt idx="4">
                  <c:v>10887</c:v>
                </c:pt>
                <c:pt idx="5">
                  <c:v>9432</c:v>
                </c:pt>
                <c:pt idx="6">
                  <c:v>8602</c:v>
                </c:pt>
                <c:pt idx="7">
                  <c:v>8296</c:v>
                </c:pt>
                <c:pt idx="8">
                  <c:v>8549</c:v>
                </c:pt>
                <c:pt idx="9">
                  <c:v>9342</c:v>
                </c:pt>
                <c:pt idx="10">
                  <c:v>10775</c:v>
                </c:pt>
                <c:pt idx="11">
                  <c:v>13340</c:v>
                </c:pt>
                <c:pt idx="12">
                  <c:v>17287</c:v>
                </c:pt>
                <c:pt idx="13">
                  <c:v>22531</c:v>
                </c:pt>
                <c:pt idx="14">
                  <c:v>25830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94-4B29-B918-A4CD1E4FEE6F}"/>
            </c:ext>
          </c:extLst>
        </c:ser>
        <c:ser>
          <c:idx val="9"/>
          <c:order val="9"/>
          <c:spPr>
            <a:ln w="28575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Unit_OTP分析!$N$27:$AB$27</c:f>
              <c:numCache>
                <c:formatCode>General</c:formatCode>
                <c:ptCount val="15"/>
                <c:pt idx="0">
                  <c:v>25369</c:v>
                </c:pt>
                <c:pt idx="1">
                  <c:v>23017</c:v>
                </c:pt>
                <c:pt idx="2">
                  <c:v>18148</c:v>
                </c:pt>
                <c:pt idx="3">
                  <c:v>14161</c:v>
                </c:pt>
                <c:pt idx="4">
                  <c:v>11462</c:v>
                </c:pt>
                <c:pt idx="5">
                  <c:v>9856</c:v>
                </c:pt>
                <c:pt idx="6">
                  <c:v>9011</c:v>
                </c:pt>
                <c:pt idx="7">
                  <c:v>8701</c:v>
                </c:pt>
                <c:pt idx="8">
                  <c:v>8959</c:v>
                </c:pt>
                <c:pt idx="9">
                  <c:v>9783</c:v>
                </c:pt>
                <c:pt idx="10">
                  <c:v>11303</c:v>
                </c:pt>
                <c:pt idx="11">
                  <c:v>13983</c:v>
                </c:pt>
                <c:pt idx="12">
                  <c:v>18084</c:v>
                </c:pt>
                <c:pt idx="13">
                  <c:v>23250</c:v>
                </c:pt>
                <c:pt idx="14">
                  <c:v>26038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494-4B29-B918-A4CD1E4FEE6F}"/>
            </c:ext>
          </c:extLst>
        </c:ser>
        <c:ser>
          <c:idx val="10"/>
          <c:order val="10"/>
          <c:spPr>
            <a:ln w="28575" cap="rnd" cmpd="sng" algn="ctr">
              <a:solidFill>
                <a:schemeClr val="accent5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Unit_OTP分析!$N$28:$AB$28</c:f>
              <c:numCache>
                <c:formatCode>General</c:formatCode>
                <c:ptCount val="15"/>
                <c:pt idx="0">
                  <c:v>25668</c:v>
                </c:pt>
                <c:pt idx="1">
                  <c:v>24074</c:v>
                </c:pt>
                <c:pt idx="2">
                  <c:v>19589</c:v>
                </c:pt>
                <c:pt idx="3">
                  <c:v>15299</c:v>
                </c:pt>
                <c:pt idx="4">
                  <c:v>12395</c:v>
                </c:pt>
                <c:pt idx="5">
                  <c:v>10634</c:v>
                </c:pt>
                <c:pt idx="6">
                  <c:v>9722</c:v>
                </c:pt>
                <c:pt idx="7">
                  <c:v>9428</c:v>
                </c:pt>
                <c:pt idx="8">
                  <c:v>9687</c:v>
                </c:pt>
                <c:pt idx="9">
                  <c:v>10569</c:v>
                </c:pt>
                <c:pt idx="10">
                  <c:v>12332</c:v>
                </c:pt>
                <c:pt idx="11">
                  <c:v>15138</c:v>
                </c:pt>
                <c:pt idx="12">
                  <c:v>19399</c:v>
                </c:pt>
                <c:pt idx="13">
                  <c:v>24202</c:v>
                </c:pt>
                <c:pt idx="14">
                  <c:v>26313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494-4B29-B918-A4CD1E4FEE6F}"/>
            </c:ext>
          </c:extLst>
        </c:ser>
        <c:ser>
          <c:idx val="11"/>
          <c:order val="11"/>
          <c:spPr>
            <a:ln w="28575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Unit_OTP分析!$N$29:$AB$29</c:f>
              <c:numCache>
                <c:formatCode>General</c:formatCode>
                <c:ptCount val="15"/>
                <c:pt idx="0">
                  <c:v>26134</c:v>
                </c:pt>
                <c:pt idx="1">
                  <c:v>25043</c:v>
                </c:pt>
                <c:pt idx="2">
                  <c:v>21336</c:v>
                </c:pt>
                <c:pt idx="3">
                  <c:v>17046</c:v>
                </c:pt>
                <c:pt idx="4">
                  <c:v>13918</c:v>
                </c:pt>
                <c:pt idx="5">
                  <c:v>11970</c:v>
                </c:pt>
                <c:pt idx="6">
                  <c:v>10858</c:v>
                </c:pt>
                <c:pt idx="7">
                  <c:v>10490</c:v>
                </c:pt>
                <c:pt idx="8">
                  <c:v>10844</c:v>
                </c:pt>
                <c:pt idx="9">
                  <c:v>11905</c:v>
                </c:pt>
                <c:pt idx="10">
                  <c:v>13773</c:v>
                </c:pt>
                <c:pt idx="11">
                  <c:v>16902</c:v>
                </c:pt>
                <c:pt idx="12">
                  <c:v>21199</c:v>
                </c:pt>
                <c:pt idx="13">
                  <c:v>25272</c:v>
                </c:pt>
                <c:pt idx="14">
                  <c:v>26676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494-4B29-B918-A4CD1E4FEE6F}"/>
            </c:ext>
          </c:extLst>
        </c:ser>
        <c:ser>
          <c:idx val="12"/>
          <c:order val="12"/>
          <c:spPr>
            <a:ln w="28575" cap="rnd" cmpd="sng" algn="ctr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Unit_OTP分析!$N$30:$AB$30</c:f>
              <c:numCache>
                <c:formatCode>General</c:formatCode>
                <c:ptCount val="15"/>
                <c:pt idx="0">
                  <c:v>26676</c:v>
                </c:pt>
                <c:pt idx="1">
                  <c:v>25776</c:v>
                </c:pt>
                <c:pt idx="2">
                  <c:v>23527</c:v>
                </c:pt>
                <c:pt idx="3">
                  <c:v>19554</c:v>
                </c:pt>
                <c:pt idx="4">
                  <c:v>16125</c:v>
                </c:pt>
                <c:pt idx="5">
                  <c:v>13850</c:v>
                </c:pt>
                <c:pt idx="6">
                  <c:v>12566</c:v>
                </c:pt>
                <c:pt idx="7">
                  <c:v>12208</c:v>
                </c:pt>
                <c:pt idx="8">
                  <c:v>12571</c:v>
                </c:pt>
                <c:pt idx="9">
                  <c:v>13755</c:v>
                </c:pt>
                <c:pt idx="10">
                  <c:v>15920</c:v>
                </c:pt>
                <c:pt idx="11">
                  <c:v>19435</c:v>
                </c:pt>
                <c:pt idx="12">
                  <c:v>23441</c:v>
                </c:pt>
                <c:pt idx="13">
                  <c:v>26313</c:v>
                </c:pt>
                <c:pt idx="14">
                  <c:v>27078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494-4B29-B918-A4CD1E4FEE6F}"/>
            </c:ext>
          </c:extLst>
        </c:ser>
        <c:ser>
          <c:idx val="13"/>
          <c:order val="13"/>
          <c:spPr>
            <a:ln w="28575" cap="rnd" cmpd="sng" algn="ctr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Unit_OTP分析!$N$31:$AB$31</c:f>
              <c:numCache>
                <c:formatCode>General</c:formatCode>
                <c:ptCount val="15"/>
                <c:pt idx="0">
                  <c:v>27305</c:v>
                </c:pt>
                <c:pt idx="1">
                  <c:v>26657</c:v>
                </c:pt>
                <c:pt idx="2">
                  <c:v>25473</c:v>
                </c:pt>
                <c:pt idx="3">
                  <c:v>22466</c:v>
                </c:pt>
                <c:pt idx="4">
                  <c:v>18919</c:v>
                </c:pt>
                <c:pt idx="5">
                  <c:v>16489</c:v>
                </c:pt>
                <c:pt idx="6">
                  <c:v>15010</c:v>
                </c:pt>
                <c:pt idx="7">
                  <c:v>14612</c:v>
                </c:pt>
                <c:pt idx="8">
                  <c:v>14996</c:v>
                </c:pt>
                <c:pt idx="9">
                  <c:v>16425</c:v>
                </c:pt>
                <c:pt idx="10">
                  <c:v>18858</c:v>
                </c:pt>
                <c:pt idx="11">
                  <c:v>22240</c:v>
                </c:pt>
                <c:pt idx="12">
                  <c:v>25449</c:v>
                </c:pt>
                <c:pt idx="13">
                  <c:v>26852</c:v>
                </c:pt>
                <c:pt idx="14">
                  <c:v>27581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494-4B29-B918-A4CD1E4FEE6F}"/>
            </c:ext>
          </c:extLst>
        </c:ser>
        <c:ser>
          <c:idx val="14"/>
          <c:order val="14"/>
          <c:spPr>
            <a:ln w="28575" cap="rnd" cmpd="sng" algn="ctr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Unit_OTP分析!$N$32:$AB$32</c:f>
              <c:numCache>
                <c:formatCode>General</c:formatCode>
                <c:ptCount val="15"/>
                <c:pt idx="0">
                  <c:v>29601</c:v>
                </c:pt>
                <c:pt idx="1">
                  <c:v>27309</c:v>
                </c:pt>
                <c:pt idx="2">
                  <c:v>26507</c:v>
                </c:pt>
                <c:pt idx="3">
                  <c:v>25111</c:v>
                </c:pt>
                <c:pt idx="4">
                  <c:v>22523</c:v>
                </c:pt>
                <c:pt idx="5">
                  <c:v>19941</c:v>
                </c:pt>
                <c:pt idx="6">
                  <c:v>18404</c:v>
                </c:pt>
                <c:pt idx="7">
                  <c:v>17892</c:v>
                </c:pt>
                <c:pt idx="8">
                  <c:v>18255</c:v>
                </c:pt>
                <c:pt idx="9">
                  <c:v>19853</c:v>
                </c:pt>
                <c:pt idx="10">
                  <c:v>22416</c:v>
                </c:pt>
                <c:pt idx="11">
                  <c:v>25002</c:v>
                </c:pt>
                <c:pt idx="12">
                  <c:v>26688</c:v>
                </c:pt>
                <c:pt idx="13">
                  <c:v>27420</c:v>
                </c:pt>
                <c:pt idx="14">
                  <c:v>28709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494-4B29-B918-A4CD1E4FE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823215"/>
        <c:axId val="1"/>
      </c:lineChart>
      <c:catAx>
        <c:axId val="64282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64282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07673329141229"/>
          <c:y val="9.4408656858610676E-2"/>
          <c:w val="0.15109838971119838"/>
          <c:h val="0.89513393169645672"/>
        </c:manualLayout>
      </c:layout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Unit_OTP分析!$L$34</c:f>
          <c:strCache>
            <c:ptCount val="1"/>
            <c:pt idx="0">
              <c:v>B</c:v>
            </c:pt>
          </c:strCache>
        </c:strRef>
      </c:tx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Unit_OTP分析!$N$34:$AB$34</c:f>
              <c:numCache>
                <c:formatCode>General</c:formatCode>
                <c:ptCount val="15"/>
                <c:pt idx="0">
                  <c:v>24660</c:v>
                </c:pt>
                <c:pt idx="1">
                  <c:v>24073</c:v>
                </c:pt>
                <c:pt idx="2">
                  <c:v>23106</c:v>
                </c:pt>
                <c:pt idx="3">
                  <c:v>22164</c:v>
                </c:pt>
                <c:pt idx="4">
                  <c:v>20125</c:v>
                </c:pt>
                <c:pt idx="5">
                  <c:v>18266</c:v>
                </c:pt>
                <c:pt idx="6">
                  <c:v>16989</c:v>
                </c:pt>
                <c:pt idx="7">
                  <c:v>16523</c:v>
                </c:pt>
                <c:pt idx="8">
                  <c:v>16952</c:v>
                </c:pt>
                <c:pt idx="9">
                  <c:v>18215</c:v>
                </c:pt>
                <c:pt idx="10">
                  <c:v>20080</c:v>
                </c:pt>
                <c:pt idx="11">
                  <c:v>22116</c:v>
                </c:pt>
                <c:pt idx="12">
                  <c:v>23361</c:v>
                </c:pt>
                <c:pt idx="13">
                  <c:v>24459</c:v>
                </c:pt>
                <c:pt idx="14">
                  <c:v>26886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B-40CD-A63C-B0ED30714652}"/>
            </c:ext>
          </c:extLst>
        </c:ser>
        <c:ser>
          <c:idx val="1"/>
          <c:order val="1"/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Unit_OTP分析!$N$35:$AB$35</c:f>
              <c:numCache>
                <c:formatCode>General</c:formatCode>
                <c:ptCount val="15"/>
                <c:pt idx="0">
                  <c:v>23752</c:v>
                </c:pt>
                <c:pt idx="1">
                  <c:v>23419</c:v>
                </c:pt>
                <c:pt idx="2">
                  <c:v>22575</c:v>
                </c:pt>
                <c:pt idx="3">
                  <c:v>20599</c:v>
                </c:pt>
                <c:pt idx="4">
                  <c:v>17862</c:v>
                </c:pt>
                <c:pt idx="5">
                  <c:v>15859</c:v>
                </c:pt>
                <c:pt idx="6">
                  <c:v>14662</c:v>
                </c:pt>
                <c:pt idx="7">
                  <c:v>14235</c:v>
                </c:pt>
                <c:pt idx="8">
                  <c:v>14649</c:v>
                </c:pt>
                <c:pt idx="9">
                  <c:v>15743</c:v>
                </c:pt>
                <c:pt idx="10">
                  <c:v>17776</c:v>
                </c:pt>
                <c:pt idx="11">
                  <c:v>20483</c:v>
                </c:pt>
                <c:pt idx="12">
                  <c:v>22812</c:v>
                </c:pt>
                <c:pt idx="13">
                  <c:v>23774</c:v>
                </c:pt>
                <c:pt idx="14">
                  <c:v>25362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EB-40CD-A63C-B0ED30714652}"/>
            </c:ext>
          </c:extLst>
        </c:ser>
        <c:ser>
          <c:idx val="2"/>
          <c:order val="2"/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Unit_OTP分析!$N$36:$AB$36</c:f>
              <c:numCache>
                <c:formatCode>General</c:formatCode>
                <c:ptCount val="15"/>
                <c:pt idx="0">
                  <c:v>23320</c:v>
                </c:pt>
                <c:pt idx="1">
                  <c:v>22854</c:v>
                </c:pt>
                <c:pt idx="2">
                  <c:v>21371</c:v>
                </c:pt>
                <c:pt idx="3">
                  <c:v>18276</c:v>
                </c:pt>
                <c:pt idx="4">
                  <c:v>15388</c:v>
                </c:pt>
                <c:pt idx="5">
                  <c:v>13488</c:v>
                </c:pt>
                <c:pt idx="6">
                  <c:v>12406</c:v>
                </c:pt>
                <c:pt idx="7">
                  <c:v>12082</c:v>
                </c:pt>
                <c:pt idx="8">
                  <c:v>12375</c:v>
                </c:pt>
                <c:pt idx="9">
                  <c:v>13451</c:v>
                </c:pt>
                <c:pt idx="10">
                  <c:v>15307</c:v>
                </c:pt>
                <c:pt idx="11">
                  <c:v>18152</c:v>
                </c:pt>
                <c:pt idx="12">
                  <c:v>21341</c:v>
                </c:pt>
                <c:pt idx="13">
                  <c:v>23268</c:v>
                </c:pt>
                <c:pt idx="14">
                  <c:v>24482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EB-40CD-A63C-B0ED30714652}"/>
            </c:ext>
          </c:extLst>
        </c:ser>
        <c:ser>
          <c:idx val="3"/>
          <c:order val="3"/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Unit_OTP分析!$N$37:$AB$37</c:f>
              <c:numCache>
                <c:formatCode>General</c:formatCode>
                <c:ptCount val="15"/>
                <c:pt idx="0">
                  <c:v>22882</c:v>
                </c:pt>
                <c:pt idx="1">
                  <c:v>22416</c:v>
                </c:pt>
                <c:pt idx="2">
                  <c:v>19716</c:v>
                </c:pt>
                <c:pt idx="3">
                  <c:v>16210</c:v>
                </c:pt>
                <c:pt idx="4">
                  <c:v>13500</c:v>
                </c:pt>
                <c:pt idx="5">
                  <c:v>11767</c:v>
                </c:pt>
                <c:pt idx="6">
                  <c:v>10832</c:v>
                </c:pt>
                <c:pt idx="7">
                  <c:v>10529</c:v>
                </c:pt>
                <c:pt idx="8">
                  <c:v>10760</c:v>
                </c:pt>
                <c:pt idx="9">
                  <c:v>11705</c:v>
                </c:pt>
                <c:pt idx="10">
                  <c:v>13393</c:v>
                </c:pt>
                <c:pt idx="11">
                  <c:v>16070</c:v>
                </c:pt>
                <c:pt idx="12">
                  <c:v>19670</c:v>
                </c:pt>
                <c:pt idx="13">
                  <c:v>22679</c:v>
                </c:pt>
                <c:pt idx="14">
                  <c:v>23921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EB-40CD-A63C-B0ED30714652}"/>
            </c:ext>
          </c:extLst>
        </c:ser>
        <c:ser>
          <c:idx val="4"/>
          <c:order val="4"/>
          <c:spPr>
            <a:ln w="28575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Unit_OTP分析!$N$38:$AB$38</c:f>
              <c:numCache>
                <c:formatCode>General</c:formatCode>
                <c:ptCount val="15"/>
                <c:pt idx="0">
                  <c:v>22674</c:v>
                </c:pt>
                <c:pt idx="1">
                  <c:v>21891</c:v>
                </c:pt>
                <c:pt idx="2">
                  <c:v>18228</c:v>
                </c:pt>
                <c:pt idx="3">
                  <c:v>14672</c:v>
                </c:pt>
                <c:pt idx="4">
                  <c:v>12129</c:v>
                </c:pt>
                <c:pt idx="5">
                  <c:v>10569</c:v>
                </c:pt>
                <c:pt idx="6">
                  <c:v>9768</c:v>
                </c:pt>
                <c:pt idx="7">
                  <c:v>9523</c:v>
                </c:pt>
                <c:pt idx="8">
                  <c:v>9754</c:v>
                </c:pt>
                <c:pt idx="9">
                  <c:v>10496</c:v>
                </c:pt>
                <c:pt idx="10">
                  <c:v>11992</c:v>
                </c:pt>
                <c:pt idx="11">
                  <c:v>14521</c:v>
                </c:pt>
                <c:pt idx="12">
                  <c:v>18041</c:v>
                </c:pt>
                <c:pt idx="13">
                  <c:v>21839</c:v>
                </c:pt>
                <c:pt idx="14">
                  <c:v>23485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EB-40CD-A63C-B0ED30714652}"/>
            </c:ext>
          </c:extLst>
        </c:ser>
        <c:ser>
          <c:idx val="5"/>
          <c:order val="5"/>
          <c:spPr>
            <a:ln w="28575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Unit_OTP分析!$N$39:$AB$39</c:f>
              <c:numCache>
                <c:formatCode>General</c:formatCode>
                <c:ptCount val="15"/>
                <c:pt idx="0">
                  <c:v>22416</c:v>
                </c:pt>
                <c:pt idx="1">
                  <c:v>21061</c:v>
                </c:pt>
                <c:pt idx="2">
                  <c:v>17054</c:v>
                </c:pt>
                <c:pt idx="3">
                  <c:v>13592</c:v>
                </c:pt>
                <c:pt idx="4">
                  <c:v>11218</c:v>
                </c:pt>
                <c:pt idx="5">
                  <c:v>9828</c:v>
                </c:pt>
                <c:pt idx="6">
                  <c:v>9040</c:v>
                </c:pt>
                <c:pt idx="7">
                  <c:v>8773</c:v>
                </c:pt>
                <c:pt idx="8">
                  <c:v>8999</c:v>
                </c:pt>
                <c:pt idx="9">
                  <c:v>9739</c:v>
                </c:pt>
                <c:pt idx="10">
                  <c:v>11084</c:v>
                </c:pt>
                <c:pt idx="11">
                  <c:v>13456</c:v>
                </c:pt>
                <c:pt idx="12">
                  <c:v>16929</c:v>
                </c:pt>
                <c:pt idx="13">
                  <c:v>21040</c:v>
                </c:pt>
                <c:pt idx="14">
                  <c:v>23242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EB-40CD-A63C-B0ED30714652}"/>
            </c:ext>
          </c:extLst>
        </c:ser>
        <c:ser>
          <c:idx val="6"/>
          <c:order val="6"/>
          <c:spPr>
            <a:ln w="28575" cap="rnd" cmpd="sng" algn="ctr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Unit_OTP分析!$N$40:$AB$40</c:f>
              <c:numCache>
                <c:formatCode>General</c:formatCode>
                <c:ptCount val="15"/>
                <c:pt idx="0">
                  <c:v>22169</c:v>
                </c:pt>
                <c:pt idx="1">
                  <c:v>20477</c:v>
                </c:pt>
                <c:pt idx="2">
                  <c:v>16323</c:v>
                </c:pt>
                <c:pt idx="3">
                  <c:v>12930</c:v>
                </c:pt>
                <c:pt idx="4">
                  <c:v>10669</c:v>
                </c:pt>
                <c:pt idx="5">
                  <c:v>9358</c:v>
                </c:pt>
                <c:pt idx="6">
                  <c:v>8597</c:v>
                </c:pt>
                <c:pt idx="7">
                  <c:v>8326</c:v>
                </c:pt>
                <c:pt idx="8">
                  <c:v>8544</c:v>
                </c:pt>
                <c:pt idx="9">
                  <c:v>9266</c:v>
                </c:pt>
                <c:pt idx="10">
                  <c:v>10565</c:v>
                </c:pt>
                <c:pt idx="11">
                  <c:v>12804</c:v>
                </c:pt>
                <c:pt idx="12">
                  <c:v>16189</c:v>
                </c:pt>
                <c:pt idx="13">
                  <c:v>20442</c:v>
                </c:pt>
                <c:pt idx="14">
                  <c:v>22962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EB-40CD-A63C-B0ED30714652}"/>
            </c:ext>
          </c:extLst>
        </c:ser>
        <c:ser>
          <c:idx val="7"/>
          <c:order val="7"/>
          <c:spPr>
            <a:ln w="28575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Unit_OTP分析!$N$41:$AB$41</c:f>
              <c:numCache>
                <c:formatCode>General</c:formatCode>
                <c:ptCount val="15"/>
                <c:pt idx="0">
                  <c:v>22283</c:v>
                </c:pt>
                <c:pt idx="1">
                  <c:v>20248</c:v>
                </c:pt>
                <c:pt idx="2">
                  <c:v>16067</c:v>
                </c:pt>
                <c:pt idx="3">
                  <c:v>12684</c:v>
                </c:pt>
                <c:pt idx="4">
                  <c:v>10506</c:v>
                </c:pt>
                <c:pt idx="5">
                  <c:v>9177</c:v>
                </c:pt>
                <c:pt idx="6">
                  <c:v>8416</c:v>
                </c:pt>
                <c:pt idx="7">
                  <c:v>8192</c:v>
                </c:pt>
                <c:pt idx="8">
                  <c:v>8359</c:v>
                </c:pt>
                <c:pt idx="9">
                  <c:v>9075</c:v>
                </c:pt>
                <c:pt idx="10">
                  <c:v>10361</c:v>
                </c:pt>
                <c:pt idx="11">
                  <c:v>12602</c:v>
                </c:pt>
                <c:pt idx="12">
                  <c:v>15892</c:v>
                </c:pt>
                <c:pt idx="13">
                  <c:v>20313</c:v>
                </c:pt>
                <c:pt idx="14">
                  <c:v>22929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EB-40CD-A63C-B0ED30714652}"/>
            </c:ext>
          </c:extLst>
        </c:ser>
        <c:ser>
          <c:idx val="8"/>
          <c:order val="8"/>
          <c:spPr>
            <a:ln w="28575" cap="rnd" cmpd="sng" algn="ctr">
              <a:solidFill>
                <a:schemeClr val="accent3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Unit_OTP分析!$N$42:$AB$42</c:f>
              <c:numCache>
                <c:formatCode>General</c:formatCode>
                <c:ptCount val="15"/>
                <c:pt idx="0">
                  <c:v>22373</c:v>
                </c:pt>
                <c:pt idx="1">
                  <c:v>20472</c:v>
                </c:pt>
                <c:pt idx="2">
                  <c:v>16215</c:v>
                </c:pt>
                <c:pt idx="3">
                  <c:v>12854</c:v>
                </c:pt>
                <c:pt idx="4">
                  <c:v>10630</c:v>
                </c:pt>
                <c:pt idx="5">
                  <c:v>9312</c:v>
                </c:pt>
                <c:pt idx="6">
                  <c:v>8535</c:v>
                </c:pt>
                <c:pt idx="7">
                  <c:v>8244</c:v>
                </c:pt>
                <c:pt idx="8">
                  <c:v>8459</c:v>
                </c:pt>
                <c:pt idx="9">
                  <c:v>9159</c:v>
                </c:pt>
                <c:pt idx="10">
                  <c:v>10429</c:v>
                </c:pt>
                <c:pt idx="11">
                  <c:v>12694</c:v>
                </c:pt>
                <c:pt idx="12">
                  <c:v>16021</c:v>
                </c:pt>
                <c:pt idx="13">
                  <c:v>20548</c:v>
                </c:pt>
                <c:pt idx="14">
                  <c:v>22852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6EB-40CD-A63C-B0ED30714652}"/>
            </c:ext>
          </c:extLst>
        </c:ser>
        <c:ser>
          <c:idx val="9"/>
          <c:order val="9"/>
          <c:spPr>
            <a:ln w="28575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Unit_OTP分析!$N$43:$AB$43</c:f>
              <c:numCache>
                <c:formatCode>General</c:formatCode>
                <c:ptCount val="15"/>
                <c:pt idx="0">
                  <c:v>22481</c:v>
                </c:pt>
                <c:pt idx="1">
                  <c:v>20952</c:v>
                </c:pt>
                <c:pt idx="2">
                  <c:v>16839</c:v>
                </c:pt>
                <c:pt idx="3">
                  <c:v>13383</c:v>
                </c:pt>
                <c:pt idx="4">
                  <c:v>11027</c:v>
                </c:pt>
                <c:pt idx="5">
                  <c:v>9639</c:v>
                </c:pt>
                <c:pt idx="6">
                  <c:v>8892</c:v>
                </c:pt>
                <c:pt idx="7">
                  <c:v>8600</c:v>
                </c:pt>
                <c:pt idx="8">
                  <c:v>8839</c:v>
                </c:pt>
                <c:pt idx="9">
                  <c:v>9538</c:v>
                </c:pt>
                <c:pt idx="10">
                  <c:v>10857</c:v>
                </c:pt>
                <c:pt idx="11">
                  <c:v>13225</c:v>
                </c:pt>
                <c:pt idx="12">
                  <c:v>16663</c:v>
                </c:pt>
                <c:pt idx="13">
                  <c:v>20927</c:v>
                </c:pt>
                <c:pt idx="14">
                  <c:v>23032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6EB-40CD-A63C-B0ED30714652}"/>
            </c:ext>
          </c:extLst>
        </c:ser>
        <c:ser>
          <c:idx val="10"/>
          <c:order val="10"/>
          <c:spPr>
            <a:ln w="28575" cap="rnd" cmpd="sng" algn="ctr">
              <a:solidFill>
                <a:schemeClr val="accent5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Unit_OTP分析!$N$44:$AB$44</c:f>
              <c:numCache>
                <c:formatCode>General</c:formatCode>
                <c:ptCount val="15"/>
                <c:pt idx="0">
                  <c:v>22714</c:v>
                </c:pt>
                <c:pt idx="1">
                  <c:v>21688</c:v>
                </c:pt>
                <c:pt idx="2">
                  <c:v>17942</c:v>
                </c:pt>
                <c:pt idx="3">
                  <c:v>14352</c:v>
                </c:pt>
                <c:pt idx="4">
                  <c:v>11868</c:v>
                </c:pt>
                <c:pt idx="5">
                  <c:v>10327</c:v>
                </c:pt>
                <c:pt idx="6">
                  <c:v>9524</c:v>
                </c:pt>
                <c:pt idx="7">
                  <c:v>9212</c:v>
                </c:pt>
                <c:pt idx="8">
                  <c:v>9472</c:v>
                </c:pt>
                <c:pt idx="9">
                  <c:v>10217</c:v>
                </c:pt>
                <c:pt idx="10">
                  <c:v>11663</c:v>
                </c:pt>
                <c:pt idx="11">
                  <c:v>14125</c:v>
                </c:pt>
                <c:pt idx="12">
                  <c:v>17669</c:v>
                </c:pt>
                <c:pt idx="13">
                  <c:v>21597</c:v>
                </c:pt>
                <c:pt idx="14">
                  <c:v>23333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6EB-40CD-A63C-B0ED30714652}"/>
            </c:ext>
          </c:extLst>
        </c:ser>
        <c:ser>
          <c:idx val="11"/>
          <c:order val="11"/>
          <c:spPr>
            <a:ln w="28575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Unit_OTP分析!$N$45:$AB$45</c:f>
              <c:numCache>
                <c:formatCode>General</c:formatCode>
                <c:ptCount val="15"/>
                <c:pt idx="0">
                  <c:v>23111</c:v>
                </c:pt>
                <c:pt idx="1">
                  <c:v>22433</c:v>
                </c:pt>
                <c:pt idx="2">
                  <c:v>19383</c:v>
                </c:pt>
                <c:pt idx="3">
                  <c:v>15847</c:v>
                </c:pt>
                <c:pt idx="4">
                  <c:v>13134</c:v>
                </c:pt>
                <c:pt idx="5">
                  <c:v>11468</c:v>
                </c:pt>
                <c:pt idx="6">
                  <c:v>10497</c:v>
                </c:pt>
                <c:pt idx="7">
                  <c:v>10170</c:v>
                </c:pt>
                <c:pt idx="8">
                  <c:v>10450</c:v>
                </c:pt>
                <c:pt idx="9">
                  <c:v>11304</c:v>
                </c:pt>
                <c:pt idx="10">
                  <c:v>12967</c:v>
                </c:pt>
                <c:pt idx="11">
                  <c:v>15612</c:v>
                </c:pt>
                <c:pt idx="12">
                  <c:v>19199</c:v>
                </c:pt>
                <c:pt idx="13">
                  <c:v>22495</c:v>
                </c:pt>
                <c:pt idx="14">
                  <c:v>23535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6EB-40CD-A63C-B0ED30714652}"/>
            </c:ext>
          </c:extLst>
        </c:ser>
        <c:ser>
          <c:idx val="12"/>
          <c:order val="12"/>
          <c:spPr>
            <a:ln w="28575" cap="rnd" cmpd="sng" algn="ctr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Unit_OTP分析!$N$46:$AB$46</c:f>
              <c:numCache>
                <c:formatCode>General</c:formatCode>
                <c:ptCount val="15"/>
                <c:pt idx="0">
                  <c:v>23717</c:v>
                </c:pt>
                <c:pt idx="1">
                  <c:v>23081</c:v>
                </c:pt>
                <c:pt idx="2">
                  <c:v>21178</c:v>
                </c:pt>
                <c:pt idx="3">
                  <c:v>17861</c:v>
                </c:pt>
                <c:pt idx="4">
                  <c:v>14974</c:v>
                </c:pt>
                <c:pt idx="5">
                  <c:v>13059</c:v>
                </c:pt>
                <c:pt idx="6">
                  <c:v>12031</c:v>
                </c:pt>
                <c:pt idx="7">
                  <c:v>11647</c:v>
                </c:pt>
                <c:pt idx="8">
                  <c:v>11931</c:v>
                </c:pt>
                <c:pt idx="9">
                  <c:v>12918</c:v>
                </c:pt>
                <c:pt idx="10">
                  <c:v>14779</c:v>
                </c:pt>
                <c:pt idx="11">
                  <c:v>17560</c:v>
                </c:pt>
                <c:pt idx="12">
                  <c:v>21007</c:v>
                </c:pt>
                <c:pt idx="13">
                  <c:v>23214</c:v>
                </c:pt>
                <c:pt idx="14">
                  <c:v>24138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6EB-40CD-A63C-B0ED30714652}"/>
            </c:ext>
          </c:extLst>
        </c:ser>
        <c:ser>
          <c:idx val="13"/>
          <c:order val="13"/>
          <c:spPr>
            <a:ln w="28575" cap="rnd" cmpd="sng" algn="ctr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Unit_OTP分析!$N$47:$AB$47</c:f>
              <c:numCache>
                <c:formatCode>General</c:formatCode>
                <c:ptCount val="15"/>
                <c:pt idx="0">
                  <c:v>24404</c:v>
                </c:pt>
                <c:pt idx="1">
                  <c:v>23679</c:v>
                </c:pt>
                <c:pt idx="2">
                  <c:v>22609</c:v>
                </c:pt>
                <c:pt idx="3">
                  <c:v>20086</c:v>
                </c:pt>
                <c:pt idx="4">
                  <c:v>17409</c:v>
                </c:pt>
                <c:pt idx="5">
                  <c:v>15267</c:v>
                </c:pt>
                <c:pt idx="6">
                  <c:v>14065</c:v>
                </c:pt>
                <c:pt idx="7">
                  <c:v>13707</c:v>
                </c:pt>
                <c:pt idx="8">
                  <c:v>13976</c:v>
                </c:pt>
                <c:pt idx="9">
                  <c:v>15074</c:v>
                </c:pt>
                <c:pt idx="10">
                  <c:v>17136</c:v>
                </c:pt>
                <c:pt idx="11">
                  <c:v>19925</c:v>
                </c:pt>
                <c:pt idx="12">
                  <c:v>22577</c:v>
                </c:pt>
                <c:pt idx="13">
                  <c:v>23728</c:v>
                </c:pt>
                <c:pt idx="14">
                  <c:v>24739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6EB-40CD-A63C-B0ED30714652}"/>
            </c:ext>
          </c:extLst>
        </c:ser>
        <c:ser>
          <c:idx val="14"/>
          <c:order val="14"/>
          <c:spPr>
            <a:ln w="28575" cap="rnd" cmpd="sng" algn="ctr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Unit_OTP分析!$N$48:$AB$48</c:f>
              <c:numCache>
                <c:formatCode>General</c:formatCode>
                <c:ptCount val="15"/>
                <c:pt idx="0">
                  <c:v>26220</c:v>
                </c:pt>
                <c:pt idx="1">
                  <c:v>24407</c:v>
                </c:pt>
                <c:pt idx="2">
                  <c:v>23437</c:v>
                </c:pt>
                <c:pt idx="3">
                  <c:v>22164</c:v>
                </c:pt>
                <c:pt idx="4">
                  <c:v>20161</c:v>
                </c:pt>
                <c:pt idx="5">
                  <c:v>18124</c:v>
                </c:pt>
                <c:pt idx="6">
                  <c:v>16913</c:v>
                </c:pt>
                <c:pt idx="7">
                  <c:v>16459</c:v>
                </c:pt>
                <c:pt idx="8">
                  <c:v>16712</c:v>
                </c:pt>
                <c:pt idx="9">
                  <c:v>17913</c:v>
                </c:pt>
                <c:pt idx="10">
                  <c:v>19941</c:v>
                </c:pt>
                <c:pt idx="11">
                  <c:v>22211</c:v>
                </c:pt>
                <c:pt idx="12">
                  <c:v>23429</c:v>
                </c:pt>
                <c:pt idx="13">
                  <c:v>24445</c:v>
                </c:pt>
                <c:pt idx="14">
                  <c:v>25772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6EB-40CD-A63C-B0ED30714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817807"/>
        <c:axId val="1"/>
      </c:lineChart>
      <c:catAx>
        <c:axId val="64281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64281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07673329141229"/>
          <c:y val="9.1231189731522513E-2"/>
          <c:w val="0.15109838971119838"/>
          <c:h val="0.89827632966422166"/>
        </c:manualLayout>
      </c:layout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Unit_OTP分析!$L$50</c:f>
          <c:strCache>
            <c:ptCount val="1"/>
            <c:pt idx="0">
              <c:v>GB</c:v>
            </c:pt>
          </c:strCache>
        </c:strRef>
      </c:tx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Unit_OTP分析!$N$50:$AB$50</c:f>
              <c:numCache>
                <c:formatCode>General</c:formatCode>
                <c:ptCount val="15"/>
                <c:pt idx="0">
                  <c:v>25859</c:v>
                </c:pt>
                <c:pt idx="1">
                  <c:v>24850</c:v>
                </c:pt>
                <c:pt idx="2">
                  <c:v>24111</c:v>
                </c:pt>
                <c:pt idx="3">
                  <c:v>23166</c:v>
                </c:pt>
                <c:pt idx="4">
                  <c:v>20909</c:v>
                </c:pt>
                <c:pt idx="5">
                  <c:v>18829</c:v>
                </c:pt>
                <c:pt idx="6">
                  <c:v>17437</c:v>
                </c:pt>
                <c:pt idx="7">
                  <c:v>16966</c:v>
                </c:pt>
                <c:pt idx="8">
                  <c:v>17464</c:v>
                </c:pt>
                <c:pt idx="9">
                  <c:v>18743</c:v>
                </c:pt>
                <c:pt idx="10">
                  <c:v>20775</c:v>
                </c:pt>
                <c:pt idx="11">
                  <c:v>23074</c:v>
                </c:pt>
                <c:pt idx="12">
                  <c:v>24325</c:v>
                </c:pt>
                <c:pt idx="13">
                  <c:v>25186</c:v>
                </c:pt>
                <c:pt idx="14">
                  <c:v>27709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88-449B-8AEF-5531059C4125}"/>
            </c:ext>
          </c:extLst>
        </c:ser>
        <c:ser>
          <c:idx val="1"/>
          <c:order val="1"/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Unit_OTP分析!$N$51:$AB$51</c:f>
              <c:numCache>
                <c:formatCode>General</c:formatCode>
                <c:ptCount val="15"/>
                <c:pt idx="0">
                  <c:v>24916</c:v>
                </c:pt>
                <c:pt idx="1">
                  <c:v>24544</c:v>
                </c:pt>
                <c:pt idx="2">
                  <c:v>23726</c:v>
                </c:pt>
                <c:pt idx="3">
                  <c:v>21500</c:v>
                </c:pt>
                <c:pt idx="4">
                  <c:v>18500</c:v>
                </c:pt>
                <c:pt idx="5">
                  <c:v>16319</c:v>
                </c:pt>
                <c:pt idx="6">
                  <c:v>14995</c:v>
                </c:pt>
                <c:pt idx="7">
                  <c:v>14547</c:v>
                </c:pt>
                <c:pt idx="8">
                  <c:v>14970</c:v>
                </c:pt>
                <c:pt idx="9">
                  <c:v>16195</c:v>
                </c:pt>
                <c:pt idx="10">
                  <c:v>18418</c:v>
                </c:pt>
                <c:pt idx="11">
                  <c:v>21288</c:v>
                </c:pt>
                <c:pt idx="12">
                  <c:v>23797</c:v>
                </c:pt>
                <c:pt idx="13">
                  <c:v>24785</c:v>
                </c:pt>
                <c:pt idx="14">
                  <c:v>26164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88-449B-8AEF-5531059C4125}"/>
            </c:ext>
          </c:extLst>
        </c:ser>
        <c:ser>
          <c:idx val="2"/>
          <c:order val="2"/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Unit_OTP分析!$N$52:$AB$52</c:f>
              <c:numCache>
                <c:formatCode>General</c:formatCode>
                <c:ptCount val="15"/>
                <c:pt idx="0">
                  <c:v>24631</c:v>
                </c:pt>
                <c:pt idx="1">
                  <c:v>24136</c:v>
                </c:pt>
                <c:pt idx="2">
                  <c:v>22352</c:v>
                </c:pt>
                <c:pt idx="3">
                  <c:v>19002</c:v>
                </c:pt>
                <c:pt idx="4">
                  <c:v>15899</c:v>
                </c:pt>
                <c:pt idx="5">
                  <c:v>13761</c:v>
                </c:pt>
                <c:pt idx="6">
                  <c:v>12604</c:v>
                </c:pt>
                <c:pt idx="7">
                  <c:v>12212</c:v>
                </c:pt>
                <c:pt idx="8">
                  <c:v>12572</c:v>
                </c:pt>
                <c:pt idx="9">
                  <c:v>13700</c:v>
                </c:pt>
                <c:pt idx="10">
                  <c:v>15756</c:v>
                </c:pt>
                <c:pt idx="11">
                  <c:v>18868</c:v>
                </c:pt>
                <c:pt idx="12">
                  <c:v>22359</c:v>
                </c:pt>
                <c:pt idx="13">
                  <c:v>24382</c:v>
                </c:pt>
                <c:pt idx="14">
                  <c:v>25413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88-449B-8AEF-5531059C4125}"/>
            </c:ext>
          </c:extLst>
        </c:ser>
        <c:ser>
          <c:idx val="3"/>
          <c:order val="3"/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Unit_OTP分析!$N$53:$AB$53</c:f>
              <c:numCache>
                <c:formatCode>General</c:formatCode>
                <c:ptCount val="15"/>
                <c:pt idx="0">
                  <c:v>24349</c:v>
                </c:pt>
                <c:pt idx="1">
                  <c:v>23702</c:v>
                </c:pt>
                <c:pt idx="2">
                  <c:v>20688</c:v>
                </c:pt>
                <c:pt idx="3">
                  <c:v>16826</c:v>
                </c:pt>
                <c:pt idx="4">
                  <c:v>13820</c:v>
                </c:pt>
                <c:pt idx="5">
                  <c:v>11940</c:v>
                </c:pt>
                <c:pt idx="6">
                  <c:v>10924</c:v>
                </c:pt>
                <c:pt idx="7">
                  <c:v>10607</c:v>
                </c:pt>
                <c:pt idx="8">
                  <c:v>10866</c:v>
                </c:pt>
                <c:pt idx="9">
                  <c:v>11843</c:v>
                </c:pt>
                <c:pt idx="10">
                  <c:v>13697</c:v>
                </c:pt>
                <c:pt idx="11">
                  <c:v>16608</c:v>
                </c:pt>
                <c:pt idx="12">
                  <c:v>20468</c:v>
                </c:pt>
                <c:pt idx="13">
                  <c:v>23840</c:v>
                </c:pt>
                <c:pt idx="14">
                  <c:v>24968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88-449B-8AEF-5531059C4125}"/>
            </c:ext>
          </c:extLst>
        </c:ser>
        <c:ser>
          <c:idx val="4"/>
          <c:order val="4"/>
          <c:spPr>
            <a:ln w="28575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Unit_OTP分析!$N$54:$AB$54</c:f>
              <c:numCache>
                <c:formatCode>General</c:formatCode>
                <c:ptCount val="15"/>
                <c:pt idx="0">
                  <c:v>24037</c:v>
                </c:pt>
                <c:pt idx="1">
                  <c:v>22977</c:v>
                </c:pt>
                <c:pt idx="2">
                  <c:v>19040</c:v>
                </c:pt>
                <c:pt idx="3">
                  <c:v>15119</c:v>
                </c:pt>
                <c:pt idx="4">
                  <c:v>12376</c:v>
                </c:pt>
                <c:pt idx="5">
                  <c:v>10708</c:v>
                </c:pt>
                <c:pt idx="6">
                  <c:v>9806</c:v>
                </c:pt>
                <c:pt idx="7">
                  <c:v>9549</c:v>
                </c:pt>
                <c:pt idx="8">
                  <c:v>9790</c:v>
                </c:pt>
                <c:pt idx="9">
                  <c:v>10585</c:v>
                </c:pt>
                <c:pt idx="10">
                  <c:v>12253</c:v>
                </c:pt>
                <c:pt idx="11">
                  <c:v>14904</c:v>
                </c:pt>
                <c:pt idx="12">
                  <c:v>18849</c:v>
                </c:pt>
                <c:pt idx="13">
                  <c:v>23038</c:v>
                </c:pt>
                <c:pt idx="14">
                  <c:v>24787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88-449B-8AEF-5531059C4125}"/>
            </c:ext>
          </c:extLst>
        </c:ser>
        <c:ser>
          <c:idx val="5"/>
          <c:order val="5"/>
          <c:spPr>
            <a:ln w="28575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Unit_OTP分析!$N$55:$AB$55</c:f>
              <c:numCache>
                <c:formatCode>General</c:formatCode>
                <c:ptCount val="15"/>
                <c:pt idx="0">
                  <c:v>23917</c:v>
                </c:pt>
                <c:pt idx="1">
                  <c:v>22125</c:v>
                </c:pt>
                <c:pt idx="2">
                  <c:v>17745</c:v>
                </c:pt>
                <c:pt idx="3">
                  <c:v>13944</c:v>
                </c:pt>
                <c:pt idx="4">
                  <c:v>11390</c:v>
                </c:pt>
                <c:pt idx="5">
                  <c:v>9878</c:v>
                </c:pt>
                <c:pt idx="6">
                  <c:v>9084</c:v>
                </c:pt>
                <c:pt idx="7">
                  <c:v>8783</c:v>
                </c:pt>
                <c:pt idx="8">
                  <c:v>9023</c:v>
                </c:pt>
                <c:pt idx="9">
                  <c:v>9823</c:v>
                </c:pt>
                <c:pt idx="10">
                  <c:v>11207</c:v>
                </c:pt>
                <c:pt idx="11">
                  <c:v>13773</c:v>
                </c:pt>
                <c:pt idx="12">
                  <c:v>17626</c:v>
                </c:pt>
                <c:pt idx="13">
                  <c:v>22211</c:v>
                </c:pt>
                <c:pt idx="14">
                  <c:v>24616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88-449B-8AEF-5531059C4125}"/>
            </c:ext>
          </c:extLst>
        </c:ser>
        <c:ser>
          <c:idx val="6"/>
          <c:order val="6"/>
          <c:spPr>
            <a:ln w="28575" cap="rnd" cmpd="sng" algn="ctr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Unit_OTP分析!$N$56:$AB$56</c:f>
              <c:numCache>
                <c:formatCode>General</c:formatCode>
                <c:ptCount val="15"/>
                <c:pt idx="0">
                  <c:v>23764</c:v>
                </c:pt>
                <c:pt idx="1">
                  <c:v>21595</c:v>
                </c:pt>
                <c:pt idx="2">
                  <c:v>16982</c:v>
                </c:pt>
                <c:pt idx="3">
                  <c:v>13227</c:v>
                </c:pt>
                <c:pt idx="4">
                  <c:v>10831</c:v>
                </c:pt>
                <c:pt idx="5">
                  <c:v>9438</c:v>
                </c:pt>
                <c:pt idx="6">
                  <c:v>8625</c:v>
                </c:pt>
                <c:pt idx="7">
                  <c:v>8327</c:v>
                </c:pt>
                <c:pt idx="8">
                  <c:v>8586</c:v>
                </c:pt>
                <c:pt idx="9">
                  <c:v>9330</c:v>
                </c:pt>
                <c:pt idx="10">
                  <c:v>10679</c:v>
                </c:pt>
                <c:pt idx="11">
                  <c:v>13097</c:v>
                </c:pt>
                <c:pt idx="12">
                  <c:v>16812</c:v>
                </c:pt>
                <c:pt idx="13">
                  <c:v>21676</c:v>
                </c:pt>
                <c:pt idx="14">
                  <c:v>24464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88-449B-8AEF-5531059C4125}"/>
            </c:ext>
          </c:extLst>
        </c:ser>
        <c:ser>
          <c:idx val="7"/>
          <c:order val="7"/>
          <c:spPr>
            <a:ln w="28575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Unit_OTP分析!$N$57:$AB$57</c:f>
              <c:numCache>
                <c:formatCode>General</c:formatCode>
                <c:ptCount val="15"/>
                <c:pt idx="0">
                  <c:v>23807</c:v>
                </c:pt>
                <c:pt idx="1">
                  <c:v>21391</c:v>
                </c:pt>
                <c:pt idx="2">
                  <c:v>16673</c:v>
                </c:pt>
                <c:pt idx="3">
                  <c:v>12979</c:v>
                </c:pt>
                <c:pt idx="4">
                  <c:v>10649</c:v>
                </c:pt>
                <c:pt idx="5">
                  <c:v>9251</c:v>
                </c:pt>
                <c:pt idx="6">
                  <c:v>8448</c:v>
                </c:pt>
                <c:pt idx="7">
                  <c:v>8201</c:v>
                </c:pt>
                <c:pt idx="8">
                  <c:v>8411</c:v>
                </c:pt>
                <c:pt idx="9">
                  <c:v>9147</c:v>
                </c:pt>
                <c:pt idx="10">
                  <c:v>10480</c:v>
                </c:pt>
                <c:pt idx="11">
                  <c:v>12856</c:v>
                </c:pt>
                <c:pt idx="12">
                  <c:v>16541</c:v>
                </c:pt>
                <c:pt idx="13">
                  <c:v>21422</c:v>
                </c:pt>
                <c:pt idx="14">
                  <c:v>24453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88-449B-8AEF-5531059C4125}"/>
            </c:ext>
          </c:extLst>
        </c:ser>
        <c:ser>
          <c:idx val="8"/>
          <c:order val="8"/>
          <c:spPr>
            <a:ln w="28575" cap="rnd" cmpd="sng" algn="ctr">
              <a:solidFill>
                <a:schemeClr val="accent3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Unit_OTP分析!$N$58:$AB$58</c:f>
              <c:numCache>
                <c:formatCode>General</c:formatCode>
                <c:ptCount val="15"/>
                <c:pt idx="0">
                  <c:v>23934</c:v>
                </c:pt>
                <c:pt idx="1">
                  <c:v>21603</c:v>
                </c:pt>
                <c:pt idx="2">
                  <c:v>16902</c:v>
                </c:pt>
                <c:pt idx="3">
                  <c:v>13172</c:v>
                </c:pt>
                <c:pt idx="4">
                  <c:v>10765</c:v>
                </c:pt>
                <c:pt idx="5">
                  <c:v>9354</c:v>
                </c:pt>
                <c:pt idx="6">
                  <c:v>8565</c:v>
                </c:pt>
                <c:pt idx="7">
                  <c:v>8280</c:v>
                </c:pt>
                <c:pt idx="8">
                  <c:v>8506</c:v>
                </c:pt>
                <c:pt idx="9">
                  <c:v>9261</c:v>
                </c:pt>
                <c:pt idx="10">
                  <c:v>10621</c:v>
                </c:pt>
                <c:pt idx="11">
                  <c:v>13029</c:v>
                </c:pt>
                <c:pt idx="12">
                  <c:v>16750</c:v>
                </c:pt>
                <c:pt idx="13">
                  <c:v>21620</c:v>
                </c:pt>
                <c:pt idx="14">
                  <c:v>24475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188-449B-8AEF-5531059C4125}"/>
            </c:ext>
          </c:extLst>
        </c:ser>
        <c:ser>
          <c:idx val="9"/>
          <c:order val="9"/>
          <c:spPr>
            <a:ln w="28575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Unit_OTP分析!$N$59:$AB$59</c:f>
              <c:numCache>
                <c:formatCode>General</c:formatCode>
                <c:ptCount val="15"/>
                <c:pt idx="0">
                  <c:v>24054</c:v>
                </c:pt>
                <c:pt idx="1">
                  <c:v>22152</c:v>
                </c:pt>
                <c:pt idx="2">
                  <c:v>17617</c:v>
                </c:pt>
                <c:pt idx="3">
                  <c:v>13763</c:v>
                </c:pt>
                <c:pt idx="4">
                  <c:v>11251</c:v>
                </c:pt>
                <c:pt idx="5">
                  <c:v>9768</c:v>
                </c:pt>
                <c:pt idx="6">
                  <c:v>8971</c:v>
                </c:pt>
                <c:pt idx="7">
                  <c:v>8671</c:v>
                </c:pt>
                <c:pt idx="8">
                  <c:v>8889</c:v>
                </c:pt>
                <c:pt idx="9">
                  <c:v>9646</c:v>
                </c:pt>
                <c:pt idx="10">
                  <c:v>11115</c:v>
                </c:pt>
                <c:pt idx="11">
                  <c:v>13637</c:v>
                </c:pt>
                <c:pt idx="12">
                  <c:v>17455</c:v>
                </c:pt>
                <c:pt idx="13">
                  <c:v>22206</c:v>
                </c:pt>
                <c:pt idx="14">
                  <c:v>24759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188-449B-8AEF-5531059C4125}"/>
            </c:ext>
          </c:extLst>
        </c:ser>
        <c:ser>
          <c:idx val="10"/>
          <c:order val="10"/>
          <c:spPr>
            <a:ln w="28575" cap="rnd" cmpd="sng" algn="ctr">
              <a:solidFill>
                <a:schemeClr val="accent5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Unit_OTP分析!$N$60:$AB$60</c:f>
              <c:numCache>
                <c:formatCode>General</c:formatCode>
                <c:ptCount val="15"/>
                <c:pt idx="0">
                  <c:v>24371</c:v>
                </c:pt>
                <c:pt idx="1">
                  <c:v>22926</c:v>
                </c:pt>
                <c:pt idx="2">
                  <c:v>18815</c:v>
                </c:pt>
                <c:pt idx="3">
                  <c:v>14839</c:v>
                </c:pt>
                <c:pt idx="4">
                  <c:v>12139</c:v>
                </c:pt>
                <c:pt idx="5">
                  <c:v>10494</c:v>
                </c:pt>
                <c:pt idx="6">
                  <c:v>9609</c:v>
                </c:pt>
                <c:pt idx="7">
                  <c:v>9340</c:v>
                </c:pt>
                <c:pt idx="8">
                  <c:v>9575</c:v>
                </c:pt>
                <c:pt idx="9">
                  <c:v>10404</c:v>
                </c:pt>
                <c:pt idx="10">
                  <c:v>12027</c:v>
                </c:pt>
                <c:pt idx="11">
                  <c:v>14679</c:v>
                </c:pt>
                <c:pt idx="12">
                  <c:v>18587</c:v>
                </c:pt>
                <c:pt idx="13">
                  <c:v>22995</c:v>
                </c:pt>
                <c:pt idx="14">
                  <c:v>24982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188-449B-8AEF-5531059C4125}"/>
            </c:ext>
          </c:extLst>
        </c:ser>
        <c:ser>
          <c:idx val="11"/>
          <c:order val="11"/>
          <c:spPr>
            <a:ln w="28575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Unit_OTP分析!$N$61:$AB$61</c:f>
              <c:numCache>
                <c:formatCode>General</c:formatCode>
                <c:ptCount val="15"/>
                <c:pt idx="0">
                  <c:v>24640</c:v>
                </c:pt>
                <c:pt idx="1">
                  <c:v>23851</c:v>
                </c:pt>
                <c:pt idx="2">
                  <c:v>20400</c:v>
                </c:pt>
                <c:pt idx="3">
                  <c:v>16420</c:v>
                </c:pt>
                <c:pt idx="4">
                  <c:v>13513</c:v>
                </c:pt>
                <c:pt idx="5">
                  <c:v>11669</c:v>
                </c:pt>
                <c:pt idx="6">
                  <c:v>10660</c:v>
                </c:pt>
                <c:pt idx="7">
                  <c:v>10331</c:v>
                </c:pt>
                <c:pt idx="8">
                  <c:v>10634</c:v>
                </c:pt>
                <c:pt idx="9">
                  <c:v>11582</c:v>
                </c:pt>
                <c:pt idx="10">
                  <c:v>13405</c:v>
                </c:pt>
                <c:pt idx="11">
                  <c:v>16302</c:v>
                </c:pt>
                <c:pt idx="12">
                  <c:v>20269</c:v>
                </c:pt>
                <c:pt idx="13">
                  <c:v>23985</c:v>
                </c:pt>
                <c:pt idx="14">
                  <c:v>25135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188-449B-8AEF-5531059C4125}"/>
            </c:ext>
          </c:extLst>
        </c:ser>
        <c:ser>
          <c:idx val="12"/>
          <c:order val="12"/>
          <c:spPr>
            <a:ln w="28575" cap="rnd" cmpd="sng" algn="ctr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Unit_OTP分析!$N$62:$AB$62</c:f>
              <c:numCache>
                <c:formatCode>General</c:formatCode>
                <c:ptCount val="15"/>
                <c:pt idx="0">
                  <c:v>25211</c:v>
                </c:pt>
                <c:pt idx="1">
                  <c:v>24468</c:v>
                </c:pt>
                <c:pt idx="2">
                  <c:v>22329</c:v>
                </c:pt>
                <c:pt idx="3">
                  <c:v>18610</c:v>
                </c:pt>
                <c:pt idx="4">
                  <c:v>15482</c:v>
                </c:pt>
                <c:pt idx="5">
                  <c:v>13408</c:v>
                </c:pt>
                <c:pt idx="6">
                  <c:v>12267</c:v>
                </c:pt>
                <c:pt idx="7">
                  <c:v>11888</c:v>
                </c:pt>
                <c:pt idx="8">
                  <c:v>12237</c:v>
                </c:pt>
                <c:pt idx="9">
                  <c:v>13344</c:v>
                </c:pt>
                <c:pt idx="10">
                  <c:v>15332</c:v>
                </c:pt>
                <c:pt idx="11">
                  <c:v>18461</c:v>
                </c:pt>
                <c:pt idx="12">
                  <c:v>22218</c:v>
                </c:pt>
                <c:pt idx="13">
                  <c:v>24721</c:v>
                </c:pt>
                <c:pt idx="14">
                  <c:v>25633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188-449B-8AEF-5531059C4125}"/>
            </c:ext>
          </c:extLst>
        </c:ser>
        <c:ser>
          <c:idx val="13"/>
          <c:order val="13"/>
          <c:spPr>
            <a:ln w="28575" cap="rnd" cmpd="sng" algn="ctr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Unit_OTP分析!$N$63:$AB$63</c:f>
              <c:numCache>
                <c:formatCode>General</c:formatCode>
                <c:ptCount val="15"/>
                <c:pt idx="0">
                  <c:v>25707</c:v>
                </c:pt>
                <c:pt idx="1">
                  <c:v>25028</c:v>
                </c:pt>
                <c:pt idx="2">
                  <c:v>23840</c:v>
                </c:pt>
                <c:pt idx="3">
                  <c:v>21042</c:v>
                </c:pt>
                <c:pt idx="4">
                  <c:v>17979</c:v>
                </c:pt>
                <c:pt idx="5">
                  <c:v>15724</c:v>
                </c:pt>
                <c:pt idx="6">
                  <c:v>14487</c:v>
                </c:pt>
                <c:pt idx="7">
                  <c:v>14036</c:v>
                </c:pt>
                <c:pt idx="8">
                  <c:v>14409</c:v>
                </c:pt>
                <c:pt idx="9">
                  <c:v>15675</c:v>
                </c:pt>
                <c:pt idx="10">
                  <c:v>17947</c:v>
                </c:pt>
                <c:pt idx="11">
                  <c:v>20972</c:v>
                </c:pt>
                <c:pt idx="12">
                  <c:v>23936</c:v>
                </c:pt>
                <c:pt idx="13">
                  <c:v>25145</c:v>
                </c:pt>
                <c:pt idx="14">
                  <c:v>26077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188-449B-8AEF-5531059C4125}"/>
            </c:ext>
          </c:extLst>
        </c:ser>
        <c:ser>
          <c:idx val="14"/>
          <c:order val="14"/>
          <c:spPr>
            <a:ln w="28575" cap="rnd" cmpd="sng" algn="ctr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Unit_OTP分析!$N$64:$AB$64</c:f>
              <c:numCache>
                <c:formatCode>General</c:formatCode>
                <c:ptCount val="15"/>
                <c:pt idx="0">
                  <c:v>27411</c:v>
                </c:pt>
                <c:pt idx="1">
                  <c:v>25300</c:v>
                </c:pt>
                <c:pt idx="2">
                  <c:v>24558</c:v>
                </c:pt>
                <c:pt idx="3">
                  <c:v>23273</c:v>
                </c:pt>
                <c:pt idx="4">
                  <c:v>20954</c:v>
                </c:pt>
                <c:pt idx="5">
                  <c:v>18782</c:v>
                </c:pt>
                <c:pt idx="6">
                  <c:v>17353</c:v>
                </c:pt>
                <c:pt idx="7">
                  <c:v>16919</c:v>
                </c:pt>
                <c:pt idx="8">
                  <c:v>17292</c:v>
                </c:pt>
                <c:pt idx="9">
                  <c:v>18759</c:v>
                </c:pt>
                <c:pt idx="10">
                  <c:v>20938</c:v>
                </c:pt>
                <c:pt idx="11">
                  <c:v>23326</c:v>
                </c:pt>
                <c:pt idx="12">
                  <c:v>24759</c:v>
                </c:pt>
                <c:pt idx="13">
                  <c:v>25623</c:v>
                </c:pt>
                <c:pt idx="14">
                  <c:v>26944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188-449B-8AEF-5531059C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819055"/>
        <c:axId val="1"/>
      </c:lineChart>
      <c:catAx>
        <c:axId val="64281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64281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42304822887269"/>
          <c:y val="8.4808415620246297E-2"/>
          <c:w val="0.15079844150335173"/>
          <c:h val="0.90462309994929391"/>
        </c:manualLayout>
      </c:layout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Unit_OTP分析!$L$2</c:f>
          <c:strCache>
            <c:ptCount val="1"/>
            <c:pt idx="0">
              <c:v>Gr</c:v>
            </c:pt>
          </c:strCache>
        </c:strRef>
      </c:tx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Unit_OTP分析!$N$2:$N$16</c:f>
              <c:numCache>
                <c:formatCode>General</c:formatCode>
                <c:ptCount val="15"/>
                <c:pt idx="0">
                  <c:v>25598</c:v>
                </c:pt>
                <c:pt idx="1">
                  <c:v>24663</c:v>
                </c:pt>
                <c:pt idx="2">
                  <c:v>24347</c:v>
                </c:pt>
                <c:pt idx="3">
                  <c:v>23978</c:v>
                </c:pt>
                <c:pt idx="4">
                  <c:v>23777</c:v>
                </c:pt>
                <c:pt idx="5">
                  <c:v>23541</c:v>
                </c:pt>
                <c:pt idx="6">
                  <c:v>23344</c:v>
                </c:pt>
                <c:pt idx="7">
                  <c:v>23383</c:v>
                </c:pt>
                <c:pt idx="8">
                  <c:v>23571</c:v>
                </c:pt>
                <c:pt idx="9">
                  <c:v>23820</c:v>
                </c:pt>
                <c:pt idx="10">
                  <c:v>24188</c:v>
                </c:pt>
                <c:pt idx="11">
                  <c:v>24555</c:v>
                </c:pt>
                <c:pt idx="12">
                  <c:v>25210</c:v>
                </c:pt>
                <c:pt idx="13">
                  <c:v>25653</c:v>
                </c:pt>
                <c:pt idx="14">
                  <c:v>27538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A-4FBE-BB82-9ABA92052CB8}"/>
            </c:ext>
          </c:extLst>
        </c:ser>
        <c:ser>
          <c:idx val="1"/>
          <c:order val="1"/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Unit_OTP分析!$O$2:$O$16</c:f>
              <c:numCache>
                <c:formatCode>General</c:formatCode>
                <c:ptCount val="15"/>
                <c:pt idx="0">
                  <c:v>24586</c:v>
                </c:pt>
                <c:pt idx="1">
                  <c:v>24218</c:v>
                </c:pt>
                <c:pt idx="2">
                  <c:v>23801</c:v>
                </c:pt>
                <c:pt idx="3">
                  <c:v>23281</c:v>
                </c:pt>
                <c:pt idx="4">
                  <c:v>22586</c:v>
                </c:pt>
                <c:pt idx="5">
                  <c:v>21745</c:v>
                </c:pt>
                <c:pt idx="6">
                  <c:v>21307</c:v>
                </c:pt>
                <c:pt idx="7">
                  <c:v>21055</c:v>
                </c:pt>
                <c:pt idx="8">
                  <c:v>21288</c:v>
                </c:pt>
                <c:pt idx="9">
                  <c:v>21864</c:v>
                </c:pt>
                <c:pt idx="10">
                  <c:v>22698</c:v>
                </c:pt>
                <c:pt idx="11">
                  <c:v>23651</c:v>
                </c:pt>
                <c:pt idx="12">
                  <c:v>24318</c:v>
                </c:pt>
                <c:pt idx="13">
                  <c:v>25042</c:v>
                </c:pt>
                <c:pt idx="14">
                  <c:v>25509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1A-4FBE-BB82-9ABA92052CB8}"/>
            </c:ext>
          </c:extLst>
        </c:ser>
        <c:ser>
          <c:idx val="2"/>
          <c:order val="2"/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Unit_OTP分析!$P$2:$P$16</c:f>
              <c:numCache>
                <c:formatCode>General</c:formatCode>
                <c:ptCount val="15"/>
                <c:pt idx="0">
                  <c:v>23939</c:v>
                </c:pt>
                <c:pt idx="1">
                  <c:v>23429</c:v>
                </c:pt>
                <c:pt idx="2">
                  <c:v>22102</c:v>
                </c:pt>
                <c:pt idx="3">
                  <c:v>20458</c:v>
                </c:pt>
                <c:pt idx="4">
                  <c:v>18717</c:v>
                </c:pt>
                <c:pt idx="5">
                  <c:v>17548</c:v>
                </c:pt>
                <c:pt idx="6">
                  <c:v>16698</c:v>
                </c:pt>
                <c:pt idx="7">
                  <c:v>16516</c:v>
                </c:pt>
                <c:pt idx="8">
                  <c:v>16732</c:v>
                </c:pt>
                <c:pt idx="9">
                  <c:v>17509</c:v>
                </c:pt>
                <c:pt idx="10">
                  <c:v>18716</c:v>
                </c:pt>
                <c:pt idx="11">
                  <c:v>20317</c:v>
                </c:pt>
                <c:pt idx="12">
                  <c:v>22333</c:v>
                </c:pt>
                <c:pt idx="13">
                  <c:v>23965</c:v>
                </c:pt>
                <c:pt idx="14">
                  <c:v>24873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1A-4FBE-BB82-9ABA92052CB8}"/>
            </c:ext>
          </c:extLst>
        </c:ser>
        <c:ser>
          <c:idx val="3"/>
          <c:order val="3"/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Unit_OTP分析!$Q$2:$Q$16</c:f>
              <c:numCache>
                <c:formatCode>General</c:formatCode>
                <c:ptCount val="15"/>
                <c:pt idx="0">
                  <c:v>23001</c:v>
                </c:pt>
                <c:pt idx="1">
                  <c:v>21291</c:v>
                </c:pt>
                <c:pt idx="2">
                  <c:v>18840</c:v>
                </c:pt>
                <c:pt idx="3">
                  <c:v>16669</c:v>
                </c:pt>
                <c:pt idx="4">
                  <c:v>14976</c:v>
                </c:pt>
                <c:pt idx="5">
                  <c:v>13868</c:v>
                </c:pt>
                <c:pt idx="6">
                  <c:v>13147</c:v>
                </c:pt>
                <c:pt idx="7">
                  <c:v>12965</c:v>
                </c:pt>
                <c:pt idx="8">
                  <c:v>13177</c:v>
                </c:pt>
                <c:pt idx="9">
                  <c:v>13769</c:v>
                </c:pt>
                <c:pt idx="10">
                  <c:v>14875</c:v>
                </c:pt>
                <c:pt idx="11">
                  <c:v>16520</c:v>
                </c:pt>
                <c:pt idx="12">
                  <c:v>18708</c:v>
                </c:pt>
                <c:pt idx="13">
                  <c:v>21261</c:v>
                </c:pt>
                <c:pt idx="14">
                  <c:v>23610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1A-4FBE-BB82-9ABA92052CB8}"/>
            </c:ext>
          </c:extLst>
        </c:ser>
        <c:ser>
          <c:idx val="4"/>
          <c:order val="4"/>
          <c:spPr>
            <a:ln w="28575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Unit_OTP分析!$R$2:$R$16</c:f>
              <c:numCache>
                <c:formatCode>General</c:formatCode>
                <c:ptCount val="15"/>
                <c:pt idx="0">
                  <c:v>20822</c:v>
                </c:pt>
                <c:pt idx="1">
                  <c:v>18485</c:v>
                </c:pt>
                <c:pt idx="2">
                  <c:v>15792</c:v>
                </c:pt>
                <c:pt idx="3">
                  <c:v>13754</c:v>
                </c:pt>
                <c:pt idx="4">
                  <c:v>12261</c:v>
                </c:pt>
                <c:pt idx="5">
                  <c:v>11347</c:v>
                </c:pt>
                <c:pt idx="6">
                  <c:v>10775</c:v>
                </c:pt>
                <c:pt idx="7">
                  <c:v>10630</c:v>
                </c:pt>
                <c:pt idx="8">
                  <c:v>10780</c:v>
                </c:pt>
                <c:pt idx="9">
                  <c:v>11289</c:v>
                </c:pt>
                <c:pt idx="10">
                  <c:v>12201</c:v>
                </c:pt>
                <c:pt idx="11">
                  <c:v>13611</c:v>
                </c:pt>
                <c:pt idx="12">
                  <c:v>15646</c:v>
                </c:pt>
                <c:pt idx="13">
                  <c:v>18249</c:v>
                </c:pt>
                <c:pt idx="14">
                  <c:v>21383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1A-4FBE-BB82-9ABA92052CB8}"/>
            </c:ext>
          </c:extLst>
        </c:ser>
        <c:ser>
          <c:idx val="5"/>
          <c:order val="5"/>
          <c:spPr>
            <a:ln w="28575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Unit_OTP分析!$S$2:$S$16</c:f>
              <c:numCache>
                <c:formatCode>General</c:formatCode>
                <c:ptCount val="15"/>
                <c:pt idx="0">
                  <c:v>18743</c:v>
                </c:pt>
                <c:pt idx="1">
                  <c:v>16189</c:v>
                </c:pt>
                <c:pt idx="2">
                  <c:v>13695</c:v>
                </c:pt>
                <c:pt idx="3">
                  <c:v>11863</c:v>
                </c:pt>
                <c:pt idx="4">
                  <c:v>10624</c:v>
                </c:pt>
                <c:pt idx="5">
                  <c:v>9849</c:v>
                </c:pt>
                <c:pt idx="6">
                  <c:v>9401</c:v>
                </c:pt>
                <c:pt idx="7">
                  <c:v>9241</c:v>
                </c:pt>
                <c:pt idx="8">
                  <c:v>9374</c:v>
                </c:pt>
                <c:pt idx="9">
                  <c:v>9824</c:v>
                </c:pt>
                <c:pt idx="10">
                  <c:v>10563</c:v>
                </c:pt>
                <c:pt idx="11">
                  <c:v>11779</c:v>
                </c:pt>
                <c:pt idx="12">
                  <c:v>13571</c:v>
                </c:pt>
                <c:pt idx="13">
                  <c:v>16014</c:v>
                </c:pt>
                <c:pt idx="14">
                  <c:v>19165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1A-4FBE-BB82-9ABA92052CB8}"/>
            </c:ext>
          </c:extLst>
        </c:ser>
        <c:ser>
          <c:idx val="6"/>
          <c:order val="6"/>
          <c:spPr>
            <a:ln w="28575" cap="rnd" cmpd="sng" algn="ctr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Unit_OTP分析!$T$2:$T$16</c:f>
              <c:numCache>
                <c:formatCode>General</c:formatCode>
                <c:ptCount val="15"/>
                <c:pt idx="0">
                  <c:v>17421</c:v>
                </c:pt>
                <c:pt idx="1">
                  <c:v>14899</c:v>
                </c:pt>
                <c:pt idx="2">
                  <c:v>12566</c:v>
                </c:pt>
                <c:pt idx="3">
                  <c:v>10861</c:v>
                </c:pt>
                <c:pt idx="4">
                  <c:v>9768</c:v>
                </c:pt>
                <c:pt idx="5">
                  <c:v>9046</c:v>
                </c:pt>
                <c:pt idx="6">
                  <c:v>8621</c:v>
                </c:pt>
                <c:pt idx="7">
                  <c:v>8441</c:v>
                </c:pt>
                <c:pt idx="8">
                  <c:v>8588</c:v>
                </c:pt>
                <c:pt idx="9">
                  <c:v>9000</c:v>
                </c:pt>
                <c:pt idx="10">
                  <c:v>9681</c:v>
                </c:pt>
                <c:pt idx="11">
                  <c:v>10757</c:v>
                </c:pt>
                <c:pt idx="12">
                  <c:v>12404</c:v>
                </c:pt>
                <c:pt idx="13">
                  <c:v>14707</c:v>
                </c:pt>
                <c:pt idx="14">
                  <c:v>17763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1A-4FBE-BB82-9ABA92052CB8}"/>
            </c:ext>
          </c:extLst>
        </c:ser>
        <c:ser>
          <c:idx val="7"/>
          <c:order val="7"/>
          <c:spPr>
            <a:ln w="28575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Unit_OTP分析!$U$2:$U$16</c:f>
              <c:numCache>
                <c:formatCode>General</c:formatCode>
                <c:ptCount val="15"/>
                <c:pt idx="0">
                  <c:v>16950</c:v>
                </c:pt>
                <c:pt idx="1">
                  <c:v>14475</c:v>
                </c:pt>
                <c:pt idx="2">
                  <c:v>12158</c:v>
                </c:pt>
                <c:pt idx="3">
                  <c:v>10540</c:v>
                </c:pt>
                <c:pt idx="4">
                  <c:v>9495</c:v>
                </c:pt>
                <c:pt idx="5">
                  <c:v>8773</c:v>
                </c:pt>
                <c:pt idx="6">
                  <c:v>8330</c:v>
                </c:pt>
                <c:pt idx="7">
                  <c:v>8195</c:v>
                </c:pt>
                <c:pt idx="8">
                  <c:v>8303</c:v>
                </c:pt>
                <c:pt idx="9">
                  <c:v>8714</c:v>
                </c:pt>
                <c:pt idx="10">
                  <c:v>9417</c:v>
                </c:pt>
                <c:pt idx="11">
                  <c:v>10443</c:v>
                </c:pt>
                <c:pt idx="12">
                  <c:v>12029</c:v>
                </c:pt>
                <c:pt idx="13">
                  <c:v>14297</c:v>
                </c:pt>
                <c:pt idx="14">
                  <c:v>17283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1A-4FBE-BB82-9ABA92052CB8}"/>
            </c:ext>
          </c:extLst>
        </c:ser>
        <c:ser>
          <c:idx val="8"/>
          <c:order val="8"/>
          <c:spPr>
            <a:ln w="28575" cap="rnd" cmpd="sng" algn="ctr">
              <a:solidFill>
                <a:schemeClr val="accent3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Unit_OTP分析!$V$2:$V$16</c:f>
              <c:numCache>
                <c:formatCode>General</c:formatCode>
                <c:ptCount val="15"/>
                <c:pt idx="0">
                  <c:v>17380</c:v>
                </c:pt>
                <c:pt idx="1">
                  <c:v>14880</c:v>
                </c:pt>
                <c:pt idx="2">
                  <c:v>12529</c:v>
                </c:pt>
                <c:pt idx="3">
                  <c:v>10811</c:v>
                </c:pt>
                <c:pt idx="4">
                  <c:v>9756</c:v>
                </c:pt>
                <c:pt idx="5">
                  <c:v>8993</c:v>
                </c:pt>
                <c:pt idx="6">
                  <c:v>8553</c:v>
                </c:pt>
                <c:pt idx="7">
                  <c:v>8391</c:v>
                </c:pt>
                <c:pt idx="8">
                  <c:v>8525</c:v>
                </c:pt>
                <c:pt idx="9">
                  <c:v>8927</c:v>
                </c:pt>
                <c:pt idx="10">
                  <c:v>9631</c:v>
                </c:pt>
                <c:pt idx="11">
                  <c:v>10747</c:v>
                </c:pt>
                <c:pt idx="12">
                  <c:v>12375</c:v>
                </c:pt>
                <c:pt idx="13">
                  <c:v>14608</c:v>
                </c:pt>
                <c:pt idx="14">
                  <c:v>17626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1A-4FBE-BB82-9ABA92052CB8}"/>
            </c:ext>
          </c:extLst>
        </c:ser>
        <c:ser>
          <c:idx val="9"/>
          <c:order val="9"/>
          <c:spPr>
            <a:ln w="28575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Unit_OTP分析!$W$2:$W$16</c:f>
              <c:numCache>
                <c:formatCode>General</c:formatCode>
                <c:ptCount val="15"/>
                <c:pt idx="0">
                  <c:v>18681</c:v>
                </c:pt>
                <c:pt idx="1">
                  <c:v>16125</c:v>
                </c:pt>
                <c:pt idx="2">
                  <c:v>13584</c:v>
                </c:pt>
                <c:pt idx="3">
                  <c:v>11777</c:v>
                </c:pt>
                <c:pt idx="4">
                  <c:v>10536</c:v>
                </c:pt>
                <c:pt idx="5">
                  <c:v>9775</c:v>
                </c:pt>
                <c:pt idx="6">
                  <c:v>9292</c:v>
                </c:pt>
                <c:pt idx="7">
                  <c:v>9125</c:v>
                </c:pt>
                <c:pt idx="8">
                  <c:v>9255</c:v>
                </c:pt>
                <c:pt idx="9">
                  <c:v>9675</c:v>
                </c:pt>
                <c:pt idx="10">
                  <c:v>10472</c:v>
                </c:pt>
                <c:pt idx="11">
                  <c:v>11675</c:v>
                </c:pt>
                <c:pt idx="12">
                  <c:v>13451</c:v>
                </c:pt>
                <c:pt idx="13">
                  <c:v>15880</c:v>
                </c:pt>
                <c:pt idx="14">
                  <c:v>19079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01A-4FBE-BB82-9ABA92052CB8}"/>
            </c:ext>
          </c:extLst>
        </c:ser>
        <c:ser>
          <c:idx val="10"/>
          <c:order val="10"/>
          <c:spPr>
            <a:ln w="28575" cap="rnd" cmpd="sng" algn="ctr">
              <a:solidFill>
                <a:schemeClr val="accent5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Unit_OTP分析!$X$2:$X$16</c:f>
              <c:numCache>
                <c:formatCode>General</c:formatCode>
                <c:ptCount val="15"/>
                <c:pt idx="0">
                  <c:v>20709</c:v>
                </c:pt>
                <c:pt idx="1">
                  <c:v>18294</c:v>
                </c:pt>
                <c:pt idx="2">
                  <c:v>15630</c:v>
                </c:pt>
                <c:pt idx="3">
                  <c:v>13529</c:v>
                </c:pt>
                <c:pt idx="4">
                  <c:v>12120</c:v>
                </c:pt>
                <c:pt idx="5">
                  <c:v>11153</c:v>
                </c:pt>
                <c:pt idx="6">
                  <c:v>10613</c:v>
                </c:pt>
                <c:pt idx="7">
                  <c:v>10451</c:v>
                </c:pt>
                <c:pt idx="8">
                  <c:v>10591</c:v>
                </c:pt>
                <c:pt idx="9">
                  <c:v>11094</c:v>
                </c:pt>
                <c:pt idx="10">
                  <c:v>12049</c:v>
                </c:pt>
                <c:pt idx="11">
                  <c:v>13449</c:v>
                </c:pt>
                <c:pt idx="12">
                  <c:v>15488</c:v>
                </c:pt>
                <c:pt idx="13">
                  <c:v>18129</c:v>
                </c:pt>
                <c:pt idx="14">
                  <c:v>21232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01A-4FBE-BB82-9ABA92052CB8}"/>
            </c:ext>
          </c:extLst>
        </c:ser>
        <c:ser>
          <c:idx val="11"/>
          <c:order val="11"/>
          <c:spPr>
            <a:ln w="28575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Unit_OTP分析!$Y$2:$Y$16</c:f>
              <c:numCache>
                <c:formatCode>General</c:formatCode>
                <c:ptCount val="15"/>
                <c:pt idx="0">
                  <c:v>22843</c:v>
                </c:pt>
                <c:pt idx="1">
                  <c:v>21151</c:v>
                </c:pt>
                <c:pt idx="2">
                  <c:v>18643</c:v>
                </c:pt>
                <c:pt idx="3">
                  <c:v>16426</c:v>
                </c:pt>
                <c:pt idx="4">
                  <c:v>14729</c:v>
                </c:pt>
                <c:pt idx="5">
                  <c:v>13654</c:v>
                </c:pt>
                <c:pt idx="6">
                  <c:v>13001</c:v>
                </c:pt>
                <c:pt idx="7">
                  <c:v>12778</c:v>
                </c:pt>
                <c:pt idx="8">
                  <c:v>13004</c:v>
                </c:pt>
                <c:pt idx="9">
                  <c:v>13599</c:v>
                </c:pt>
                <c:pt idx="10">
                  <c:v>14671</c:v>
                </c:pt>
                <c:pt idx="11">
                  <c:v>16345</c:v>
                </c:pt>
                <c:pt idx="12">
                  <c:v>18574</c:v>
                </c:pt>
                <c:pt idx="13">
                  <c:v>21159</c:v>
                </c:pt>
                <c:pt idx="14">
                  <c:v>23585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01A-4FBE-BB82-9ABA92052CB8}"/>
            </c:ext>
          </c:extLst>
        </c:ser>
        <c:ser>
          <c:idx val="12"/>
          <c:order val="12"/>
          <c:spPr>
            <a:ln w="28575" cap="rnd" cmpd="sng" algn="ctr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Unit_OTP分析!$Z$2:$Z$16</c:f>
              <c:numCache>
                <c:formatCode>General</c:formatCode>
                <c:ptCount val="15"/>
                <c:pt idx="0">
                  <c:v>24022</c:v>
                </c:pt>
                <c:pt idx="1">
                  <c:v>23466</c:v>
                </c:pt>
                <c:pt idx="2">
                  <c:v>22044</c:v>
                </c:pt>
                <c:pt idx="3">
                  <c:v>20177</c:v>
                </c:pt>
                <c:pt idx="4">
                  <c:v>18588</c:v>
                </c:pt>
                <c:pt idx="5">
                  <c:v>17380</c:v>
                </c:pt>
                <c:pt idx="6">
                  <c:v>16572</c:v>
                </c:pt>
                <c:pt idx="7">
                  <c:v>16336</c:v>
                </c:pt>
                <c:pt idx="8">
                  <c:v>16616</c:v>
                </c:pt>
                <c:pt idx="9">
                  <c:v>17364</c:v>
                </c:pt>
                <c:pt idx="10">
                  <c:v>18497</c:v>
                </c:pt>
                <c:pt idx="11">
                  <c:v>20225</c:v>
                </c:pt>
                <c:pt idx="12">
                  <c:v>22184</c:v>
                </c:pt>
                <c:pt idx="13">
                  <c:v>23988</c:v>
                </c:pt>
                <c:pt idx="14">
                  <c:v>24842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01A-4FBE-BB82-9ABA92052CB8}"/>
            </c:ext>
          </c:extLst>
        </c:ser>
        <c:ser>
          <c:idx val="13"/>
          <c:order val="13"/>
          <c:spPr>
            <a:ln w="28575" cap="rnd" cmpd="sng" algn="ctr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Unit_OTP分析!$AA$2:$AA$16</c:f>
              <c:numCache>
                <c:formatCode>General</c:formatCode>
                <c:ptCount val="15"/>
                <c:pt idx="0">
                  <c:v>24953</c:v>
                </c:pt>
                <c:pt idx="1">
                  <c:v>24531</c:v>
                </c:pt>
                <c:pt idx="2">
                  <c:v>24055</c:v>
                </c:pt>
                <c:pt idx="3">
                  <c:v>23440</c:v>
                </c:pt>
                <c:pt idx="4">
                  <c:v>22651</c:v>
                </c:pt>
                <c:pt idx="5">
                  <c:v>21941</c:v>
                </c:pt>
                <c:pt idx="6">
                  <c:v>21240</c:v>
                </c:pt>
                <c:pt idx="7">
                  <c:v>21012</c:v>
                </c:pt>
                <c:pt idx="8">
                  <c:v>21362</c:v>
                </c:pt>
                <c:pt idx="9">
                  <c:v>21976</c:v>
                </c:pt>
                <c:pt idx="10">
                  <c:v>22769</c:v>
                </c:pt>
                <c:pt idx="11">
                  <c:v>23775</c:v>
                </c:pt>
                <c:pt idx="12">
                  <c:v>24588</c:v>
                </c:pt>
                <c:pt idx="13">
                  <c:v>25145</c:v>
                </c:pt>
                <c:pt idx="14">
                  <c:v>25653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01A-4FBE-BB82-9ABA92052CB8}"/>
            </c:ext>
          </c:extLst>
        </c:ser>
        <c:ser>
          <c:idx val="14"/>
          <c:order val="14"/>
          <c:spPr>
            <a:ln w="28575" cap="rnd" cmpd="sng" algn="ctr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Unit_OTP分析!$AB$2:$AB$16</c:f>
              <c:numCache>
                <c:formatCode>General</c:formatCode>
                <c:ptCount val="15"/>
                <c:pt idx="0">
                  <c:v>27363</c:v>
                </c:pt>
                <c:pt idx="1">
                  <c:v>25784</c:v>
                </c:pt>
                <c:pt idx="2">
                  <c:v>25062</c:v>
                </c:pt>
                <c:pt idx="3">
                  <c:v>24490</c:v>
                </c:pt>
                <c:pt idx="4">
                  <c:v>24389</c:v>
                </c:pt>
                <c:pt idx="5">
                  <c:v>24283</c:v>
                </c:pt>
                <c:pt idx="6">
                  <c:v>23969</c:v>
                </c:pt>
                <c:pt idx="7">
                  <c:v>24123</c:v>
                </c:pt>
                <c:pt idx="8">
                  <c:v>24068</c:v>
                </c:pt>
                <c:pt idx="9">
                  <c:v>24414</c:v>
                </c:pt>
                <c:pt idx="10">
                  <c:v>24706</c:v>
                </c:pt>
                <c:pt idx="11">
                  <c:v>24900</c:v>
                </c:pt>
                <c:pt idx="12">
                  <c:v>25535</c:v>
                </c:pt>
                <c:pt idx="13">
                  <c:v>26054</c:v>
                </c:pt>
                <c:pt idx="14">
                  <c:v>27027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01A-4FBE-BB82-9ABA92052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822799"/>
        <c:axId val="1"/>
      </c:lineChart>
      <c:catAx>
        <c:axId val="64282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宋体"/>
                  <a:ea typeface="宋体"/>
                  <a:cs typeface="宋体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64282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437757689365176"/>
          <c:y val="9.1231189731522513E-2"/>
          <c:w val="0.15170144272134994"/>
          <c:h val="0.89827632966422166"/>
        </c:manualLayout>
      </c:layout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Unit_OTP分析!$L$18</c:f>
          <c:strCache>
            <c:ptCount val="1"/>
            <c:pt idx="0">
              <c:v>R</c:v>
            </c:pt>
          </c:strCache>
        </c:strRef>
      </c:tx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Unit_OTP分析!$N$18:$N$32</c:f>
              <c:numCache>
                <c:formatCode>General</c:formatCode>
                <c:ptCount val="15"/>
                <c:pt idx="0">
                  <c:v>27297</c:v>
                </c:pt>
                <c:pt idx="1">
                  <c:v>26097</c:v>
                </c:pt>
                <c:pt idx="2">
                  <c:v>25895</c:v>
                </c:pt>
                <c:pt idx="3">
                  <c:v>25431</c:v>
                </c:pt>
                <c:pt idx="4">
                  <c:v>25172</c:v>
                </c:pt>
                <c:pt idx="5">
                  <c:v>24949</c:v>
                </c:pt>
                <c:pt idx="6">
                  <c:v>24888</c:v>
                </c:pt>
                <c:pt idx="7">
                  <c:v>24855</c:v>
                </c:pt>
                <c:pt idx="8">
                  <c:v>25046</c:v>
                </c:pt>
                <c:pt idx="9">
                  <c:v>25369</c:v>
                </c:pt>
                <c:pt idx="10">
                  <c:v>25668</c:v>
                </c:pt>
                <c:pt idx="11">
                  <c:v>26134</c:v>
                </c:pt>
                <c:pt idx="12">
                  <c:v>26676</c:v>
                </c:pt>
                <c:pt idx="13">
                  <c:v>27305</c:v>
                </c:pt>
                <c:pt idx="14">
                  <c:v>29601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3-491F-A6F9-9DD092D2E24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Unit_OTP分析!$O$18:$O$32</c:f>
              <c:numCache>
                <c:formatCode>General</c:formatCode>
                <c:ptCount val="15"/>
                <c:pt idx="0">
                  <c:v>26008</c:v>
                </c:pt>
                <c:pt idx="1">
                  <c:v>25725</c:v>
                </c:pt>
                <c:pt idx="2">
                  <c:v>25289</c:v>
                </c:pt>
                <c:pt idx="3">
                  <c:v>24795</c:v>
                </c:pt>
                <c:pt idx="4">
                  <c:v>24000</c:v>
                </c:pt>
                <c:pt idx="5">
                  <c:v>23110</c:v>
                </c:pt>
                <c:pt idx="6">
                  <c:v>22368</c:v>
                </c:pt>
                <c:pt idx="7">
                  <c:v>22084</c:v>
                </c:pt>
                <c:pt idx="8">
                  <c:v>22368</c:v>
                </c:pt>
                <c:pt idx="9">
                  <c:v>23017</c:v>
                </c:pt>
                <c:pt idx="10">
                  <c:v>24074</c:v>
                </c:pt>
                <c:pt idx="11">
                  <c:v>25043</c:v>
                </c:pt>
                <c:pt idx="12">
                  <c:v>25776</c:v>
                </c:pt>
                <c:pt idx="13">
                  <c:v>26657</c:v>
                </c:pt>
                <c:pt idx="14">
                  <c:v>27309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F3-491F-A6F9-9DD092D2E24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Unit_OTP分析!$P$18:$P$32</c:f>
              <c:numCache>
                <c:formatCode>General</c:formatCode>
                <c:ptCount val="15"/>
                <c:pt idx="0">
                  <c:v>25449</c:v>
                </c:pt>
                <c:pt idx="1">
                  <c:v>25012</c:v>
                </c:pt>
                <c:pt idx="2">
                  <c:v>23409</c:v>
                </c:pt>
                <c:pt idx="3">
                  <c:v>21535</c:v>
                </c:pt>
                <c:pt idx="4">
                  <c:v>19682</c:v>
                </c:pt>
                <c:pt idx="5">
                  <c:v>18210</c:v>
                </c:pt>
                <c:pt idx="6">
                  <c:v>17400</c:v>
                </c:pt>
                <c:pt idx="7">
                  <c:v>17175</c:v>
                </c:pt>
                <c:pt idx="8">
                  <c:v>17364</c:v>
                </c:pt>
                <c:pt idx="9">
                  <c:v>18148</c:v>
                </c:pt>
                <c:pt idx="10">
                  <c:v>19589</c:v>
                </c:pt>
                <c:pt idx="11">
                  <c:v>21336</c:v>
                </c:pt>
                <c:pt idx="12">
                  <c:v>23527</c:v>
                </c:pt>
                <c:pt idx="13">
                  <c:v>25473</c:v>
                </c:pt>
                <c:pt idx="14">
                  <c:v>26507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F3-491F-A6F9-9DD092D2E24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Unit_OTP分析!$Q$18:$Q$32</c:f>
              <c:numCache>
                <c:formatCode>General</c:formatCode>
                <c:ptCount val="15"/>
                <c:pt idx="0">
                  <c:v>24360</c:v>
                </c:pt>
                <c:pt idx="1">
                  <c:v>22539</c:v>
                </c:pt>
                <c:pt idx="2">
                  <c:v>19690</c:v>
                </c:pt>
                <c:pt idx="3">
                  <c:v>17333</c:v>
                </c:pt>
                <c:pt idx="4">
                  <c:v>15440</c:v>
                </c:pt>
                <c:pt idx="5">
                  <c:v>14234</c:v>
                </c:pt>
                <c:pt idx="6">
                  <c:v>13478</c:v>
                </c:pt>
                <c:pt idx="7">
                  <c:v>13267</c:v>
                </c:pt>
                <c:pt idx="8">
                  <c:v>13457</c:v>
                </c:pt>
                <c:pt idx="9">
                  <c:v>14161</c:v>
                </c:pt>
                <c:pt idx="10">
                  <c:v>15299</c:v>
                </c:pt>
                <c:pt idx="11">
                  <c:v>17046</c:v>
                </c:pt>
                <c:pt idx="12">
                  <c:v>19554</c:v>
                </c:pt>
                <c:pt idx="13">
                  <c:v>22466</c:v>
                </c:pt>
                <c:pt idx="14">
                  <c:v>25111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F3-491F-A6F9-9DD092D2E24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Unit_OTP分析!$R$18:$R$32</c:f>
              <c:numCache>
                <c:formatCode>General</c:formatCode>
                <c:ptCount val="15"/>
                <c:pt idx="0">
                  <c:v>21866</c:v>
                </c:pt>
                <c:pt idx="1">
                  <c:v>19240</c:v>
                </c:pt>
                <c:pt idx="2">
                  <c:v>16363</c:v>
                </c:pt>
                <c:pt idx="3">
                  <c:v>14119</c:v>
                </c:pt>
                <c:pt idx="4">
                  <c:v>12543</c:v>
                </c:pt>
                <c:pt idx="5">
                  <c:v>11539</c:v>
                </c:pt>
                <c:pt idx="6">
                  <c:v>10955</c:v>
                </c:pt>
                <c:pt idx="7">
                  <c:v>10762</c:v>
                </c:pt>
                <c:pt idx="8">
                  <c:v>10887</c:v>
                </c:pt>
                <c:pt idx="9">
                  <c:v>11462</c:v>
                </c:pt>
                <c:pt idx="10">
                  <c:v>12395</c:v>
                </c:pt>
                <c:pt idx="11">
                  <c:v>13918</c:v>
                </c:pt>
                <c:pt idx="12">
                  <c:v>16125</c:v>
                </c:pt>
                <c:pt idx="13">
                  <c:v>18919</c:v>
                </c:pt>
                <c:pt idx="14">
                  <c:v>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F3-491F-A6F9-9DD092D2E24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Unit_OTP分析!$S$18:$S$32</c:f>
              <c:numCache>
                <c:formatCode>General</c:formatCode>
                <c:ptCount val="15"/>
                <c:pt idx="0">
                  <c:v>19568</c:v>
                </c:pt>
                <c:pt idx="1">
                  <c:v>16816</c:v>
                </c:pt>
                <c:pt idx="2">
                  <c:v>14057</c:v>
                </c:pt>
                <c:pt idx="3">
                  <c:v>12089</c:v>
                </c:pt>
                <c:pt idx="4">
                  <c:v>10789</c:v>
                </c:pt>
                <c:pt idx="5">
                  <c:v>9923</c:v>
                </c:pt>
                <c:pt idx="6">
                  <c:v>9457</c:v>
                </c:pt>
                <c:pt idx="7">
                  <c:v>9303</c:v>
                </c:pt>
                <c:pt idx="8">
                  <c:v>9432</c:v>
                </c:pt>
                <c:pt idx="9">
                  <c:v>9856</c:v>
                </c:pt>
                <c:pt idx="10">
                  <c:v>10634</c:v>
                </c:pt>
                <c:pt idx="11">
                  <c:v>11970</c:v>
                </c:pt>
                <c:pt idx="12">
                  <c:v>13850</c:v>
                </c:pt>
                <c:pt idx="13">
                  <c:v>16489</c:v>
                </c:pt>
                <c:pt idx="14">
                  <c:v>19941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F3-491F-A6F9-9DD092D2E244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Unit_OTP分析!$T$18:$T$32</c:f>
              <c:numCache>
                <c:formatCode>General</c:formatCode>
                <c:ptCount val="15"/>
                <c:pt idx="0">
                  <c:v>17971</c:v>
                </c:pt>
                <c:pt idx="1">
                  <c:v>15349</c:v>
                </c:pt>
                <c:pt idx="2">
                  <c:v>12770</c:v>
                </c:pt>
                <c:pt idx="3">
                  <c:v>11011</c:v>
                </c:pt>
                <c:pt idx="4">
                  <c:v>9849</c:v>
                </c:pt>
                <c:pt idx="5">
                  <c:v>9069</c:v>
                </c:pt>
                <c:pt idx="6">
                  <c:v>8643</c:v>
                </c:pt>
                <c:pt idx="7">
                  <c:v>8486</c:v>
                </c:pt>
                <c:pt idx="8">
                  <c:v>8602</c:v>
                </c:pt>
                <c:pt idx="9">
                  <c:v>9011</c:v>
                </c:pt>
                <c:pt idx="10">
                  <c:v>9722</c:v>
                </c:pt>
                <c:pt idx="11">
                  <c:v>10858</c:v>
                </c:pt>
                <c:pt idx="12">
                  <c:v>12566</c:v>
                </c:pt>
                <c:pt idx="13">
                  <c:v>15010</c:v>
                </c:pt>
                <c:pt idx="14">
                  <c:v>18404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F3-491F-A6F9-9DD092D2E244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Unit_OTP分析!$U$18:$U$32</c:f>
              <c:numCache>
                <c:formatCode>General</c:formatCode>
                <c:ptCount val="15"/>
                <c:pt idx="0">
                  <c:v>17511</c:v>
                </c:pt>
                <c:pt idx="1">
                  <c:v>14872</c:v>
                </c:pt>
                <c:pt idx="2">
                  <c:v>12378</c:v>
                </c:pt>
                <c:pt idx="3">
                  <c:v>10673</c:v>
                </c:pt>
                <c:pt idx="4">
                  <c:v>9558</c:v>
                </c:pt>
                <c:pt idx="5">
                  <c:v>8795</c:v>
                </c:pt>
                <c:pt idx="6">
                  <c:v>8356</c:v>
                </c:pt>
                <c:pt idx="7">
                  <c:v>8192</c:v>
                </c:pt>
                <c:pt idx="8">
                  <c:v>8296</c:v>
                </c:pt>
                <c:pt idx="9">
                  <c:v>8701</c:v>
                </c:pt>
                <c:pt idx="10">
                  <c:v>9428</c:v>
                </c:pt>
                <c:pt idx="11">
                  <c:v>10490</c:v>
                </c:pt>
                <c:pt idx="12">
                  <c:v>12208</c:v>
                </c:pt>
                <c:pt idx="13">
                  <c:v>14612</c:v>
                </c:pt>
                <c:pt idx="14">
                  <c:v>17892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F3-491F-A6F9-9DD092D2E244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Unit_OTP分析!$V$18:$V$32</c:f>
              <c:numCache>
                <c:formatCode>General</c:formatCode>
                <c:ptCount val="15"/>
                <c:pt idx="0">
                  <c:v>17934</c:v>
                </c:pt>
                <c:pt idx="1">
                  <c:v>15310</c:v>
                </c:pt>
                <c:pt idx="2">
                  <c:v>12770</c:v>
                </c:pt>
                <c:pt idx="3">
                  <c:v>11004</c:v>
                </c:pt>
                <c:pt idx="4">
                  <c:v>9839</c:v>
                </c:pt>
                <c:pt idx="5">
                  <c:v>9061</c:v>
                </c:pt>
                <c:pt idx="6">
                  <c:v>8584</c:v>
                </c:pt>
                <c:pt idx="7">
                  <c:v>8417</c:v>
                </c:pt>
                <c:pt idx="8">
                  <c:v>8549</c:v>
                </c:pt>
                <c:pt idx="9">
                  <c:v>8959</c:v>
                </c:pt>
                <c:pt idx="10">
                  <c:v>9687</c:v>
                </c:pt>
                <c:pt idx="11">
                  <c:v>10844</c:v>
                </c:pt>
                <c:pt idx="12">
                  <c:v>12571</c:v>
                </c:pt>
                <c:pt idx="13">
                  <c:v>14996</c:v>
                </c:pt>
                <c:pt idx="14">
                  <c:v>18255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F3-491F-A6F9-9DD092D2E244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Unit_OTP分析!$W$18:$W$32</c:f>
              <c:numCache>
                <c:formatCode>General</c:formatCode>
                <c:ptCount val="15"/>
                <c:pt idx="0">
                  <c:v>19380</c:v>
                </c:pt>
                <c:pt idx="1">
                  <c:v>16704</c:v>
                </c:pt>
                <c:pt idx="2">
                  <c:v>14001</c:v>
                </c:pt>
                <c:pt idx="3">
                  <c:v>12023</c:v>
                </c:pt>
                <c:pt idx="4">
                  <c:v>10669</c:v>
                </c:pt>
                <c:pt idx="5">
                  <c:v>9863</c:v>
                </c:pt>
                <c:pt idx="6">
                  <c:v>9375</c:v>
                </c:pt>
                <c:pt idx="7">
                  <c:v>9219</c:v>
                </c:pt>
                <c:pt idx="8">
                  <c:v>9342</c:v>
                </c:pt>
                <c:pt idx="9">
                  <c:v>9783</c:v>
                </c:pt>
                <c:pt idx="10">
                  <c:v>10569</c:v>
                </c:pt>
                <c:pt idx="11">
                  <c:v>11905</c:v>
                </c:pt>
                <c:pt idx="12">
                  <c:v>13755</c:v>
                </c:pt>
                <c:pt idx="13">
                  <c:v>16425</c:v>
                </c:pt>
                <c:pt idx="14">
                  <c:v>19853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F3-491F-A6F9-9DD092D2E244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Unit_OTP分析!$X$18:$X$32</c:f>
              <c:numCache>
                <c:formatCode>General</c:formatCode>
                <c:ptCount val="15"/>
                <c:pt idx="0">
                  <c:v>21749</c:v>
                </c:pt>
                <c:pt idx="1">
                  <c:v>19081</c:v>
                </c:pt>
                <c:pt idx="2">
                  <c:v>16182</c:v>
                </c:pt>
                <c:pt idx="3">
                  <c:v>14009</c:v>
                </c:pt>
                <c:pt idx="4">
                  <c:v>12424</c:v>
                </c:pt>
                <c:pt idx="5">
                  <c:v>11362</c:v>
                </c:pt>
                <c:pt idx="6">
                  <c:v>10797</c:v>
                </c:pt>
                <c:pt idx="7">
                  <c:v>10631</c:v>
                </c:pt>
                <c:pt idx="8">
                  <c:v>10775</c:v>
                </c:pt>
                <c:pt idx="9">
                  <c:v>11303</c:v>
                </c:pt>
                <c:pt idx="10">
                  <c:v>12332</c:v>
                </c:pt>
                <c:pt idx="11">
                  <c:v>13773</c:v>
                </c:pt>
                <c:pt idx="12">
                  <c:v>15920</c:v>
                </c:pt>
                <c:pt idx="13">
                  <c:v>18858</c:v>
                </c:pt>
                <c:pt idx="14">
                  <c:v>22416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1F3-491F-A6F9-9DD092D2E244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Unit_OTP分析!$Y$18:$Y$32</c:f>
              <c:numCache>
                <c:formatCode>General</c:formatCode>
                <c:ptCount val="15"/>
                <c:pt idx="0">
                  <c:v>24256</c:v>
                </c:pt>
                <c:pt idx="1">
                  <c:v>22282</c:v>
                </c:pt>
                <c:pt idx="2">
                  <c:v>19637</c:v>
                </c:pt>
                <c:pt idx="3">
                  <c:v>17119</c:v>
                </c:pt>
                <c:pt idx="4">
                  <c:v>15299</c:v>
                </c:pt>
                <c:pt idx="5">
                  <c:v>14032</c:v>
                </c:pt>
                <c:pt idx="6">
                  <c:v>13358</c:v>
                </c:pt>
                <c:pt idx="7">
                  <c:v>13164</c:v>
                </c:pt>
                <c:pt idx="8">
                  <c:v>13340</c:v>
                </c:pt>
                <c:pt idx="9">
                  <c:v>13983</c:v>
                </c:pt>
                <c:pt idx="10">
                  <c:v>15138</c:v>
                </c:pt>
                <c:pt idx="11">
                  <c:v>16902</c:v>
                </c:pt>
                <c:pt idx="12">
                  <c:v>19435</c:v>
                </c:pt>
                <c:pt idx="13">
                  <c:v>22240</c:v>
                </c:pt>
                <c:pt idx="14">
                  <c:v>25002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1F3-491F-A6F9-9DD092D2E244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Unit_OTP分析!$Z$18:$Z$32</c:f>
              <c:numCache>
                <c:formatCode>General</c:formatCode>
                <c:ptCount val="15"/>
                <c:pt idx="0">
                  <c:v>25516</c:v>
                </c:pt>
                <c:pt idx="1">
                  <c:v>25012</c:v>
                </c:pt>
                <c:pt idx="2">
                  <c:v>23450</c:v>
                </c:pt>
                <c:pt idx="3">
                  <c:v>21374</c:v>
                </c:pt>
                <c:pt idx="4">
                  <c:v>19496</c:v>
                </c:pt>
                <c:pt idx="5">
                  <c:v>18200</c:v>
                </c:pt>
                <c:pt idx="6">
                  <c:v>17321</c:v>
                </c:pt>
                <c:pt idx="7">
                  <c:v>17066</c:v>
                </c:pt>
                <c:pt idx="8">
                  <c:v>17287</c:v>
                </c:pt>
                <c:pt idx="9">
                  <c:v>18084</c:v>
                </c:pt>
                <c:pt idx="10">
                  <c:v>19399</c:v>
                </c:pt>
                <c:pt idx="11">
                  <c:v>21199</c:v>
                </c:pt>
                <c:pt idx="12">
                  <c:v>23441</c:v>
                </c:pt>
                <c:pt idx="13">
                  <c:v>25449</c:v>
                </c:pt>
                <c:pt idx="14">
                  <c:v>26688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1F3-491F-A6F9-9DD092D2E244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Unit_OTP分析!$AA$18:$AA$32</c:f>
              <c:numCache>
                <c:formatCode>General</c:formatCode>
                <c:ptCount val="15"/>
                <c:pt idx="0">
                  <c:v>26415</c:v>
                </c:pt>
                <c:pt idx="1">
                  <c:v>26112</c:v>
                </c:pt>
                <c:pt idx="2">
                  <c:v>25732</c:v>
                </c:pt>
                <c:pt idx="3">
                  <c:v>25056</c:v>
                </c:pt>
                <c:pt idx="4">
                  <c:v>24130</c:v>
                </c:pt>
                <c:pt idx="5">
                  <c:v>23366</c:v>
                </c:pt>
                <c:pt idx="6">
                  <c:v>22620</c:v>
                </c:pt>
                <c:pt idx="7">
                  <c:v>22339</c:v>
                </c:pt>
                <c:pt idx="8">
                  <c:v>22531</c:v>
                </c:pt>
                <c:pt idx="9">
                  <c:v>23250</c:v>
                </c:pt>
                <c:pt idx="10">
                  <c:v>24202</c:v>
                </c:pt>
                <c:pt idx="11">
                  <c:v>25272</c:v>
                </c:pt>
                <c:pt idx="12">
                  <c:v>26313</c:v>
                </c:pt>
                <c:pt idx="13">
                  <c:v>26852</c:v>
                </c:pt>
                <c:pt idx="14">
                  <c:v>27420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1F3-491F-A6F9-9DD092D2E244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Unit_OTP分析!$AB$18:$AB$32</c:f>
              <c:numCache>
                <c:formatCode>General</c:formatCode>
                <c:ptCount val="15"/>
                <c:pt idx="0">
                  <c:v>29332</c:v>
                </c:pt>
                <c:pt idx="1">
                  <c:v>27329</c:v>
                </c:pt>
                <c:pt idx="2">
                  <c:v>26591</c:v>
                </c:pt>
                <c:pt idx="3">
                  <c:v>26283</c:v>
                </c:pt>
                <c:pt idx="4">
                  <c:v>25994</c:v>
                </c:pt>
                <c:pt idx="5">
                  <c:v>26045</c:v>
                </c:pt>
                <c:pt idx="6">
                  <c:v>25565</c:v>
                </c:pt>
                <c:pt idx="7">
                  <c:v>25776</c:v>
                </c:pt>
                <c:pt idx="8">
                  <c:v>25830</c:v>
                </c:pt>
                <c:pt idx="9">
                  <c:v>26038</c:v>
                </c:pt>
                <c:pt idx="10">
                  <c:v>26313</c:v>
                </c:pt>
                <c:pt idx="11">
                  <c:v>26676</c:v>
                </c:pt>
                <c:pt idx="12">
                  <c:v>27078</c:v>
                </c:pt>
                <c:pt idx="13">
                  <c:v>27581</c:v>
                </c:pt>
                <c:pt idx="14">
                  <c:v>28709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1F3-491F-A6F9-9DD092D2E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824047"/>
        <c:axId val="1"/>
      </c:lineChart>
      <c:catAx>
        <c:axId val="64282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宋体"/>
                  <a:ea typeface="宋体"/>
                  <a:cs typeface="宋体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64282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7187580931834"/>
          <c:y val="8.4808415620246297E-2"/>
          <c:w val="0.1494070044746717"/>
          <c:h val="0.90462309994929391"/>
        </c:manualLayout>
      </c:layout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Unit_OTP分析!$L$34</c:f>
          <c:strCache>
            <c:ptCount val="1"/>
            <c:pt idx="0">
              <c:v>B</c:v>
            </c:pt>
          </c:strCache>
        </c:strRef>
      </c:tx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Unit_OTP分析!$N$34:$N$48</c:f>
              <c:numCache>
                <c:formatCode>General</c:formatCode>
                <c:ptCount val="15"/>
                <c:pt idx="0">
                  <c:v>24660</c:v>
                </c:pt>
                <c:pt idx="1">
                  <c:v>23752</c:v>
                </c:pt>
                <c:pt idx="2">
                  <c:v>23320</c:v>
                </c:pt>
                <c:pt idx="3">
                  <c:v>22882</c:v>
                </c:pt>
                <c:pt idx="4">
                  <c:v>22674</c:v>
                </c:pt>
                <c:pt idx="5">
                  <c:v>22416</c:v>
                </c:pt>
                <c:pt idx="6">
                  <c:v>22169</c:v>
                </c:pt>
                <c:pt idx="7">
                  <c:v>22283</c:v>
                </c:pt>
                <c:pt idx="8">
                  <c:v>22373</c:v>
                </c:pt>
                <c:pt idx="9">
                  <c:v>22481</c:v>
                </c:pt>
                <c:pt idx="10">
                  <c:v>22714</c:v>
                </c:pt>
                <c:pt idx="11">
                  <c:v>23111</c:v>
                </c:pt>
                <c:pt idx="12">
                  <c:v>23717</c:v>
                </c:pt>
                <c:pt idx="13">
                  <c:v>24404</c:v>
                </c:pt>
                <c:pt idx="14">
                  <c:v>26220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8-4613-8799-A95A47BB83C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Unit_OTP分析!$O$34:$O$48</c:f>
              <c:numCache>
                <c:formatCode>General</c:formatCode>
                <c:ptCount val="15"/>
                <c:pt idx="0">
                  <c:v>24073</c:v>
                </c:pt>
                <c:pt idx="1">
                  <c:v>23419</c:v>
                </c:pt>
                <c:pt idx="2">
                  <c:v>22854</c:v>
                </c:pt>
                <c:pt idx="3">
                  <c:v>22416</c:v>
                </c:pt>
                <c:pt idx="4">
                  <c:v>21891</c:v>
                </c:pt>
                <c:pt idx="5">
                  <c:v>21061</c:v>
                </c:pt>
                <c:pt idx="6">
                  <c:v>20477</c:v>
                </c:pt>
                <c:pt idx="7">
                  <c:v>20248</c:v>
                </c:pt>
                <c:pt idx="8">
                  <c:v>20472</c:v>
                </c:pt>
                <c:pt idx="9">
                  <c:v>20952</c:v>
                </c:pt>
                <c:pt idx="10">
                  <c:v>21688</c:v>
                </c:pt>
                <c:pt idx="11">
                  <c:v>22433</c:v>
                </c:pt>
                <c:pt idx="12">
                  <c:v>23081</c:v>
                </c:pt>
                <c:pt idx="13">
                  <c:v>23679</c:v>
                </c:pt>
                <c:pt idx="14">
                  <c:v>24407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88-4613-8799-A95A47BB83C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Unit_OTP分析!$P$34:$P$48</c:f>
              <c:numCache>
                <c:formatCode>General</c:formatCode>
                <c:ptCount val="15"/>
                <c:pt idx="0">
                  <c:v>23106</c:v>
                </c:pt>
                <c:pt idx="1">
                  <c:v>22575</c:v>
                </c:pt>
                <c:pt idx="2">
                  <c:v>21371</c:v>
                </c:pt>
                <c:pt idx="3">
                  <c:v>19716</c:v>
                </c:pt>
                <c:pt idx="4">
                  <c:v>18228</c:v>
                </c:pt>
                <c:pt idx="5">
                  <c:v>17054</c:v>
                </c:pt>
                <c:pt idx="6">
                  <c:v>16323</c:v>
                </c:pt>
                <c:pt idx="7">
                  <c:v>16067</c:v>
                </c:pt>
                <c:pt idx="8">
                  <c:v>16215</c:v>
                </c:pt>
                <c:pt idx="9">
                  <c:v>16839</c:v>
                </c:pt>
                <c:pt idx="10">
                  <c:v>17942</c:v>
                </c:pt>
                <c:pt idx="11">
                  <c:v>19383</c:v>
                </c:pt>
                <c:pt idx="12">
                  <c:v>21178</c:v>
                </c:pt>
                <c:pt idx="13">
                  <c:v>22609</c:v>
                </c:pt>
                <c:pt idx="14">
                  <c:v>23437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88-4613-8799-A95A47BB83C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Unit_OTP分析!$Q$34:$Q$48</c:f>
              <c:numCache>
                <c:formatCode>General</c:formatCode>
                <c:ptCount val="15"/>
                <c:pt idx="0">
                  <c:v>22164</c:v>
                </c:pt>
                <c:pt idx="1">
                  <c:v>20599</c:v>
                </c:pt>
                <c:pt idx="2">
                  <c:v>18276</c:v>
                </c:pt>
                <c:pt idx="3">
                  <c:v>16210</c:v>
                </c:pt>
                <c:pt idx="4">
                  <c:v>14672</c:v>
                </c:pt>
                <c:pt idx="5">
                  <c:v>13592</c:v>
                </c:pt>
                <c:pt idx="6">
                  <c:v>12930</c:v>
                </c:pt>
                <c:pt idx="7">
                  <c:v>12684</c:v>
                </c:pt>
                <c:pt idx="8">
                  <c:v>12854</c:v>
                </c:pt>
                <c:pt idx="9">
                  <c:v>13383</c:v>
                </c:pt>
                <c:pt idx="10">
                  <c:v>14352</c:v>
                </c:pt>
                <c:pt idx="11">
                  <c:v>15847</c:v>
                </c:pt>
                <c:pt idx="12">
                  <c:v>17861</c:v>
                </c:pt>
                <c:pt idx="13">
                  <c:v>20086</c:v>
                </c:pt>
                <c:pt idx="14">
                  <c:v>22164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88-4613-8799-A95A47BB83C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Unit_OTP分析!$R$34:$R$48</c:f>
              <c:numCache>
                <c:formatCode>General</c:formatCode>
                <c:ptCount val="15"/>
                <c:pt idx="0">
                  <c:v>20125</c:v>
                </c:pt>
                <c:pt idx="1">
                  <c:v>17862</c:v>
                </c:pt>
                <c:pt idx="2">
                  <c:v>15388</c:v>
                </c:pt>
                <c:pt idx="3">
                  <c:v>13500</c:v>
                </c:pt>
                <c:pt idx="4">
                  <c:v>12129</c:v>
                </c:pt>
                <c:pt idx="5">
                  <c:v>11218</c:v>
                </c:pt>
                <c:pt idx="6">
                  <c:v>10669</c:v>
                </c:pt>
                <c:pt idx="7">
                  <c:v>10506</c:v>
                </c:pt>
                <c:pt idx="8">
                  <c:v>10630</c:v>
                </c:pt>
                <c:pt idx="9">
                  <c:v>11027</c:v>
                </c:pt>
                <c:pt idx="10">
                  <c:v>11868</c:v>
                </c:pt>
                <c:pt idx="11">
                  <c:v>13134</c:v>
                </c:pt>
                <c:pt idx="12">
                  <c:v>14974</c:v>
                </c:pt>
                <c:pt idx="13">
                  <c:v>17409</c:v>
                </c:pt>
                <c:pt idx="14">
                  <c:v>20161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88-4613-8799-A95A47BB83C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Unit_OTP分析!$S$34:$S$48</c:f>
              <c:numCache>
                <c:formatCode>General</c:formatCode>
                <c:ptCount val="15"/>
                <c:pt idx="0">
                  <c:v>18266</c:v>
                </c:pt>
                <c:pt idx="1">
                  <c:v>15859</c:v>
                </c:pt>
                <c:pt idx="2">
                  <c:v>13488</c:v>
                </c:pt>
                <c:pt idx="3">
                  <c:v>11767</c:v>
                </c:pt>
                <c:pt idx="4">
                  <c:v>10569</c:v>
                </c:pt>
                <c:pt idx="5">
                  <c:v>9828</c:v>
                </c:pt>
                <c:pt idx="6">
                  <c:v>9358</c:v>
                </c:pt>
                <c:pt idx="7">
                  <c:v>9177</c:v>
                </c:pt>
                <c:pt idx="8">
                  <c:v>9312</c:v>
                </c:pt>
                <c:pt idx="9">
                  <c:v>9639</c:v>
                </c:pt>
                <c:pt idx="10">
                  <c:v>10327</c:v>
                </c:pt>
                <c:pt idx="11">
                  <c:v>11468</c:v>
                </c:pt>
                <c:pt idx="12">
                  <c:v>13059</c:v>
                </c:pt>
                <c:pt idx="13">
                  <c:v>15267</c:v>
                </c:pt>
                <c:pt idx="14">
                  <c:v>18124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88-4613-8799-A95A47BB83C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Unit_OTP分析!$T$34:$T$48</c:f>
              <c:numCache>
                <c:formatCode>General</c:formatCode>
                <c:ptCount val="15"/>
                <c:pt idx="0">
                  <c:v>16989</c:v>
                </c:pt>
                <c:pt idx="1">
                  <c:v>14662</c:v>
                </c:pt>
                <c:pt idx="2">
                  <c:v>12406</c:v>
                </c:pt>
                <c:pt idx="3">
                  <c:v>10832</c:v>
                </c:pt>
                <c:pt idx="4">
                  <c:v>9768</c:v>
                </c:pt>
                <c:pt idx="5">
                  <c:v>9040</c:v>
                </c:pt>
                <c:pt idx="6">
                  <c:v>8597</c:v>
                </c:pt>
                <c:pt idx="7">
                  <c:v>8416</c:v>
                </c:pt>
                <c:pt idx="8">
                  <c:v>8535</c:v>
                </c:pt>
                <c:pt idx="9">
                  <c:v>8892</c:v>
                </c:pt>
                <c:pt idx="10">
                  <c:v>9524</c:v>
                </c:pt>
                <c:pt idx="11">
                  <c:v>10497</c:v>
                </c:pt>
                <c:pt idx="12">
                  <c:v>12031</c:v>
                </c:pt>
                <c:pt idx="13">
                  <c:v>14065</c:v>
                </c:pt>
                <c:pt idx="14">
                  <c:v>16913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88-4613-8799-A95A47BB83C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Unit_OTP分析!$U$34:$U$48</c:f>
              <c:numCache>
                <c:formatCode>General</c:formatCode>
                <c:ptCount val="15"/>
                <c:pt idx="0">
                  <c:v>16523</c:v>
                </c:pt>
                <c:pt idx="1">
                  <c:v>14235</c:v>
                </c:pt>
                <c:pt idx="2">
                  <c:v>12082</c:v>
                </c:pt>
                <c:pt idx="3">
                  <c:v>10529</c:v>
                </c:pt>
                <c:pt idx="4">
                  <c:v>9523</c:v>
                </c:pt>
                <c:pt idx="5">
                  <c:v>8773</c:v>
                </c:pt>
                <c:pt idx="6">
                  <c:v>8326</c:v>
                </c:pt>
                <c:pt idx="7">
                  <c:v>8192</c:v>
                </c:pt>
                <c:pt idx="8">
                  <c:v>8244</c:v>
                </c:pt>
                <c:pt idx="9">
                  <c:v>8600</c:v>
                </c:pt>
                <c:pt idx="10">
                  <c:v>9212</c:v>
                </c:pt>
                <c:pt idx="11">
                  <c:v>10170</c:v>
                </c:pt>
                <c:pt idx="12">
                  <c:v>11647</c:v>
                </c:pt>
                <c:pt idx="13">
                  <c:v>13707</c:v>
                </c:pt>
                <c:pt idx="14">
                  <c:v>16459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88-4613-8799-A95A47BB83C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Unit_OTP分析!$V$34:$V$48</c:f>
              <c:numCache>
                <c:formatCode>General</c:formatCode>
                <c:ptCount val="15"/>
                <c:pt idx="0">
                  <c:v>16952</c:v>
                </c:pt>
                <c:pt idx="1">
                  <c:v>14649</c:v>
                </c:pt>
                <c:pt idx="2">
                  <c:v>12375</c:v>
                </c:pt>
                <c:pt idx="3">
                  <c:v>10760</c:v>
                </c:pt>
                <c:pt idx="4">
                  <c:v>9754</c:v>
                </c:pt>
                <c:pt idx="5">
                  <c:v>8999</c:v>
                </c:pt>
                <c:pt idx="6">
                  <c:v>8544</c:v>
                </c:pt>
                <c:pt idx="7">
                  <c:v>8359</c:v>
                </c:pt>
                <c:pt idx="8">
                  <c:v>8459</c:v>
                </c:pt>
                <c:pt idx="9">
                  <c:v>8839</c:v>
                </c:pt>
                <c:pt idx="10">
                  <c:v>9472</c:v>
                </c:pt>
                <c:pt idx="11">
                  <c:v>10450</c:v>
                </c:pt>
                <c:pt idx="12">
                  <c:v>11931</c:v>
                </c:pt>
                <c:pt idx="13">
                  <c:v>13976</c:v>
                </c:pt>
                <c:pt idx="14">
                  <c:v>16712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688-4613-8799-A95A47BB83C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Unit_OTP分析!$W$34:$W$48</c:f>
              <c:numCache>
                <c:formatCode>General</c:formatCode>
                <c:ptCount val="15"/>
                <c:pt idx="0">
                  <c:v>18215</c:v>
                </c:pt>
                <c:pt idx="1">
                  <c:v>15743</c:v>
                </c:pt>
                <c:pt idx="2">
                  <c:v>13451</c:v>
                </c:pt>
                <c:pt idx="3">
                  <c:v>11705</c:v>
                </c:pt>
                <c:pt idx="4">
                  <c:v>10496</c:v>
                </c:pt>
                <c:pt idx="5">
                  <c:v>9739</c:v>
                </c:pt>
                <c:pt idx="6">
                  <c:v>9266</c:v>
                </c:pt>
                <c:pt idx="7">
                  <c:v>9075</c:v>
                </c:pt>
                <c:pt idx="8">
                  <c:v>9159</c:v>
                </c:pt>
                <c:pt idx="9">
                  <c:v>9538</c:v>
                </c:pt>
                <c:pt idx="10">
                  <c:v>10217</c:v>
                </c:pt>
                <c:pt idx="11">
                  <c:v>11304</c:v>
                </c:pt>
                <c:pt idx="12">
                  <c:v>12918</c:v>
                </c:pt>
                <c:pt idx="13">
                  <c:v>15074</c:v>
                </c:pt>
                <c:pt idx="14">
                  <c:v>17913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688-4613-8799-A95A47BB83CE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Unit_OTP分析!$X$34:$X$48</c:f>
              <c:numCache>
                <c:formatCode>General</c:formatCode>
                <c:ptCount val="15"/>
                <c:pt idx="0">
                  <c:v>20080</c:v>
                </c:pt>
                <c:pt idx="1">
                  <c:v>17776</c:v>
                </c:pt>
                <c:pt idx="2">
                  <c:v>15307</c:v>
                </c:pt>
                <c:pt idx="3">
                  <c:v>13393</c:v>
                </c:pt>
                <c:pt idx="4">
                  <c:v>11992</c:v>
                </c:pt>
                <c:pt idx="5">
                  <c:v>11084</c:v>
                </c:pt>
                <c:pt idx="6">
                  <c:v>10565</c:v>
                </c:pt>
                <c:pt idx="7">
                  <c:v>10361</c:v>
                </c:pt>
                <c:pt idx="8">
                  <c:v>10429</c:v>
                </c:pt>
                <c:pt idx="9">
                  <c:v>10857</c:v>
                </c:pt>
                <c:pt idx="10">
                  <c:v>11663</c:v>
                </c:pt>
                <c:pt idx="11">
                  <c:v>12967</c:v>
                </c:pt>
                <c:pt idx="12">
                  <c:v>14779</c:v>
                </c:pt>
                <c:pt idx="13">
                  <c:v>17136</c:v>
                </c:pt>
                <c:pt idx="14">
                  <c:v>19941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688-4613-8799-A95A47BB83CE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Unit_OTP分析!$Y$34:$Y$48</c:f>
              <c:numCache>
                <c:formatCode>General</c:formatCode>
                <c:ptCount val="15"/>
                <c:pt idx="0">
                  <c:v>22116</c:v>
                </c:pt>
                <c:pt idx="1">
                  <c:v>20483</c:v>
                </c:pt>
                <c:pt idx="2">
                  <c:v>18152</c:v>
                </c:pt>
                <c:pt idx="3">
                  <c:v>16070</c:v>
                </c:pt>
                <c:pt idx="4">
                  <c:v>14521</c:v>
                </c:pt>
                <c:pt idx="5">
                  <c:v>13456</c:v>
                </c:pt>
                <c:pt idx="6">
                  <c:v>12804</c:v>
                </c:pt>
                <c:pt idx="7">
                  <c:v>12602</c:v>
                </c:pt>
                <c:pt idx="8">
                  <c:v>12694</c:v>
                </c:pt>
                <c:pt idx="9">
                  <c:v>13225</c:v>
                </c:pt>
                <c:pt idx="10">
                  <c:v>14125</c:v>
                </c:pt>
                <c:pt idx="11">
                  <c:v>15612</c:v>
                </c:pt>
                <c:pt idx="12">
                  <c:v>17560</c:v>
                </c:pt>
                <c:pt idx="13">
                  <c:v>19925</c:v>
                </c:pt>
                <c:pt idx="14">
                  <c:v>22211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688-4613-8799-A95A47BB83CE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Unit_OTP分析!$Z$34:$Z$48</c:f>
              <c:numCache>
                <c:formatCode>General</c:formatCode>
                <c:ptCount val="15"/>
                <c:pt idx="0">
                  <c:v>23361</c:v>
                </c:pt>
                <c:pt idx="1">
                  <c:v>22812</c:v>
                </c:pt>
                <c:pt idx="2">
                  <c:v>21341</c:v>
                </c:pt>
                <c:pt idx="3">
                  <c:v>19670</c:v>
                </c:pt>
                <c:pt idx="4">
                  <c:v>18041</c:v>
                </c:pt>
                <c:pt idx="5">
                  <c:v>16929</c:v>
                </c:pt>
                <c:pt idx="6">
                  <c:v>16189</c:v>
                </c:pt>
                <c:pt idx="7">
                  <c:v>15892</c:v>
                </c:pt>
                <c:pt idx="8">
                  <c:v>16021</c:v>
                </c:pt>
                <c:pt idx="9">
                  <c:v>16663</c:v>
                </c:pt>
                <c:pt idx="10">
                  <c:v>17669</c:v>
                </c:pt>
                <c:pt idx="11">
                  <c:v>19199</c:v>
                </c:pt>
                <c:pt idx="12">
                  <c:v>21007</c:v>
                </c:pt>
                <c:pt idx="13">
                  <c:v>22577</c:v>
                </c:pt>
                <c:pt idx="14">
                  <c:v>23429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688-4613-8799-A95A47BB83CE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Unit_OTP分析!$AA$34:$AA$48</c:f>
              <c:numCache>
                <c:formatCode>General</c:formatCode>
                <c:ptCount val="15"/>
                <c:pt idx="0">
                  <c:v>24459</c:v>
                </c:pt>
                <c:pt idx="1">
                  <c:v>23774</c:v>
                </c:pt>
                <c:pt idx="2">
                  <c:v>23268</c:v>
                </c:pt>
                <c:pt idx="3">
                  <c:v>22679</c:v>
                </c:pt>
                <c:pt idx="4">
                  <c:v>21839</c:v>
                </c:pt>
                <c:pt idx="5">
                  <c:v>21040</c:v>
                </c:pt>
                <c:pt idx="6">
                  <c:v>20442</c:v>
                </c:pt>
                <c:pt idx="7">
                  <c:v>20313</c:v>
                </c:pt>
                <c:pt idx="8">
                  <c:v>20548</c:v>
                </c:pt>
                <c:pt idx="9">
                  <c:v>20927</c:v>
                </c:pt>
                <c:pt idx="10">
                  <c:v>21597</c:v>
                </c:pt>
                <c:pt idx="11">
                  <c:v>22495</c:v>
                </c:pt>
                <c:pt idx="12">
                  <c:v>23214</c:v>
                </c:pt>
                <c:pt idx="13">
                  <c:v>23728</c:v>
                </c:pt>
                <c:pt idx="14">
                  <c:v>24445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688-4613-8799-A95A47BB83CE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Unit_OTP分析!$AB$34:$AB$48</c:f>
              <c:numCache>
                <c:formatCode>General</c:formatCode>
                <c:ptCount val="15"/>
                <c:pt idx="0">
                  <c:v>26886</c:v>
                </c:pt>
                <c:pt idx="1">
                  <c:v>25362</c:v>
                </c:pt>
                <c:pt idx="2">
                  <c:v>24482</c:v>
                </c:pt>
                <c:pt idx="3">
                  <c:v>23921</c:v>
                </c:pt>
                <c:pt idx="4">
                  <c:v>23485</c:v>
                </c:pt>
                <c:pt idx="5">
                  <c:v>23242</c:v>
                </c:pt>
                <c:pt idx="6">
                  <c:v>22962</c:v>
                </c:pt>
                <c:pt idx="7">
                  <c:v>22929</c:v>
                </c:pt>
                <c:pt idx="8">
                  <c:v>22852</c:v>
                </c:pt>
                <c:pt idx="9">
                  <c:v>23032</c:v>
                </c:pt>
                <c:pt idx="10">
                  <c:v>23333</c:v>
                </c:pt>
                <c:pt idx="11">
                  <c:v>23535</c:v>
                </c:pt>
                <c:pt idx="12">
                  <c:v>24138</c:v>
                </c:pt>
                <c:pt idx="13">
                  <c:v>24739</c:v>
                </c:pt>
                <c:pt idx="14">
                  <c:v>25772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688-4613-8799-A95A47BB8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853855"/>
        <c:axId val="1"/>
      </c:lineChart>
      <c:catAx>
        <c:axId val="63785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宋体"/>
                  <a:ea typeface="宋体"/>
                  <a:cs typeface="宋体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63785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40723824865359"/>
          <c:y val="8.8030880728616007E-2"/>
          <c:w val="0.14881425148357078"/>
          <c:h val="0.90143621866102797"/>
        </c:manualLayout>
      </c:layout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Golden_OTP分析!$L$18</c:f>
          <c:strCache>
            <c:ptCount val="1"/>
            <c:pt idx="0">
              <c:v>R</c:v>
            </c:pt>
          </c:strCache>
        </c:strRef>
      </c:tx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Golden_OTP分析!$N$18:$AB$18</c:f>
              <c:numCache>
                <c:formatCode>General</c:formatCode>
                <c:ptCount val="15"/>
                <c:pt idx="0">
                  <c:v>32023</c:v>
                </c:pt>
                <c:pt idx="1">
                  <c:v>28589</c:v>
                </c:pt>
                <c:pt idx="2">
                  <c:v>24446</c:v>
                </c:pt>
                <c:pt idx="3">
                  <c:v>21140</c:v>
                </c:pt>
                <c:pt idx="4">
                  <c:v>19055</c:v>
                </c:pt>
                <c:pt idx="5">
                  <c:v>17612</c:v>
                </c:pt>
                <c:pt idx="6">
                  <c:v>16683</c:v>
                </c:pt>
                <c:pt idx="7">
                  <c:v>16347</c:v>
                </c:pt>
                <c:pt idx="8">
                  <c:v>16686</c:v>
                </c:pt>
                <c:pt idx="9">
                  <c:v>17573</c:v>
                </c:pt>
                <c:pt idx="10">
                  <c:v>18975</c:v>
                </c:pt>
                <c:pt idx="11">
                  <c:v>21100</c:v>
                </c:pt>
                <c:pt idx="12">
                  <c:v>24336</c:v>
                </c:pt>
                <c:pt idx="13">
                  <c:v>28939</c:v>
                </c:pt>
                <c:pt idx="14">
                  <c:v>34313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62-4CB0-AE18-4980D69C83DB}"/>
            </c:ext>
          </c:extLst>
        </c:ser>
        <c:ser>
          <c:idx val="1"/>
          <c:order val="1"/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Golden_OTP分析!$N$19:$AB$19</c:f>
              <c:numCache>
                <c:formatCode>General</c:formatCode>
                <c:ptCount val="15"/>
                <c:pt idx="0">
                  <c:v>30343</c:v>
                </c:pt>
                <c:pt idx="1">
                  <c:v>26296</c:v>
                </c:pt>
                <c:pt idx="2">
                  <c:v>22137</c:v>
                </c:pt>
                <c:pt idx="3">
                  <c:v>19174</c:v>
                </c:pt>
                <c:pt idx="4">
                  <c:v>17048</c:v>
                </c:pt>
                <c:pt idx="5">
                  <c:v>15490</c:v>
                </c:pt>
                <c:pt idx="6">
                  <c:v>14526</c:v>
                </c:pt>
                <c:pt idx="7">
                  <c:v>14197</c:v>
                </c:pt>
                <c:pt idx="8">
                  <c:v>14483</c:v>
                </c:pt>
                <c:pt idx="9">
                  <c:v>15428</c:v>
                </c:pt>
                <c:pt idx="10">
                  <c:v>16888</c:v>
                </c:pt>
                <c:pt idx="11">
                  <c:v>18929</c:v>
                </c:pt>
                <c:pt idx="12">
                  <c:v>21870</c:v>
                </c:pt>
                <c:pt idx="13">
                  <c:v>26153</c:v>
                </c:pt>
                <c:pt idx="14">
                  <c:v>31371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62-4CB0-AE18-4980D69C83DB}"/>
            </c:ext>
          </c:extLst>
        </c:ser>
        <c:ser>
          <c:idx val="2"/>
          <c:order val="2"/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Golden_OTP分析!$N$20:$AB$20</c:f>
              <c:numCache>
                <c:formatCode>General</c:formatCode>
                <c:ptCount val="15"/>
                <c:pt idx="0">
                  <c:v>28256</c:v>
                </c:pt>
                <c:pt idx="1">
                  <c:v>24083</c:v>
                </c:pt>
                <c:pt idx="2">
                  <c:v>20158</c:v>
                </c:pt>
                <c:pt idx="3">
                  <c:v>17296</c:v>
                </c:pt>
                <c:pt idx="4">
                  <c:v>14998</c:v>
                </c:pt>
                <c:pt idx="5">
                  <c:v>13392</c:v>
                </c:pt>
                <c:pt idx="6">
                  <c:v>12507</c:v>
                </c:pt>
                <c:pt idx="7">
                  <c:v>12162</c:v>
                </c:pt>
                <c:pt idx="8">
                  <c:v>12433</c:v>
                </c:pt>
                <c:pt idx="9">
                  <c:v>13269</c:v>
                </c:pt>
                <c:pt idx="10">
                  <c:v>14730</c:v>
                </c:pt>
                <c:pt idx="11">
                  <c:v>16912</c:v>
                </c:pt>
                <c:pt idx="12">
                  <c:v>19676</c:v>
                </c:pt>
                <c:pt idx="13">
                  <c:v>23671</c:v>
                </c:pt>
                <c:pt idx="14">
                  <c:v>28878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62-4CB0-AE18-4980D69C83DB}"/>
            </c:ext>
          </c:extLst>
        </c:ser>
        <c:ser>
          <c:idx val="3"/>
          <c:order val="3"/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Golden_OTP分析!$N$21:$AB$21</c:f>
              <c:numCache>
                <c:formatCode>General</c:formatCode>
                <c:ptCount val="15"/>
                <c:pt idx="0">
                  <c:v>26534</c:v>
                </c:pt>
                <c:pt idx="1">
                  <c:v>22311</c:v>
                </c:pt>
                <c:pt idx="2">
                  <c:v>18635</c:v>
                </c:pt>
                <c:pt idx="3">
                  <c:v>15659</c:v>
                </c:pt>
                <c:pt idx="4">
                  <c:v>13291</c:v>
                </c:pt>
                <c:pt idx="5">
                  <c:v>11791</c:v>
                </c:pt>
                <c:pt idx="6">
                  <c:v>10974</c:v>
                </c:pt>
                <c:pt idx="7">
                  <c:v>10695</c:v>
                </c:pt>
                <c:pt idx="8">
                  <c:v>10865</c:v>
                </c:pt>
                <c:pt idx="9">
                  <c:v>11582</c:v>
                </c:pt>
                <c:pt idx="10">
                  <c:v>13000</c:v>
                </c:pt>
                <c:pt idx="11">
                  <c:v>15217</c:v>
                </c:pt>
                <c:pt idx="12">
                  <c:v>18054</c:v>
                </c:pt>
                <c:pt idx="13">
                  <c:v>21754</c:v>
                </c:pt>
                <c:pt idx="14">
                  <c:v>26855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62-4CB0-AE18-4980D69C83DB}"/>
            </c:ext>
          </c:extLst>
        </c:ser>
        <c:ser>
          <c:idx val="4"/>
          <c:order val="4"/>
          <c:spPr>
            <a:ln w="28575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Golden_OTP分析!$N$22:$AB$22</c:f>
              <c:numCache>
                <c:formatCode>General</c:formatCode>
                <c:ptCount val="15"/>
                <c:pt idx="0">
                  <c:v>25130</c:v>
                </c:pt>
                <c:pt idx="1">
                  <c:v>21098</c:v>
                </c:pt>
                <c:pt idx="2">
                  <c:v>17496</c:v>
                </c:pt>
                <c:pt idx="3">
                  <c:v>14397</c:v>
                </c:pt>
                <c:pt idx="4">
                  <c:v>12089</c:v>
                </c:pt>
                <c:pt idx="5">
                  <c:v>10685</c:v>
                </c:pt>
                <c:pt idx="6">
                  <c:v>9896</c:v>
                </c:pt>
                <c:pt idx="7">
                  <c:v>9590</c:v>
                </c:pt>
                <c:pt idx="8">
                  <c:v>9760</c:v>
                </c:pt>
                <c:pt idx="9">
                  <c:v>10452</c:v>
                </c:pt>
                <c:pt idx="10">
                  <c:v>11738</c:v>
                </c:pt>
                <c:pt idx="11">
                  <c:v>13899</c:v>
                </c:pt>
                <c:pt idx="12">
                  <c:v>16855</c:v>
                </c:pt>
                <c:pt idx="13">
                  <c:v>20455</c:v>
                </c:pt>
                <c:pt idx="14">
                  <c:v>25338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62-4CB0-AE18-4980D69C83DB}"/>
            </c:ext>
          </c:extLst>
        </c:ser>
        <c:ser>
          <c:idx val="5"/>
          <c:order val="5"/>
          <c:spPr>
            <a:ln w="28575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Golden_OTP分析!$N$23:$AB$23</c:f>
              <c:numCache>
                <c:formatCode>General</c:formatCode>
                <c:ptCount val="15"/>
                <c:pt idx="0">
                  <c:v>24320</c:v>
                </c:pt>
                <c:pt idx="1">
                  <c:v>20254</c:v>
                </c:pt>
                <c:pt idx="2">
                  <c:v>16686</c:v>
                </c:pt>
                <c:pt idx="3">
                  <c:v>13545</c:v>
                </c:pt>
                <c:pt idx="4">
                  <c:v>11316</c:v>
                </c:pt>
                <c:pt idx="5">
                  <c:v>9931</c:v>
                </c:pt>
                <c:pt idx="6">
                  <c:v>9125</c:v>
                </c:pt>
                <c:pt idx="7">
                  <c:v>8819</c:v>
                </c:pt>
                <c:pt idx="8">
                  <c:v>8986</c:v>
                </c:pt>
                <c:pt idx="9">
                  <c:v>9704</c:v>
                </c:pt>
                <c:pt idx="10">
                  <c:v>10960</c:v>
                </c:pt>
                <c:pt idx="11">
                  <c:v>13014</c:v>
                </c:pt>
                <c:pt idx="12">
                  <c:v>16003</c:v>
                </c:pt>
                <c:pt idx="13">
                  <c:v>19579</c:v>
                </c:pt>
                <c:pt idx="14">
                  <c:v>24282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62-4CB0-AE18-4980D69C83DB}"/>
            </c:ext>
          </c:extLst>
        </c:ser>
        <c:ser>
          <c:idx val="6"/>
          <c:order val="6"/>
          <c:spPr>
            <a:ln w="28575" cap="rnd" cmpd="sng" algn="ctr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Golden_OTP分析!$N$24:$AB$24</c:f>
              <c:numCache>
                <c:formatCode>General</c:formatCode>
                <c:ptCount val="15"/>
                <c:pt idx="0">
                  <c:v>23659</c:v>
                </c:pt>
                <c:pt idx="1">
                  <c:v>19791</c:v>
                </c:pt>
                <c:pt idx="2">
                  <c:v>16084</c:v>
                </c:pt>
                <c:pt idx="3">
                  <c:v>12972</c:v>
                </c:pt>
                <c:pt idx="4">
                  <c:v>10840</c:v>
                </c:pt>
                <c:pt idx="5">
                  <c:v>9459</c:v>
                </c:pt>
                <c:pt idx="6">
                  <c:v>8644</c:v>
                </c:pt>
                <c:pt idx="7">
                  <c:v>8350</c:v>
                </c:pt>
                <c:pt idx="8">
                  <c:v>8543</c:v>
                </c:pt>
                <c:pt idx="9">
                  <c:v>9227</c:v>
                </c:pt>
                <c:pt idx="10">
                  <c:v>10483</c:v>
                </c:pt>
                <c:pt idx="11">
                  <c:v>12462</c:v>
                </c:pt>
                <c:pt idx="12">
                  <c:v>15412</c:v>
                </c:pt>
                <c:pt idx="13">
                  <c:v>19053</c:v>
                </c:pt>
                <c:pt idx="14">
                  <c:v>23584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62-4CB0-AE18-4980D69C83DB}"/>
            </c:ext>
          </c:extLst>
        </c:ser>
        <c:ser>
          <c:idx val="7"/>
          <c:order val="7"/>
          <c:spPr>
            <a:ln w="28575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Golden_OTP分析!$N$25:$AB$25</c:f>
              <c:numCache>
                <c:formatCode>General</c:formatCode>
                <c:ptCount val="15"/>
                <c:pt idx="0">
                  <c:v>23408</c:v>
                </c:pt>
                <c:pt idx="1">
                  <c:v>19575</c:v>
                </c:pt>
                <c:pt idx="2">
                  <c:v>15845</c:v>
                </c:pt>
                <c:pt idx="3">
                  <c:v>12766</c:v>
                </c:pt>
                <c:pt idx="4">
                  <c:v>10682</c:v>
                </c:pt>
                <c:pt idx="5">
                  <c:v>9283</c:v>
                </c:pt>
                <c:pt idx="6">
                  <c:v>8491</c:v>
                </c:pt>
                <c:pt idx="7">
                  <c:v>8193</c:v>
                </c:pt>
                <c:pt idx="8">
                  <c:v>8394</c:v>
                </c:pt>
                <c:pt idx="9">
                  <c:v>9053</c:v>
                </c:pt>
                <c:pt idx="10">
                  <c:v>10314</c:v>
                </c:pt>
                <c:pt idx="11">
                  <c:v>12269</c:v>
                </c:pt>
                <c:pt idx="12">
                  <c:v>15188</c:v>
                </c:pt>
                <c:pt idx="13">
                  <c:v>18834</c:v>
                </c:pt>
                <c:pt idx="14">
                  <c:v>23303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62-4CB0-AE18-4980D69C83DB}"/>
            </c:ext>
          </c:extLst>
        </c:ser>
        <c:ser>
          <c:idx val="8"/>
          <c:order val="8"/>
          <c:spPr>
            <a:ln w="28575" cap="rnd" cmpd="sng" algn="ctr">
              <a:solidFill>
                <a:schemeClr val="accent3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Golden_OTP分析!$N$26:$AB$26</c:f>
              <c:numCache>
                <c:formatCode>General</c:formatCode>
                <c:ptCount val="15"/>
                <c:pt idx="0">
                  <c:v>23608</c:v>
                </c:pt>
                <c:pt idx="1">
                  <c:v>19704</c:v>
                </c:pt>
                <c:pt idx="2">
                  <c:v>16053</c:v>
                </c:pt>
                <c:pt idx="3">
                  <c:v>12938</c:v>
                </c:pt>
                <c:pt idx="4">
                  <c:v>10798</c:v>
                </c:pt>
                <c:pt idx="5">
                  <c:v>9434</c:v>
                </c:pt>
                <c:pt idx="6">
                  <c:v>8623</c:v>
                </c:pt>
                <c:pt idx="7">
                  <c:v>8337</c:v>
                </c:pt>
                <c:pt idx="8">
                  <c:v>8531</c:v>
                </c:pt>
                <c:pt idx="9">
                  <c:v>9215</c:v>
                </c:pt>
                <c:pt idx="10">
                  <c:v>10483</c:v>
                </c:pt>
                <c:pt idx="11">
                  <c:v>12426</c:v>
                </c:pt>
                <c:pt idx="12">
                  <c:v>15387</c:v>
                </c:pt>
                <c:pt idx="13">
                  <c:v>19046</c:v>
                </c:pt>
                <c:pt idx="14">
                  <c:v>23503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62-4CB0-AE18-4980D69C83DB}"/>
            </c:ext>
          </c:extLst>
        </c:ser>
        <c:ser>
          <c:idx val="9"/>
          <c:order val="9"/>
          <c:spPr>
            <a:ln w="28575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Golden_OTP分析!$N$27:$AB$27</c:f>
              <c:numCache>
                <c:formatCode>General</c:formatCode>
                <c:ptCount val="15"/>
                <c:pt idx="0">
                  <c:v>24130</c:v>
                </c:pt>
                <c:pt idx="1">
                  <c:v>20118</c:v>
                </c:pt>
                <c:pt idx="2">
                  <c:v>16581</c:v>
                </c:pt>
                <c:pt idx="3">
                  <c:v>13431</c:v>
                </c:pt>
                <c:pt idx="4">
                  <c:v>11209</c:v>
                </c:pt>
                <c:pt idx="5">
                  <c:v>9843</c:v>
                </c:pt>
                <c:pt idx="6">
                  <c:v>9042</c:v>
                </c:pt>
                <c:pt idx="7">
                  <c:v>8742</c:v>
                </c:pt>
                <c:pt idx="8">
                  <c:v>8935</c:v>
                </c:pt>
                <c:pt idx="9">
                  <c:v>9642</c:v>
                </c:pt>
                <c:pt idx="10">
                  <c:v>10864</c:v>
                </c:pt>
                <c:pt idx="11">
                  <c:v>12907</c:v>
                </c:pt>
                <c:pt idx="12">
                  <c:v>15903</c:v>
                </c:pt>
                <c:pt idx="13">
                  <c:v>19472</c:v>
                </c:pt>
                <c:pt idx="14">
                  <c:v>24124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C62-4CB0-AE18-4980D69C83DB}"/>
            </c:ext>
          </c:extLst>
        </c:ser>
        <c:ser>
          <c:idx val="10"/>
          <c:order val="10"/>
          <c:spPr>
            <a:ln w="28575" cap="rnd" cmpd="sng" algn="ctr">
              <a:solidFill>
                <a:schemeClr val="accent5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Golden_OTP分析!$N$28:$AB$28</c:f>
              <c:numCache>
                <c:formatCode>General</c:formatCode>
                <c:ptCount val="15"/>
                <c:pt idx="0">
                  <c:v>25000</c:v>
                </c:pt>
                <c:pt idx="1">
                  <c:v>20991</c:v>
                </c:pt>
                <c:pt idx="2">
                  <c:v>17431</c:v>
                </c:pt>
                <c:pt idx="3">
                  <c:v>14291</c:v>
                </c:pt>
                <c:pt idx="4">
                  <c:v>11998</c:v>
                </c:pt>
                <c:pt idx="5">
                  <c:v>10602</c:v>
                </c:pt>
                <c:pt idx="6">
                  <c:v>9825</c:v>
                </c:pt>
                <c:pt idx="7">
                  <c:v>9514</c:v>
                </c:pt>
                <c:pt idx="8">
                  <c:v>9696</c:v>
                </c:pt>
                <c:pt idx="9">
                  <c:v>10376</c:v>
                </c:pt>
                <c:pt idx="10">
                  <c:v>11633</c:v>
                </c:pt>
                <c:pt idx="11">
                  <c:v>13796</c:v>
                </c:pt>
                <c:pt idx="12">
                  <c:v>16757</c:v>
                </c:pt>
                <c:pt idx="13">
                  <c:v>20388</c:v>
                </c:pt>
                <c:pt idx="14">
                  <c:v>25192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C62-4CB0-AE18-4980D69C83DB}"/>
            </c:ext>
          </c:extLst>
        </c:ser>
        <c:ser>
          <c:idx val="11"/>
          <c:order val="11"/>
          <c:spPr>
            <a:ln w="28575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Golden_OTP分析!$N$29:$AB$29</c:f>
              <c:numCache>
                <c:formatCode>General</c:formatCode>
                <c:ptCount val="15"/>
                <c:pt idx="0">
                  <c:v>26437</c:v>
                </c:pt>
                <c:pt idx="1">
                  <c:v>22240</c:v>
                </c:pt>
                <c:pt idx="2">
                  <c:v>18594</c:v>
                </c:pt>
                <c:pt idx="3">
                  <c:v>15611</c:v>
                </c:pt>
                <c:pt idx="4">
                  <c:v>13215</c:v>
                </c:pt>
                <c:pt idx="5">
                  <c:v>11730</c:v>
                </c:pt>
                <c:pt idx="6">
                  <c:v>10924</c:v>
                </c:pt>
                <c:pt idx="7">
                  <c:v>10612</c:v>
                </c:pt>
                <c:pt idx="8">
                  <c:v>10791</c:v>
                </c:pt>
                <c:pt idx="9">
                  <c:v>11503</c:v>
                </c:pt>
                <c:pt idx="10">
                  <c:v>12865</c:v>
                </c:pt>
                <c:pt idx="11">
                  <c:v>15090</c:v>
                </c:pt>
                <c:pt idx="12">
                  <c:v>17995</c:v>
                </c:pt>
                <c:pt idx="13">
                  <c:v>21687</c:v>
                </c:pt>
                <c:pt idx="14">
                  <c:v>26678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C62-4CB0-AE18-4980D69C83DB}"/>
            </c:ext>
          </c:extLst>
        </c:ser>
        <c:ser>
          <c:idx val="12"/>
          <c:order val="12"/>
          <c:spPr>
            <a:ln w="28575" cap="rnd" cmpd="sng" algn="ctr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Golden_OTP分析!$N$30:$AB$30</c:f>
              <c:numCache>
                <c:formatCode>General</c:formatCode>
                <c:ptCount val="15"/>
                <c:pt idx="0">
                  <c:v>28243</c:v>
                </c:pt>
                <c:pt idx="1">
                  <c:v>23943</c:v>
                </c:pt>
                <c:pt idx="2">
                  <c:v>20152</c:v>
                </c:pt>
                <c:pt idx="3">
                  <c:v>17237</c:v>
                </c:pt>
                <c:pt idx="4">
                  <c:v>14934</c:v>
                </c:pt>
                <c:pt idx="5">
                  <c:v>13302</c:v>
                </c:pt>
                <c:pt idx="6">
                  <c:v>12396</c:v>
                </c:pt>
                <c:pt idx="7">
                  <c:v>12080</c:v>
                </c:pt>
                <c:pt idx="8">
                  <c:v>12291</c:v>
                </c:pt>
                <c:pt idx="9">
                  <c:v>13085</c:v>
                </c:pt>
                <c:pt idx="10">
                  <c:v>14599</c:v>
                </c:pt>
                <c:pt idx="11">
                  <c:v>16800</c:v>
                </c:pt>
                <c:pt idx="12">
                  <c:v>19565</c:v>
                </c:pt>
                <c:pt idx="13">
                  <c:v>23426</c:v>
                </c:pt>
                <c:pt idx="14">
                  <c:v>28602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C62-4CB0-AE18-4980D69C83DB}"/>
            </c:ext>
          </c:extLst>
        </c:ser>
        <c:ser>
          <c:idx val="13"/>
          <c:order val="13"/>
          <c:spPr>
            <a:ln w="28575" cap="rnd" cmpd="sng" algn="ctr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Golden_OTP分析!$N$31:$AB$31</c:f>
              <c:numCache>
                <c:formatCode>General</c:formatCode>
                <c:ptCount val="15"/>
                <c:pt idx="0">
                  <c:v>30322</c:v>
                </c:pt>
                <c:pt idx="1">
                  <c:v>26395</c:v>
                </c:pt>
                <c:pt idx="2">
                  <c:v>22200</c:v>
                </c:pt>
                <c:pt idx="3">
                  <c:v>19130</c:v>
                </c:pt>
                <c:pt idx="4">
                  <c:v>16950</c:v>
                </c:pt>
                <c:pt idx="5">
                  <c:v>15383</c:v>
                </c:pt>
                <c:pt idx="6">
                  <c:v>14424</c:v>
                </c:pt>
                <c:pt idx="7">
                  <c:v>14079</c:v>
                </c:pt>
                <c:pt idx="8">
                  <c:v>14341</c:v>
                </c:pt>
                <c:pt idx="9">
                  <c:v>15257</c:v>
                </c:pt>
                <c:pt idx="10">
                  <c:v>16725</c:v>
                </c:pt>
                <c:pt idx="11">
                  <c:v>18724</c:v>
                </c:pt>
                <c:pt idx="12">
                  <c:v>21655</c:v>
                </c:pt>
                <c:pt idx="13">
                  <c:v>25941</c:v>
                </c:pt>
                <c:pt idx="14">
                  <c:v>30993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C62-4CB0-AE18-4980D69C83DB}"/>
            </c:ext>
          </c:extLst>
        </c:ser>
        <c:ser>
          <c:idx val="14"/>
          <c:order val="14"/>
          <c:spPr>
            <a:ln w="28575" cap="rnd" cmpd="sng" algn="ctr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Golden_OTP分析!$N$32:$AB$32</c:f>
              <c:numCache>
                <c:formatCode>General</c:formatCode>
                <c:ptCount val="15"/>
                <c:pt idx="0">
                  <c:v>32778</c:v>
                </c:pt>
                <c:pt idx="1">
                  <c:v>28897</c:v>
                </c:pt>
                <c:pt idx="2">
                  <c:v>24625</c:v>
                </c:pt>
                <c:pt idx="3">
                  <c:v>21361</c:v>
                </c:pt>
                <c:pt idx="4">
                  <c:v>19138</c:v>
                </c:pt>
                <c:pt idx="5">
                  <c:v>17746</c:v>
                </c:pt>
                <c:pt idx="6">
                  <c:v>16849</c:v>
                </c:pt>
                <c:pt idx="7">
                  <c:v>16508</c:v>
                </c:pt>
                <c:pt idx="8">
                  <c:v>16825</c:v>
                </c:pt>
                <c:pt idx="9">
                  <c:v>17697</c:v>
                </c:pt>
                <c:pt idx="10">
                  <c:v>19035</c:v>
                </c:pt>
                <c:pt idx="11">
                  <c:v>21110</c:v>
                </c:pt>
                <c:pt idx="12">
                  <c:v>24375</c:v>
                </c:pt>
                <c:pt idx="13">
                  <c:v>28813</c:v>
                </c:pt>
                <c:pt idx="14">
                  <c:v>34100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C62-4CB0-AE18-4980D69C8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857183"/>
        <c:axId val="1"/>
      </c:lineChart>
      <c:catAx>
        <c:axId val="63785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63785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07673329141229"/>
          <c:y val="9.4408656858610676E-2"/>
          <c:w val="0.15109838971119838"/>
          <c:h val="0.89513393169645672"/>
        </c:manualLayout>
      </c:layout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Unit_OTP分析!$L$50</c:f>
          <c:strCache>
            <c:ptCount val="1"/>
            <c:pt idx="0">
              <c:v>GB</c:v>
            </c:pt>
          </c:strCache>
        </c:strRef>
      </c:tx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Unit_OTP分析!$N$50:$N$64</c:f>
              <c:numCache>
                <c:formatCode>General</c:formatCode>
                <c:ptCount val="15"/>
                <c:pt idx="0">
                  <c:v>25859</c:v>
                </c:pt>
                <c:pt idx="1">
                  <c:v>24916</c:v>
                </c:pt>
                <c:pt idx="2">
                  <c:v>24631</c:v>
                </c:pt>
                <c:pt idx="3">
                  <c:v>24349</c:v>
                </c:pt>
                <c:pt idx="4">
                  <c:v>24037</c:v>
                </c:pt>
                <c:pt idx="5">
                  <c:v>23917</c:v>
                </c:pt>
                <c:pt idx="6">
                  <c:v>23764</c:v>
                </c:pt>
                <c:pt idx="7">
                  <c:v>23807</c:v>
                </c:pt>
                <c:pt idx="8">
                  <c:v>23934</c:v>
                </c:pt>
                <c:pt idx="9">
                  <c:v>24054</c:v>
                </c:pt>
                <c:pt idx="10">
                  <c:v>24371</c:v>
                </c:pt>
                <c:pt idx="11">
                  <c:v>24640</c:v>
                </c:pt>
                <c:pt idx="12">
                  <c:v>25211</c:v>
                </c:pt>
                <c:pt idx="13">
                  <c:v>25707</c:v>
                </c:pt>
                <c:pt idx="14">
                  <c:v>27411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8-4F7C-A356-69E4B008FE6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Unit_OTP分析!$O$50:$O$64</c:f>
              <c:numCache>
                <c:formatCode>General</c:formatCode>
                <c:ptCount val="15"/>
                <c:pt idx="0">
                  <c:v>24850</c:v>
                </c:pt>
                <c:pt idx="1">
                  <c:v>24544</c:v>
                </c:pt>
                <c:pt idx="2">
                  <c:v>24136</c:v>
                </c:pt>
                <c:pt idx="3">
                  <c:v>23702</c:v>
                </c:pt>
                <c:pt idx="4">
                  <c:v>22977</c:v>
                </c:pt>
                <c:pt idx="5">
                  <c:v>22125</c:v>
                </c:pt>
                <c:pt idx="6">
                  <c:v>21595</c:v>
                </c:pt>
                <c:pt idx="7">
                  <c:v>21391</c:v>
                </c:pt>
                <c:pt idx="8">
                  <c:v>21603</c:v>
                </c:pt>
                <c:pt idx="9">
                  <c:v>22152</c:v>
                </c:pt>
                <c:pt idx="10">
                  <c:v>22926</c:v>
                </c:pt>
                <c:pt idx="11">
                  <c:v>23851</c:v>
                </c:pt>
                <c:pt idx="12">
                  <c:v>24468</c:v>
                </c:pt>
                <c:pt idx="13">
                  <c:v>25028</c:v>
                </c:pt>
                <c:pt idx="14">
                  <c:v>25300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18-4F7C-A356-69E4B008FE6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Unit_OTP分析!$P$50:$P$64</c:f>
              <c:numCache>
                <c:formatCode>General</c:formatCode>
                <c:ptCount val="15"/>
                <c:pt idx="0">
                  <c:v>24111</c:v>
                </c:pt>
                <c:pt idx="1">
                  <c:v>23726</c:v>
                </c:pt>
                <c:pt idx="2">
                  <c:v>22352</c:v>
                </c:pt>
                <c:pt idx="3">
                  <c:v>20688</c:v>
                </c:pt>
                <c:pt idx="4">
                  <c:v>19040</c:v>
                </c:pt>
                <c:pt idx="5">
                  <c:v>17745</c:v>
                </c:pt>
                <c:pt idx="6">
                  <c:v>16982</c:v>
                </c:pt>
                <c:pt idx="7">
                  <c:v>16673</c:v>
                </c:pt>
                <c:pt idx="8">
                  <c:v>16902</c:v>
                </c:pt>
                <c:pt idx="9">
                  <c:v>17617</c:v>
                </c:pt>
                <c:pt idx="10">
                  <c:v>18815</c:v>
                </c:pt>
                <c:pt idx="11">
                  <c:v>20400</c:v>
                </c:pt>
                <c:pt idx="12">
                  <c:v>22329</c:v>
                </c:pt>
                <c:pt idx="13">
                  <c:v>23840</c:v>
                </c:pt>
                <c:pt idx="14">
                  <c:v>24558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18-4F7C-A356-69E4B008FE6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Unit_OTP分析!$Q$50:$Q$64</c:f>
              <c:numCache>
                <c:formatCode>General</c:formatCode>
                <c:ptCount val="15"/>
                <c:pt idx="0">
                  <c:v>23166</c:v>
                </c:pt>
                <c:pt idx="1">
                  <c:v>21500</c:v>
                </c:pt>
                <c:pt idx="2">
                  <c:v>19002</c:v>
                </c:pt>
                <c:pt idx="3">
                  <c:v>16826</c:v>
                </c:pt>
                <c:pt idx="4">
                  <c:v>15119</c:v>
                </c:pt>
                <c:pt idx="5">
                  <c:v>13944</c:v>
                </c:pt>
                <c:pt idx="6">
                  <c:v>13227</c:v>
                </c:pt>
                <c:pt idx="7">
                  <c:v>12979</c:v>
                </c:pt>
                <c:pt idx="8">
                  <c:v>13172</c:v>
                </c:pt>
                <c:pt idx="9">
                  <c:v>13763</c:v>
                </c:pt>
                <c:pt idx="10">
                  <c:v>14839</c:v>
                </c:pt>
                <c:pt idx="11">
                  <c:v>16420</c:v>
                </c:pt>
                <c:pt idx="12">
                  <c:v>18610</c:v>
                </c:pt>
                <c:pt idx="13">
                  <c:v>21042</c:v>
                </c:pt>
                <c:pt idx="14">
                  <c:v>23273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18-4F7C-A356-69E4B008FE6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Unit_OTP分析!$R$50:$R$64</c:f>
              <c:numCache>
                <c:formatCode>General</c:formatCode>
                <c:ptCount val="15"/>
                <c:pt idx="0">
                  <c:v>20909</c:v>
                </c:pt>
                <c:pt idx="1">
                  <c:v>18500</c:v>
                </c:pt>
                <c:pt idx="2">
                  <c:v>15899</c:v>
                </c:pt>
                <c:pt idx="3">
                  <c:v>13820</c:v>
                </c:pt>
                <c:pt idx="4">
                  <c:v>12376</c:v>
                </c:pt>
                <c:pt idx="5">
                  <c:v>11390</c:v>
                </c:pt>
                <c:pt idx="6">
                  <c:v>10831</c:v>
                </c:pt>
                <c:pt idx="7">
                  <c:v>10649</c:v>
                </c:pt>
                <c:pt idx="8">
                  <c:v>10765</c:v>
                </c:pt>
                <c:pt idx="9">
                  <c:v>11251</c:v>
                </c:pt>
                <c:pt idx="10">
                  <c:v>12139</c:v>
                </c:pt>
                <c:pt idx="11">
                  <c:v>13513</c:v>
                </c:pt>
                <c:pt idx="12">
                  <c:v>15482</c:v>
                </c:pt>
                <c:pt idx="13">
                  <c:v>17979</c:v>
                </c:pt>
                <c:pt idx="14">
                  <c:v>20954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18-4F7C-A356-69E4B008FE6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Unit_OTP分析!$S$50:$S$64</c:f>
              <c:numCache>
                <c:formatCode>General</c:formatCode>
                <c:ptCount val="15"/>
                <c:pt idx="0">
                  <c:v>18829</c:v>
                </c:pt>
                <c:pt idx="1">
                  <c:v>16319</c:v>
                </c:pt>
                <c:pt idx="2">
                  <c:v>13761</c:v>
                </c:pt>
                <c:pt idx="3">
                  <c:v>11940</c:v>
                </c:pt>
                <c:pt idx="4">
                  <c:v>10708</c:v>
                </c:pt>
                <c:pt idx="5">
                  <c:v>9878</c:v>
                </c:pt>
                <c:pt idx="6">
                  <c:v>9438</c:v>
                </c:pt>
                <c:pt idx="7">
                  <c:v>9251</c:v>
                </c:pt>
                <c:pt idx="8">
                  <c:v>9354</c:v>
                </c:pt>
                <c:pt idx="9">
                  <c:v>9768</c:v>
                </c:pt>
                <c:pt idx="10">
                  <c:v>10494</c:v>
                </c:pt>
                <c:pt idx="11">
                  <c:v>11669</c:v>
                </c:pt>
                <c:pt idx="12">
                  <c:v>13408</c:v>
                </c:pt>
                <c:pt idx="13">
                  <c:v>15724</c:v>
                </c:pt>
                <c:pt idx="14">
                  <c:v>18782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18-4F7C-A356-69E4B008FE6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Unit_OTP分析!$T$50:$T$64</c:f>
              <c:numCache>
                <c:formatCode>General</c:formatCode>
                <c:ptCount val="15"/>
                <c:pt idx="0">
                  <c:v>17437</c:v>
                </c:pt>
                <c:pt idx="1">
                  <c:v>14995</c:v>
                </c:pt>
                <c:pt idx="2">
                  <c:v>12604</c:v>
                </c:pt>
                <c:pt idx="3">
                  <c:v>10924</c:v>
                </c:pt>
                <c:pt idx="4">
                  <c:v>9806</c:v>
                </c:pt>
                <c:pt idx="5">
                  <c:v>9084</c:v>
                </c:pt>
                <c:pt idx="6">
                  <c:v>8625</c:v>
                </c:pt>
                <c:pt idx="7">
                  <c:v>8448</c:v>
                </c:pt>
                <c:pt idx="8">
                  <c:v>8565</c:v>
                </c:pt>
                <c:pt idx="9">
                  <c:v>8971</c:v>
                </c:pt>
                <c:pt idx="10">
                  <c:v>9609</c:v>
                </c:pt>
                <c:pt idx="11">
                  <c:v>10660</c:v>
                </c:pt>
                <c:pt idx="12">
                  <c:v>12267</c:v>
                </c:pt>
                <c:pt idx="13">
                  <c:v>14487</c:v>
                </c:pt>
                <c:pt idx="14">
                  <c:v>17353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18-4F7C-A356-69E4B008FE6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Unit_OTP分析!$U$50:$U$64</c:f>
              <c:numCache>
                <c:formatCode>General</c:formatCode>
                <c:ptCount val="15"/>
                <c:pt idx="0">
                  <c:v>16966</c:v>
                </c:pt>
                <c:pt idx="1">
                  <c:v>14547</c:v>
                </c:pt>
                <c:pt idx="2">
                  <c:v>12212</c:v>
                </c:pt>
                <c:pt idx="3">
                  <c:v>10607</c:v>
                </c:pt>
                <c:pt idx="4">
                  <c:v>9549</c:v>
                </c:pt>
                <c:pt idx="5">
                  <c:v>8783</c:v>
                </c:pt>
                <c:pt idx="6">
                  <c:v>8327</c:v>
                </c:pt>
                <c:pt idx="7">
                  <c:v>8201</c:v>
                </c:pt>
                <c:pt idx="8">
                  <c:v>8280</c:v>
                </c:pt>
                <c:pt idx="9">
                  <c:v>8671</c:v>
                </c:pt>
                <c:pt idx="10">
                  <c:v>9340</c:v>
                </c:pt>
                <c:pt idx="11">
                  <c:v>10331</c:v>
                </c:pt>
                <c:pt idx="12">
                  <c:v>11888</c:v>
                </c:pt>
                <c:pt idx="13">
                  <c:v>14036</c:v>
                </c:pt>
                <c:pt idx="14">
                  <c:v>16919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18-4F7C-A356-69E4B008FE6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Unit_OTP分析!$V$50:$V$64</c:f>
              <c:numCache>
                <c:formatCode>General</c:formatCode>
                <c:ptCount val="15"/>
                <c:pt idx="0">
                  <c:v>17464</c:v>
                </c:pt>
                <c:pt idx="1">
                  <c:v>14970</c:v>
                </c:pt>
                <c:pt idx="2">
                  <c:v>12572</c:v>
                </c:pt>
                <c:pt idx="3">
                  <c:v>10866</c:v>
                </c:pt>
                <c:pt idx="4">
                  <c:v>9790</c:v>
                </c:pt>
                <c:pt idx="5">
                  <c:v>9023</c:v>
                </c:pt>
                <c:pt idx="6">
                  <c:v>8586</c:v>
                </c:pt>
                <c:pt idx="7">
                  <c:v>8411</c:v>
                </c:pt>
                <c:pt idx="8">
                  <c:v>8506</c:v>
                </c:pt>
                <c:pt idx="9">
                  <c:v>8889</c:v>
                </c:pt>
                <c:pt idx="10">
                  <c:v>9575</c:v>
                </c:pt>
                <c:pt idx="11">
                  <c:v>10634</c:v>
                </c:pt>
                <c:pt idx="12">
                  <c:v>12237</c:v>
                </c:pt>
                <c:pt idx="13">
                  <c:v>14409</c:v>
                </c:pt>
                <c:pt idx="14">
                  <c:v>17292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18-4F7C-A356-69E4B008FE6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Unit_OTP分析!$W$50:$W$64</c:f>
              <c:numCache>
                <c:formatCode>General</c:formatCode>
                <c:ptCount val="15"/>
                <c:pt idx="0">
                  <c:v>18743</c:v>
                </c:pt>
                <c:pt idx="1">
                  <c:v>16195</c:v>
                </c:pt>
                <c:pt idx="2">
                  <c:v>13700</c:v>
                </c:pt>
                <c:pt idx="3">
                  <c:v>11843</c:v>
                </c:pt>
                <c:pt idx="4">
                  <c:v>10585</c:v>
                </c:pt>
                <c:pt idx="5">
                  <c:v>9823</c:v>
                </c:pt>
                <c:pt idx="6">
                  <c:v>9330</c:v>
                </c:pt>
                <c:pt idx="7">
                  <c:v>9147</c:v>
                </c:pt>
                <c:pt idx="8">
                  <c:v>9261</c:v>
                </c:pt>
                <c:pt idx="9">
                  <c:v>9646</c:v>
                </c:pt>
                <c:pt idx="10">
                  <c:v>10404</c:v>
                </c:pt>
                <c:pt idx="11">
                  <c:v>11582</c:v>
                </c:pt>
                <c:pt idx="12">
                  <c:v>13344</c:v>
                </c:pt>
                <c:pt idx="13">
                  <c:v>15675</c:v>
                </c:pt>
                <c:pt idx="14">
                  <c:v>18759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918-4F7C-A356-69E4B008FE66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Unit_OTP分析!$X$50:$X$64</c:f>
              <c:numCache>
                <c:formatCode>General</c:formatCode>
                <c:ptCount val="15"/>
                <c:pt idx="0">
                  <c:v>20775</c:v>
                </c:pt>
                <c:pt idx="1">
                  <c:v>18418</c:v>
                </c:pt>
                <c:pt idx="2">
                  <c:v>15756</c:v>
                </c:pt>
                <c:pt idx="3">
                  <c:v>13697</c:v>
                </c:pt>
                <c:pt idx="4">
                  <c:v>12253</c:v>
                </c:pt>
                <c:pt idx="5">
                  <c:v>11207</c:v>
                </c:pt>
                <c:pt idx="6">
                  <c:v>10679</c:v>
                </c:pt>
                <c:pt idx="7">
                  <c:v>10480</c:v>
                </c:pt>
                <c:pt idx="8">
                  <c:v>10621</c:v>
                </c:pt>
                <c:pt idx="9">
                  <c:v>11115</c:v>
                </c:pt>
                <c:pt idx="10">
                  <c:v>12027</c:v>
                </c:pt>
                <c:pt idx="11">
                  <c:v>13405</c:v>
                </c:pt>
                <c:pt idx="12">
                  <c:v>15332</c:v>
                </c:pt>
                <c:pt idx="13">
                  <c:v>17947</c:v>
                </c:pt>
                <c:pt idx="14">
                  <c:v>20938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918-4F7C-A356-69E4B008FE66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Unit_OTP分析!$Y$50:$Y$64</c:f>
              <c:numCache>
                <c:formatCode>General</c:formatCode>
                <c:ptCount val="15"/>
                <c:pt idx="0">
                  <c:v>23074</c:v>
                </c:pt>
                <c:pt idx="1">
                  <c:v>21288</c:v>
                </c:pt>
                <c:pt idx="2">
                  <c:v>18868</c:v>
                </c:pt>
                <c:pt idx="3">
                  <c:v>16608</c:v>
                </c:pt>
                <c:pt idx="4">
                  <c:v>14904</c:v>
                </c:pt>
                <c:pt idx="5">
                  <c:v>13773</c:v>
                </c:pt>
                <c:pt idx="6">
                  <c:v>13097</c:v>
                </c:pt>
                <c:pt idx="7">
                  <c:v>12856</c:v>
                </c:pt>
                <c:pt idx="8">
                  <c:v>13029</c:v>
                </c:pt>
                <c:pt idx="9">
                  <c:v>13637</c:v>
                </c:pt>
                <c:pt idx="10">
                  <c:v>14679</c:v>
                </c:pt>
                <c:pt idx="11">
                  <c:v>16302</c:v>
                </c:pt>
                <c:pt idx="12">
                  <c:v>18461</c:v>
                </c:pt>
                <c:pt idx="13">
                  <c:v>20972</c:v>
                </c:pt>
                <c:pt idx="14">
                  <c:v>23326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918-4F7C-A356-69E4B008FE66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Unit_OTP分析!$Z$50:$Z$64</c:f>
              <c:numCache>
                <c:formatCode>General</c:formatCode>
                <c:ptCount val="15"/>
                <c:pt idx="0">
                  <c:v>24325</c:v>
                </c:pt>
                <c:pt idx="1">
                  <c:v>23797</c:v>
                </c:pt>
                <c:pt idx="2">
                  <c:v>22359</c:v>
                </c:pt>
                <c:pt idx="3">
                  <c:v>20468</c:v>
                </c:pt>
                <c:pt idx="4">
                  <c:v>18849</c:v>
                </c:pt>
                <c:pt idx="5">
                  <c:v>17626</c:v>
                </c:pt>
                <c:pt idx="6">
                  <c:v>16812</c:v>
                </c:pt>
                <c:pt idx="7">
                  <c:v>16541</c:v>
                </c:pt>
                <c:pt idx="8">
                  <c:v>16750</c:v>
                </c:pt>
                <c:pt idx="9">
                  <c:v>17455</c:v>
                </c:pt>
                <c:pt idx="10">
                  <c:v>18587</c:v>
                </c:pt>
                <c:pt idx="11">
                  <c:v>20269</c:v>
                </c:pt>
                <c:pt idx="12">
                  <c:v>22218</c:v>
                </c:pt>
                <c:pt idx="13">
                  <c:v>23936</c:v>
                </c:pt>
                <c:pt idx="14">
                  <c:v>24759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918-4F7C-A356-69E4B008FE66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Unit_OTP分析!$AA$50:$AA$64</c:f>
              <c:numCache>
                <c:formatCode>General</c:formatCode>
                <c:ptCount val="15"/>
                <c:pt idx="0">
                  <c:v>25186</c:v>
                </c:pt>
                <c:pt idx="1">
                  <c:v>24785</c:v>
                </c:pt>
                <c:pt idx="2">
                  <c:v>24382</c:v>
                </c:pt>
                <c:pt idx="3">
                  <c:v>23840</c:v>
                </c:pt>
                <c:pt idx="4">
                  <c:v>23038</c:v>
                </c:pt>
                <c:pt idx="5">
                  <c:v>22211</c:v>
                </c:pt>
                <c:pt idx="6">
                  <c:v>21676</c:v>
                </c:pt>
                <c:pt idx="7">
                  <c:v>21422</c:v>
                </c:pt>
                <c:pt idx="8">
                  <c:v>21620</c:v>
                </c:pt>
                <c:pt idx="9">
                  <c:v>22206</c:v>
                </c:pt>
                <c:pt idx="10">
                  <c:v>22995</c:v>
                </c:pt>
                <c:pt idx="11">
                  <c:v>23985</c:v>
                </c:pt>
                <c:pt idx="12">
                  <c:v>24721</c:v>
                </c:pt>
                <c:pt idx="13">
                  <c:v>25145</c:v>
                </c:pt>
                <c:pt idx="14">
                  <c:v>25623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918-4F7C-A356-69E4B008FE66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Unit_OTP分析!$AB$50:$AB$64</c:f>
              <c:numCache>
                <c:formatCode>General</c:formatCode>
                <c:ptCount val="15"/>
                <c:pt idx="0">
                  <c:v>27709</c:v>
                </c:pt>
                <c:pt idx="1">
                  <c:v>26164</c:v>
                </c:pt>
                <c:pt idx="2">
                  <c:v>25413</c:v>
                </c:pt>
                <c:pt idx="3">
                  <c:v>24968</c:v>
                </c:pt>
                <c:pt idx="4">
                  <c:v>24787</c:v>
                </c:pt>
                <c:pt idx="5">
                  <c:v>24616</c:v>
                </c:pt>
                <c:pt idx="6">
                  <c:v>24464</c:v>
                </c:pt>
                <c:pt idx="7">
                  <c:v>24453</c:v>
                </c:pt>
                <c:pt idx="8">
                  <c:v>24475</c:v>
                </c:pt>
                <c:pt idx="9">
                  <c:v>24759</c:v>
                </c:pt>
                <c:pt idx="10">
                  <c:v>24982</c:v>
                </c:pt>
                <c:pt idx="11">
                  <c:v>25135</c:v>
                </c:pt>
                <c:pt idx="12">
                  <c:v>25633</c:v>
                </c:pt>
                <c:pt idx="13">
                  <c:v>26077</c:v>
                </c:pt>
                <c:pt idx="14">
                  <c:v>26944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918-4F7C-A356-69E4B008F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855935"/>
        <c:axId val="1"/>
      </c:lineChart>
      <c:catAx>
        <c:axId val="63785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宋体"/>
                  <a:ea typeface="宋体"/>
                  <a:cs typeface="宋体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63785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37364850840633"/>
          <c:y val="8.8030880728616007E-2"/>
          <c:w val="0.14970537110659535"/>
          <c:h val="0.90143621866102797"/>
        </c:manualLayout>
      </c:layout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strRef>
          <c:f>Unit_OTP分析!$L$2</c:f>
          <c:strCache>
            <c:ptCount val="1"/>
            <c:pt idx="0">
              <c:v>Gr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2">
                <a:tint val="39000"/>
              </a:schemeClr>
            </a:solidFill>
            <a:ln/>
            <a:effectLst/>
            <a:sp3d/>
          </c:spPr>
          <c:val>
            <c:numRef>
              <c:f>Unit_OTP分析!$N$2:$AB$2</c:f>
              <c:numCache>
                <c:formatCode>General</c:formatCode>
                <c:ptCount val="15"/>
                <c:pt idx="0">
                  <c:v>25598</c:v>
                </c:pt>
                <c:pt idx="1">
                  <c:v>24586</c:v>
                </c:pt>
                <c:pt idx="2">
                  <c:v>23939</c:v>
                </c:pt>
                <c:pt idx="3">
                  <c:v>23001</c:v>
                </c:pt>
                <c:pt idx="4">
                  <c:v>20822</c:v>
                </c:pt>
                <c:pt idx="5">
                  <c:v>18743</c:v>
                </c:pt>
                <c:pt idx="6">
                  <c:v>17421</c:v>
                </c:pt>
                <c:pt idx="7">
                  <c:v>16950</c:v>
                </c:pt>
                <c:pt idx="8">
                  <c:v>17380</c:v>
                </c:pt>
                <c:pt idx="9">
                  <c:v>18681</c:v>
                </c:pt>
                <c:pt idx="10">
                  <c:v>20709</c:v>
                </c:pt>
                <c:pt idx="11">
                  <c:v>22843</c:v>
                </c:pt>
                <c:pt idx="12">
                  <c:v>24022</c:v>
                </c:pt>
                <c:pt idx="13">
                  <c:v>24953</c:v>
                </c:pt>
                <c:pt idx="14">
                  <c:v>27363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C-4570-A95C-223A0A1A7837}"/>
            </c:ext>
          </c:extLst>
        </c:ser>
        <c:ser>
          <c:idx val="1"/>
          <c:order val="1"/>
          <c:spPr>
            <a:solidFill>
              <a:schemeClr val="accent2">
                <a:tint val="48000"/>
              </a:schemeClr>
            </a:solidFill>
            <a:ln/>
            <a:effectLst/>
            <a:sp3d/>
          </c:spPr>
          <c:val>
            <c:numRef>
              <c:f>Unit_OTP分析!$N$3:$AB$3</c:f>
              <c:numCache>
                <c:formatCode>General</c:formatCode>
                <c:ptCount val="15"/>
                <c:pt idx="0">
                  <c:v>24663</c:v>
                </c:pt>
                <c:pt idx="1">
                  <c:v>24218</c:v>
                </c:pt>
                <c:pt idx="2">
                  <c:v>23429</c:v>
                </c:pt>
                <c:pt idx="3">
                  <c:v>21291</c:v>
                </c:pt>
                <c:pt idx="4">
                  <c:v>18485</c:v>
                </c:pt>
                <c:pt idx="5">
                  <c:v>16189</c:v>
                </c:pt>
                <c:pt idx="6">
                  <c:v>14899</c:v>
                </c:pt>
                <c:pt idx="7">
                  <c:v>14475</c:v>
                </c:pt>
                <c:pt idx="8">
                  <c:v>14880</c:v>
                </c:pt>
                <c:pt idx="9">
                  <c:v>16125</c:v>
                </c:pt>
                <c:pt idx="10">
                  <c:v>18294</c:v>
                </c:pt>
                <c:pt idx="11">
                  <c:v>21151</c:v>
                </c:pt>
                <c:pt idx="12">
                  <c:v>23466</c:v>
                </c:pt>
                <c:pt idx="13">
                  <c:v>24531</c:v>
                </c:pt>
                <c:pt idx="14">
                  <c:v>25784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1C-4570-A95C-223A0A1A7837}"/>
            </c:ext>
          </c:extLst>
        </c:ser>
        <c:ser>
          <c:idx val="2"/>
          <c:order val="2"/>
          <c:spPr>
            <a:solidFill>
              <a:schemeClr val="accent2">
                <a:tint val="57000"/>
              </a:schemeClr>
            </a:solidFill>
            <a:ln/>
            <a:effectLst/>
            <a:sp3d/>
          </c:spPr>
          <c:val>
            <c:numRef>
              <c:f>Unit_OTP分析!$N$4:$AB$4</c:f>
              <c:numCache>
                <c:formatCode>General</c:formatCode>
                <c:ptCount val="15"/>
                <c:pt idx="0">
                  <c:v>24347</c:v>
                </c:pt>
                <c:pt idx="1">
                  <c:v>23801</c:v>
                </c:pt>
                <c:pt idx="2">
                  <c:v>22102</c:v>
                </c:pt>
                <c:pt idx="3">
                  <c:v>18840</c:v>
                </c:pt>
                <c:pt idx="4">
                  <c:v>15792</c:v>
                </c:pt>
                <c:pt idx="5">
                  <c:v>13695</c:v>
                </c:pt>
                <c:pt idx="6">
                  <c:v>12566</c:v>
                </c:pt>
                <c:pt idx="7">
                  <c:v>12158</c:v>
                </c:pt>
                <c:pt idx="8">
                  <c:v>12529</c:v>
                </c:pt>
                <c:pt idx="9">
                  <c:v>13584</c:v>
                </c:pt>
                <c:pt idx="10">
                  <c:v>15630</c:v>
                </c:pt>
                <c:pt idx="11">
                  <c:v>18643</c:v>
                </c:pt>
                <c:pt idx="12">
                  <c:v>22044</c:v>
                </c:pt>
                <c:pt idx="13">
                  <c:v>24055</c:v>
                </c:pt>
                <c:pt idx="14">
                  <c:v>25062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1C-4570-A95C-223A0A1A7837}"/>
            </c:ext>
          </c:extLst>
        </c:ser>
        <c:ser>
          <c:idx val="3"/>
          <c:order val="3"/>
          <c:spPr>
            <a:solidFill>
              <a:schemeClr val="accent2">
                <a:tint val="65000"/>
              </a:schemeClr>
            </a:solidFill>
            <a:ln/>
            <a:effectLst/>
            <a:sp3d/>
          </c:spPr>
          <c:val>
            <c:numRef>
              <c:f>Unit_OTP分析!$N$5:$AB$5</c:f>
              <c:numCache>
                <c:formatCode>General</c:formatCode>
                <c:ptCount val="15"/>
                <c:pt idx="0">
                  <c:v>23978</c:v>
                </c:pt>
                <c:pt idx="1">
                  <c:v>23281</c:v>
                </c:pt>
                <c:pt idx="2">
                  <c:v>20458</c:v>
                </c:pt>
                <c:pt idx="3">
                  <c:v>16669</c:v>
                </c:pt>
                <c:pt idx="4">
                  <c:v>13754</c:v>
                </c:pt>
                <c:pt idx="5">
                  <c:v>11863</c:v>
                </c:pt>
                <c:pt idx="6">
                  <c:v>10861</c:v>
                </c:pt>
                <c:pt idx="7">
                  <c:v>10540</c:v>
                </c:pt>
                <c:pt idx="8">
                  <c:v>10811</c:v>
                </c:pt>
                <c:pt idx="9">
                  <c:v>11777</c:v>
                </c:pt>
                <c:pt idx="10">
                  <c:v>13529</c:v>
                </c:pt>
                <c:pt idx="11">
                  <c:v>16426</c:v>
                </c:pt>
                <c:pt idx="12">
                  <c:v>20177</c:v>
                </c:pt>
                <c:pt idx="13">
                  <c:v>23440</c:v>
                </c:pt>
                <c:pt idx="14">
                  <c:v>24490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1C-4570-A95C-223A0A1A7837}"/>
            </c:ext>
          </c:extLst>
        </c:ser>
        <c:ser>
          <c:idx val="4"/>
          <c:order val="4"/>
          <c:spPr>
            <a:solidFill>
              <a:schemeClr val="accent2">
                <a:tint val="74000"/>
              </a:schemeClr>
            </a:solidFill>
            <a:ln/>
            <a:effectLst/>
            <a:sp3d/>
          </c:spPr>
          <c:val>
            <c:numRef>
              <c:f>Unit_OTP分析!$N$6:$AB$6</c:f>
              <c:numCache>
                <c:formatCode>General</c:formatCode>
                <c:ptCount val="15"/>
                <c:pt idx="0">
                  <c:v>23777</c:v>
                </c:pt>
                <c:pt idx="1">
                  <c:v>22586</c:v>
                </c:pt>
                <c:pt idx="2">
                  <c:v>18717</c:v>
                </c:pt>
                <c:pt idx="3">
                  <c:v>14976</c:v>
                </c:pt>
                <c:pt idx="4">
                  <c:v>12261</c:v>
                </c:pt>
                <c:pt idx="5">
                  <c:v>10624</c:v>
                </c:pt>
                <c:pt idx="6">
                  <c:v>9768</c:v>
                </c:pt>
                <c:pt idx="7">
                  <c:v>9495</c:v>
                </c:pt>
                <c:pt idx="8">
                  <c:v>9756</c:v>
                </c:pt>
                <c:pt idx="9">
                  <c:v>10536</c:v>
                </c:pt>
                <c:pt idx="10">
                  <c:v>12120</c:v>
                </c:pt>
                <c:pt idx="11">
                  <c:v>14729</c:v>
                </c:pt>
                <c:pt idx="12">
                  <c:v>18588</c:v>
                </c:pt>
                <c:pt idx="13">
                  <c:v>22651</c:v>
                </c:pt>
                <c:pt idx="14">
                  <c:v>24389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1C-4570-A95C-223A0A1A7837}"/>
            </c:ext>
          </c:extLst>
        </c:ser>
        <c:ser>
          <c:idx val="5"/>
          <c:order val="5"/>
          <c:spPr>
            <a:solidFill>
              <a:schemeClr val="accent2">
                <a:tint val="83000"/>
              </a:schemeClr>
            </a:solidFill>
            <a:ln/>
            <a:effectLst/>
            <a:sp3d/>
          </c:spPr>
          <c:val>
            <c:numRef>
              <c:f>Unit_OTP分析!$N$7:$AB$7</c:f>
              <c:numCache>
                <c:formatCode>General</c:formatCode>
                <c:ptCount val="15"/>
                <c:pt idx="0">
                  <c:v>23541</c:v>
                </c:pt>
                <c:pt idx="1">
                  <c:v>21745</c:v>
                </c:pt>
                <c:pt idx="2">
                  <c:v>17548</c:v>
                </c:pt>
                <c:pt idx="3">
                  <c:v>13868</c:v>
                </c:pt>
                <c:pt idx="4">
                  <c:v>11347</c:v>
                </c:pt>
                <c:pt idx="5">
                  <c:v>9849</c:v>
                </c:pt>
                <c:pt idx="6">
                  <c:v>9046</c:v>
                </c:pt>
                <c:pt idx="7">
                  <c:v>8773</c:v>
                </c:pt>
                <c:pt idx="8">
                  <c:v>8993</c:v>
                </c:pt>
                <c:pt idx="9">
                  <c:v>9775</c:v>
                </c:pt>
                <c:pt idx="10">
                  <c:v>11153</c:v>
                </c:pt>
                <c:pt idx="11">
                  <c:v>13654</c:v>
                </c:pt>
                <c:pt idx="12">
                  <c:v>17380</c:v>
                </c:pt>
                <c:pt idx="13">
                  <c:v>21941</c:v>
                </c:pt>
                <c:pt idx="14">
                  <c:v>24283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1C-4570-A95C-223A0A1A7837}"/>
            </c:ext>
          </c:extLst>
        </c:ser>
        <c:ser>
          <c:idx val="6"/>
          <c:order val="6"/>
          <c:spPr>
            <a:solidFill>
              <a:schemeClr val="accent2">
                <a:tint val="92000"/>
              </a:schemeClr>
            </a:solidFill>
            <a:ln/>
            <a:effectLst/>
            <a:sp3d/>
          </c:spPr>
          <c:val>
            <c:numRef>
              <c:f>Unit_OTP分析!$N$8:$AB$8</c:f>
              <c:numCache>
                <c:formatCode>General</c:formatCode>
                <c:ptCount val="15"/>
                <c:pt idx="0">
                  <c:v>23344</c:v>
                </c:pt>
                <c:pt idx="1">
                  <c:v>21307</c:v>
                </c:pt>
                <c:pt idx="2">
                  <c:v>16698</c:v>
                </c:pt>
                <c:pt idx="3">
                  <c:v>13147</c:v>
                </c:pt>
                <c:pt idx="4">
                  <c:v>10775</c:v>
                </c:pt>
                <c:pt idx="5">
                  <c:v>9401</c:v>
                </c:pt>
                <c:pt idx="6">
                  <c:v>8621</c:v>
                </c:pt>
                <c:pt idx="7">
                  <c:v>8330</c:v>
                </c:pt>
                <c:pt idx="8">
                  <c:v>8553</c:v>
                </c:pt>
                <c:pt idx="9">
                  <c:v>9292</c:v>
                </c:pt>
                <c:pt idx="10">
                  <c:v>10613</c:v>
                </c:pt>
                <c:pt idx="11">
                  <c:v>13001</c:v>
                </c:pt>
                <c:pt idx="12">
                  <c:v>16572</c:v>
                </c:pt>
                <c:pt idx="13">
                  <c:v>21240</c:v>
                </c:pt>
                <c:pt idx="14">
                  <c:v>23969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1C-4570-A95C-223A0A1A7837}"/>
            </c:ext>
          </c:extLst>
        </c:ser>
        <c:ser>
          <c:idx val="7"/>
          <c:order val="7"/>
          <c:spPr>
            <a:solidFill>
              <a:schemeClr val="accent2"/>
            </a:solidFill>
            <a:ln/>
            <a:effectLst/>
            <a:sp3d/>
          </c:spPr>
          <c:val>
            <c:numRef>
              <c:f>Unit_OTP分析!$N$9:$AB$9</c:f>
              <c:numCache>
                <c:formatCode>General</c:formatCode>
                <c:ptCount val="15"/>
                <c:pt idx="0">
                  <c:v>23383</c:v>
                </c:pt>
                <c:pt idx="1">
                  <c:v>21055</c:v>
                </c:pt>
                <c:pt idx="2">
                  <c:v>16516</c:v>
                </c:pt>
                <c:pt idx="3">
                  <c:v>12965</c:v>
                </c:pt>
                <c:pt idx="4">
                  <c:v>10630</c:v>
                </c:pt>
                <c:pt idx="5">
                  <c:v>9241</c:v>
                </c:pt>
                <c:pt idx="6">
                  <c:v>8441</c:v>
                </c:pt>
                <c:pt idx="7">
                  <c:v>8195</c:v>
                </c:pt>
                <c:pt idx="8">
                  <c:v>8391</c:v>
                </c:pt>
                <c:pt idx="9">
                  <c:v>9125</c:v>
                </c:pt>
                <c:pt idx="10">
                  <c:v>10451</c:v>
                </c:pt>
                <c:pt idx="11">
                  <c:v>12778</c:v>
                </c:pt>
                <c:pt idx="12">
                  <c:v>16336</c:v>
                </c:pt>
                <c:pt idx="13">
                  <c:v>21012</c:v>
                </c:pt>
                <c:pt idx="14">
                  <c:v>24123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1C-4570-A95C-223A0A1A7837}"/>
            </c:ext>
          </c:extLst>
        </c:ser>
        <c:ser>
          <c:idx val="8"/>
          <c:order val="8"/>
          <c:spPr>
            <a:solidFill>
              <a:schemeClr val="accent2">
                <a:shade val="91000"/>
              </a:schemeClr>
            </a:solidFill>
            <a:ln/>
            <a:effectLst/>
            <a:sp3d/>
          </c:spPr>
          <c:val>
            <c:numRef>
              <c:f>Unit_OTP分析!$N$10:$AB$10</c:f>
              <c:numCache>
                <c:formatCode>General</c:formatCode>
                <c:ptCount val="15"/>
                <c:pt idx="0">
                  <c:v>23571</c:v>
                </c:pt>
                <c:pt idx="1">
                  <c:v>21288</c:v>
                </c:pt>
                <c:pt idx="2">
                  <c:v>16732</c:v>
                </c:pt>
                <c:pt idx="3">
                  <c:v>13177</c:v>
                </c:pt>
                <c:pt idx="4">
                  <c:v>10780</c:v>
                </c:pt>
                <c:pt idx="5">
                  <c:v>9374</c:v>
                </c:pt>
                <c:pt idx="6">
                  <c:v>8588</c:v>
                </c:pt>
                <c:pt idx="7">
                  <c:v>8303</c:v>
                </c:pt>
                <c:pt idx="8">
                  <c:v>8525</c:v>
                </c:pt>
                <c:pt idx="9">
                  <c:v>9255</c:v>
                </c:pt>
                <c:pt idx="10">
                  <c:v>10591</c:v>
                </c:pt>
                <c:pt idx="11">
                  <c:v>13004</c:v>
                </c:pt>
                <c:pt idx="12">
                  <c:v>16616</c:v>
                </c:pt>
                <c:pt idx="13">
                  <c:v>21362</c:v>
                </c:pt>
                <c:pt idx="14">
                  <c:v>24068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1C-4570-A95C-223A0A1A7837}"/>
            </c:ext>
          </c:extLst>
        </c:ser>
        <c:ser>
          <c:idx val="9"/>
          <c:order val="9"/>
          <c:spPr>
            <a:solidFill>
              <a:schemeClr val="accent2">
                <a:shade val="82000"/>
              </a:schemeClr>
            </a:solidFill>
            <a:ln/>
            <a:effectLst/>
            <a:sp3d/>
          </c:spPr>
          <c:val>
            <c:numRef>
              <c:f>Unit_OTP分析!$N$11:$AB$11</c:f>
              <c:numCache>
                <c:formatCode>General</c:formatCode>
                <c:ptCount val="15"/>
                <c:pt idx="0">
                  <c:v>23820</c:v>
                </c:pt>
                <c:pt idx="1">
                  <c:v>21864</c:v>
                </c:pt>
                <c:pt idx="2">
                  <c:v>17509</c:v>
                </c:pt>
                <c:pt idx="3">
                  <c:v>13769</c:v>
                </c:pt>
                <c:pt idx="4">
                  <c:v>11289</c:v>
                </c:pt>
                <c:pt idx="5">
                  <c:v>9824</c:v>
                </c:pt>
                <c:pt idx="6">
                  <c:v>9000</c:v>
                </c:pt>
                <c:pt idx="7">
                  <c:v>8714</c:v>
                </c:pt>
                <c:pt idx="8">
                  <c:v>8927</c:v>
                </c:pt>
                <c:pt idx="9">
                  <c:v>9675</c:v>
                </c:pt>
                <c:pt idx="10">
                  <c:v>11094</c:v>
                </c:pt>
                <c:pt idx="11">
                  <c:v>13599</c:v>
                </c:pt>
                <c:pt idx="12">
                  <c:v>17364</c:v>
                </c:pt>
                <c:pt idx="13">
                  <c:v>21976</c:v>
                </c:pt>
                <c:pt idx="14">
                  <c:v>24414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61C-4570-A95C-223A0A1A7837}"/>
            </c:ext>
          </c:extLst>
        </c:ser>
        <c:ser>
          <c:idx val="10"/>
          <c:order val="10"/>
          <c:spPr>
            <a:solidFill>
              <a:schemeClr val="accent2">
                <a:shade val="73000"/>
              </a:schemeClr>
            </a:solidFill>
            <a:ln/>
            <a:effectLst/>
            <a:sp3d/>
          </c:spPr>
          <c:val>
            <c:numRef>
              <c:f>Unit_OTP分析!$N$12:$AB$12</c:f>
              <c:numCache>
                <c:formatCode>General</c:formatCode>
                <c:ptCount val="15"/>
                <c:pt idx="0">
                  <c:v>24188</c:v>
                </c:pt>
                <c:pt idx="1">
                  <c:v>22698</c:v>
                </c:pt>
                <c:pt idx="2">
                  <c:v>18716</c:v>
                </c:pt>
                <c:pt idx="3">
                  <c:v>14875</c:v>
                </c:pt>
                <c:pt idx="4">
                  <c:v>12201</c:v>
                </c:pt>
                <c:pt idx="5">
                  <c:v>10563</c:v>
                </c:pt>
                <c:pt idx="6">
                  <c:v>9681</c:v>
                </c:pt>
                <c:pt idx="7">
                  <c:v>9417</c:v>
                </c:pt>
                <c:pt idx="8">
                  <c:v>9631</c:v>
                </c:pt>
                <c:pt idx="9">
                  <c:v>10472</c:v>
                </c:pt>
                <c:pt idx="10">
                  <c:v>12049</c:v>
                </c:pt>
                <c:pt idx="11">
                  <c:v>14671</c:v>
                </c:pt>
                <c:pt idx="12">
                  <c:v>18497</c:v>
                </c:pt>
                <c:pt idx="13">
                  <c:v>22769</c:v>
                </c:pt>
                <c:pt idx="14">
                  <c:v>24706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61C-4570-A95C-223A0A1A7837}"/>
            </c:ext>
          </c:extLst>
        </c:ser>
        <c:ser>
          <c:idx val="11"/>
          <c:order val="11"/>
          <c:spPr>
            <a:solidFill>
              <a:schemeClr val="accent2">
                <a:shade val="65000"/>
              </a:schemeClr>
            </a:solidFill>
            <a:ln/>
            <a:effectLst/>
            <a:sp3d/>
          </c:spPr>
          <c:val>
            <c:numRef>
              <c:f>Unit_OTP分析!$N$13:$AB$13</c:f>
              <c:numCache>
                <c:formatCode>General</c:formatCode>
                <c:ptCount val="15"/>
                <c:pt idx="0">
                  <c:v>24555</c:v>
                </c:pt>
                <c:pt idx="1">
                  <c:v>23651</c:v>
                </c:pt>
                <c:pt idx="2">
                  <c:v>20317</c:v>
                </c:pt>
                <c:pt idx="3">
                  <c:v>16520</c:v>
                </c:pt>
                <c:pt idx="4">
                  <c:v>13611</c:v>
                </c:pt>
                <c:pt idx="5">
                  <c:v>11779</c:v>
                </c:pt>
                <c:pt idx="6">
                  <c:v>10757</c:v>
                </c:pt>
                <c:pt idx="7">
                  <c:v>10443</c:v>
                </c:pt>
                <c:pt idx="8">
                  <c:v>10747</c:v>
                </c:pt>
                <c:pt idx="9">
                  <c:v>11675</c:v>
                </c:pt>
                <c:pt idx="10">
                  <c:v>13449</c:v>
                </c:pt>
                <c:pt idx="11">
                  <c:v>16345</c:v>
                </c:pt>
                <c:pt idx="12">
                  <c:v>20225</c:v>
                </c:pt>
                <c:pt idx="13">
                  <c:v>23775</c:v>
                </c:pt>
                <c:pt idx="14">
                  <c:v>24900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61C-4570-A95C-223A0A1A7837}"/>
            </c:ext>
          </c:extLst>
        </c:ser>
        <c:ser>
          <c:idx val="12"/>
          <c:order val="12"/>
          <c:spPr>
            <a:solidFill>
              <a:schemeClr val="accent2">
                <a:shade val="56000"/>
              </a:schemeClr>
            </a:solidFill>
            <a:ln/>
            <a:effectLst/>
            <a:sp3d/>
          </c:spPr>
          <c:val>
            <c:numRef>
              <c:f>Unit_OTP分析!$N$14:$AB$14</c:f>
              <c:numCache>
                <c:formatCode>General</c:formatCode>
                <c:ptCount val="15"/>
                <c:pt idx="0">
                  <c:v>25210</c:v>
                </c:pt>
                <c:pt idx="1">
                  <c:v>24318</c:v>
                </c:pt>
                <c:pt idx="2">
                  <c:v>22333</c:v>
                </c:pt>
                <c:pt idx="3">
                  <c:v>18708</c:v>
                </c:pt>
                <c:pt idx="4">
                  <c:v>15646</c:v>
                </c:pt>
                <c:pt idx="5">
                  <c:v>13571</c:v>
                </c:pt>
                <c:pt idx="6">
                  <c:v>12404</c:v>
                </c:pt>
                <c:pt idx="7">
                  <c:v>12029</c:v>
                </c:pt>
                <c:pt idx="8">
                  <c:v>12375</c:v>
                </c:pt>
                <c:pt idx="9">
                  <c:v>13451</c:v>
                </c:pt>
                <c:pt idx="10">
                  <c:v>15488</c:v>
                </c:pt>
                <c:pt idx="11">
                  <c:v>18574</c:v>
                </c:pt>
                <c:pt idx="12">
                  <c:v>22184</c:v>
                </c:pt>
                <c:pt idx="13">
                  <c:v>24588</c:v>
                </c:pt>
                <c:pt idx="14">
                  <c:v>25535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61C-4570-A95C-223A0A1A7837}"/>
            </c:ext>
          </c:extLst>
        </c:ser>
        <c:ser>
          <c:idx val="13"/>
          <c:order val="13"/>
          <c:spPr>
            <a:solidFill>
              <a:schemeClr val="accent2">
                <a:shade val="47000"/>
              </a:schemeClr>
            </a:solidFill>
            <a:ln/>
            <a:effectLst/>
            <a:sp3d/>
          </c:spPr>
          <c:val>
            <c:numRef>
              <c:f>Unit_OTP分析!$N$15:$AB$15</c:f>
              <c:numCache>
                <c:formatCode>General</c:formatCode>
                <c:ptCount val="15"/>
                <c:pt idx="0">
                  <c:v>25653</c:v>
                </c:pt>
                <c:pt idx="1">
                  <c:v>25042</c:v>
                </c:pt>
                <c:pt idx="2">
                  <c:v>23965</c:v>
                </c:pt>
                <c:pt idx="3">
                  <c:v>21261</c:v>
                </c:pt>
                <c:pt idx="4">
                  <c:v>18249</c:v>
                </c:pt>
                <c:pt idx="5">
                  <c:v>16014</c:v>
                </c:pt>
                <c:pt idx="6">
                  <c:v>14707</c:v>
                </c:pt>
                <c:pt idx="7">
                  <c:v>14297</c:v>
                </c:pt>
                <c:pt idx="8">
                  <c:v>14608</c:v>
                </c:pt>
                <c:pt idx="9">
                  <c:v>15880</c:v>
                </c:pt>
                <c:pt idx="10">
                  <c:v>18129</c:v>
                </c:pt>
                <c:pt idx="11">
                  <c:v>21159</c:v>
                </c:pt>
                <c:pt idx="12">
                  <c:v>23988</c:v>
                </c:pt>
                <c:pt idx="13">
                  <c:v>25145</c:v>
                </c:pt>
                <c:pt idx="14">
                  <c:v>26054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61C-4570-A95C-223A0A1A7837}"/>
            </c:ext>
          </c:extLst>
        </c:ser>
        <c:ser>
          <c:idx val="14"/>
          <c:order val="14"/>
          <c:spPr>
            <a:solidFill>
              <a:schemeClr val="accent2">
                <a:shade val="38000"/>
              </a:schemeClr>
            </a:solidFill>
            <a:ln/>
            <a:effectLst/>
            <a:sp3d/>
          </c:spPr>
          <c:val>
            <c:numRef>
              <c:f>Unit_OTP分析!$N$16:$AB$16</c:f>
              <c:numCache>
                <c:formatCode>General</c:formatCode>
                <c:ptCount val="15"/>
                <c:pt idx="0">
                  <c:v>27538</c:v>
                </c:pt>
                <c:pt idx="1">
                  <c:v>25509</c:v>
                </c:pt>
                <c:pt idx="2">
                  <c:v>24873</c:v>
                </c:pt>
                <c:pt idx="3">
                  <c:v>23610</c:v>
                </c:pt>
                <c:pt idx="4">
                  <c:v>21383</c:v>
                </c:pt>
                <c:pt idx="5">
                  <c:v>19165</c:v>
                </c:pt>
                <c:pt idx="6">
                  <c:v>17763</c:v>
                </c:pt>
                <c:pt idx="7">
                  <c:v>17283</c:v>
                </c:pt>
                <c:pt idx="8">
                  <c:v>17626</c:v>
                </c:pt>
                <c:pt idx="9">
                  <c:v>19079</c:v>
                </c:pt>
                <c:pt idx="10">
                  <c:v>21232</c:v>
                </c:pt>
                <c:pt idx="11">
                  <c:v>23585</c:v>
                </c:pt>
                <c:pt idx="12">
                  <c:v>24842</c:v>
                </c:pt>
                <c:pt idx="13">
                  <c:v>25653</c:v>
                </c:pt>
                <c:pt idx="14">
                  <c:v>27027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61C-4570-A95C-223A0A1A7837}"/>
            </c:ext>
          </c:extLst>
        </c:ser>
        <c:bandFmts>
          <c:bandFmt>
            <c:idx val="0"/>
            <c:spPr>
              <a:solidFill>
                <a:schemeClr val="accent2">
                  <a:tint val="46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>
                  <a:tint val="62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2">
                  <a:tint val="77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tint val="93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>
                  <a:shade val="92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2">
                  <a:shade val="76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shade val="61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</c:bandFmts>
        <c:axId val="7050063"/>
        <c:axId val="7038415"/>
        <c:axId val="203650463"/>
      </c:surface3DChart>
      <c:catAx>
        <c:axId val="705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8415"/>
        <c:crosses val="autoZero"/>
        <c:auto val="1"/>
        <c:lblAlgn val="ctr"/>
        <c:lblOffset val="100"/>
        <c:noMultiLvlLbl val="0"/>
      </c:catAx>
      <c:valAx>
        <c:axId val="703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0063"/>
        <c:crosses val="autoZero"/>
        <c:crossBetween val="midCat"/>
      </c:valAx>
      <c:serAx>
        <c:axId val="20365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8415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strRef>
          <c:f>Unit_OTP分析!$L$18</c:f>
          <c:strCache>
            <c:ptCount val="1"/>
            <c:pt idx="0">
              <c:v>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>
                <a:tint val="39000"/>
              </a:schemeClr>
            </a:solidFill>
            <a:ln/>
            <a:effectLst/>
            <a:sp3d/>
          </c:spPr>
          <c:val>
            <c:numRef>
              <c:f>Unit_OTP分析!$N$18:$AB$18</c:f>
              <c:numCache>
                <c:formatCode>General</c:formatCode>
                <c:ptCount val="15"/>
                <c:pt idx="0">
                  <c:v>27297</c:v>
                </c:pt>
                <c:pt idx="1">
                  <c:v>26008</c:v>
                </c:pt>
                <c:pt idx="2">
                  <c:v>25449</c:v>
                </c:pt>
                <c:pt idx="3">
                  <c:v>24360</c:v>
                </c:pt>
                <c:pt idx="4">
                  <c:v>21866</c:v>
                </c:pt>
                <c:pt idx="5">
                  <c:v>19568</c:v>
                </c:pt>
                <c:pt idx="6">
                  <c:v>17971</c:v>
                </c:pt>
                <c:pt idx="7">
                  <c:v>17511</c:v>
                </c:pt>
                <c:pt idx="8">
                  <c:v>17934</c:v>
                </c:pt>
                <c:pt idx="9">
                  <c:v>19380</c:v>
                </c:pt>
                <c:pt idx="10">
                  <c:v>21749</c:v>
                </c:pt>
                <c:pt idx="11">
                  <c:v>24256</c:v>
                </c:pt>
                <c:pt idx="12">
                  <c:v>25516</c:v>
                </c:pt>
                <c:pt idx="13">
                  <c:v>26415</c:v>
                </c:pt>
                <c:pt idx="14">
                  <c:v>29332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8-4A6A-9B5F-1BB6910A556A}"/>
            </c:ext>
          </c:extLst>
        </c:ser>
        <c:ser>
          <c:idx val="1"/>
          <c:order val="1"/>
          <c:spPr>
            <a:solidFill>
              <a:schemeClr val="accent1">
                <a:tint val="48000"/>
              </a:schemeClr>
            </a:solidFill>
            <a:ln/>
            <a:effectLst/>
            <a:sp3d/>
          </c:spPr>
          <c:val>
            <c:numRef>
              <c:f>Unit_OTP分析!$N$19:$AB$19</c:f>
              <c:numCache>
                <c:formatCode>General</c:formatCode>
                <c:ptCount val="15"/>
                <c:pt idx="0">
                  <c:v>26097</c:v>
                </c:pt>
                <c:pt idx="1">
                  <c:v>25725</c:v>
                </c:pt>
                <c:pt idx="2">
                  <c:v>25012</c:v>
                </c:pt>
                <c:pt idx="3">
                  <c:v>22539</c:v>
                </c:pt>
                <c:pt idx="4">
                  <c:v>19240</c:v>
                </c:pt>
                <c:pt idx="5">
                  <c:v>16816</c:v>
                </c:pt>
                <c:pt idx="6">
                  <c:v>15349</c:v>
                </c:pt>
                <c:pt idx="7">
                  <c:v>14872</c:v>
                </c:pt>
                <c:pt idx="8">
                  <c:v>15310</c:v>
                </c:pt>
                <c:pt idx="9">
                  <c:v>16704</c:v>
                </c:pt>
                <c:pt idx="10">
                  <c:v>19081</c:v>
                </c:pt>
                <c:pt idx="11">
                  <c:v>22282</c:v>
                </c:pt>
                <c:pt idx="12">
                  <c:v>25012</c:v>
                </c:pt>
                <c:pt idx="13">
                  <c:v>26112</c:v>
                </c:pt>
                <c:pt idx="14">
                  <c:v>27329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A8-4A6A-9B5F-1BB6910A556A}"/>
            </c:ext>
          </c:extLst>
        </c:ser>
        <c:ser>
          <c:idx val="2"/>
          <c:order val="2"/>
          <c:spPr>
            <a:solidFill>
              <a:schemeClr val="accent1">
                <a:tint val="57000"/>
              </a:schemeClr>
            </a:solidFill>
            <a:ln/>
            <a:effectLst/>
            <a:sp3d/>
          </c:spPr>
          <c:val>
            <c:numRef>
              <c:f>Unit_OTP分析!$N$20:$AB$20</c:f>
              <c:numCache>
                <c:formatCode>General</c:formatCode>
                <c:ptCount val="15"/>
                <c:pt idx="0">
                  <c:v>25895</c:v>
                </c:pt>
                <c:pt idx="1">
                  <c:v>25289</c:v>
                </c:pt>
                <c:pt idx="2">
                  <c:v>23409</c:v>
                </c:pt>
                <c:pt idx="3">
                  <c:v>19690</c:v>
                </c:pt>
                <c:pt idx="4">
                  <c:v>16363</c:v>
                </c:pt>
                <c:pt idx="5">
                  <c:v>14057</c:v>
                </c:pt>
                <c:pt idx="6">
                  <c:v>12770</c:v>
                </c:pt>
                <c:pt idx="7">
                  <c:v>12378</c:v>
                </c:pt>
                <c:pt idx="8">
                  <c:v>12770</c:v>
                </c:pt>
                <c:pt idx="9">
                  <c:v>14001</c:v>
                </c:pt>
                <c:pt idx="10">
                  <c:v>16182</c:v>
                </c:pt>
                <c:pt idx="11">
                  <c:v>19637</c:v>
                </c:pt>
                <c:pt idx="12">
                  <c:v>23450</c:v>
                </c:pt>
                <c:pt idx="13">
                  <c:v>25732</c:v>
                </c:pt>
                <c:pt idx="14">
                  <c:v>26591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A8-4A6A-9B5F-1BB6910A556A}"/>
            </c:ext>
          </c:extLst>
        </c:ser>
        <c:ser>
          <c:idx val="3"/>
          <c:order val="3"/>
          <c:spPr>
            <a:solidFill>
              <a:schemeClr val="accent1">
                <a:tint val="65000"/>
              </a:schemeClr>
            </a:solidFill>
            <a:ln/>
            <a:effectLst/>
            <a:sp3d/>
          </c:spPr>
          <c:val>
            <c:numRef>
              <c:f>Unit_OTP分析!$N$21:$AB$21</c:f>
              <c:numCache>
                <c:formatCode>General</c:formatCode>
                <c:ptCount val="15"/>
                <c:pt idx="0">
                  <c:v>25431</c:v>
                </c:pt>
                <c:pt idx="1">
                  <c:v>24795</c:v>
                </c:pt>
                <c:pt idx="2">
                  <c:v>21535</c:v>
                </c:pt>
                <c:pt idx="3">
                  <c:v>17333</c:v>
                </c:pt>
                <c:pt idx="4">
                  <c:v>14119</c:v>
                </c:pt>
                <c:pt idx="5">
                  <c:v>12089</c:v>
                </c:pt>
                <c:pt idx="6">
                  <c:v>11011</c:v>
                </c:pt>
                <c:pt idx="7">
                  <c:v>10673</c:v>
                </c:pt>
                <c:pt idx="8">
                  <c:v>11004</c:v>
                </c:pt>
                <c:pt idx="9">
                  <c:v>12023</c:v>
                </c:pt>
                <c:pt idx="10">
                  <c:v>14009</c:v>
                </c:pt>
                <c:pt idx="11">
                  <c:v>17119</c:v>
                </c:pt>
                <c:pt idx="12">
                  <c:v>21374</c:v>
                </c:pt>
                <c:pt idx="13">
                  <c:v>25056</c:v>
                </c:pt>
                <c:pt idx="14">
                  <c:v>26283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A8-4A6A-9B5F-1BB6910A556A}"/>
            </c:ext>
          </c:extLst>
        </c:ser>
        <c:ser>
          <c:idx val="4"/>
          <c:order val="4"/>
          <c:spPr>
            <a:solidFill>
              <a:schemeClr val="accent1">
                <a:tint val="74000"/>
              </a:schemeClr>
            </a:solidFill>
            <a:ln/>
            <a:effectLst/>
            <a:sp3d/>
          </c:spPr>
          <c:val>
            <c:numRef>
              <c:f>Unit_OTP分析!$N$22:$AB$22</c:f>
              <c:numCache>
                <c:formatCode>General</c:formatCode>
                <c:ptCount val="15"/>
                <c:pt idx="0">
                  <c:v>25172</c:v>
                </c:pt>
                <c:pt idx="1">
                  <c:v>24000</c:v>
                </c:pt>
                <c:pt idx="2">
                  <c:v>19682</c:v>
                </c:pt>
                <c:pt idx="3">
                  <c:v>15440</c:v>
                </c:pt>
                <c:pt idx="4">
                  <c:v>12543</c:v>
                </c:pt>
                <c:pt idx="5">
                  <c:v>10789</c:v>
                </c:pt>
                <c:pt idx="6">
                  <c:v>9849</c:v>
                </c:pt>
                <c:pt idx="7">
                  <c:v>9558</c:v>
                </c:pt>
                <c:pt idx="8">
                  <c:v>9839</c:v>
                </c:pt>
                <c:pt idx="9">
                  <c:v>10669</c:v>
                </c:pt>
                <c:pt idx="10">
                  <c:v>12424</c:v>
                </c:pt>
                <c:pt idx="11">
                  <c:v>15299</c:v>
                </c:pt>
                <c:pt idx="12">
                  <c:v>19496</c:v>
                </c:pt>
                <c:pt idx="13">
                  <c:v>24130</c:v>
                </c:pt>
                <c:pt idx="14">
                  <c:v>25994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A8-4A6A-9B5F-1BB6910A556A}"/>
            </c:ext>
          </c:extLst>
        </c:ser>
        <c:ser>
          <c:idx val="5"/>
          <c:order val="5"/>
          <c:spPr>
            <a:solidFill>
              <a:schemeClr val="accent1">
                <a:tint val="83000"/>
              </a:schemeClr>
            </a:solidFill>
            <a:ln/>
            <a:effectLst/>
            <a:sp3d/>
          </c:spPr>
          <c:val>
            <c:numRef>
              <c:f>Unit_OTP分析!$N$23:$AB$23</c:f>
              <c:numCache>
                <c:formatCode>General</c:formatCode>
                <c:ptCount val="15"/>
                <c:pt idx="0">
                  <c:v>24949</c:v>
                </c:pt>
                <c:pt idx="1">
                  <c:v>23110</c:v>
                </c:pt>
                <c:pt idx="2">
                  <c:v>18210</c:v>
                </c:pt>
                <c:pt idx="3">
                  <c:v>14234</c:v>
                </c:pt>
                <c:pt idx="4">
                  <c:v>11539</c:v>
                </c:pt>
                <c:pt idx="5">
                  <c:v>9923</c:v>
                </c:pt>
                <c:pt idx="6">
                  <c:v>9069</c:v>
                </c:pt>
                <c:pt idx="7">
                  <c:v>8795</c:v>
                </c:pt>
                <c:pt idx="8">
                  <c:v>9061</c:v>
                </c:pt>
                <c:pt idx="9">
                  <c:v>9863</c:v>
                </c:pt>
                <c:pt idx="10">
                  <c:v>11362</c:v>
                </c:pt>
                <c:pt idx="11">
                  <c:v>14032</c:v>
                </c:pt>
                <c:pt idx="12">
                  <c:v>18200</c:v>
                </c:pt>
                <c:pt idx="13">
                  <c:v>23366</c:v>
                </c:pt>
                <c:pt idx="14">
                  <c:v>26045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A8-4A6A-9B5F-1BB6910A556A}"/>
            </c:ext>
          </c:extLst>
        </c:ser>
        <c:ser>
          <c:idx val="6"/>
          <c:order val="6"/>
          <c:spPr>
            <a:solidFill>
              <a:schemeClr val="accent1">
                <a:tint val="92000"/>
              </a:schemeClr>
            </a:solidFill>
            <a:ln/>
            <a:effectLst/>
            <a:sp3d/>
          </c:spPr>
          <c:val>
            <c:numRef>
              <c:f>Unit_OTP分析!$N$24:$AB$24</c:f>
              <c:numCache>
                <c:formatCode>General</c:formatCode>
                <c:ptCount val="15"/>
                <c:pt idx="0">
                  <c:v>24888</c:v>
                </c:pt>
                <c:pt idx="1">
                  <c:v>22368</c:v>
                </c:pt>
                <c:pt idx="2">
                  <c:v>17400</c:v>
                </c:pt>
                <c:pt idx="3">
                  <c:v>13478</c:v>
                </c:pt>
                <c:pt idx="4">
                  <c:v>10955</c:v>
                </c:pt>
                <c:pt idx="5">
                  <c:v>9457</c:v>
                </c:pt>
                <c:pt idx="6">
                  <c:v>8643</c:v>
                </c:pt>
                <c:pt idx="7">
                  <c:v>8356</c:v>
                </c:pt>
                <c:pt idx="8">
                  <c:v>8584</c:v>
                </c:pt>
                <c:pt idx="9">
                  <c:v>9375</c:v>
                </c:pt>
                <c:pt idx="10">
                  <c:v>10797</c:v>
                </c:pt>
                <c:pt idx="11">
                  <c:v>13358</c:v>
                </c:pt>
                <c:pt idx="12">
                  <c:v>17321</c:v>
                </c:pt>
                <c:pt idx="13">
                  <c:v>22620</c:v>
                </c:pt>
                <c:pt idx="14">
                  <c:v>25565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A8-4A6A-9B5F-1BB6910A556A}"/>
            </c:ext>
          </c:extLst>
        </c:ser>
        <c:ser>
          <c:idx val="7"/>
          <c:order val="7"/>
          <c:spPr>
            <a:solidFill>
              <a:schemeClr val="accent1"/>
            </a:solidFill>
            <a:ln/>
            <a:effectLst/>
            <a:sp3d/>
          </c:spPr>
          <c:val>
            <c:numRef>
              <c:f>Unit_OTP分析!$N$25:$AB$25</c:f>
              <c:numCache>
                <c:formatCode>General</c:formatCode>
                <c:ptCount val="15"/>
                <c:pt idx="0">
                  <c:v>24855</c:v>
                </c:pt>
                <c:pt idx="1">
                  <c:v>22084</c:v>
                </c:pt>
                <c:pt idx="2">
                  <c:v>17175</c:v>
                </c:pt>
                <c:pt idx="3">
                  <c:v>13267</c:v>
                </c:pt>
                <c:pt idx="4">
                  <c:v>10762</c:v>
                </c:pt>
                <c:pt idx="5">
                  <c:v>9303</c:v>
                </c:pt>
                <c:pt idx="6">
                  <c:v>8486</c:v>
                </c:pt>
                <c:pt idx="7">
                  <c:v>8192</c:v>
                </c:pt>
                <c:pt idx="8">
                  <c:v>8417</c:v>
                </c:pt>
                <c:pt idx="9">
                  <c:v>9219</c:v>
                </c:pt>
                <c:pt idx="10">
                  <c:v>10631</c:v>
                </c:pt>
                <c:pt idx="11">
                  <c:v>13164</c:v>
                </c:pt>
                <c:pt idx="12">
                  <c:v>17066</c:v>
                </c:pt>
                <c:pt idx="13">
                  <c:v>22339</c:v>
                </c:pt>
                <c:pt idx="14">
                  <c:v>25776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A8-4A6A-9B5F-1BB6910A556A}"/>
            </c:ext>
          </c:extLst>
        </c:ser>
        <c:ser>
          <c:idx val="8"/>
          <c:order val="8"/>
          <c:spPr>
            <a:solidFill>
              <a:schemeClr val="accent1">
                <a:shade val="91000"/>
              </a:schemeClr>
            </a:solidFill>
            <a:ln/>
            <a:effectLst/>
            <a:sp3d/>
          </c:spPr>
          <c:val>
            <c:numRef>
              <c:f>Unit_OTP分析!$N$26:$AB$26</c:f>
              <c:numCache>
                <c:formatCode>General</c:formatCode>
                <c:ptCount val="15"/>
                <c:pt idx="0">
                  <c:v>25046</c:v>
                </c:pt>
                <c:pt idx="1">
                  <c:v>22368</c:v>
                </c:pt>
                <c:pt idx="2">
                  <c:v>17364</c:v>
                </c:pt>
                <c:pt idx="3">
                  <c:v>13457</c:v>
                </c:pt>
                <c:pt idx="4">
                  <c:v>10887</c:v>
                </c:pt>
                <c:pt idx="5">
                  <c:v>9432</c:v>
                </c:pt>
                <c:pt idx="6">
                  <c:v>8602</c:v>
                </c:pt>
                <c:pt idx="7">
                  <c:v>8296</c:v>
                </c:pt>
                <c:pt idx="8">
                  <c:v>8549</c:v>
                </c:pt>
                <c:pt idx="9">
                  <c:v>9342</c:v>
                </c:pt>
                <c:pt idx="10">
                  <c:v>10775</c:v>
                </c:pt>
                <c:pt idx="11">
                  <c:v>13340</c:v>
                </c:pt>
                <c:pt idx="12">
                  <c:v>17287</c:v>
                </c:pt>
                <c:pt idx="13">
                  <c:v>22531</c:v>
                </c:pt>
                <c:pt idx="14">
                  <c:v>25830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BA8-4A6A-9B5F-1BB6910A556A}"/>
            </c:ext>
          </c:extLst>
        </c:ser>
        <c:ser>
          <c:idx val="9"/>
          <c:order val="9"/>
          <c:spPr>
            <a:solidFill>
              <a:schemeClr val="accent1">
                <a:shade val="82000"/>
              </a:schemeClr>
            </a:solidFill>
            <a:ln/>
            <a:effectLst/>
            <a:sp3d/>
          </c:spPr>
          <c:val>
            <c:numRef>
              <c:f>Unit_OTP分析!$N$27:$AB$27</c:f>
              <c:numCache>
                <c:formatCode>General</c:formatCode>
                <c:ptCount val="15"/>
                <c:pt idx="0">
                  <c:v>25369</c:v>
                </c:pt>
                <c:pt idx="1">
                  <c:v>23017</c:v>
                </c:pt>
                <c:pt idx="2">
                  <c:v>18148</c:v>
                </c:pt>
                <c:pt idx="3">
                  <c:v>14161</c:v>
                </c:pt>
                <c:pt idx="4">
                  <c:v>11462</c:v>
                </c:pt>
                <c:pt idx="5">
                  <c:v>9856</c:v>
                </c:pt>
                <c:pt idx="6">
                  <c:v>9011</c:v>
                </c:pt>
                <c:pt idx="7">
                  <c:v>8701</c:v>
                </c:pt>
                <c:pt idx="8">
                  <c:v>8959</c:v>
                </c:pt>
                <c:pt idx="9">
                  <c:v>9783</c:v>
                </c:pt>
                <c:pt idx="10">
                  <c:v>11303</c:v>
                </c:pt>
                <c:pt idx="11">
                  <c:v>13983</c:v>
                </c:pt>
                <c:pt idx="12">
                  <c:v>18084</c:v>
                </c:pt>
                <c:pt idx="13">
                  <c:v>23250</c:v>
                </c:pt>
                <c:pt idx="14">
                  <c:v>26038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BA8-4A6A-9B5F-1BB6910A556A}"/>
            </c:ext>
          </c:extLst>
        </c:ser>
        <c:ser>
          <c:idx val="10"/>
          <c:order val="10"/>
          <c:spPr>
            <a:solidFill>
              <a:schemeClr val="accent1">
                <a:shade val="73000"/>
              </a:schemeClr>
            </a:solidFill>
            <a:ln/>
            <a:effectLst/>
            <a:sp3d/>
          </c:spPr>
          <c:val>
            <c:numRef>
              <c:f>Unit_OTP分析!$N$28:$AB$28</c:f>
              <c:numCache>
                <c:formatCode>General</c:formatCode>
                <c:ptCount val="15"/>
                <c:pt idx="0">
                  <c:v>25668</c:v>
                </c:pt>
                <c:pt idx="1">
                  <c:v>24074</c:v>
                </c:pt>
                <c:pt idx="2">
                  <c:v>19589</c:v>
                </c:pt>
                <c:pt idx="3">
                  <c:v>15299</c:v>
                </c:pt>
                <c:pt idx="4">
                  <c:v>12395</c:v>
                </c:pt>
                <c:pt idx="5">
                  <c:v>10634</c:v>
                </c:pt>
                <c:pt idx="6">
                  <c:v>9722</c:v>
                </c:pt>
                <c:pt idx="7">
                  <c:v>9428</c:v>
                </c:pt>
                <c:pt idx="8">
                  <c:v>9687</c:v>
                </c:pt>
                <c:pt idx="9">
                  <c:v>10569</c:v>
                </c:pt>
                <c:pt idx="10">
                  <c:v>12332</c:v>
                </c:pt>
                <c:pt idx="11">
                  <c:v>15138</c:v>
                </c:pt>
                <c:pt idx="12">
                  <c:v>19399</c:v>
                </c:pt>
                <c:pt idx="13">
                  <c:v>24202</c:v>
                </c:pt>
                <c:pt idx="14">
                  <c:v>26313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BA8-4A6A-9B5F-1BB6910A556A}"/>
            </c:ext>
          </c:extLst>
        </c:ser>
        <c:ser>
          <c:idx val="11"/>
          <c:order val="11"/>
          <c:spPr>
            <a:solidFill>
              <a:schemeClr val="accent1">
                <a:shade val="65000"/>
              </a:schemeClr>
            </a:solidFill>
            <a:ln/>
            <a:effectLst/>
            <a:sp3d/>
          </c:spPr>
          <c:val>
            <c:numRef>
              <c:f>Unit_OTP分析!$N$29:$AB$29</c:f>
              <c:numCache>
                <c:formatCode>General</c:formatCode>
                <c:ptCount val="15"/>
                <c:pt idx="0">
                  <c:v>26134</c:v>
                </c:pt>
                <c:pt idx="1">
                  <c:v>25043</c:v>
                </c:pt>
                <c:pt idx="2">
                  <c:v>21336</c:v>
                </c:pt>
                <c:pt idx="3">
                  <c:v>17046</c:v>
                </c:pt>
                <c:pt idx="4">
                  <c:v>13918</c:v>
                </c:pt>
                <c:pt idx="5">
                  <c:v>11970</c:v>
                </c:pt>
                <c:pt idx="6">
                  <c:v>10858</c:v>
                </c:pt>
                <c:pt idx="7">
                  <c:v>10490</c:v>
                </c:pt>
                <c:pt idx="8">
                  <c:v>10844</c:v>
                </c:pt>
                <c:pt idx="9">
                  <c:v>11905</c:v>
                </c:pt>
                <c:pt idx="10">
                  <c:v>13773</c:v>
                </c:pt>
                <c:pt idx="11">
                  <c:v>16902</c:v>
                </c:pt>
                <c:pt idx="12">
                  <c:v>21199</c:v>
                </c:pt>
                <c:pt idx="13">
                  <c:v>25272</c:v>
                </c:pt>
                <c:pt idx="14">
                  <c:v>26676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BA8-4A6A-9B5F-1BB6910A556A}"/>
            </c:ext>
          </c:extLst>
        </c:ser>
        <c:ser>
          <c:idx val="12"/>
          <c:order val="12"/>
          <c:spPr>
            <a:solidFill>
              <a:schemeClr val="accent1">
                <a:shade val="56000"/>
              </a:schemeClr>
            </a:solidFill>
            <a:ln/>
            <a:effectLst/>
            <a:sp3d/>
          </c:spPr>
          <c:val>
            <c:numRef>
              <c:f>Unit_OTP分析!$N$30:$AB$30</c:f>
              <c:numCache>
                <c:formatCode>General</c:formatCode>
                <c:ptCount val="15"/>
                <c:pt idx="0">
                  <c:v>26676</c:v>
                </c:pt>
                <c:pt idx="1">
                  <c:v>25776</c:v>
                </c:pt>
                <c:pt idx="2">
                  <c:v>23527</c:v>
                </c:pt>
                <c:pt idx="3">
                  <c:v>19554</c:v>
                </c:pt>
                <c:pt idx="4">
                  <c:v>16125</c:v>
                </c:pt>
                <c:pt idx="5">
                  <c:v>13850</c:v>
                </c:pt>
                <c:pt idx="6">
                  <c:v>12566</c:v>
                </c:pt>
                <c:pt idx="7">
                  <c:v>12208</c:v>
                </c:pt>
                <c:pt idx="8">
                  <c:v>12571</c:v>
                </c:pt>
                <c:pt idx="9">
                  <c:v>13755</c:v>
                </c:pt>
                <c:pt idx="10">
                  <c:v>15920</c:v>
                </c:pt>
                <c:pt idx="11">
                  <c:v>19435</c:v>
                </c:pt>
                <c:pt idx="12">
                  <c:v>23441</c:v>
                </c:pt>
                <c:pt idx="13">
                  <c:v>26313</c:v>
                </c:pt>
                <c:pt idx="14">
                  <c:v>27078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BA8-4A6A-9B5F-1BB6910A556A}"/>
            </c:ext>
          </c:extLst>
        </c:ser>
        <c:ser>
          <c:idx val="13"/>
          <c:order val="13"/>
          <c:spPr>
            <a:solidFill>
              <a:schemeClr val="accent1">
                <a:shade val="47000"/>
              </a:schemeClr>
            </a:solidFill>
            <a:ln/>
            <a:effectLst/>
            <a:sp3d/>
          </c:spPr>
          <c:val>
            <c:numRef>
              <c:f>Unit_OTP分析!$N$31:$AB$31</c:f>
              <c:numCache>
                <c:formatCode>General</c:formatCode>
                <c:ptCount val="15"/>
                <c:pt idx="0">
                  <c:v>27305</c:v>
                </c:pt>
                <c:pt idx="1">
                  <c:v>26657</c:v>
                </c:pt>
                <c:pt idx="2">
                  <c:v>25473</c:v>
                </c:pt>
                <c:pt idx="3">
                  <c:v>22466</c:v>
                </c:pt>
                <c:pt idx="4">
                  <c:v>18919</c:v>
                </c:pt>
                <c:pt idx="5">
                  <c:v>16489</c:v>
                </c:pt>
                <c:pt idx="6">
                  <c:v>15010</c:v>
                </c:pt>
                <c:pt idx="7">
                  <c:v>14612</c:v>
                </c:pt>
                <c:pt idx="8">
                  <c:v>14996</c:v>
                </c:pt>
                <c:pt idx="9">
                  <c:v>16425</c:v>
                </c:pt>
                <c:pt idx="10">
                  <c:v>18858</c:v>
                </c:pt>
                <c:pt idx="11">
                  <c:v>22240</c:v>
                </c:pt>
                <c:pt idx="12">
                  <c:v>25449</c:v>
                </c:pt>
                <c:pt idx="13">
                  <c:v>26852</c:v>
                </c:pt>
                <c:pt idx="14">
                  <c:v>27581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BA8-4A6A-9B5F-1BB6910A556A}"/>
            </c:ext>
          </c:extLst>
        </c:ser>
        <c:ser>
          <c:idx val="14"/>
          <c:order val="14"/>
          <c:spPr>
            <a:solidFill>
              <a:schemeClr val="accent1">
                <a:shade val="38000"/>
              </a:schemeClr>
            </a:solidFill>
            <a:ln/>
            <a:effectLst/>
            <a:sp3d/>
          </c:spPr>
          <c:val>
            <c:numRef>
              <c:f>Unit_OTP分析!$N$32:$AB$32</c:f>
              <c:numCache>
                <c:formatCode>General</c:formatCode>
                <c:ptCount val="15"/>
                <c:pt idx="0">
                  <c:v>29601</c:v>
                </c:pt>
                <c:pt idx="1">
                  <c:v>27309</c:v>
                </c:pt>
                <c:pt idx="2">
                  <c:v>26507</c:v>
                </c:pt>
                <c:pt idx="3">
                  <c:v>25111</c:v>
                </c:pt>
                <c:pt idx="4">
                  <c:v>22523</c:v>
                </c:pt>
                <c:pt idx="5">
                  <c:v>19941</c:v>
                </c:pt>
                <c:pt idx="6">
                  <c:v>18404</c:v>
                </c:pt>
                <c:pt idx="7">
                  <c:v>17892</c:v>
                </c:pt>
                <c:pt idx="8">
                  <c:v>18255</c:v>
                </c:pt>
                <c:pt idx="9">
                  <c:v>19853</c:v>
                </c:pt>
                <c:pt idx="10">
                  <c:v>22416</c:v>
                </c:pt>
                <c:pt idx="11">
                  <c:v>25002</c:v>
                </c:pt>
                <c:pt idx="12">
                  <c:v>26688</c:v>
                </c:pt>
                <c:pt idx="13">
                  <c:v>27420</c:v>
                </c:pt>
                <c:pt idx="14">
                  <c:v>28709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BA8-4A6A-9B5F-1BB6910A556A}"/>
            </c:ext>
          </c:extLst>
        </c:ser>
        <c:bandFmts>
          <c:bandFmt>
            <c:idx val="0"/>
            <c:spPr>
              <a:solidFill>
                <a:schemeClr val="accent1">
                  <a:tint val="44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1">
                  <a:tint val="58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1">
                  <a:tint val="72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1">
                  <a:tint val="86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1">
                  <a:shade val="86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shade val="72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1">
                  <a:shade val="58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1">
                  <a:shade val="44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1">
                  <a:shade val="44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1">
                  <a:shade val="44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1">
                  <a:shade val="44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shade val="44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1">
                  <a:shade val="44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1">
                  <a:shade val="44000"/>
                </a:schemeClr>
              </a:solidFill>
              <a:ln/>
              <a:effectLst/>
              <a:sp3d/>
            </c:spPr>
          </c:bandFmt>
        </c:bandFmts>
        <c:axId val="80455327"/>
        <c:axId val="80442015"/>
        <c:axId val="203209807"/>
      </c:surface3DChart>
      <c:catAx>
        <c:axId val="8045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442015"/>
        <c:crosses val="autoZero"/>
        <c:auto val="1"/>
        <c:lblAlgn val="ctr"/>
        <c:lblOffset val="100"/>
        <c:noMultiLvlLbl val="0"/>
      </c:catAx>
      <c:valAx>
        <c:axId val="8044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455327"/>
        <c:crosses val="autoZero"/>
        <c:crossBetween val="midCat"/>
      </c:valAx>
      <c:serAx>
        <c:axId val="20320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442015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strRef>
          <c:f>Unit_OTP分析!$L$34</c:f>
          <c:strCache>
            <c:ptCount val="1"/>
            <c:pt idx="0">
              <c:v>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6">
                <a:tint val="39000"/>
              </a:schemeClr>
            </a:solidFill>
            <a:ln/>
            <a:effectLst/>
            <a:sp3d/>
          </c:spPr>
          <c:val>
            <c:numRef>
              <c:f>Unit_OTP分析!$N$34:$AB$34</c:f>
              <c:numCache>
                <c:formatCode>General</c:formatCode>
                <c:ptCount val="15"/>
                <c:pt idx="0">
                  <c:v>24660</c:v>
                </c:pt>
                <c:pt idx="1">
                  <c:v>24073</c:v>
                </c:pt>
                <c:pt idx="2">
                  <c:v>23106</c:v>
                </c:pt>
                <c:pt idx="3">
                  <c:v>22164</c:v>
                </c:pt>
                <c:pt idx="4">
                  <c:v>20125</c:v>
                </c:pt>
                <c:pt idx="5">
                  <c:v>18266</c:v>
                </c:pt>
                <c:pt idx="6">
                  <c:v>16989</c:v>
                </c:pt>
                <c:pt idx="7">
                  <c:v>16523</c:v>
                </c:pt>
                <c:pt idx="8">
                  <c:v>16952</c:v>
                </c:pt>
                <c:pt idx="9">
                  <c:v>18215</c:v>
                </c:pt>
                <c:pt idx="10">
                  <c:v>20080</c:v>
                </c:pt>
                <c:pt idx="11">
                  <c:v>22116</c:v>
                </c:pt>
                <c:pt idx="12">
                  <c:v>23361</c:v>
                </c:pt>
                <c:pt idx="13">
                  <c:v>24459</c:v>
                </c:pt>
                <c:pt idx="14">
                  <c:v>26886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18-4513-80AA-9B851208B34A}"/>
            </c:ext>
          </c:extLst>
        </c:ser>
        <c:ser>
          <c:idx val="1"/>
          <c:order val="1"/>
          <c:spPr>
            <a:solidFill>
              <a:schemeClr val="accent6">
                <a:tint val="48000"/>
              </a:schemeClr>
            </a:solidFill>
            <a:ln/>
            <a:effectLst/>
            <a:sp3d/>
          </c:spPr>
          <c:val>
            <c:numRef>
              <c:f>Unit_OTP分析!$N$35:$AB$35</c:f>
              <c:numCache>
                <c:formatCode>General</c:formatCode>
                <c:ptCount val="15"/>
                <c:pt idx="0">
                  <c:v>23752</c:v>
                </c:pt>
                <c:pt idx="1">
                  <c:v>23419</c:v>
                </c:pt>
                <c:pt idx="2">
                  <c:v>22575</c:v>
                </c:pt>
                <c:pt idx="3">
                  <c:v>20599</c:v>
                </c:pt>
                <c:pt idx="4">
                  <c:v>17862</c:v>
                </c:pt>
                <c:pt idx="5">
                  <c:v>15859</c:v>
                </c:pt>
                <c:pt idx="6">
                  <c:v>14662</c:v>
                </c:pt>
                <c:pt idx="7">
                  <c:v>14235</c:v>
                </c:pt>
                <c:pt idx="8">
                  <c:v>14649</c:v>
                </c:pt>
                <c:pt idx="9">
                  <c:v>15743</c:v>
                </c:pt>
                <c:pt idx="10">
                  <c:v>17776</c:v>
                </c:pt>
                <c:pt idx="11">
                  <c:v>20483</c:v>
                </c:pt>
                <c:pt idx="12">
                  <c:v>22812</c:v>
                </c:pt>
                <c:pt idx="13">
                  <c:v>23774</c:v>
                </c:pt>
                <c:pt idx="14">
                  <c:v>25362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18-4513-80AA-9B851208B34A}"/>
            </c:ext>
          </c:extLst>
        </c:ser>
        <c:ser>
          <c:idx val="2"/>
          <c:order val="2"/>
          <c:spPr>
            <a:solidFill>
              <a:schemeClr val="accent6">
                <a:tint val="57000"/>
              </a:schemeClr>
            </a:solidFill>
            <a:ln/>
            <a:effectLst/>
            <a:sp3d/>
          </c:spPr>
          <c:val>
            <c:numRef>
              <c:f>Unit_OTP分析!$N$36:$AB$36</c:f>
              <c:numCache>
                <c:formatCode>General</c:formatCode>
                <c:ptCount val="15"/>
                <c:pt idx="0">
                  <c:v>23320</c:v>
                </c:pt>
                <c:pt idx="1">
                  <c:v>22854</c:v>
                </c:pt>
                <c:pt idx="2">
                  <c:v>21371</c:v>
                </c:pt>
                <c:pt idx="3">
                  <c:v>18276</c:v>
                </c:pt>
                <c:pt idx="4">
                  <c:v>15388</c:v>
                </c:pt>
                <c:pt idx="5">
                  <c:v>13488</c:v>
                </c:pt>
                <c:pt idx="6">
                  <c:v>12406</c:v>
                </c:pt>
                <c:pt idx="7">
                  <c:v>12082</c:v>
                </c:pt>
                <c:pt idx="8">
                  <c:v>12375</c:v>
                </c:pt>
                <c:pt idx="9">
                  <c:v>13451</c:v>
                </c:pt>
                <c:pt idx="10">
                  <c:v>15307</c:v>
                </c:pt>
                <c:pt idx="11">
                  <c:v>18152</c:v>
                </c:pt>
                <c:pt idx="12">
                  <c:v>21341</c:v>
                </c:pt>
                <c:pt idx="13">
                  <c:v>23268</c:v>
                </c:pt>
                <c:pt idx="14">
                  <c:v>24482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18-4513-80AA-9B851208B34A}"/>
            </c:ext>
          </c:extLst>
        </c:ser>
        <c:ser>
          <c:idx val="3"/>
          <c:order val="3"/>
          <c:spPr>
            <a:solidFill>
              <a:schemeClr val="accent6">
                <a:tint val="65000"/>
              </a:schemeClr>
            </a:solidFill>
            <a:ln/>
            <a:effectLst/>
            <a:sp3d/>
          </c:spPr>
          <c:val>
            <c:numRef>
              <c:f>Unit_OTP分析!$N$37:$AB$37</c:f>
              <c:numCache>
                <c:formatCode>General</c:formatCode>
                <c:ptCount val="15"/>
                <c:pt idx="0">
                  <c:v>22882</c:v>
                </c:pt>
                <c:pt idx="1">
                  <c:v>22416</c:v>
                </c:pt>
                <c:pt idx="2">
                  <c:v>19716</c:v>
                </c:pt>
                <c:pt idx="3">
                  <c:v>16210</c:v>
                </c:pt>
                <c:pt idx="4">
                  <c:v>13500</c:v>
                </c:pt>
                <c:pt idx="5">
                  <c:v>11767</c:v>
                </c:pt>
                <c:pt idx="6">
                  <c:v>10832</c:v>
                </c:pt>
                <c:pt idx="7">
                  <c:v>10529</c:v>
                </c:pt>
                <c:pt idx="8">
                  <c:v>10760</c:v>
                </c:pt>
                <c:pt idx="9">
                  <c:v>11705</c:v>
                </c:pt>
                <c:pt idx="10">
                  <c:v>13393</c:v>
                </c:pt>
                <c:pt idx="11">
                  <c:v>16070</c:v>
                </c:pt>
                <c:pt idx="12">
                  <c:v>19670</c:v>
                </c:pt>
                <c:pt idx="13">
                  <c:v>22679</c:v>
                </c:pt>
                <c:pt idx="14">
                  <c:v>23921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18-4513-80AA-9B851208B34A}"/>
            </c:ext>
          </c:extLst>
        </c:ser>
        <c:ser>
          <c:idx val="4"/>
          <c:order val="4"/>
          <c:spPr>
            <a:solidFill>
              <a:schemeClr val="accent6">
                <a:tint val="74000"/>
              </a:schemeClr>
            </a:solidFill>
            <a:ln/>
            <a:effectLst/>
            <a:sp3d/>
          </c:spPr>
          <c:val>
            <c:numRef>
              <c:f>Unit_OTP分析!$N$38:$AB$38</c:f>
              <c:numCache>
                <c:formatCode>General</c:formatCode>
                <c:ptCount val="15"/>
                <c:pt idx="0">
                  <c:v>22674</c:v>
                </c:pt>
                <c:pt idx="1">
                  <c:v>21891</c:v>
                </c:pt>
                <c:pt idx="2">
                  <c:v>18228</c:v>
                </c:pt>
                <c:pt idx="3">
                  <c:v>14672</c:v>
                </c:pt>
                <c:pt idx="4">
                  <c:v>12129</c:v>
                </c:pt>
                <c:pt idx="5">
                  <c:v>10569</c:v>
                </c:pt>
                <c:pt idx="6">
                  <c:v>9768</c:v>
                </c:pt>
                <c:pt idx="7">
                  <c:v>9523</c:v>
                </c:pt>
                <c:pt idx="8">
                  <c:v>9754</c:v>
                </c:pt>
                <c:pt idx="9">
                  <c:v>10496</c:v>
                </c:pt>
                <c:pt idx="10">
                  <c:v>11992</c:v>
                </c:pt>
                <c:pt idx="11">
                  <c:v>14521</c:v>
                </c:pt>
                <c:pt idx="12">
                  <c:v>18041</c:v>
                </c:pt>
                <c:pt idx="13">
                  <c:v>21839</c:v>
                </c:pt>
                <c:pt idx="14">
                  <c:v>23485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18-4513-80AA-9B851208B34A}"/>
            </c:ext>
          </c:extLst>
        </c:ser>
        <c:ser>
          <c:idx val="5"/>
          <c:order val="5"/>
          <c:spPr>
            <a:solidFill>
              <a:schemeClr val="accent6">
                <a:tint val="83000"/>
              </a:schemeClr>
            </a:solidFill>
            <a:ln/>
            <a:effectLst/>
            <a:sp3d/>
          </c:spPr>
          <c:val>
            <c:numRef>
              <c:f>Unit_OTP分析!$N$39:$AB$39</c:f>
              <c:numCache>
                <c:formatCode>General</c:formatCode>
                <c:ptCount val="15"/>
                <c:pt idx="0">
                  <c:v>22416</c:v>
                </c:pt>
                <c:pt idx="1">
                  <c:v>21061</c:v>
                </c:pt>
                <c:pt idx="2">
                  <c:v>17054</c:v>
                </c:pt>
                <c:pt idx="3">
                  <c:v>13592</c:v>
                </c:pt>
                <c:pt idx="4">
                  <c:v>11218</c:v>
                </c:pt>
                <c:pt idx="5">
                  <c:v>9828</c:v>
                </c:pt>
                <c:pt idx="6">
                  <c:v>9040</c:v>
                </c:pt>
                <c:pt idx="7">
                  <c:v>8773</c:v>
                </c:pt>
                <c:pt idx="8">
                  <c:v>8999</c:v>
                </c:pt>
                <c:pt idx="9">
                  <c:v>9739</c:v>
                </c:pt>
                <c:pt idx="10">
                  <c:v>11084</c:v>
                </c:pt>
                <c:pt idx="11">
                  <c:v>13456</c:v>
                </c:pt>
                <c:pt idx="12">
                  <c:v>16929</c:v>
                </c:pt>
                <c:pt idx="13">
                  <c:v>21040</c:v>
                </c:pt>
                <c:pt idx="14">
                  <c:v>23242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18-4513-80AA-9B851208B34A}"/>
            </c:ext>
          </c:extLst>
        </c:ser>
        <c:ser>
          <c:idx val="6"/>
          <c:order val="6"/>
          <c:spPr>
            <a:solidFill>
              <a:schemeClr val="accent6">
                <a:tint val="92000"/>
              </a:schemeClr>
            </a:solidFill>
            <a:ln/>
            <a:effectLst/>
            <a:sp3d/>
          </c:spPr>
          <c:val>
            <c:numRef>
              <c:f>Unit_OTP分析!$N$40:$AB$40</c:f>
              <c:numCache>
                <c:formatCode>General</c:formatCode>
                <c:ptCount val="15"/>
                <c:pt idx="0">
                  <c:v>22169</c:v>
                </c:pt>
                <c:pt idx="1">
                  <c:v>20477</c:v>
                </c:pt>
                <c:pt idx="2">
                  <c:v>16323</c:v>
                </c:pt>
                <c:pt idx="3">
                  <c:v>12930</c:v>
                </c:pt>
                <c:pt idx="4">
                  <c:v>10669</c:v>
                </c:pt>
                <c:pt idx="5">
                  <c:v>9358</c:v>
                </c:pt>
                <c:pt idx="6">
                  <c:v>8597</c:v>
                </c:pt>
                <c:pt idx="7">
                  <c:v>8326</c:v>
                </c:pt>
                <c:pt idx="8">
                  <c:v>8544</c:v>
                </c:pt>
                <c:pt idx="9">
                  <c:v>9266</c:v>
                </c:pt>
                <c:pt idx="10">
                  <c:v>10565</c:v>
                </c:pt>
                <c:pt idx="11">
                  <c:v>12804</c:v>
                </c:pt>
                <c:pt idx="12">
                  <c:v>16189</c:v>
                </c:pt>
                <c:pt idx="13">
                  <c:v>20442</c:v>
                </c:pt>
                <c:pt idx="14">
                  <c:v>22962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18-4513-80AA-9B851208B34A}"/>
            </c:ext>
          </c:extLst>
        </c:ser>
        <c:ser>
          <c:idx val="7"/>
          <c:order val="7"/>
          <c:spPr>
            <a:solidFill>
              <a:schemeClr val="accent6"/>
            </a:solidFill>
            <a:ln/>
            <a:effectLst/>
            <a:sp3d/>
          </c:spPr>
          <c:val>
            <c:numRef>
              <c:f>Unit_OTP分析!$N$41:$AB$41</c:f>
              <c:numCache>
                <c:formatCode>General</c:formatCode>
                <c:ptCount val="15"/>
                <c:pt idx="0">
                  <c:v>22283</c:v>
                </c:pt>
                <c:pt idx="1">
                  <c:v>20248</c:v>
                </c:pt>
                <c:pt idx="2">
                  <c:v>16067</c:v>
                </c:pt>
                <c:pt idx="3">
                  <c:v>12684</c:v>
                </c:pt>
                <c:pt idx="4">
                  <c:v>10506</c:v>
                </c:pt>
                <c:pt idx="5">
                  <c:v>9177</c:v>
                </c:pt>
                <c:pt idx="6">
                  <c:v>8416</c:v>
                </c:pt>
                <c:pt idx="7">
                  <c:v>8192</c:v>
                </c:pt>
                <c:pt idx="8">
                  <c:v>8359</c:v>
                </c:pt>
                <c:pt idx="9">
                  <c:v>9075</c:v>
                </c:pt>
                <c:pt idx="10">
                  <c:v>10361</c:v>
                </c:pt>
                <c:pt idx="11">
                  <c:v>12602</c:v>
                </c:pt>
                <c:pt idx="12">
                  <c:v>15892</c:v>
                </c:pt>
                <c:pt idx="13">
                  <c:v>20313</c:v>
                </c:pt>
                <c:pt idx="14">
                  <c:v>22929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618-4513-80AA-9B851208B34A}"/>
            </c:ext>
          </c:extLst>
        </c:ser>
        <c:ser>
          <c:idx val="8"/>
          <c:order val="8"/>
          <c:spPr>
            <a:solidFill>
              <a:schemeClr val="accent6">
                <a:shade val="91000"/>
              </a:schemeClr>
            </a:solidFill>
            <a:ln/>
            <a:effectLst/>
            <a:sp3d/>
          </c:spPr>
          <c:val>
            <c:numRef>
              <c:f>Unit_OTP分析!$N$42:$AB$42</c:f>
              <c:numCache>
                <c:formatCode>General</c:formatCode>
                <c:ptCount val="15"/>
                <c:pt idx="0">
                  <c:v>22373</c:v>
                </c:pt>
                <c:pt idx="1">
                  <c:v>20472</c:v>
                </c:pt>
                <c:pt idx="2">
                  <c:v>16215</c:v>
                </c:pt>
                <c:pt idx="3">
                  <c:v>12854</c:v>
                </c:pt>
                <c:pt idx="4">
                  <c:v>10630</c:v>
                </c:pt>
                <c:pt idx="5">
                  <c:v>9312</c:v>
                </c:pt>
                <c:pt idx="6">
                  <c:v>8535</c:v>
                </c:pt>
                <c:pt idx="7">
                  <c:v>8244</c:v>
                </c:pt>
                <c:pt idx="8">
                  <c:v>8459</c:v>
                </c:pt>
                <c:pt idx="9">
                  <c:v>9159</c:v>
                </c:pt>
                <c:pt idx="10">
                  <c:v>10429</c:v>
                </c:pt>
                <c:pt idx="11">
                  <c:v>12694</c:v>
                </c:pt>
                <c:pt idx="12">
                  <c:v>16021</c:v>
                </c:pt>
                <c:pt idx="13">
                  <c:v>20548</c:v>
                </c:pt>
                <c:pt idx="14">
                  <c:v>22852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18-4513-80AA-9B851208B34A}"/>
            </c:ext>
          </c:extLst>
        </c:ser>
        <c:ser>
          <c:idx val="9"/>
          <c:order val="9"/>
          <c:spPr>
            <a:solidFill>
              <a:schemeClr val="accent6">
                <a:shade val="82000"/>
              </a:schemeClr>
            </a:solidFill>
            <a:ln/>
            <a:effectLst/>
            <a:sp3d/>
          </c:spPr>
          <c:val>
            <c:numRef>
              <c:f>Unit_OTP分析!$N$43:$AB$43</c:f>
              <c:numCache>
                <c:formatCode>General</c:formatCode>
                <c:ptCount val="15"/>
                <c:pt idx="0">
                  <c:v>22481</c:v>
                </c:pt>
                <c:pt idx="1">
                  <c:v>20952</c:v>
                </c:pt>
                <c:pt idx="2">
                  <c:v>16839</c:v>
                </c:pt>
                <c:pt idx="3">
                  <c:v>13383</c:v>
                </c:pt>
                <c:pt idx="4">
                  <c:v>11027</c:v>
                </c:pt>
                <c:pt idx="5">
                  <c:v>9639</c:v>
                </c:pt>
                <c:pt idx="6">
                  <c:v>8892</c:v>
                </c:pt>
                <c:pt idx="7">
                  <c:v>8600</c:v>
                </c:pt>
                <c:pt idx="8">
                  <c:v>8839</c:v>
                </c:pt>
                <c:pt idx="9">
                  <c:v>9538</c:v>
                </c:pt>
                <c:pt idx="10">
                  <c:v>10857</c:v>
                </c:pt>
                <c:pt idx="11">
                  <c:v>13225</c:v>
                </c:pt>
                <c:pt idx="12">
                  <c:v>16663</c:v>
                </c:pt>
                <c:pt idx="13">
                  <c:v>20927</c:v>
                </c:pt>
                <c:pt idx="14">
                  <c:v>23032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618-4513-80AA-9B851208B34A}"/>
            </c:ext>
          </c:extLst>
        </c:ser>
        <c:ser>
          <c:idx val="10"/>
          <c:order val="10"/>
          <c:spPr>
            <a:solidFill>
              <a:schemeClr val="accent6">
                <a:shade val="73000"/>
              </a:schemeClr>
            </a:solidFill>
            <a:ln/>
            <a:effectLst/>
            <a:sp3d/>
          </c:spPr>
          <c:val>
            <c:numRef>
              <c:f>Unit_OTP分析!$N$44:$AB$44</c:f>
              <c:numCache>
                <c:formatCode>General</c:formatCode>
                <c:ptCount val="15"/>
                <c:pt idx="0">
                  <c:v>22714</c:v>
                </c:pt>
                <c:pt idx="1">
                  <c:v>21688</c:v>
                </c:pt>
                <c:pt idx="2">
                  <c:v>17942</c:v>
                </c:pt>
                <c:pt idx="3">
                  <c:v>14352</c:v>
                </c:pt>
                <c:pt idx="4">
                  <c:v>11868</c:v>
                </c:pt>
                <c:pt idx="5">
                  <c:v>10327</c:v>
                </c:pt>
                <c:pt idx="6">
                  <c:v>9524</c:v>
                </c:pt>
                <c:pt idx="7">
                  <c:v>9212</c:v>
                </c:pt>
                <c:pt idx="8">
                  <c:v>9472</c:v>
                </c:pt>
                <c:pt idx="9">
                  <c:v>10217</c:v>
                </c:pt>
                <c:pt idx="10">
                  <c:v>11663</c:v>
                </c:pt>
                <c:pt idx="11">
                  <c:v>14125</c:v>
                </c:pt>
                <c:pt idx="12">
                  <c:v>17669</c:v>
                </c:pt>
                <c:pt idx="13">
                  <c:v>21597</c:v>
                </c:pt>
                <c:pt idx="14">
                  <c:v>23333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618-4513-80AA-9B851208B34A}"/>
            </c:ext>
          </c:extLst>
        </c:ser>
        <c:ser>
          <c:idx val="11"/>
          <c:order val="11"/>
          <c:spPr>
            <a:solidFill>
              <a:schemeClr val="accent6">
                <a:shade val="65000"/>
              </a:schemeClr>
            </a:solidFill>
            <a:ln/>
            <a:effectLst/>
            <a:sp3d/>
          </c:spPr>
          <c:val>
            <c:numRef>
              <c:f>Unit_OTP分析!$N$45:$AB$45</c:f>
              <c:numCache>
                <c:formatCode>General</c:formatCode>
                <c:ptCount val="15"/>
                <c:pt idx="0">
                  <c:v>23111</c:v>
                </c:pt>
                <c:pt idx="1">
                  <c:v>22433</c:v>
                </c:pt>
                <c:pt idx="2">
                  <c:v>19383</c:v>
                </c:pt>
                <c:pt idx="3">
                  <c:v>15847</c:v>
                </c:pt>
                <c:pt idx="4">
                  <c:v>13134</c:v>
                </c:pt>
                <c:pt idx="5">
                  <c:v>11468</c:v>
                </c:pt>
                <c:pt idx="6">
                  <c:v>10497</c:v>
                </c:pt>
                <c:pt idx="7">
                  <c:v>10170</c:v>
                </c:pt>
                <c:pt idx="8">
                  <c:v>10450</c:v>
                </c:pt>
                <c:pt idx="9">
                  <c:v>11304</c:v>
                </c:pt>
                <c:pt idx="10">
                  <c:v>12967</c:v>
                </c:pt>
                <c:pt idx="11">
                  <c:v>15612</c:v>
                </c:pt>
                <c:pt idx="12">
                  <c:v>19199</c:v>
                </c:pt>
                <c:pt idx="13">
                  <c:v>22495</c:v>
                </c:pt>
                <c:pt idx="14">
                  <c:v>23535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618-4513-80AA-9B851208B34A}"/>
            </c:ext>
          </c:extLst>
        </c:ser>
        <c:ser>
          <c:idx val="12"/>
          <c:order val="12"/>
          <c:spPr>
            <a:solidFill>
              <a:schemeClr val="accent6">
                <a:shade val="56000"/>
              </a:schemeClr>
            </a:solidFill>
            <a:ln/>
            <a:effectLst/>
            <a:sp3d/>
          </c:spPr>
          <c:val>
            <c:numRef>
              <c:f>Unit_OTP分析!$N$46:$AB$46</c:f>
              <c:numCache>
                <c:formatCode>General</c:formatCode>
                <c:ptCount val="15"/>
                <c:pt idx="0">
                  <c:v>23717</c:v>
                </c:pt>
                <c:pt idx="1">
                  <c:v>23081</c:v>
                </c:pt>
                <c:pt idx="2">
                  <c:v>21178</c:v>
                </c:pt>
                <c:pt idx="3">
                  <c:v>17861</c:v>
                </c:pt>
                <c:pt idx="4">
                  <c:v>14974</c:v>
                </c:pt>
                <c:pt idx="5">
                  <c:v>13059</c:v>
                </c:pt>
                <c:pt idx="6">
                  <c:v>12031</c:v>
                </c:pt>
                <c:pt idx="7">
                  <c:v>11647</c:v>
                </c:pt>
                <c:pt idx="8">
                  <c:v>11931</c:v>
                </c:pt>
                <c:pt idx="9">
                  <c:v>12918</c:v>
                </c:pt>
                <c:pt idx="10">
                  <c:v>14779</c:v>
                </c:pt>
                <c:pt idx="11">
                  <c:v>17560</c:v>
                </c:pt>
                <c:pt idx="12">
                  <c:v>21007</c:v>
                </c:pt>
                <c:pt idx="13">
                  <c:v>23214</c:v>
                </c:pt>
                <c:pt idx="14">
                  <c:v>24138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618-4513-80AA-9B851208B34A}"/>
            </c:ext>
          </c:extLst>
        </c:ser>
        <c:ser>
          <c:idx val="13"/>
          <c:order val="13"/>
          <c:spPr>
            <a:solidFill>
              <a:schemeClr val="accent6">
                <a:shade val="47000"/>
              </a:schemeClr>
            </a:solidFill>
            <a:ln/>
            <a:effectLst/>
            <a:sp3d/>
          </c:spPr>
          <c:val>
            <c:numRef>
              <c:f>Unit_OTP分析!$N$47:$AB$47</c:f>
              <c:numCache>
                <c:formatCode>General</c:formatCode>
                <c:ptCount val="15"/>
                <c:pt idx="0">
                  <c:v>24404</c:v>
                </c:pt>
                <c:pt idx="1">
                  <c:v>23679</c:v>
                </c:pt>
                <c:pt idx="2">
                  <c:v>22609</c:v>
                </c:pt>
                <c:pt idx="3">
                  <c:v>20086</c:v>
                </c:pt>
                <c:pt idx="4">
                  <c:v>17409</c:v>
                </c:pt>
                <c:pt idx="5">
                  <c:v>15267</c:v>
                </c:pt>
                <c:pt idx="6">
                  <c:v>14065</c:v>
                </c:pt>
                <c:pt idx="7">
                  <c:v>13707</c:v>
                </c:pt>
                <c:pt idx="8">
                  <c:v>13976</c:v>
                </c:pt>
                <c:pt idx="9">
                  <c:v>15074</c:v>
                </c:pt>
                <c:pt idx="10">
                  <c:v>17136</c:v>
                </c:pt>
                <c:pt idx="11">
                  <c:v>19925</c:v>
                </c:pt>
                <c:pt idx="12">
                  <c:v>22577</c:v>
                </c:pt>
                <c:pt idx="13">
                  <c:v>23728</c:v>
                </c:pt>
                <c:pt idx="14">
                  <c:v>24739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618-4513-80AA-9B851208B34A}"/>
            </c:ext>
          </c:extLst>
        </c:ser>
        <c:ser>
          <c:idx val="14"/>
          <c:order val="14"/>
          <c:spPr>
            <a:solidFill>
              <a:schemeClr val="accent6">
                <a:shade val="38000"/>
              </a:schemeClr>
            </a:solidFill>
            <a:ln/>
            <a:effectLst/>
            <a:sp3d/>
          </c:spPr>
          <c:val>
            <c:numRef>
              <c:f>Unit_OTP分析!$N$48:$AB$48</c:f>
              <c:numCache>
                <c:formatCode>General</c:formatCode>
                <c:ptCount val="15"/>
                <c:pt idx="0">
                  <c:v>26220</c:v>
                </c:pt>
                <c:pt idx="1">
                  <c:v>24407</c:v>
                </c:pt>
                <c:pt idx="2">
                  <c:v>23437</c:v>
                </c:pt>
                <c:pt idx="3">
                  <c:v>22164</c:v>
                </c:pt>
                <c:pt idx="4">
                  <c:v>20161</c:v>
                </c:pt>
                <c:pt idx="5">
                  <c:v>18124</c:v>
                </c:pt>
                <c:pt idx="6">
                  <c:v>16913</c:v>
                </c:pt>
                <c:pt idx="7">
                  <c:v>16459</c:v>
                </c:pt>
                <c:pt idx="8">
                  <c:v>16712</c:v>
                </c:pt>
                <c:pt idx="9">
                  <c:v>17913</c:v>
                </c:pt>
                <c:pt idx="10">
                  <c:v>19941</c:v>
                </c:pt>
                <c:pt idx="11">
                  <c:v>22211</c:v>
                </c:pt>
                <c:pt idx="12">
                  <c:v>23429</c:v>
                </c:pt>
                <c:pt idx="13">
                  <c:v>24445</c:v>
                </c:pt>
                <c:pt idx="14">
                  <c:v>25772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618-4513-80AA-9B851208B34A}"/>
            </c:ext>
          </c:extLst>
        </c:ser>
        <c:bandFmts>
          <c:bandFmt>
            <c:idx val="0"/>
            <c:spPr>
              <a:solidFill>
                <a:schemeClr val="accent6">
                  <a:tint val="46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6">
                  <a:tint val="62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tint val="77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6">
                  <a:tint val="93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6">
                  <a:shade val="92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shade val="76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6">
                  <a:shade val="61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6">
                  <a:shade val="45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shade val="4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6">
                  <a:shade val="4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6">
                  <a:shade val="45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shade val="45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6">
                  <a:shade val="45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6">
                  <a:shade val="45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shade val="45000"/>
                </a:schemeClr>
              </a:solidFill>
              <a:ln/>
              <a:effectLst/>
              <a:sp3d/>
            </c:spPr>
          </c:bandFmt>
        </c:bandFmts>
        <c:axId val="1706120207"/>
        <c:axId val="1706106479"/>
        <c:axId val="2123681807"/>
      </c:surface3DChart>
      <c:catAx>
        <c:axId val="170612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6106479"/>
        <c:crosses val="autoZero"/>
        <c:auto val="1"/>
        <c:lblAlgn val="ctr"/>
        <c:lblOffset val="100"/>
        <c:noMultiLvlLbl val="0"/>
      </c:catAx>
      <c:valAx>
        <c:axId val="170610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6120207"/>
        <c:crosses val="autoZero"/>
        <c:crossBetween val="midCat"/>
      </c:valAx>
      <c:serAx>
        <c:axId val="212368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6106479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strRef>
          <c:f>Unit_OTP分析!$L$50</c:f>
          <c:strCache>
            <c:ptCount val="1"/>
            <c:pt idx="0">
              <c:v>GB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5">
                <a:tint val="39000"/>
              </a:schemeClr>
            </a:solidFill>
            <a:ln/>
            <a:effectLst/>
            <a:sp3d/>
          </c:spPr>
          <c:val>
            <c:numRef>
              <c:f>Unit_OTP分析!$N$50:$AB$50</c:f>
              <c:numCache>
                <c:formatCode>General</c:formatCode>
                <c:ptCount val="15"/>
                <c:pt idx="0">
                  <c:v>25859</c:v>
                </c:pt>
                <c:pt idx="1">
                  <c:v>24850</c:v>
                </c:pt>
                <c:pt idx="2">
                  <c:v>24111</c:v>
                </c:pt>
                <c:pt idx="3">
                  <c:v>23166</c:v>
                </c:pt>
                <c:pt idx="4">
                  <c:v>20909</c:v>
                </c:pt>
                <c:pt idx="5">
                  <c:v>18829</c:v>
                </c:pt>
                <c:pt idx="6">
                  <c:v>17437</c:v>
                </c:pt>
                <c:pt idx="7">
                  <c:v>16966</c:v>
                </c:pt>
                <c:pt idx="8">
                  <c:v>17464</c:v>
                </c:pt>
                <c:pt idx="9">
                  <c:v>18743</c:v>
                </c:pt>
                <c:pt idx="10">
                  <c:v>20775</c:v>
                </c:pt>
                <c:pt idx="11">
                  <c:v>23074</c:v>
                </c:pt>
                <c:pt idx="12">
                  <c:v>24325</c:v>
                </c:pt>
                <c:pt idx="13">
                  <c:v>25186</c:v>
                </c:pt>
                <c:pt idx="14">
                  <c:v>27709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6-4C7A-935B-842E631C8246}"/>
            </c:ext>
          </c:extLst>
        </c:ser>
        <c:ser>
          <c:idx val="1"/>
          <c:order val="1"/>
          <c:spPr>
            <a:solidFill>
              <a:schemeClr val="accent5">
                <a:tint val="48000"/>
              </a:schemeClr>
            </a:solidFill>
            <a:ln/>
            <a:effectLst/>
            <a:sp3d/>
          </c:spPr>
          <c:val>
            <c:numRef>
              <c:f>Unit_OTP分析!$N$51:$AB$51</c:f>
              <c:numCache>
                <c:formatCode>General</c:formatCode>
                <c:ptCount val="15"/>
                <c:pt idx="0">
                  <c:v>24916</c:v>
                </c:pt>
                <c:pt idx="1">
                  <c:v>24544</c:v>
                </c:pt>
                <c:pt idx="2">
                  <c:v>23726</c:v>
                </c:pt>
                <c:pt idx="3">
                  <c:v>21500</c:v>
                </c:pt>
                <c:pt idx="4">
                  <c:v>18500</c:v>
                </c:pt>
                <c:pt idx="5">
                  <c:v>16319</c:v>
                </c:pt>
                <c:pt idx="6">
                  <c:v>14995</c:v>
                </c:pt>
                <c:pt idx="7">
                  <c:v>14547</c:v>
                </c:pt>
                <c:pt idx="8">
                  <c:v>14970</c:v>
                </c:pt>
                <c:pt idx="9">
                  <c:v>16195</c:v>
                </c:pt>
                <c:pt idx="10">
                  <c:v>18418</c:v>
                </c:pt>
                <c:pt idx="11">
                  <c:v>21288</c:v>
                </c:pt>
                <c:pt idx="12">
                  <c:v>23797</c:v>
                </c:pt>
                <c:pt idx="13">
                  <c:v>24785</c:v>
                </c:pt>
                <c:pt idx="14">
                  <c:v>26164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6-4C7A-935B-842E631C8246}"/>
            </c:ext>
          </c:extLst>
        </c:ser>
        <c:ser>
          <c:idx val="2"/>
          <c:order val="2"/>
          <c:spPr>
            <a:solidFill>
              <a:schemeClr val="accent5">
                <a:tint val="57000"/>
              </a:schemeClr>
            </a:solidFill>
            <a:ln/>
            <a:effectLst/>
            <a:sp3d/>
          </c:spPr>
          <c:val>
            <c:numRef>
              <c:f>Unit_OTP分析!$N$52:$AB$52</c:f>
              <c:numCache>
                <c:formatCode>General</c:formatCode>
                <c:ptCount val="15"/>
                <c:pt idx="0">
                  <c:v>24631</c:v>
                </c:pt>
                <c:pt idx="1">
                  <c:v>24136</c:v>
                </c:pt>
                <c:pt idx="2">
                  <c:v>22352</c:v>
                </c:pt>
                <c:pt idx="3">
                  <c:v>19002</c:v>
                </c:pt>
                <c:pt idx="4">
                  <c:v>15899</c:v>
                </c:pt>
                <c:pt idx="5">
                  <c:v>13761</c:v>
                </c:pt>
                <c:pt idx="6">
                  <c:v>12604</c:v>
                </c:pt>
                <c:pt idx="7">
                  <c:v>12212</c:v>
                </c:pt>
                <c:pt idx="8">
                  <c:v>12572</c:v>
                </c:pt>
                <c:pt idx="9">
                  <c:v>13700</c:v>
                </c:pt>
                <c:pt idx="10">
                  <c:v>15756</c:v>
                </c:pt>
                <c:pt idx="11">
                  <c:v>18868</c:v>
                </c:pt>
                <c:pt idx="12">
                  <c:v>22359</c:v>
                </c:pt>
                <c:pt idx="13">
                  <c:v>24382</c:v>
                </c:pt>
                <c:pt idx="14">
                  <c:v>25413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86-4C7A-935B-842E631C8246}"/>
            </c:ext>
          </c:extLst>
        </c:ser>
        <c:ser>
          <c:idx val="3"/>
          <c:order val="3"/>
          <c:spPr>
            <a:solidFill>
              <a:schemeClr val="accent5">
                <a:tint val="65000"/>
              </a:schemeClr>
            </a:solidFill>
            <a:ln/>
            <a:effectLst/>
            <a:sp3d/>
          </c:spPr>
          <c:val>
            <c:numRef>
              <c:f>Unit_OTP分析!$N$53:$AB$53</c:f>
              <c:numCache>
                <c:formatCode>General</c:formatCode>
                <c:ptCount val="15"/>
                <c:pt idx="0">
                  <c:v>24349</c:v>
                </c:pt>
                <c:pt idx="1">
                  <c:v>23702</c:v>
                </c:pt>
                <c:pt idx="2">
                  <c:v>20688</c:v>
                </c:pt>
                <c:pt idx="3">
                  <c:v>16826</c:v>
                </c:pt>
                <c:pt idx="4">
                  <c:v>13820</c:v>
                </c:pt>
                <c:pt idx="5">
                  <c:v>11940</c:v>
                </c:pt>
                <c:pt idx="6">
                  <c:v>10924</c:v>
                </c:pt>
                <c:pt idx="7">
                  <c:v>10607</c:v>
                </c:pt>
                <c:pt idx="8">
                  <c:v>10866</c:v>
                </c:pt>
                <c:pt idx="9">
                  <c:v>11843</c:v>
                </c:pt>
                <c:pt idx="10">
                  <c:v>13697</c:v>
                </c:pt>
                <c:pt idx="11">
                  <c:v>16608</c:v>
                </c:pt>
                <c:pt idx="12">
                  <c:v>20468</c:v>
                </c:pt>
                <c:pt idx="13">
                  <c:v>23840</c:v>
                </c:pt>
                <c:pt idx="14">
                  <c:v>24968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86-4C7A-935B-842E631C8246}"/>
            </c:ext>
          </c:extLst>
        </c:ser>
        <c:ser>
          <c:idx val="4"/>
          <c:order val="4"/>
          <c:spPr>
            <a:solidFill>
              <a:schemeClr val="accent5">
                <a:tint val="74000"/>
              </a:schemeClr>
            </a:solidFill>
            <a:ln/>
            <a:effectLst/>
            <a:sp3d/>
          </c:spPr>
          <c:val>
            <c:numRef>
              <c:f>Unit_OTP分析!$N$54:$AB$54</c:f>
              <c:numCache>
                <c:formatCode>General</c:formatCode>
                <c:ptCount val="15"/>
                <c:pt idx="0">
                  <c:v>24037</c:v>
                </c:pt>
                <c:pt idx="1">
                  <c:v>22977</c:v>
                </c:pt>
                <c:pt idx="2">
                  <c:v>19040</c:v>
                </c:pt>
                <c:pt idx="3">
                  <c:v>15119</c:v>
                </c:pt>
                <c:pt idx="4">
                  <c:v>12376</c:v>
                </c:pt>
                <c:pt idx="5">
                  <c:v>10708</c:v>
                </c:pt>
                <c:pt idx="6">
                  <c:v>9806</c:v>
                </c:pt>
                <c:pt idx="7">
                  <c:v>9549</c:v>
                </c:pt>
                <c:pt idx="8">
                  <c:v>9790</c:v>
                </c:pt>
                <c:pt idx="9">
                  <c:v>10585</c:v>
                </c:pt>
                <c:pt idx="10">
                  <c:v>12253</c:v>
                </c:pt>
                <c:pt idx="11">
                  <c:v>14904</c:v>
                </c:pt>
                <c:pt idx="12">
                  <c:v>18849</c:v>
                </c:pt>
                <c:pt idx="13">
                  <c:v>23038</c:v>
                </c:pt>
                <c:pt idx="14">
                  <c:v>24787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86-4C7A-935B-842E631C8246}"/>
            </c:ext>
          </c:extLst>
        </c:ser>
        <c:ser>
          <c:idx val="5"/>
          <c:order val="5"/>
          <c:spPr>
            <a:solidFill>
              <a:schemeClr val="accent5">
                <a:tint val="83000"/>
              </a:schemeClr>
            </a:solidFill>
            <a:ln/>
            <a:effectLst/>
            <a:sp3d/>
          </c:spPr>
          <c:val>
            <c:numRef>
              <c:f>Unit_OTP分析!$N$55:$AB$55</c:f>
              <c:numCache>
                <c:formatCode>General</c:formatCode>
                <c:ptCount val="15"/>
                <c:pt idx="0">
                  <c:v>23917</c:v>
                </c:pt>
                <c:pt idx="1">
                  <c:v>22125</c:v>
                </c:pt>
                <c:pt idx="2">
                  <c:v>17745</c:v>
                </c:pt>
                <c:pt idx="3">
                  <c:v>13944</c:v>
                </c:pt>
                <c:pt idx="4">
                  <c:v>11390</c:v>
                </c:pt>
                <c:pt idx="5">
                  <c:v>9878</c:v>
                </c:pt>
                <c:pt idx="6">
                  <c:v>9084</c:v>
                </c:pt>
                <c:pt idx="7">
                  <c:v>8783</c:v>
                </c:pt>
                <c:pt idx="8">
                  <c:v>9023</c:v>
                </c:pt>
                <c:pt idx="9">
                  <c:v>9823</c:v>
                </c:pt>
                <c:pt idx="10">
                  <c:v>11207</c:v>
                </c:pt>
                <c:pt idx="11">
                  <c:v>13773</c:v>
                </c:pt>
                <c:pt idx="12">
                  <c:v>17626</c:v>
                </c:pt>
                <c:pt idx="13">
                  <c:v>22211</c:v>
                </c:pt>
                <c:pt idx="14">
                  <c:v>24616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86-4C7A-935B-842E631C8246}"/>
            </c:ext>
          </c:extLst>
        </c:ser>
        <c:ser>
          <c:idx val="6"/>
          <c:order val="6"/>
          <c:spPr>
            <a:solidFill>
              <a:schemeClr val="accent5">
                <a:tint val="92000"/>
              </a:schemeClr>
            </a:solidFill>
            <a:ln/>
            <a:effectLst/>
            <a:sp3d/>
          </c:spPr>
          <c:val>
            <c:numRef>
              <c:f>Unit_OTP分析!$N$56:$AB$56</c:f>
              <c:numCache>
                <c:formatCode>General</c:formatCode>
                <c:ptCount val="15"/>
                <c:pt idx="0">
                  <c:v>23764</c:v>
                </c:pt>
                <c:pt idx="1">
                  <c:v>21595</c:v>
                </c:pt>
                <c:pt idx="2">
                  <c:v>16982</c:v>
                </c:pt>
                <c:pt idx="3">
                  <c:v>13227</c:v>
                </c:pt>
                <c:pt idx="4">
                  <c:v>10831</c:v>
                </c:pt>
                <c:pt idx="5">
                  <c:v>9438</c:v>
                </c:pt>
                <c:pt idx="6">
                  <c:v>8625</c:v>
                </c:pt>
                <c:pt idx="7">
                  <c:v>8327</c:v>
                </c:pt>
                <c:pt idx="8">
                  <c:v>8586</c:v>
                </c:pt>
                <c:pt idx="9">
                  <c:v>9330</c:v>
                </c:pt>
                <c:pt idx="10">
                  <c:v>10679</c:v>
                </c:pt>
                <c:pt idx="11">
                  <c:v>13097</c:v>
                </c:pt>
                <c:pt idx="12">
                  <c:v>16812</c:v>
                </c:pt>
                <c:pt idx="13">
                  <c:v>21676</c:v>
                </c:pt>
                <c:pt idx="14">
                  <c:v>24464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86-4C7A-935B-842E631C8246}"/>
            </c:ext>
          </c:extLst>
        </c:ser>
        <c:ser>
          <c:idx val="7"/>
          <c:order val="7"/>
          <c:spPr>
            <a:solidFill>
              <a:schemeClr val="accent5"/>
            </a:solidFill>
            <a:ln/>
            <a:effectLst/>
            <a:sp3d/>
          </c:spPr>
          <c:val>
            <c:numRef>
              <c:f>Unit_OTP分析!$N$57:$AB$57</c:f>
              <c:numCache>
                <c:formatCode>General</c:formatCode>
                <c:ptCount val="15"/>
                <c:pt idx="0">
                  <c:v>23807</c:v>
                </c:pt>
                <c:pt idx="1">
                  <c:v>21391</c:v>
                </c:pt>
                <c:pt idx="2">
                  <c:v>16673</c:v>
                </c:pt>
                <c:pt idx="3">
                  <c:v>12979</c:v>
                </c:pt>
                <c:pt idx="4">
                  <c:v>10649</c:v>
                </c:pt>
                <c:pt idx="5">
                  <c:v>9251</c:v>
                </c:pt>
                <c:pt idx="6">
                  <c:v>8448</c:v>
                </c:pt>
                <c:pt idx="7">
                  <c:v>8201</c:v>
                </c:pt>
                <c:pt idx="8">
                  <c:v>8411</c:v>
                </c:pt>
                <c:pt idx="9">
                  <c:v>9147</c:v>
                </c:pt>
                <c:pt idx="10">
                  <c:v>10480</c:v>
                </c:pt>
                <c:pt idx="11">
                  <c:v>12856</c:v>
                </c:pt>
                <c:pt idx="12">
                  <c:v>16541</c:v>
                </c:pt>
                <c:pt idx="13">
                  <c:v>21422</c:v>
                </c:pt>
                <c:pt idx="14">
                  <c:v>24453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86-4C7A-935B-842E631C8246}"/>
            </c:ext>
          </c:extLst>
        </c:ser>
        <c:ser>
          <c:idx val="8"/>
          <c:order val="8"/>
          <c:spPr>
            <a:solidFill>
              <a:schemeClr val="accent5">
                <a:shade val="91000"/>
              </a:schemeClr>
            </a:solidFill>
            <a:ln/>
            <a:effectLst/>
            <a:sp3d/>
          </c:spPr>
          <c:val>
            <c:numRef>
              <c:f>Unit_OTP分析!$N$58:$AB$58</c:f>
              <c:numCache>
                <c:formatCode>General</c:formatCode>
                <c:ptCount val="15"/>
                <c:pt idx="0">
                  <c:v>23934</c:v>
                </c:pt>
                <c:pt idx="1">
                  <c:v>21603</c:v>
                </c:pt>
                <c:pt idx="2">
                  <c:v>16902</c:v>
                </c:pt>
                <c:pt idx="3">
                  <c:v>13172</c:v>
                </c:pt>
                <c:pt idx="4">
                  <c:v>10765</c:v>
                </c:pt>
                <c:pt idx="5">
                  <c:v>9354</c:v>
                </c:pt>
                <c:pt idx="6">
                  <c:v>8565</c:v>
                </c:pt>
                <c:pt idx="7">
                  <c:v>8280</c:v>
                </c:pt>
                <c:pt idx="8">
                  <c:v>8506</c:v>
                </c:pt>
                <c:pt idx="9">
                  <c:v>9261</c:v>
                </c:pt>
                <c:pt idx="10">
                  <c:v>10621</c:v>
                </c:pt>
                <c:pt idx="11">
                  <c:v>13029</c:v>
                </c:pt>
                <c:pt idx="12">
                  <c:v>16750</c:v>
                </c:pt>
                <c:pt idx="13">
                  <c:v>21620</c:v>
                </c:pt>
                <c:pt idx="14">
                  <c:v>24475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86-4C7A-935B-842E631C8246}"/>
            </c:ext>
          </c:extLst>
        </c:ser>
        <c:ser>
          <c:idx val="9"/>
          <c:order val="9"/>
          <c:spPr>
            <a:solidFill>
              <a:schemeClr val="accent5">
                <a:shade val="82000"/>
              </a:schemeClr>
            </a:solidFill>
            <a:ln/>
            <a:effectLst/>
            <a:sp3d/>
          </c:spPr>
          <c:val>
            <c:numRef>
              <c:f>Unit_OTP分析!$N$59:$AB$59</c:f>
              <c:numCache>
                <c:formatCode>General</c:formatCode>
                <c:ptCount val="15"/>
                <c:pt idx="0">
                  <c:v>24054</c:v>
                </c:pt>
                <c:pt idx="1">
                  <c:v>22152</c:v>
                </c:pt>
                <c:pt idx="2">
                  <c:v>17617</c:v>
                </c:pt>
                <c:pt idx="3">
                  <c:v>13763</c:v>
                </c:pt>
                <c:pt idx="4">
                  <c:v>11251</c:v>
                </c:pt>
                <c:pt idx="5">
                  <c:v>9768</c:v>
                </c:pt>
                <c:pt idx="6">
                  <c:v>8971</c:v>
                </c:pt>
                <c:pt idx="7">
                  <c:v>8671</c:v>
                </c:pt>
                <c:pt idx="8">
                  <c:v>8889</c:v>
                </c:pt>
                <c:pt idx="9">
                  <c:v>9646</c:v>
                </c:pt>
                <c:pt idx="10">
                  <c:v>11115</c:v>
                </c:pt>
                <c:pt idx="11">
                  <c:v>13637</c:v>
                </c:pt>
                <c:pt idx="12">
                  <c:v>17455</c:v>
                </c:pt>
                <c:pt idx="13">
                  <c:v>22206</c:v>
                </c:pt>
                <c:pt idx="14">
                  <c:v>24759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86-4C7A-935B-842E631C8246}"/>
            </c:ext>
          </c:extLst>
        </c:ser>
        <c:ser>
          <c:idx val="10"/>
          <c:order val="10"/>
          <c:spPr>
            <a:solidFill>
              <a:schemeClr val="accent5">
                <a:shade val="73000"/>
              </a:schemeClr>
            </a:solidFill>
            <a:ln/>
            <a:effectLst/>
            <a:sp3d/>
          </c:spPr>
          <c:val>
            <c:numRef>
              <c:f>Unit_OTP分析!$N$60:$AB$60</c:f>
              <c:numCache>
                <c:formatCode>General</c:formatCode>
                <c:ptCount val="15"/>
                <c:pt idx="0">
                  <c:v>24371</c:v>
                </c:pt>
                <c:pt idx="1">
                  <c:v>22926</c:v>
                </c:pt>
                <c:pt idx="2">
                  <c:v>18815</c:v>
                </c:pt>
                <c:pt idx="3">
                  <c:v>14839</c:v>
                </c:pt>
                <c:pt idx="4">
                  <c:v>12139</c:v>
                </c:pt>
                <c:pt idx="5">
                  <c:v>10494</c:v>
                </c:pt>
                <c:pt idx="6">
                  <c:v>9609</c:v>
                </c:pt>
                <c:pt idx="7">
                  <c:v>9340</c:v>
                </c:pt>
                <c:pt idx="8">
                  <c:v>9575</c:v>
                </c:pt>
                <c:pt idx="9">
                  <c:v>10404</c:v>
                </c:pt>
                <c:pt idx="10">
                  <c:v>12027</c:v>
                </c:pt>
                <c:pt idx="11">
                  <c:v>14679</c:v>
                </c:pt>
                <c:pt idx="12">
                  <c:v>18587</c:v>
                </c:pt>
                <c:pt idx="13">
                  <c:v>22995</c:v>
                </c:pt>
                <c:pt idx="14">
                  <c:v>24982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F86-4C7A-935B-842E631C8246}"/>
            </c:ext>
          </c:extLst>
        </c:ser>
        <c:ser>
          <c:idx val="11"/>
          <c:order val="11"/>
          <c:spPr>
            <a:solidFill>
              <a:schemeClr val="accent5">
                <a:shade val="65000"/>
              </a:schemeClr>
            </a:solidFill>
            <a:ln/>
            <a:effectLst/>
            <a:sp3d/>
          </c:spPr>
          <c:val>
            <c:numRef>
              <c:f>Unit_OTP分析!$N$61:$AB$61</c:f>
              <c:numCache>
                <c:formatCode>General</c:formatCode>
                <c:ptCount val="15"/>
                <c:pt idx="0">
                  <c:v>24640</c:v>
                </c:pt>
                <c:pt idx="1">
                  <c:v>23851</c:v>
                </c:pt>
                <c:pt idx="2">
                  <c:v>20400</c:v>
                </c:pt>
                <c:pt idx="3">
                  <c:v>16420</c:v>
                </c:pt>
                <c:pt idx="4">
                  <c:v>13513</c:v>
                </c:pt>
                <c:pt idx="5">
                  <c:v>11669</c:v>
                </c:pt>
                <c:pt idx="6">
                  <c:v>10660</c:v>
                </c:pt>
                <c:pt idx="7">
                  <c:v>10331</c:v>
                </c:pt>
                <c:pt idx="8">
                  <c:v>10634</c:v>
                </c:pt>
                <c:pt idx="9">
                  <c:v>11582</c:v>
                </c:pt>
                <c:pt idx="10">
                  <c:v>13405</c:v>
                </c:pt>
                <c:pt idx="11">
                  <c:v>16302</c:v>
                </c:pt>
                <c:pt idx="12">
                  <c:v>20269</c:v>
                </c:pt>
                <c:pt idx="13">
                  <c:v>23985</c:v>
                </c:pt>
                <c:pt idx="14">
                  <c:v>25135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F86-4C7A-935B-842E631C8246}"/>
            </c:ext>
          </c:extLst>
        </c:ser>
        <c:ser>
          <c:idx val="12"/>
          <c:order val="12"/>
          <c:spPr>
            <a:solidFill>
              <a:schemeClr val="accent5">
                <a:shade val="56000"/>
              </a:schemeClr>
            </a:solidFill>
            <a:ln/>
            <a:effectLst/>
            <a:sp3d/>
          </c:spPr>
          <c:val>
            <c:numRef>
              <c:f>Unit_OTP分析!$N$62:$AB$62</c:f>
              <c:numCache>
                <c:formatCode>General</c:formatCode>
                <c:ptCount val="15"/>
                <c:pt idx="0">
                  <c:v>25211</c:v>
                </c:pt>
                <c:pt idx="1">
                  <c:v>24468</c:v>
                </c:pt>
                <c:pt idx="2">
                  <c:v>22329</c:v>
                </c:pt>
                <c:pt idx="3">
                  <c:v>18610</c:v>
                </c:pt>
                <c:pt idx="4">
                  <c:v>15482</c:v>
                </c:pt>
                <c:pt idx="5">
                  <c:v>13408</c:v>
                </c:pt>
                <c:pt idx="6">
                  <c:v>12267</c:v>
                </c:pt>
                <c:pt idx="7">
                  <c:v>11888</c:v>
                </c:pt>
                <c:pt idx="8">
                  <c:v>12237</c:v>
                </c:pt>
                <c:pt idx="9">
                  <c:v>13344</c:v>
                </c:pt>
                <c:pt idx="10">
                  <c:v>15332</c:v>
                </c:pt>
                <c:pt idx="11">
                  <c:v>18461</c:v>
                </c:pt>
                <c:pt idx="12">
                  <c:v>22218</c:v>
                </c:pt>
                <c:pt idx="13">
                  <c:v>24721</c:v>
                </c:pt>
                <c:pt idx="14">
                  <c:v>25633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F86-4C7A-935B-842E631C8246}"/>
            </c:ext>
          </c:extLst>
        </c:ser>
        <c:ser>
          <c:idx val="13"/>
          <c:order val="13"/>
          <c:spPr>
            <a:solidFill>
              <a:schemeClr val="accent5">
                <a:shade val="47000"/>
              </a:schemeClr>
            </a:solidFill>
            <a:ln/>
            <a:effectLst/>
            <a:sp3d/>
          </c:spPr>
          <c:val>
            <c:numRef>
              <c:f>Unit_OTP分析!$N$63:$AB$63</c:f>
              <c:numCache>
                <c:formatCode>General</c:formatCode>
                <c:ptCount val="15"/>
                <c:pt idx="0">
                  <c:v>25707</c:v>
                </c:pt>
                <c:pt idx="1">
                  <c:v>25028</c:v>
                </c:pt>
                <c:pt idx="2">
                  <c:v>23840</c:v>
                </c:pt>
                <c:pt idx="3">
                  <c:v>21042</c:v>
                </c:pt>
                <c:pt idx="4">
                  <c:v>17979</c:v>
                </c:pt>
                <c:pt idx="5">
                  <c:v>15724</c:v>
                </c:pt>
                <c:pt idx="6">
                  <c:v>14487</c:v>
                </c:pt>
                <c:pt idx="7">
                  <c:v>14036</c:v>
                </c:pt>
                <c:pt idx="8">
                  <c:v>14409</c:v>
                </c:pt>
                <c:pt idx="9">
                  <c:v>15675</c:v>
                </c:pt>
                <c:pt idx="10">
                  <c:v>17947</c:v>
                </c:pt>
                <c:pt idx="11">
                  <c:v>20972</c:v>
                </c:pt>
                <c:pt idx="12">
                  <c:v>23936</c:v>
                </c:pt>
                <c:pt idx="13">
                  <c:v>25145</c:v>
                </c:pt>
                <c:pt idx="14">
                  <c:v>26077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F86-4C7A-935B-842E631C8246}"/>
            </c:ext>
          </c:extLst>
        </c:ser>
        <c:ser>
          <c:idx val="14"/>
          <c:order val="14"/>
          <c:spPr>
            <a:solidFill>
              <a:schemeClr val="accent5">
                <a:shade val="38000"/>
              </a:schemeClr>
            </a:solidFill>
            <a:ln/>
            <a:effectLst/>
            <a:sp3d/>
          </c:spPr>
          <c:val>
            <c:numRef>
              <c:f>Unit_OTP分析!$N$64:$AB$64</c:f>
              <c:numCache>
                <c:formatCode>General</c:formatCode>
                <c:ptCount val="15"/>
                <c:pt idx="0">
                  <c:v>27411</c:v>
                </c:pt>
                <c:pt idx="1">
                  <c:v>25300</c:v>
                </c:pt>
                <c:pt idx="2">
                  <c:v>24558</c:v>
                </c:pt>
                <c:pt idx="3">
                  <c:v>23273</c:v>
                </c:pt>
                <c:pt idx="4">
                  <c:v>20954</c:v>
                </c:pt>
                <c:pt idx="5">
                  <c:v>18782</c:v>
                </c:pt>
                <c:pt idx="6">
                  <c:v>17353</c:v>
                </c:pt>
                <c:pt idx="7">
                  <c:v>16919</c:v>
                </c:pt>
                <c:pt idx="8">
                  <c:v>17292</c:v>
                </c:pt>
                <c:pt idx="9">
                  <c:v>18759</c:v>
                </c:pt>
                <c:pt idx="10">
                  <c:v>20938</c:v>
                </c:pt>
                <c:pt idx="11">
                  <c:v>23326</c:v>
                </c:pt>
                <c:pt idx="12">
                  <c:v>24759</c:v>
                </c:pt>
                <c:pt idx="13">
                  <c:v>25623</c:v>
                </c:pt>
                <c:pt idx="14">
                  <c:v>26944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F86-4C7A-935B-842E631C8246}"/>
            </c:ext>
          </c:extLst>
        </c:ser>
        <c:bandFmts>
          <c:bandFmt>
            <c:idx val="0"/>
            <c:spPr>
              <a:solidFill>
                <a:schemeClr val="accent5">
                  <a:tint val="46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5">
                  <a:tint val="62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5">
                  <a:tint val="77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5">
                  <a:tint val="93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>
                  <a:shade val="92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5">
                  <a:shade val="76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5">
                  <a:shade val="61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5">
                  <a:shade val="45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5">
                  <a:shade val="4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5">
                  <a:shade val="4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shade val="45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5">
                  <a:shade val="45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5">
                  <a:shade val="45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5">
                  <a:shade val="45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5">
                  <a:shade val="45000"/>
                </a:schemeClr>
              </a:solidFill>
              <a:ln/>
              <a:effectLst/>
              <a:sp3d/>
            </c:spPr>
          </c:bandFmt>
        </c:bandFmts>
        <c:axId val="2068613343"/>
        <c:axId val="2068611679"/>
        <c:axId val="2123683663"/>
      </c:surface3DChart>
      <c:catAx>
        <c:axId val="206861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8611679"/>
        <c:crosses val="autoZero"/>
        <c:auto val="1"/>
        <c:lblAlgn val="ctr"/>
        <c:lblOffset val="100"/>
        <c:noMultiLvlLbl val="0"/>
      </c:catAx>
      <c:valAx>
        <c:axId val="206861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8613343"/>
        <c:crosses val="autoZero"/>
        <c:crossBetween val="midCat"/>
      </c:valAx>
      <c:serAx>
        <c:axId val="212368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8611679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OTP分析!$A$2</c:f>
          <c:strCache>
            <c:ptCount val="1"/>
            <c:pt idx="0">
              <c:v>Gr</c:v>
            </c:pt>
          </c:strCache>
        </c:strRef>
      </c:tx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OTP分析!$C$2:$Q$2</c:f>
              <c:numCache>
                <c:formatCode>General</c:formatCode>
                <c:ptCount val="15"/>
                <c:pt idx="0">
                  <c:v>0.79759456596248524</c:v>
                </c:pt>
                <c:pt idx="1">
                  <c:v>0.86409165993041159</c:v>
                </c:pt>
                <c:pt idx="2">
                  <c:v>0.98790855067679106</c:v>
                </c:pt>
                <c:pt idx="3">
                  <c:v>1.1049673328209071</c:v>
                </c:pt>
                <c:pt idx="4">
                  <c:v>1.1224192765888632</c:v>
                </c:pt>
                <c:pt idx="5">
                  <c:v>1.0992961876832845</c:v>
                </c:pt>
                <c:pt idx="6">
                  <c:v>1.0811095941417401</c:v>
                </c:pt>
                <c:pt idx="7">
                  <c:v>1.0696705793260128</c:v>
                </c:pt>
                <c:pt idx="8">
                  <c:v>1.077829457364341</c:v>
                </c:pt>
                <c:pt idx="9">
                  <c:v>1.0961741579626805</c:v>
                </c:pt>
                <c:pt idx="10">
                  <c:v>1.1166289226787447</c:v>
                </c:pt>
                <c:pt idx="11">
                  <c:v>1.0966394623139701</c:v>
                </c:pt>
                <c:pt idx="12">
                  <c:v>0.99035290237467022</c:v>
                </c:pt>
                <c:pt idx="13">
                  <c:v>0.86672455713789509</c:v>
                </c:pt>
                <c:pt idx="14">
                  <c:v>0.79564420924078971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8-49B8-9246-AF9FFACA513C}"/>
            </c:ext>
          </c:extLst>
        </c:ser>
        <c:ser>
          <c:idx val="1"/>
          <c:order val="1"/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OTP分析!$C$3:$Q$3</c:f>
              <c:numCache>
                <c:formatCode>General</c:formatCode>
                <c:ptCount val="15"/>
                <c:pt idx="0">
                  <c:v>0.81811849001525905</c:v>
                </c:pt>
                <c:pt idx="1">
                  <c:v>0.92704026948399942</c:v>
                </c:pt>
                <c:pt idx="2">
                  <c:v>1.0689387717857468</c:v>
                </c:pt>
                <c:pt idx="3">
                  <c:v>1.1266271563128374</c:v>
                </c:pt>
                <c:pt idx="4">
                  <c:v>1.1068862275449103</c:v>
                </c:pt>
                <c:pt idx="5">
                  <c:v>1.0690042260961437</c:v>
                </c:pt>
                <c:pt idx="6">
                  <c:v>1.0502608205272803</c:v>
                </c:pt>
                <c:pt idx="7">
                  <c:v>1.0425669835782196</c:v>
                </c:pt>
                <c:pt idx="8">
                  <c:v>1.0518131052519968</c:v>
                </c:pt>
                <c:pt idx="9">
                  <c:v>1.0668210387032748</c:v>
                </c:pt>
                <c:pt idx="10">
                  <c:v>1.1025131079370818</c:v>
                </c:pt>
                <c:pt idx="11">
                  <c:v>1.1285348415323873</c:v>
                </c:pt>
                <c:pt idx="12">
                  <c:v>1.0799889543446244</c:v>
                </c:pt>
                <c:pt idx="13">
                  <c:v>0.93963304860765307</c:v>
                </c:pt>
                <c:pt idx="14">
                  <c:v>0.82912084378416617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8-49B8-9246-AF9FFACA513C}"/>
            </c:ext>
          </c:extLst>
        </c:ser>
        <c:ser>
          <c:idx val="2"/>
          <c:order val="2"/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OTP分析!$C$4:$Q$4</c:f>
              <c:numCache>
                <c:formatCode>General</c:formatCode>
                <c:ptCount val="15"/>
                <c:pt idx="0">
                  <c:v>0.86944255972574369</c:v>
                </c:pt>
                <c:pt idx="1">
                  <c:v>0.99991597697769186</c:v>
                </c:pt>
                <c:pt idx="2">
                  <c:v>1.1090927338418306</c:v>
                </c:pt>
                <c:pt idx="3">
                  <c:v>1.1018188198140242</c:v>
                </c:pt>
                <c:pt idx="4">
                  <c:v>1.0617184348527633</c:v>
                </c:pt>
                <c:pt idx="5">
                  <c:v>1.0340531561461794</c:v>
                </c:pt>
                <c:pt idx="6">
                  <c:v>1.0177371021300721</c:v>
                </c:pt>
                <c:pt idx="7">
                  <c:v>1.010388099393335</c:v>
                </c:pt>
                <c:pt idx="8">
                  <c:v>1.0213581152686069</c:v>
                </c:pt>
                <c:pt idx="9">
                  <c:v>1.0332395223244846</c:v>
                </c:pt>
                <c:pt idx="10">
                  <c:v>1.0635547087642896</c:v>
                </c:pt>
                <c:pt idx="11">
                  <c:v>1.1089103021651201</c:v>
                </c:pt>
                <c:pt idx="12">
                  <c:v>1.1266482674026372</c:v>
                </c:pt>
                <c:pt idx="13">
                  <c:v>1.0211402131001401</c:v>
                </c:pt>
                <c:pt idx="14">
                  <c:v>0.87397126516947965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C8-49B8-9246-AF9FFACA513C}"/>
            </c:ext>
          </c:extLst>
        </c:ser>
        <c:ser>
          <c:idx val="3"/>
          <c:order val="3"/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OTP分析!$C$5:$Q$5</c:f>
              <c:numCache>
                <c:formatCode>General</c:formatCode>
                <c:ptCount val="15"/>
                <c:pt idx="0">
                  <c:v>0.91894377802475757</c:v>
                </c:pt>
                <c:pt idx="1">
                  <c:v>1.0619440769967614</c:v>
                </c:pt>
                <c:pt idx="2">
                  <c:v>1.1139061308940434</c:v>
                </c:pt>
                <c:pt idx="3">
                  <c:v>1.0703094901759342</c:v>
                </c:pt>
                <c:pt idx="4">
                  <c:v>1.0335136759843704</c:v>
                </c:pt>
                <c:pt idx="5">
                  <c:v>1.0086727319105517</c:v>
                </c:pt>
                <c:pt idx="6">
                  <c:v>0.99496152436790031</c:v>
                </c:pt>
                <c:pt idx="7">
                  <c:v>0.99171998494542712</c:v>
                </c:pt>
                <c:pt idx="8">
                  <c:v>0.99833779665712441</c:v>
                </c:pt>
                <c:pt idx="9">
                  <c:v>1.0139474817046923</c:v>
                </c:pt>
                <c:pt idx="10">
                  <c:v>1.0365461231995097</c:v>
                </c:pt>
                <c:pt idx="11">
                  <c:v>1.078316812184074</c:v>
                </c:pt>
                <c:pt idx="12">
                  <c:v>1.127584665250922</c:v>
                </c:pt>
                <c:pt idx="13">
                  <c:v>1.0892699474882661</c:v>
                </c:pt>
                <c:pt idx="14">
                  <c:v>0.92369780862218531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C8-49B8-9246-AF9FFACA513C}"/>
            </c:ext>
          </c:extLst>
        </c:ser>
        <c:ser>
          <c:idx val="4"/>
          <c:order val="4"/>
          <c:spPr>
            <a:ln w="28575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OTP分析!$C$6:$Q$6</c:f>
              <c:numCache>
                <c:formatCode>General</c:formatCode>
                <c:ptCount val="15"/>
                <c:pt idx="0">
                  <c:v>0.96626976063721703</c:v>
                </c:pt>
                <c:pt idx="1">
                  <c:v>1.0953974489548475</c:v>
                </c:pt>
                <c:pt idx="2">
                  <c:v>1.0887673782793321</c:v>
                </c:pt>
                <c:pt idx="3">
                  <c:v>1.0441330265634805</c:v>
                </c:pt>
                <c:pt idx="4">
                  <c:v>1.0106330365974283</c:v>
                </c:pt>
                <c:pt idx="5">
                  <c:v>0.99169233641370302</c:v>
                </c:pt>
                <c:pt idx="6">
                  <c:v>0.98696574719612007</c:v>
                </c:pt>
                <c:pt idx="7">
                  <c:v>0.99050698935948256</c:v>
                </c:pt>
                <c:pt idx="8">
                  <c:v>0.99744402412841227</c:v>
                </c:pt>
                <c:pt idx="9">
                  <c:v>1.0010451306413302</c:v>
                </c:pt>
                <c:pt idx="10">
                  <c:v>1.0226122173472831</c:v>
                </c:pt>
                <c:pt idx="11">
                  <c:v>1.057206431237439</c:v>
                </c:pt>
                <c:pt idx="12">
                  <c:v>1.1135873472322071</c:v>
                </c:pt>
                <c:pt idx="13">
                  <c:v>1.1241191066997518</c:v>
                </c:pt>
                <c:pt idx="14">
                  <c:v>0.97833848128685463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C8-49B8-9246-AF9FFACA513C}"/>
            </c:ext>
          </c:extLst>
        </c:ser>
        <c:ser>
          <c:idx val="5"/>
          <c:order val="5"/>
          <c:spPr>
            <a:ln w="28575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OTP分析!$C$7:$Q$7</c:f>
              <c:numCache>
                <c:formatCode>General</c:formatCode>
                <c:ptCount val="15"/>
                <c:pt idx="0">
                  <c:v>0.99741547326497759</c:v>
                </c:pt>
                <c:pt idx="1">
                  <c:v>1.1014030289216432</c:v>
                </c:pt>
                <c:pt idx="2">
                  <c:v>1.071044921875</c:v>
                </c:pt>
                <c:pt idx="3">
                  <c:v>1.02908875037103</c:v>
                </c:pt>
                <c:pt idx="4">
                  <c:v>0.99955954897815358</c:v>
                </c:pt>
                <c:pt idx="5">
                  <c:v>0.98637956935403104</c:v>
                </c:pt>
                <c:pt idx="6">
                  <c:v>0.98993215145546076</c:v>
                </c:pt>
                <c:pt idx="7">
                  <c:v>0.99264539488572079</c:v>
                </c:pt>
                <c:pt idx="8">
                  <c:v>0.99612317235268055</c:v>
                </c:pt>
                <c:pt idx="9">
                  <c:v>0.99877388372330644</c:v>
                </c:pt>
                <c:pt idx="10">
                  <c:v>1.0088647670737223</c:v>
                </c:pt>
                <c:pt idx="11">
                  <c:v>1.0454823889739664</c:v>
                </c:pt>
                <c:pt idx="12">
                  <c:v>1.0949410949410949</c:v>
                </c:pt>
                <c:pt idx="13">
                  <c:v>1.1405624577636846</c:v>
                </c:pt>
                <c:pt idx="14">
                  <c:v>1.0193946517778432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C8-49B8-9246-AF9FFACA513C}"/>
            </c:ext>
          </c:extLst>
        </c:ser>
        <c:ser>
          <c:idx val="6"/>
          <c:order val="6"/>
          <c:spPr>
            <a:ln w="28575" cap="rnd" cmpd="sng" algn="ctr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OTP分析!$C$8:$Q$8</c:f>
              <c:numCache>
                <c:formatCode>General</c:formatCode>
                <c:ptCount val="15"/>
                <c:pt idx="0">
                  <c:v>1.0173007364797142</c:v>
                </c:pt>
                <c:pt idx="1">
                  <c:v>1.1085848074921956</c:v>
                </c:pt>
                <c:pt idx="2">
                  <c:v>1.052505515285219</c:v>
                </c:pt>
                <c:pt idx="3">
                  <c:v>1.017490906276604</c:v>
                </c:pt>
                <c:pt idx="4">
                  <c:v>0.99144276775855722</c:v>
                </c:pt>
                <c:pt idx="5">
                  <c:v>0.99030864847782574</c:v>
                </c:pt>
                <c:pt idx="6">
                  <c:v>0.99515179499018813</c:v>
                </c:pt>
                <c:pt idx="7">
                  <c:v>0.99784379492093911</c:v>
                </c:pt>
                <c:pt idx="8">
                  <c:v>0.99836582234154314</c:v>
                </c:pt>
                <c:pt idx="9">
                  <c:v>1.0014010130401982</c:v>
                </c:pt>
                <c:pt idx="10">
                  <c:v>1.0049237761575609</c:v>
                </c:pt>
                <c:pt idx="11">
                  <c:v>1.0396641343462616</c:v>
                </c:pt>
                <c:pt idx="12">
                  <c:v>1.0813703099510603</c:v>
                </c:pt>
                <c:pt idx="13">
                  <c:v>1.1335254562920269</c:v>
                </c:pt>
                <c:pt idx="14">
                  <c:v>1.0349756034371087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C8-49B8-9246-AF9FFACA513C}"/>
            </c:ext>
          </c:extLst>
        </c:ser>
        <c:ser>
          <c:idx val="7"/>
          <c:order val="7"/>
          <c:spPr>
            <a:ln w="28575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OTP分析!$C$9:$Q$9</c:f>
              <c:numCache>
                <c:formatCode>General</c:formatCode>
                <c:ptCount val="15"/>
                <c:pt idx="0">
                  <c:v>1.0283213861647389</c:v>
                </c:pt>
                <c:pt idx="1">
                  <c:v>1.1056556214882109</c:v>
                </c:pt>
                <c:pt idx="2">
                  <c:v>1.0545942149288041</c:v>
                </c:pt>
                <c:pt idx="3">
                  <c:v>1.0176609105180534</c:v>
                </c:pt>
                <c:pt idx="4">
                  <c:v>0.99420127197904973</c:v>
                </c:pt>
                <c:pt idx="5">
                  <c:v>0.9919493344783169</c:v>
                </c:pt>
                <c:pt idx="6">
                  <c:v>0.99399434762129057</c:v>
                </c:pt>
                <c:pt idx="7">
                  <c:v>1.0003662109375</c:v>
                </c:pt>
                <c:pt idx="8">
                  <c:v>0.99916646820671584</c:v>
                </c:pt>
                <c:pt idx="9">
                  <c:v>1.0015366041049281</c:v>
                </c:pt>
                <c:pt idx="10">
                  <c:v>1.0066461182816413</c:v>
                </c:pt>
                <c:pt idx="11">
                  <c:v>1.0367545638945233</c:v>
                </c:pt>
                <c:pt idx="12">
                  <c:v>1.0781414994720169</c:v>
                </c:pt>
                <c:pt idx="13">
                  <c:v>1.1315024232633279</c:v>
                </c:pt>
                <c:pt idx="14">
                  <c:v>1.0544190925780226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8C8-49B8-9246-AF9FFACA513C}"/>
            </c:ext>
          </c:extLst>
        </c:ser>
        <c:ser>
          <c:idx val="8"/>
          <c:order val="8"/>
          <c:spPr>
            <a:ln w="28575" cap="rnd" cmpd="sng" algn="ctr">
              <a:solidFill>
                <a:schemeClr val="accent3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OTP分析!$C$10:$Q$10</c:f>
              <c:numCache>
                <c:formatCode>General</c:formatCode>
                <c:ptCount val="15"/>
                <c:pt idx="0">
                  <c:v>1.029346259661994</c:v>
                </c:pt>
                <c:pt idx="1">
                  <c:v>1.108172826652785</c:v>
                </c:pt>
                <c:pt idx="2">
                  <c:v>1.0568468923698837</c:v>
                </c:pt>
                <c:pt idx="3">
                  <c:v>1.0208397892779673</c:v>
                </c:pt>
                <c:pt idx="4">
                  <c:v>0.99547511312217196</c:v>
                </c:pt>
                <c:pt idx="5">
                  <c:v>0.99080435471937423</c:v>
                </c:pt>
                <c:pt idx="6">
                  <c:v>0.99467222608292793</c:v>
                </c:pt>
                <c:pt idx="7">
                  <c:v>0.99675870348139251</c:v>
                </c:pt>
                <c:pt idx="8">
                  <c:v>0.99660977320551791</c:v>
                </c:pt>
                <c:pt idx="9">
                  <c:v>0.99784366576819405</c:v>
                </c:pt>
                <c:pt idx="10">
                  <c:v>1.0053156146179403</c:v>
                </c:pt>
                <c:pt idx="11">
                  <c:v>1.0422377174000161</c:v>
                </c:pt>
                <c:pt idx="12">
                  <c:v>1.0843829537296874</c:v>
                </c:pt>
                <c:pt idx="13">
                  <c:v>1.1405232247730912</c:v>
                </c:pt>
                <c:pt idx="14">
                  <c:v>1.042085209560097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8C8-49B8-9246-AF9FFACA513C}"/>
            </c:ext>
          </c:extLst>
        </c:ser>
        <c:ser>
          <c:idx val="9"/>
          <c:order val="9"/>
          <c:spPr>
            <a:ln w="28575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OTP分析!$C$11:$Q$11</c:f>
              <c:numCache>
                <c:formatCode>General</c:formatCode>
                <c:ptCount val="15"/>
                <c:pt idx="0">
                  <c:v>1.0156916254477231</c:v>
                </c:pt>
                <c:pt idx="1">
                  <c:v>1.1132949742858598</c:v>
                </c:pt>
                <c:pt idx="2">
                  <c:v>1.0757557139346277</c:v>
                </c:pt>
                <c:pt idx="3">
                  <c:v>1.028919444029293</c:v>
                </c:pt>
                <c:pt idx="4">
                  <c:v>1.0022194602272727</c:v>
                </c:pt>
                <c:pt idx="5">
                  <c:v>0.99202261940826009</c:v>
                </c:pt>
                <c:pt idx="6">
                  <c:v>0.99304865938430986</c:v>
                </c:pt>
                <c:pt idx="7">
                  <c:v>0.99611339734796522</c:v>
                </c:pt>
                <c:pt idx="8">
                  <c:v>0.99598348767153855</c:v>
                </c:pt>
                <c:pt idx="9">
                  <c:v>0.99424519576610826</c:v>
                </c:pt>
                <c:pt idx="10">
                  <c:v>1.0114879649890591</c:v>
                </c:pt>
                <c:pt idx="11">
                  <c:v>1.0498726163823053</c:v>
                </c:pt>
                <c:pt idx="12">
                  <c:v>1.098014417604654</c:v>
                </c:pt>
                <c:pt idx="13">
                  <c:v>1.1411954094614944</c:v>
                </c:pt>
                <c:pt idx="14">
                  <c:v>1.0293882025551293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8C8-49B8-9246-AF9FFACA513C}"/>
            </c:ext>
          </c:extLst>
        </c:ser>
        <c:ser>
          <c:idx val="10"/>
          <c:order val="10"/>
          <c:spPr>
            <a:ln w="28575" cap="rnd" cmpd="sng" algn="ctr">
              <a:solidFill>
                <a:schemeClr val="accent5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OTP分析!$C$12:$Q$12</c:f>
              <c:numCache>
                <c:formatCode>General</c:formatCode>
                <c:ptCount val="15"/>
                <c:pt idx="0">
                  <c:v>0.98875853329518049</c:v>
                </c:pt>
                <c:pt idx="1">
                  <c:v>1.106032550433681</c:v>
                </c:pt>
                <c:pt idx="2">
                  <c:v>1.0898503464741163</c:v>
                </c:pt>
                <c:pt idx="3">
                  <c:v>1.0432739514658438</c:v>
                </c:pt>
                <c:pt idx="4">
                  <c:v>1.0140458776595744</c:v>
                </c:pt>
                <c:pt idx="5">
                  <c:v>0.99294980259447263</c:v>
                </c:pt>
                <c:pt idx="6">
                  <c:v>0.98634742740703008</c:v>
                </c:pt>
                <c:pt idx="7">
                  <c:v>0.99115882538680133</c:v>
                </c:pt>
                <c:pt idx="8">
                  <c:v>0.99176191947276282</c:v>
                </c:pt>
                <c:pt idx="9">
                  <c:v>1.0018176600019133</c:v>
                </c:pt>
                <c:pt idx="10">
                  <c:v>1.0258833546189867</c:v>
                </c:pt>
                <c:pt idx="11">
                  <c:v>1.0595074745432222</c:v>
                </c:pt>
                <c:pt idx="12">
                  <c:v>1.1090658352320422</c:v>
                </c:pt>
                <c:pt idx="13">
                  <c:v>1.1310416770155483</c:v>
                </c:pt>
                <c:pt idx="14">
                  <c:v>0.99512627381479846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8C8-49B8-9246-AF9FFACA513C}"/>
            </c:ext>
          </c:extLst>
        </c:ser>
        <c:ser>
          <c:idx val="11"/>
          <c:order val="11"/>
          <c:spPr>
            <a:ln w="28575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OTP分析!$C$13:$Q$13</c:f>
              <c:numCache>
                <c:formatCode>General</c:formatCode>
                <c:ptCount val="15"/>
                <c:pt idx="0">
                  <c:v>0.94300856407696143</c:v>
                </c:pt>
                <c:pt idx="1">
                  <c:v>1.0810403144711582</c:v>
                </c:pt>
                <c:pt idx="2">
                  <c:v>1.107374502643484</c:v>
                </c:pt>
                <c:pt idx="3">
                  <c:v>1.064638783269962</c:v>
                </c:pt>
                <c:pt idx="4">
                  <c:v>1.0273228168163635</c:v>
                </c:pt>
                <c:pt idx="5">
                  <c:v>1.0057206284153006</c:v>
                </c:pt>
                <c:pt idx="6">
                  <c:v>0.99042445447012251</c:v>
                </c:pt>
                <c:pt idx="7">
                  <c:v>0.98995165418523079</c:v>
                </c:pt>
                <c:pt idx="8">
                  <c:v>1.0007449483192103</c:v>
                </c:pt>
                <c:pt idx="9">
                  <c:v>1.0127515614156835</c:v>
                </c:pt>
                <c:pt idx="10">
                  <c:v>1.0389339513325608</c:v>
                </c:pt>
                <c:pt idx="11">
                  <c:v>1.0793053354463813</c:v>
                </c:pt>
                <c:pt idx="12">
                  <c:v>1.1277461804393889</c:v>
                </c:pt>
                <c:pt idx="13">
                  <c:v>1.1004906498796518</c:v>
                </c:pt>
                <c:pt idx="14">
                  <c:v>0.94082974382226248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8C8-49B8-9246-AF9FFACA513C}"/>
            </c:ext>
          </c:extLst>
        </c:ser>
        <c:ser>
          <c:idx val="12"/>
          <c:order val="12"/>
          <c:spPr>
            <a:ln w="28575" cap="rnd" cmpd="sng" algn="ctr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OTP分析!$C$14:$Q$14</c:f>
              <c:numCache>
                <c:formatCode>General</c:formatCode>
                <c:ptCount val="15"/>
                <c:pt idx="0">
                  <c:v>0.90158071668693229</c:v>
                </c:pt>
                <c:pt idx="1">
                  <c:v>1.0214642752131726</c:v>
                </c:pt>
                <c:pt idx="2">
                  <c:v>1.1206844640706544</c:v>
                </c:pt>
                <c:pt idx="3">
                  <c:v>1.0964716914781385</c:v>
                </c:pt>
                <c:pt idx="4">
                  <c:v>1.0571621621621621</c:v>
                </c:pt>
                <c:pt idx="5">
                  <c:v>1.0320152091254753</c:v>
                </c:pt>
                <c:pt idx="6">
                  <c:v>1.0139785825226846</c:v>
                </c:pt>
                <c:pt idx="7">
                  <c:v>1.009059642647429</c:v>
                </c:pt>
                <c:pt idx="8">
                  <c:v>1.0177646188008882</c:v>
                </c:pt>
                <c:pt idx="9">
                  <c:v>1.0336586490432644</c:v>
                </c:pt>
                <c:pt idx="10">
                  <c:v>1.0625686059275521</c:v>
                </c:pt>
                <c:pt idx="11">
                  <c:v>1.1112839535718559</c:v>
                </c:pt>
                <c:pt idx="12">
                  <c:v>1.1361843790012804</c:v>
                </c:pt>
                <c:pt idx="13">
                  <c:v>1.0484393655125361</c:v>
                </c:pt>
                <c:pt idx="14">
                  <c:v>0.89602779142395961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8C8-49B8-9246-AF9FFACA513C}"/>
            </c:ext>
          </c:extLst>
        </c:ser>
        <c:ser>
          <c:idx val="13"/>
          <c:order val="13"/>
          <c:spPr>
            <a:ln w="28575" cap="rnd" cmpd="sng" algn="ctr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OTP分析!$C$15:$Q$15</c:f>
              <c:numCache>
                <c:formatCode>General</c:formatCode>
                <c:ptCount val="15"/>
                <c:pt idx="0">
                  <c:v>0.84940895996821297</c:v>
                </c:pt>
                <c:pt idx="1">
                  <c:v>0.95383560600289474</c:v>
                </c:pt>
                <c:pt idx="2">
                  <c:v>1.0899622504207032</c:v>
                </c:pt>
                <c:pt idx="3">
                  <c:v>1.1262912539068708</c:v>
                </c:pt>
                <c:pt idx="4">
                  <c:v>1.0986093552465235</c:v>
                </c:pt>
                <c:pt idx="5">
                  <c:v>1.0650438946528331</c:v>
                </c:pt>
                <c:pt idx="6">
                  <c:v>1.0444570698103828</c:v>
                </c:pt>
                <c:pt idx="7">
                  <c:v>1.0382716049382716</c:v>
                </c:pt>
                <c:pt idx="8">
                  <c:v>1.041345879669233</c:v>
                </c:pt>
                <c:pt idx="9">
                  <c:v>1.0611426662211827</c:v>
                </c:pt>
                <c:pt idx="10">
                  <c:v>1.1015311702515493</c:v>
                </c:pt>
                <c:pt idx="11">
                  <c:v>1.1366029222174474</c:v>
                </c:pt>
                <c:pt idx="12">
                  <c:v>1.1085027726432533</c:v>
                </c:pt>
                <c:pt idx="13">
                  <c:v>0.97028747829442408</c:v>
                </c:pt>
                <c:pt idx="14">
                  <c:v>0.84170058796924474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8C8-49B8-9246-AF9FFACA513C}"/>
            </c:ext>
          </c:extLst>
        </c:ser>
        <c:ser>
          <c:idx val="14"/>
          <c:order val="14"/>
          <c:spPr>
            <a:ln w="28575" cap="rnd" cmpd="sng" algn="ctr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OTP分析!$C$16:$Q$16</c:f>
              <c:numCache>
                <c:formatCode>General</c:formatCode>
                <c:ptCount val="15"/>
                <c:pt idx="0">
                  <c:v>0.83597947846149179</c:v>
                </c:pt>
                <c:pt idx="1">
                  <c:v>0.88361217915410994</c:v>
                </c:pt>
                <c:pt idx="2">
                  <c:v>1.0175086929842503</c:v>
                </c:pt>
                <c:pt idx="3">
                  <c:v>1.1263238240625895</c:v>
                </c:pt>
                <c:pt idx="4">
                  <c:v>1.1462342535513268</c:v>
                </c:pt>
                <c:pt idx="5">
                  <c:v>1.1176230464194075</c:v>
                </c:pt>
                <c:pt idx="6">
                  <c:v>1.0949944519787942</c:v>
                </c:pt>
                <c:pt idx="7">
                  <c:v>1.0843895093487264</c:v>
                </c:pt>
                <c:pt idx="8">
                  <c:v>1.0869511593487913</c:v>
                </c:pt>
                <c:pt idx="9">
                  <c:v>1.1145577754410563</c:v>
                </c:pt>
                <c:pt idx="10">
                  <c:v>1.1364950219462584</c:v>
                </c:pt>
                <c:pt idx="11">
                  <c:v>1.1266899154445134</c:v>
                </c:pt>
                <c:pt idx="12">
                  <c:v>1.0180313089091058</c:v>
                </c:pt>
                <c:pt idx="13">
                  <c:v>0.8866346386479107</c:v>
                </c:pt>
                <c:pt idx="14">
                  <c:v>0.78548593350383633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8C8-49B8-9246-AF9FFACA5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817391"/>
        <c:axId val="1"/>
      </c:lineChart>
      <c:catAx>
        <c:axId val="64281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64281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526418962600116"/>
          <c:y val="9.7563963399902684E-2"/>
          <c:w val="0.11638951931252405"/>
          <c:h val="0.89201337965625305"/>
        </c:manualLayout>
      </c:layout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OTP分析!$A$18</c:f>
          <c:strCache>
            <c:ptCount val="1"/>
            <c:pt idx="0">
              <c:v>R</c:v>
            </c:pt>
          </c:strCache>
        </c:strRef>
      </c:tx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OTP分析!$C$18:$Q$18</c:f>
              <c:numCache>
                <c:formatCode>General</c:formatCode>
                <c:ptCount val="15"/>
                <c:pt idx="0">
                  <c:v>0.8524185741498298</c:v>
                </c:pt>
                <c:pt idx="1">
                  <c:v>0.9097205218790444</c:v>
                </c:pt>
                <c:pt idx="2">
                  <c:v>1.0410292072322671</c:v>
                </c:pt>
                <c:pt idx="3">
                  <c:v>1.1523178807947019</c:v>
                </c:pt>
                <c:pt idx="4">
                  <c:v>1.1475203358698505</c:v>
                </c:pt>
                <c:pt idx="5">
                  <c:v>1.1110606404724053</c:v>
                </c:pt>
                <c:pt idx="6">
                  <c:v>1.0772043397470479</c:v>
                </c:pt>
                <c:pt idx="7">
                  <c:v>1.0712057258212515</c:v>
                </c:pt>
                <c:pt idx="8">
                  <c:v>1.0747932398417834</c:v>
                </c:pt>
                <c:pt idx="9">
                  <c:v>1.1028282023558869</c:v>
                </c:pt>
                <c:pt idx="10">
                  <c:v>1.1461923583662714</c:v>
                </c:pt>
                <c:pt idx="11">
                  <c:v>1.1495734597156397</c:v>
                </c:pt>
                <c:pt idx="12">
                  <c:v>1.0484878369493753</c:v>
                </c:pt>
                <c:pt idx="13">
                  <c:v>0.91278205881336605</c:v>
                </c:pt>
                <c:pt idx="14">
                  <c:v>0.85483635939731295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9-46D4-AA60-7A7CF021331D}"/>
            </c:ext>
          </c:extLst>
        </c:ser>
        <c:ser>
          <c:idx val="1"/>
          <c:order val="1"/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OTP分析!$C$19:$Q$19</c:f>
              <c:numCache>
                <c:formatCode>General</c:formatCode>
                <c:ptCount val="15"/>
                <c:pt idx="0">
                  <c:v>0.86006657219127969</c:v>
                </c:pt>
                <c:pt idx="1">
                  <c:v>0.97828567082445994</c:v>
                </c:pt>
                <c:pt idx="2">
                  <c:v>1.1298730631973619</c:v>
                </c:pt>
                <c:pt idx="3">
                  <c:v>1.175498070303536</c:v>
                </c:pt>
                <c:pt idx="4">
                  <c:v>1.1285781323322384</c:v>
                </c:pt>
                <c:pt idx="5">
                  <c:v>1.0856036152356359</c:v>
                </c:pt>
                <c:pt idx="6">
                  <c:v>1.056657028775988</c:v>
                </c:pt>
                <c:pt idx="7">
                  <c:v>1.0475452560400085</c:v>
                </c:pt>
                <c:pt idx="8">
                  <c:v>1.0571014292618932</c:v>
                </c:pt>
                <c:pt idx="9">
                  <c:v>1.0827067669172932</c:v>
                </c:pt>
                <c:pt idx="10">
                  <c:v>1.1298555187115111</c:v>
                </c:pt>
                <c:pt idx="11">
                  <c:v>1.1771356120238787</c:v>
                </c:pt>
                <c:pt idx="12">
                  <c:v>1.1436671239140375</c:v>
                </c:pt>
                <c:pt idx="13">
                  <c:v>0.99843230222154244</c:v>
                </c:pt>
                <c:pt idx="14">
                  <c:v>0.87115488827260845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39-46D4-AA60-7A7CF021331D}"/>
            </c:ext>
          </c:extLst>
        </c:ser>
        <c:ser>
          <c:idx val="2"/>
          <c:order val="2"/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OTP分析!$C$20:$Q$20</c:f>
              <c:numCache>
                <c:formatCode>General</c:formatCode>
                <c:ptCount val="15"/>
                <c:pt idx="0">
                  <c:v>0.91644252548131366</c:v>
                </c:pt>
                <c:pt idx="1">
                  <c:v>1.0500768176722168</c:v>
                </c:pt>
                <c:pt idx="2">
                  <c:v>1.1612759202301817</c:v>
                </c:pt>
                <c:pt idx="3">
                  <c:v>1.138413506012951</c:v>
                </c:pt>
                <c:pt idx="4">
                  <c:v>1.0910121349513269</c:v>
                </c:pt>
                <c:pt idx="5">
                  <c:v>1.0496565113500598</c:v>
                </c:pt>
                <c:pt idx="6">
                  <c:v>1.0210282241944511</c:v>
                </c:pt>
                <c:pt idx="7">
                  <c:v>1.0177602368031573</c:v>
                </c:pt>
                <c:pt idx="8">
                  <c:v>1.0271052843239765</c:v>
                </c:pt>
                <c:pt idx="9">
                  <c:v>1.0551661768030749</c:v>
                </c:pt>
                <c:pt idx="10">
                  <c:v>1.0985743380855397</c:v>
                </c:pt>
                <c:pt idx="11">
                  <c:v>1.161128192999054</c:v>
                </c:pt>
                <c:pt idx="12">
                  <c:v>1.1918072779020126</c:v>
                </c:pt>
                <c:pt idx="13">
                  <c:v>1.0870685649106502</c:v>
                </c:pt>
                <c:pt idx="14">
                  <c:v>0.92080476487291363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39-46D4-AA60-7A7CF021331D}"/>
            </c:ext>
          </c:extLst>
        </c:ser>
        <c:ser>
          <c:idx val="3"/>
          <c:order val="3"/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OTP分析!$C$21:$Q$21</c:f>
              <c:numCache>
                <c:formatCode>General</c:formatCode>
                <c:ptCount val="15"/>
                <c:pt idx="0">
                  <c:v>0.95843069269616343</c:v>
                </c:pt>
                <c:pt idx="1">
                  <c:v>1.1113352158128278</c:v>
                </c:pt>
                <c:pt idx="2">
                  <c:v>1.1556211430104641</c:v>
                </c:pt>
                <c:pt idx="3">
                  <c:v>1.1069033782489304</c:v>
                </c:pt>
                <c:pt idx="4">
                  <c:v>1.0622977955007147</c:v>
                </c:pt>
                <c:pt idx="5">
                  <c:v>1.0252735136968874</c:v>
                </c:pt>
                <c:pt idx="6">
                  <c:v>1.0033716056132678</c:v>
                </c:pt>
                <c:pt idx="7">
                  <c:v>0.99794296400186999</c:v>
                </c:pt>
                <c:pt idx="8">
                  <c:v>1.0127933732167511</c:v>
                </c:pt>
                <c:pt idx="9">
                  <c:v>1.0380763253324123</c:v>
                </c:pt>
                <c:pt idx="10">
                  <c:v>1.0776153846153846</c:v>
                </c:pt>
                <c:pt idx="11">
                  <c:v>1.1249917855030558</c:v>
                </c:pt>
                <c:pt idx="12">
                  <c:v>1.1838927661460064</c:v>
                </c:pt>
                <c:pt idx="13">
                  <c:v>1.1517881768870093</c:v>
                </c:pt>
                <c:pt idx="14">
                  <c:v>0.97870042822565628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39-46D4-AA60-7A7CF021331D}"/>
            </c:ext>
          </c:extLst>
        </c:ser>
        <c:ser>
          <c:idx val="4"/>
          <c:order val="4"/>
          <c:spPr>
            <a:ln w="28575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OTP分析!$C$22:$Q$22</c:f>
              <c:numCache>
                <c:formatCode>General</c:formatCode>
                <c:ptCount val="15"/>
                <c:pt idx="0">
                  <c:v>1.0016713091922005</c:v>
                </c:pt>
                <c:pt idx="1">
                  <c:v>1.1375485828040572</c:v>
                </c:pt>
                <c:pt idx="2">
                  <c:v>1.1249428440786466</c:v>
                </c:pt>
                <c:pt idx="3">
                  <c:v>1.0724456483989719</c:v>
                </c:pt>
                <c:pt idx="4">
                  <c:v>1.0375548018860121</c:v>
                </c:pt>
                <c:pt idx="5">
                  <c:v>1.0097332709405709</c:v>
                </c:pt>
                <c:pt idx="6">
                  <c:v>0.99525060630557804</c:v>
                </c:pt>
                <c:pt idx="7">
                  <c:v>0.99666319082377475</c:v>
                </c:pt>
                <c:pt idx="8">
                  <c:v>1.0080942622950819</c:v>
                </c:pt>
                <c:pt idx="9">
                  <c:v>1.020761576731726</c:v>
                </c:pt>
                <c:pt idx="10">
                  <c:v>1.0584426648492078</c:v>
                </c:pt>
                <c:pt idx="11">
                  <c:v>1.1007266709835239</c:v>
                </c:pt>
                <c:pt idx="12">
                  <c:v>1.1566894096707208</c:v>
                </c:pt>
                <c:pt idx="13">
                  <c:v>1.1796626741627965</c:v>
                </c:pt>
                <c:pt idx="14">
                  <c:v>1.0258899676375404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39-46D4-AA60-7A7CF021331D}"/>
            </c:ext>
          </c:extLst>
        </c:ser>
        <c:ser>
          <c:idx val="5"/>
          <c:order val="5"/>
          <c:spPr>
            <a:ln w="28575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OTP分析!$C$23:$Q$23</c:f>
              <c:numCache>
                <c:formatCode>General</c:formatCode>
                <c:ptCount val="15"/>
                <c:pt idx="0">
                  <c:v>1.0258634868421053</c:v>
                </c:pt>
                <c:pt idx="1">
                  <c:v>1.141009183371186</c:v>
                </c:pt>
                <c:pt idx="2">
                  <c:v>1.0913340524991011</c:v>
                </c:pt>
                <c:pt idx="3">
                  <c:v>1.0508674787744554</c:v>
                </c:pt>
                <c:pt idx="4">
                  <c:v>1.0197066101095793</c:v>
                </c:pt>
                <c:pt idx="5">
                  <c:v>0.99919444164736682</c:v>
                </c:pt>
                <c:pt idx="6">
                  <c:v>0.99386301369863017</c:v>
                </c:pt>
                <c:pt idx="7">
                  <c:v>0.99727860301621496</c:v>
                </c:pt>
                <c:pt idx="8">
                  <c:v>1.0083463164923214</c:v>
                </c:pt>
                <c:pt idx="9">
                  <c:v>1.0163849958779885</c:v>
                </c:pt>
                <c:pt idx="10">
                  <c:v>1.0366788321167884</c:v>
                </c:pt>
                <c:pt idx="11">
                  <c:v>1.0782234516674352</c:v>
                </c:pt>
                <c:pt idx="12">
                  <c:v>1.1372867587327375</c:v>
                </c:pt>
                <c:pt idx="13">
                  <c:v>1.1934215230604219</c:v>
                </c:pt>
                <c:pt idx="14">
                  <c:v>1.0726052219751256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39-46D4-AA60-7A7CF021331D}"/>
            </c:ext>
          </c:extLst>
        </c:ser>
        <c:ser>
          <c:idx val="6"/>
          <c:order val="6"/>
          <c:spPr>
            <a:ln w="28575" cap="rnd" cmpd="sng" algn="ctr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OTP分析!$C$24:$Q$24</c:f>
              <c:numCache>
                <c:formatCode>General</c:formatCode>
                <c:ptCount val="15"/>
                <c:pt idx="0">
                  <c:v>1.051946405173507</c:v>
                </c:pt>
                <c:pt idx="1">
                  <c:v>1.1302107018341669</c:v>
                </c:pt>
                <c:pt idx="2">
                  <c:v>1.0818204426759512</c:v>
                </c:pt>
                <c:pt idx="3">
                  <c:v>1.0390070921985815</c:v>
                </c:pt>
                <c:pt idx="4">
                  <c:v>1.0106088560885609</c:v>
                </c:pt>
                <c:pt idx="5">
                  <c:v>0.99978856115868486</c:v>
                </c:pt>
                <c:pt idx="6">
                  <c:v>0.99988431281813972</c:v>
                </c:pt>
                <c:pt idx="7">
                  <c:v>1.0007185628742514</c:v>
                </c:pt>
                <c:pt idx="8">
                  <c:v>1.0047992508486481</c:v>
                </c:pt>
                <c:pt idx="9">
                  <c:v>1.0160398829522055</c:v>
                </c:pt>
                <c:pt idx="10">
                  <c:v>1.0299532576552513</c:v>
                </c:pt>
                <c:pt idx="11">
                  <c:v>1.0718985716578397</c:v>
                </c:pt>
                <c:pt idx="12">
                  <c:v>1.1238645211523488</c:v>
                </c:pt>
                <c:pt idx="13">
                  <c:v>1.1872146118721461</c:v>
                </c:pt>
                <c:pt idx="14">
                  <c:v>1.0839976255088195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39-46D4-AA60-7A7CF021331D}"/>
            </c:ext>
          </c:extLst>
        </c:ser>
        <c:ser>
          <c:idx val="7"/>
          <c:order val="7"/>
          <c:spPr>
            <a:ln w="28575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OTP分析!$C$25:$Q$25</c:f>
              <c:numCache>
                <c:formatCode>General</c:formatCode>
                <c:ptCount val="15"/>
                <c:pt idx="0">
                  <c:v>1.0618164730006836</c:v>
                </c:pt>
                <c:pt idx="1">
                  <c:v>1.1281736909323117</c:v>
                </c:pt>
                <c:pt idx="2">
                  <c:v>1.083938150836226</c:v>
                </c:pt>
                <c:pt idx="3">
                  <c:v>1.0392448691837695</c:v>
                </c:pt>
                <c:pt idx="4">
                  <c:v>1.0074892342258004</c:v>
                </c:pt>
                <c:pt idx="5">
                  <c:v>1.0021544759237315</c:v>
                </c:pt>
                <c:pt idx="6">
                  <c:v>0.99941114120833829</c:v>
                </c:pt>
                <c:pt idx="7">
                  <c:v>0.99987794458684243</c:v>
                </c:pt>
                <c:pt idx="8">
                  <c:v>1.002740052418394</c:v>
                </c:pt>
                <c:pt idx="9">
                  <c:v>1.0183364630509224</c:v>
                </c:pt>
                <c:pt idx="10">
                  <c:v>1.0307349234050804</c:v>
                </c:pt>
                <c:pt idx="11">
                  <c:v>1.0729480805281604</c:v>
                </c:pt>
                <c:pt idx="12">
                  <c:v>1.1236502501975243</c:v>
                </c:pt>
                <c:pt idx="13">
                  <c:v>1.1860996070935541</c:v>
                </c:pt>
                <c:pt idx="14">
                  <c:v>1.1061236750632966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39-46D4-AA60-7A7CF021331D}"/>
            </c:ext>
          </c:extLst>
        </c:ser>
        <c:ser>
          <c:idx val="8"/>
          <c:order val="8"/>
          <c:spPr>
            <a:ln w="28575" cap="rnd" cmpd="sng" algn="ctr">
              <a:solidFill>
                <a:schemeClr val="accent3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OTP分析!$C$26:$Q$26</c:f>
              <c:numCache>
                <c:formatCode>General</c:formatCode>
                <c:ptCount val="15"/>
                <c:pt idx="0">
                  <c:v>1.0609115554049475</c:v>
                </c:pt>
                <c:pt idx="1">
                  <c:v>1.1352009744214373</c:v>
                </c:pt>
                <c:pt idx="2">
                  <c:v>1.081666978134928</c:v>
                </c:pt>
                <c:pt idx="3">
                  <c:v>1.0401143917143298</c:v>
                </c:pt>
                <c:pt idx="4">
                  <c:v>1.0082422670864974</c:v>
                </c:pt>
                <c:pt idx="5">
                  <c:v>0.99978800084799657</c:v>
                </c:pt>
                <c:pt idx="6">
                  <c:v>0.99756465267308359</c:v>
                </c:pt>
                <c:pt idx="7">
                  <c:v>0.99508216384790693</c:v>
                </c:pt>
                <c:pt idx="8">
                  <c:v>1.0021099519399836</c:v>
                </c:pt>
                <c:pt idx="9">
                  <c:v>1.013781877373847</c:v>
                </c:pt>
                <c:pt idx="10">
                  <c:v>1.0278546217685778</c:v>
                </c:pt>
                <c:pt idx="11">
                  <c:v>1.0735554482536618</c:v>
                </c:pt>
                <c:pt idx="12">
                  <c:v>1.1234808604666278</c:v>
                </c:pt>
                <c:pt idx="13">
                  <c:v>1.1829780531345164</c:v>
                </c:pt>
                <c:pt idx="14">
                  <c:v>1.0990086371952517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239-46D4-AA60-7A7CF021331D}"/>
            </c:ext>
          </c:extLst>
        </c:ser>
        <c:ser>
          <c:idx val="9"/>
          <c:order val="9"/>
          <c:spPr>
            <a:ln w="28575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OTP分析!$C$27:$Q$27</c:f>
              <c:numCache>
                <c:formatCode>General</c:formatCode>
                <c:ptCount val="15"/>
                <c:pt idx="0">
                  <c:v>1.0513468711147949</c:v>
                </c:pt>
                <c:pt idx="1">
                  <c:v>1.1440998111144249</c:v>
                </c:pt>
                <c:pt idx="2">
                  <c:v>1.0945057596043664</c:v>
                </c:pt>
                <c:pt idx="3">
                  <c:v>1.0543518725336907</c:v>
                </c:pt>
                <c:pt idx="4">
                  <c:v>1.0225711481844946</c:v>
                </c:pt>
                <c:pt idx="5">
                  <c:v>1.0013207355481053</c:v>
                </c:pt>
                <c:pt idx="6">
                  <c:v>0.99657155496571559</c:v>
                </c:pt>
                <c:pt idx="7">
                  <c:v>0.99530999771219397</c:v>
                </c:pt>
                <c:pt idx="8">
                  <c:v>1.0026860660324566</c:v>
                </c:pt>
                <c:pt idx="9">
                  <c:v>1.0146235220908526</c:v>
                </c:pt>
                <c:pt idx="10">
                  <c:v>1.0404086892488955</c:v>
                </c:pt>
                <c:pt idx="11">
                  <c:v>1.0833656155574494</c:v>
                </c:pt>
                <c:pt idx="12">
                  <c:v>1.1371439351065837</c:v>
                </c:pt>
                <c:pt idx="13">
                  <c:v>1.1940221857025473</c:v>
                </c:pt>
                <c:pt idx="14">
                  <c:v>1.0793400762725915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239-46D4-AA60-7A7CF021331D}"/>
            </c:ext>
          </c:extLst>
        </c:ser>
        <c:ser>
          <c:idx val="10"/>
          <c:order val="10"/>
          <c:spPr>
            <a:ln w="28575" cap="rnd" cmpd="sng" algn="ctr">
              <a:solidFill>
                <a:schemeClr val="accent5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OTP分析!$C$28:$Q$28</c:f>
              <c:numCache>
                <c:formatCode>General</c:formatCode>
                <c:ptCount val="15"/>
                <c:pt idx="0">
                  <c:v>1.0267200000000001</c:v>
                </c:pt>
                <c:pt idx="1">
                  <c:v>1.1468724691534466</c:v>
                </c:pt>
                <c:pt idx="2">
                  <c:v>1.1238024209741266</c:v>
                </c:pt>
                <c:pt idx="3">
                  <c:v>1.0705339024560911</c:v>
                </c:pt>
                <c:pt idx="4">
                  <c:v>1.0330888481413569</c:v>
                </c:pt>
                <c:pt idx="5">
                  <c:v>1.0030182984342577</c:v>
                </c:pt>
                <c:pt idx="6">
                  <c:v>0.98951653944020357</c:v>
                </c:pt>
                <c:pt idx="7">
                  <c:v>0.99096068951019545</c:v>
                </c:pt>
                <c:pt idx="8">
                  <c:v>0.99907178217821779</c:v>
                </c:pt>
                <c:pt idx="9">
                  <c:v>1.0186006168080186</c:v>
                </c:pt>
                <c:pt idx="10">
                  <c:v>1.0600876815954612</c:v>
                </c:pt>
                <c:pt idx="11">
                  <c:v>1.0972745723398087</c:v>
                </c:pt>
                <c:pt idx="12">
                  <c:v>1.1576654532434207</c:v>
                </c:pt>
                <c:pt idx="13">
                  <c:v>1.1870708259760643</c:v>
                </c:pt>
                <c:pt idx="14">
                  <c:v>1.0444982534137821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239-46D4-AA60-7A7CF021331D}"/>
            </c:ext>
          </c:extLst>
        </c:ser>
        <c:ser>
          <c:idx val="11"/>
          <c:order val="11"/>
          <c:spPr>
            <a:ln w="28575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OTP分析!$C$29:$Q$29</c:f>
              <c:numCache>
                <c:formatCode>General</c:formatCode>
                <c:ptCount val="15"/>
                <c:pt idx="0">
                  <c:v>0.98853879033173209</c:v>
                </c:pt>
                <c:pt idx="1">
                  <c:v>1.1260341726618706</c:v>
                </c:pt>
                <c:pt idx="2">
                  <c:v>1.1474669248144562</c:v>
                </c:pt>
                <c:pt idx="3">
                  <c:v>1.0919223624367433</c:v>
                </c:pt>
                <c:pt idx="4">
                  <c:v>1.0531971244797578</c:v>
                </c:pt>
                <c:pt idx="5">
                  <c:v>1.0204603580562659</c:v>
                </c:pt>
                <c:pt idx="6">
                  <c:v>0.99395825704870011</c:v>
                </c:pt>
                <c:pt idx="7">
                  <c:v>0.98850358085186585</c:v>
                </c:pt>
                <c:pt idx="8">
                  <c:v>1.0049115003243443</c:v>
                </c:pt>
                <c:pt idx="9">
                  <c:v>1.0349474050247762</c:v>
                </c:pt>
                <c:pt idx="10">
                  <c:v>1.0705790905557715</c:v>
                </c:pt>
                <c:pt idx="11">
                  <c:v>1.1200795228628231</c:v>
                </c:pt>
                <c:pt idx="12">
                  <c:v>1.1780494581828285</c:v>
                </c:pt>
                <c:pt idx="13">
                  <c:v>1.1653064047586112</c:v>
                </c:pt>
                <c:pt idx="14">
                  <c:v>0.99992503186145887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239-46D4-AA60-7A7CF021331D}"/>
            </c:ext>
          </c:extLst>
        </c:ser>
        <c:ser>
          <c:idx val="12"/>
          <c:order val="12"/>
          <c:spPr>
            <a:ln w="28575" cap="rnd" cmpd="sng" algn="ctr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OTP分析!$C$30:$Q$30</c:f>
              <c:numCache>
                <c:formatCode>General</c:formatCode>
                <c:ptCount val="15"/>
                <c:pt idx="0">
                  <c:v>0.94451722550720529</c:v>
                </c:pt>
                <c:pt idx="1">
                  <c:v>1.0765568224533266</c:v>
                </c:pt>
                <c:pt idx="2">
                  <c:v>1.1674771734815403</c:v>
                </c:pt>
                <c:pt idx="3">
                  <c:v>1.1344201427162499</c:v>
                </c:pt>
                <c:pt idx="4">
                  <c:v>1.0797509039775011</c:v>
                </c:pt>
                <c:pt idx="5">
                  <c:v>1.0411968125093971</c:v>
                </c:pt>
                <c:pt idx="6">
                  <c:v>1.0137141013230073</c:v>
                </c:pt>
                <c:pt idx="7">
                  <c:v>1.0105960264900662</c:v>
                </c:pt>
                <c:pt idx="8">
                  <c:v>1.0227808965910015</c:v>
                </c:pt>
                <c:pt idx="9">
                  <c:v>1.0512036683225068</c:v>
                </c:pt>
                <c:pt idx="10">
                  <c:v>1.0904856497020343</c:v>
                </c:pt>
                <c:pt idx="11">
                  <c:v>1.1568452380952381</c:v>
                </c:pt>
                <c:pt idx="12">
                  <c:v>1.1981088678763097</c:v>
                </c:pt>
                <c:pt idx="13">
                  <c:v>1.1232391360027321</c:v>
                </c:pt>
                <c:pt idx="14">
                  <c:v>0.94671701279630793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239-46D4-AA60-7A7CF021331D}"/>
            </c:ext>
          </c:extLst>
        </c:ser>
        <c:ser>
          <c:idx val="13"/>
          <c:order val="13"/>
          <c:spPr>
            <a:ln w="28575" cap="rnd" cmpd="sng" algn="ctr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OTP分析!$C$31:$Q$31</c:f>
              <c:numCache>
                <c:formatCode>General</c:formatCode>
                <c:ptCount val="15"/>
                <c:pt idx="0">
                  <c:v>0.90050128619484204</c:v>
                </c:pt>
                <c:pt idx="1">
                  <c:v>1.0099261223716614</c:v>
                </c:pt>
                <c:pt idx="2">
                  <c:v>1.1474324324324325</c:v>
                </c:pt>
                <c:pt idx="3">
                  <c:v>1.174385781495034</c:v>
                </c:pt>
                <c:pt idx="4">
                  <c:v>1.116165191740413</c:v>
                </c:pt>
                <c:pt idx="5">
                  <c:v>1.0718975492426706</c:v>
                </c:pt>
                <c:pt idx="6">
                  <c:v>1.0406267332224071</c:v>
                </c:pt>
                <c:pt idx="7">
                  <c:v>1.0378578024007388</c:v>
                </c:pt>
                <c:pt idx="8">
                  <c:v>1.0456732445436161</c:v>
                </c:pt>
                <c:pt idx="9">
                  <c:v>1.0765550239234449</c:v>
                </c:pt>
                <c:pt idx="10">
                  <c:v>1.1275336322869955</c:v>
                </c:pt>
                <c:pt idx="11">
                  <c:v>1.1877803888058107</c:v>
                </c:pt>
                <c:pt idx="12">
                  <c:v>1.175202031863311</c:v>
                </c:pt>
                <c:pt idx="13">
                  <c:v>1.0351181527311977</c:v>
                </c:pt>
                <c:pt idx="14">
                  <c:v>0.8899106249798342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239-46D4-AA60-7A7CF021331D}"/>
            </c:ext>
          </c:extLst>
        </c:ser>
        <c:ser>
          <c:idx val="14"/>
          <c:order val="14"/>
          <c:spPr>
            <a:ln w="28575" cap="rnd" cmpd="sng" algn="ctr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OTP分析!$C$32:$Q$32</c:f>
              <c:numCache>
                <c:formatCode>General</c:formatCode>
                <c:ptCount val="15"/>
                <c:pt idx="0">
                  <c:v>0.90307523338824824</c:v>
                </c:pt>
                <c:pt idx="1">
                  <c:v>0.9450461985673253</c:v>
                </c:pt>
                <c:pt idx="2">
                  <c:v>1.0764263959390863</c:v>
                </c:pt>
                <c:pt idx="3">
                  <c:v>1.1755535789522962</c:v>
                </c:pt>
                <c:pt idx="4">
                  <c:v>1.1768732364928414</c:v>
                </c:pt>
                <c:pt idx="5">
                  <c:v>1.1236898455990083</c:v>
                </c:pt>
                <c:pt idx="6">
                  <c:v>1.0922903436405722</c:v>
                </c:pt>
                <c:pt idx="7">
                  <c:v>1.0838381390840806</c:v>
                </c:pt>
                <c:pt idx="8">
                  <c:v>1.0849925705794947</c:v>
                </c:pt>
                <c:pt idx="9">
                  <c:v>1.1218285585127423</c:v>
                </c:pt>
                <c:pt idx="10">
                  <c:v>1.1776201733648541</c:v>
                </c:pt>
                <c:pt idx="11">
                  <c:v>1.1843675982946471</c:v>
                </c:pt>
                <c:pt idx="12">
                  <c:v>1.0948923076923076</c:v>
                </c:pt>
                <c:pt idx="13">
                  <c:v>0.95165376739666119</c:v>
                </c:pt>
                <c:pt idx="14">
                  <c:v>0.84190615835777127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239-46D4-AA60-7A7CF0213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810319"/>
        <c:axId val="1"/>
      </c:lineChart>
      <c:catAx>
        <c:axId val="64281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64281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505815405975006"/>
          <c:y val="9.4408656858610676E-2"/>
          <c:w val="0.11656812005060462"/>
          <c:h val="0.89513393169645672"/>
        </c:manualLayout>
      </c:layout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OTP分析!$A$34</c:f>
          <c:strCache>
            <c:ptCount val="1"/>
            <c:pt idx="0">
              <c:v>B</c:v>
            </c:pt>
          </c:strCache>
        </c:strRef>
      </c:tx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OTP分析!$C$34:$Q$34</c:f>
              <c:numCache>
                <c:formatCode>General</c:formatCode>
                <c:ptCount val="15"/>
                <c:pt idx="0">
                  <c:v>0.77865487843384906</c:v>
                </c:pt>
                <c:pt idx="1">
                  <c:v>0.8454676360060408</c:v>
                </c:pt>
                <c:pt idx="2">
                  <c:v>0.94611415936450738</c:v>
                </c:pt>
                <c:pt idx="3">
                  <c:v>1.0494318181818181</c:v>
                </c:pt>
                <c:pt idx="4">
                  <c:v>1.0688299962823304</c:v>
                </c:pt>
                <c:pt idx="5">
                  <c:v>1.0590213358070502</c:v>
                </c:pt>
                <c:pt idx="6">
                  <c:v>1.0472814696091728</c:v>
                </c:pt>
                <c:pt idx="7">
                  <c:v>1.0423290436537975</c:v>
                </c:pt>
                <c:pt idx="8">
                  <c:v>1.0495944523558913</c:v>
                </c:pt>
                <c:pt idx="9">
                  <c:v>1.0668892403209747</c:v>
                </c:pt>
                <c:pt idx="10">
                  <c:v>1.080150618612157</c:v>
                </c:pt>
                <c:pt idx="11">
                  <c:v>1.0663452266152362</c:v>
                </c:pt>
                <c:pt idx="12">
                  <c:v>0.97822536744692434</c:v>
                </c:pt>
                <c:pt idx="13">
                  <c:v>0.86752500532028087</c:v>
                </c:pt>
                <c:pt idx="14">
                  <c:v>0.81477665313049275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7-4123-951C-7876D123525E}"/>
            </c:ext>
          </c:extLst>
        </c:ser>
        <c:ser>
          <c:idx val="1"/>
          <c:order val="1"/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OTP分析!$C$35:$Q$35</c:f>
              <c:numCache>
                <c:formatCode>General</c:formatCode>
                <c:ptCount val="15"/>
                <c:pt idx="0">
                  <c:v>0.79183891185491395</c:v>
                </c:pt>
                <c:pt idx="1">
                  <c:v>0.89327535568524241</c:v>
                </c:pt>
                <c:pt idx="2">
                  <c:v>1.0210312075983718</c:v>
                </c:pt>
                <c:pt idx="3">
                  <c:v>1.076340265440485</c:v>
                </c:pt>
                <c:pt idx="4">
                  <c:v>1.0572358686001775</c:v>
                </c:pt>
                <c:pt idx="5">
                  <c:v>1.0404119923899495</c:v>
                </c:pt>
                <c:pt idx="6">
                  <c:v>1.0313005556727861</c:v>
                </c:pt>
                <c:pt idx="7">
                  <c:v>1.0275010827197921</c:v>
                </c:pt>
                <c:pt idx="8">
                  <c:v>1.0381262844589327</c:v>
                </c:pt>
                <c:pt idx="9">
                  <c:v>1.0450049784268172</c:v>
                </c:pt>
                <c:pt idx="10">
                  <c:v>1.070392003372072</c:v>
                </c:pt>
                <c:pt idx="11">
                  <c:v>1.0986376314095687</c:v>
                </c:pt>
                <c:pt idx="12">
                  <c:v>1.0613194379826929</c:v>
                </c:pt>
                <c:pt idx="13">
                  <c:v>0.93366846011860349</c:v>
                </c:pt>
                <c:pt idx="14">
                  <c:v>0.84506197520991599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7-4123-951C-7876D123525E}"/>
            </c:ext>
          </c:extLst>
        </c:ser>
        <c:ser>
          <c:idx val="2"/>
          <c:order val="2"/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OTP分析!$C$36:$Q$36</c:f>
              <c:numCache>
                <c:formatCode>General</c:formatCode>
                <c:ptCount val="15"/>
                <c:pt idx="0">
                  <c:v>0.83614198637504478</c:v>
                </c:pt>
                <c:pt idx="1">
                  <c:v>0.95815864497736036</c:v>
                </c:pt>
                <c:pt idx="2">
                  <c:v>1.0636571769858649</c:v>
                </c:pt>
                <c:pt idx="3">
                  <c:v>1.0606465091985375</c:v>
                </c:pt>
                <c:pt idx="4">
                  <c:v>1.0298487484941774</c:v>
                </c:pt>
                <c:pt idx="5">
                  <c:v>1.0164280331574982</c:v>
                </c:pt>
                <c:pt idx="6">
                  <c:v>1.0052669961915566</c:v>
                </c:pt>
                <c:pt idx="7">
                  <c:v>1.0104541272894538</c:v>
                </c:pt>
                <c:pt idx="8">
                  <c:v>1.0160098522167487</c:v>
                </c:pt>
                <c:pt idx="9">
                  <c:v>1.0301753848510378</c:v>
                </c:pt>
                <c:pt idx="10">
                  <c:v>1.0503671172716669</c:v>
                </c:pt>
                <c:pt idx="11">
                  <c:v>1.0862306265334212</c:v>
                </c:pt>
                <c:pt idx="12">
                  <c:v>1.1015846797088731</c:v>
                </c:pt>
                <c:pt idx="13">
                  <c:v>1.0082329491290407</c:v>
                </c:pt>
                <c:pt idx="14">
                  <c:v>0.88369910482240832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87-4123-951C-7876D123525E}"/>
            </c:ext>
          </c:extLst>
        </c:ser>
        <c:ser>
          <c:idx val="3"/>
          <c:order val="3"/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OTP分析!$C$37:$Q$37</c:f>
              <c:numCache>
                <c:formatCode>General</c:formatCode>
                <c:ptCount val="15"/>
                <c:pt idx="0">
                  <c:v>0.8829976074708652</c:v>
                </c:pt>
                <c:pt idx="1">
                  <c:v>1.0220216112706879</c:v>
                </c:pt>
                <c:pt idx="2">
                  <c:v>1.0674029559850577</c:v>
                </c:pt>
                <c:pt idx="3">
                  <c:v>1.0423096707818931</c:v>
                </c:pt>
                <c:pt idx="4">
                  <c:v>1.0181763330567917</c:v>
                </c:pt>
                <c:pt idx="5">
                  <c:v>1.0029832935560858</c:v>
                </c:pt>
                <c:pt idx="6">
                  <c:v>0.99430879383146686</c:v>
                </c:pt>
                <c:pt idx="7">
                  <c:v>0.99508553066817884</c:v>
                </c:pt>
                <c:pt idx="8">
                  <c:v>1.0010233510093962</c:v>
                </c:pt>
                <c:pt idx="9">
                  <c:v>1.0166768001389734</c:v>
                </c:pt>
                <c:pt idx="10">
                  <c:v>1.0391837368094352</c:v>
                </c:pt>
                <c:pt idx="11">
                  <c:v>1.0691238107910319</c:v>
                </c:pt>
                <c:pt idx="12">
                  <c:v>1.1106719367588933</c:v>
                </c:pt>
                <c:pt idx="13">
                  <c:v>1.0723438460447303</c:v>
                </c:pt>
                <c:pt idx="14">
                  <c:v>0.93070578165123341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87-4123-951C-7876D123525E}"/>
            </c:ext>
          </c:extLst>
        </c:ser>
        <c:ser>
          <c:idx val="4"/>
          <c:order val="4"/>
          <c:spPr>
            <a:ln w="28575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OTP分析!$C$38:$Q$38</c:f>
              <c:numCache>
                <c:formatCode>General</c:formatCode>
                <c:ptCount val="15"/>
                <c:pt idx="0">
                  <c:v>0.9294527567124411</c:v>
                </c:pt>
                <c:pt idx="1">
                  <c:v>1.0653591590422427</c:v>
                </c:pt>
                <c:pt idx="2">
                  <c:v>1.0609394098131657</c:v>
                </c:pt>
                <c:pt idx="3">
                  <c:v>1.0296862937750018</c:v>
                </c:pt>
                <c:pt idx="4">
                  <c:v>1.0068066738607122</c:v>
                </c:pt>
                <c:pt idx="5">
                  <c:v>0.99127743387732137</c:v>
                </c:pt>
                <c:pt idx="6">
                  <c:v>0.98766430738119315</c:v>
                </c:pt>
                <c:pt idx="7">
                  <c:v>0.9950888192267503</c:v>
                </c:pt>
                <c:pt idx="8">
                  <c:v>1.0008208495793145</c:v>
                </c:pt>
                <c:pt idx="9">
                  <c:v>1.0067139842700941</c:v>
                </c:pt>
                <c:pt idx="10">
                  <c:v>1.0278563469615154</c:v>
                </c:pt>
                <c:pt idx="11">
                  <c:v>1.0619423723855492</c:v>
                </c:pt>
                <c:pt idx="12">
                  <c:v>1.0975179462221683</c:v>
                </c:pt>
                <c:pt idx="13">
                  <c:v>1.1073420545583612</c:v>
                </c:pt>
                <c:pt idx="14">
                  <c:v>0.97375404262376652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87-4123-951C-7876D123525E}"/>
            </c:ext>
          </c:extLst>
        </c:ser>
        <c:ser>
          <c:idx val="5"/>
          <c:order val="5"/>
          <c:spPr>
            <a:ln w="28575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OTP分析!$C$39:$Q$39</c:f>
              <c:numCache>
                <c:formatCode>General</c:formatCode>
                <c:ptCount val="15"/>
                <c:pt idx="0">
                  <c:v>0.95958904109589038</c:v>
                </c:pt>
                <c:pt idx="1">
                  <c:v>1.0755285466244511</c:v>
                </c:pt>
                <c:pt idx="2">
                  <c:v>1.0487669885000923</c:v>
                </c:pt>
                <c:pt idx="3">
                  <c:v>1.020726945028537</c:v>
                </c:pt>
                <c:pt idx="4">
                  <c:v>0.99857575218087946</c:v>
                </c:pt>
                <c:pt idx="5">
                  <c:v>0.98893137452203661</c:v>
                </c:pt>
                <c:pt idx="6">
                  <c:v>0.99090211553217145</c:v>
                </c:pt>
                <c:pt idx="7">
                  <c:v>0.9934322273808176</c:v>
                </c:pt>
                <c:pt idx="8">
                  <c:v>1.0011124707976415</c:v>
                </c:pt>
                <c:pt idx="9">
                  <c:v>1.0048493602971522</c:v>
                </c:pt>
                <c:pt idx="10">
                  <c:v>1.0195934136693956</c:v>
                </c:pt>
                <c:pt idx="11">
                  <c:v>1.0533896978237045</c:v>
                </c:pt>
                <c:pt idx="12">
                  <c:v>1.089171974522293</c:v>
                </c:pt>
                <c:pt idx="13">
                  <c:v>1.1177814376029327</c:v>
                </c:pt>
                <c:pt idx="14">
                  <c:v>1.011181205133783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87-4123-951C-7876D123525E}"/>
            </c:ext>
          </c:extLst>
        </c:ser>
        <c:ser>
          <c:idx val="6"/>
          <c:order val="6"/>
          <c:spPr>
            <a:ln w="28575" cap="rnd" cmpd="sng" algn="ctr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OTP分析!$C$40:$Q$40</c:f>
              <c:numCache>
                <c:formatCode>General</c:formatCode>
                <c:ptCount val="15"/>
                <c:pt idx="0">
                  <c:v>0.97815919519943528</c:v>
                </c:pt>
                <c:pt idx="1">
                  <c:v>1.0748517138207969</c:v>
                </c:pt>
                <c:pt idx="2">
                  <c:v>1.0436033501694264</c:v>
                </c:pt>
                <c:pt idx="3">
                  <c:v>1.0171491504090624</c:v>
                </c:pt>
                <c:pt idx="4">
                  <c:v>0.99375931445603571</c:v>
                </c:pt>
                <c:pt idx="5">
                  <c:v>0.99015977145275635</c:v>
                </c:pt>
                <c:pt idx="6">
                  <c:v>0.99398774424788994</c:v>
                </c:pt>
                <c:pt idx="7">
                  <c:v>0.99664831218577932</c:v>
                </c:pt>
                <c:pt idx="8">
                  <c:v>0.99988297249853719</c:v>
                </c:pt>
                <c:pt idx="9">
                  <c:v>1.0061895971332393</c:v>
                </c:pt>
                <c:pt idx="10">
                  <c:v>1.0185095922105467</c:v>
                </c:pt>
                <c:pt idx="11">
                  <c:v>1.0495942290351667</c:v>
                </c:pt>
                <c:pt idx="12">
                  <c:v>1.0838912694161758</c:v>
                </c:pt>
                <c:pt idx="13">
                  <c:v>1.1163171690694627</c:v>
                </c:pt>
                <c:pt idx="14">
                  <c:v>1.0297322749899098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87-4123-951C-7876D123525E}"/>
            </c:ext>
          </c:extLst>
        </c:ser>
        <c:ser>
          <c:idx val="7"/>
          <c:order val="7"/>
          <c:spPr>
            <a:ln w="28575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OTP分析!$C$41:$Q$41</c:f>
              <c:numCache>
                <c:formatCode>General</c:formatCode>
                <c:ptCount val="15"/>
                <c:pt idx="0">
                  <c:v>0.99176606729570949</c:v>
                </c:pt>
                <c:pt idx="1">
                  <c:v>1.0753053637812002</c:v>
                </c:pt>
                <c:pt idx="2">
                  <c:v>1.0413507032212068</c:v>
                </c:pt>
                <c:pt idx="3">
                  <c:v>1.0128563443264393</c:v>
                </c:pt>
                <c:pt idx="4">
                  <c:v>0.99526335733232285</c:v>
                </c:pt>
                <c:pt idx="5">
                  <c:v>0.98911403319680968</c:v>
                </c:pt>
                <c:pt idx="6">
                  <c:v>0.99093371011421172</c:v>
                </c:pt>
                <c:pt idx="7">
                  <c:v>1</c:v>
                </c:pt>
                <c:pt idx="8">
                  <c:v>0.99654268001907487</c:v>
                </c:pt>
                <c:pt idx="9">
                  <c:v>1.0027624309392265</c:v>
                </c:pt>
                <c:pt idx="10">
                  <c:v>1.0133007334963324</c:v>
                </c:pt>
                <c:pt idx="11">
                  <c:v>1.0484193011647254</c:v>
                </c:pt>
                <c:pt idx="12">
                  <c:v>1.0773506880889432</c:v>
                </c:pt>
                <c:pt idx="13">
                  <c:v>1.1202227982132025</c:v>
                </c:pt>
                <c:pt idx="14">
                  <c:v>1.0367607162235486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87-4123-951C-7876D123525E}"/>
            </c:ext>
          </c:extLst>
        </c:ser>
        <c:ser>
          <c:idx val="8"/>
          <c:order val="8"/>
          <c:spPr>
            <a:ln w="28575" cap="rnd" cmpd="sng" algn="ctr">
              <a:solidFill>
                <a:schemeClr val="accent3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OTP分析!$C$42:$Q$42</c:f>
              <c:numCache>
                <c:formatCode>General</c:formatCode>
                <c:ptCount val="15"/>
                <c:pt idx="0">
                  <c:v>0.98829401890626378</c:v>
                </c:pt>
                <c:pt idx="1">
                  <c:v>1.0744764603999371</c:v>
                </c:pt>
                <c:pt idx="2">
                  <c:v>1.0390900352451138</c:v>
                </c:pt>
                <c:pt idx="3">
                  <c:v>1.0116480402959231</c:v>
                </c:pt>
                <c:pt idx="4">
                  <c:v>0.99280844307462413</c:v>
                </c:pt>
                <c:pt idx="5">
                  <c:v>0.98675426512662923</c:v>
                </c:pt>
                <c:pt idx="6">
                  <c:v>0.98819034386939908</c:v>
                </c:pt>
                <c:pt idx="7">
                  <c:v>0.98848920863309353</c:v>
                </c:pt>
                <c:pt idx="8">
                  <c:v>0.99167643610785461</c:v>
                </c:pt>
                <c:pt idx="9">
                  <c:v>0.99554347826086953</c:v>
                </c:pt>
                <c:pt idx="10">
                  <c:v>1.005883487654321</c:v>
                </c:pt>
                <c:pt idx="11">
                  <c:v>1.0411745406824147</c:v>
                </c:pt>
                <c:pt idx="12">
                  <c:v>1.0714237945562763</c:v>
                </c:pt>
                <c:pt idx="13">
                  <c:v>1.1213096862210095</c:v>
                </c:pt>
                <c:pt idx="14">
                  <c:v>1.0247993183550832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87-4123-951C-7876D123525E}"/>
            </c:ext>
          </c:extLst>
        </c:ser>
        <c:ser>
          <c:idx val="9"/>
          <c:order val="9"/>
          <c:spPr>
            <a:ln w="28575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OTP分析!$C$43:$Q$43</c:f>
              <c:numCache>
                <c:formatCode>General</c:formatCode>
                <c:ptCount val="15"/>
                <c:pt idx="0">
                  <c:v>0.96900862068965521</c:v>
                </c:pt>
                <c:pt idx="1">
                  <c:v>1.0746268656716418</c:v>
                </c:pt>
                <c:pt idx="2">
                  <c:v>1.0438259360277709</c:v>
                </c:pt>
                <c:pt idx="3">
                  <c:v>1.0125595823560567</c:v>
                </c:pt>
                <c:pt idx="4">
                  <c:v>0.98985637342908439</c:v>
                </c:pt>
                <c:pt idx="5">
                  <c:v>0.97788373744547019</c:v>
                </c:pt>
                <c:pt idx="6">
                  <c:v>0.98221584005302109</c:v>
                </c:pt>
                <c:pt idx="7">
                  <c:v>0.98296948222654013</c:v>
                </c:pt>
                <c:pt idx="8">
                  <c:v>0.98980963045912651</c:v>
                </c:pt>
                <c:pt idx="9">
                  <c:v>0.99013806706114393</c:v>
                </c:pt>
                <c:pt idx="10">
                  <c:v>1.0062094531974051</c:v>
                </c:pt>
                <c:pt idx="11">
                  <c:v>1.0415025988344622</c:v>
                </c:pt>
                <c:pt idx="12">
                  <c:v>1.0752403691036976</c:v>
                </c:pt>
                <c:pt idx="13">
                  <c:v>1.1090677831363611</c:v>
                </c:pt>
                <c:pt idx="14">
                  <c:v>1.0032232772889624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A87-4123-951C-7876D123525E}"/>
            </c:ext>
          </c:extLst>
        </c:ser>
        <c:ser>
          <c:idx val="10"/>
          <c:order val="10"/>
          <c:spPr>
            <a:ln w="28575" cap="rnd" cmpd="sng" algn="ctr">
              <a:solidFill>
                <a:schemeClr val="accent5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OTP分析!$C$44:$Q$44</c:f>
              <c:numCache>
                <c:formatCode>General</c:formatCode>
                <c:ptCount val="15"/>
                <c:pt idx="0">
                  <c:v>0.93384862064712415</c:v>
                </c:pt>
                <c:pt idx="1">
                  <c:v>1.0589326693032566</c:v>
                </c:pt>
                <c:pt idx="2">
                  <c:v>1.0492397660818713</c:v>
                </c:pt>
                <c:pt idx="3">
                  <c:v>1.0142756183745583</c:v>
                </c:pt>
                <c:pt idx="4">
                  <c:v>0.99297188755020083</c:v>
                </c:pt>
                <c:pt idx="5">
                  <c:v>0.97691798316147949</c:v>
                </c:pt>
                <c:pt idx="6">
                  <c:v>0.97124209667550476</c:v>
                </c:pt>
                <c:pt idx="7">
                  <c:v>0.97019483938915219</c:v>
                </c:pt>
                <c:pt idx="8">
                  <c:v>0.9782092326758236</c:v>
                </c:pt>
                <c:pt idx="9">
                  <c:v>0.98629211313833387</c:v>
                </c:pt>
                <c:pt idx="10">
                  <c:v>1.0074285220696209</c:v>
                </c:pt>
                <c:pt idx="11">
                  <c:v>1.036697247706422</c:v>
                </c:pt>
                <c:pt idx="12">
                  <c:v>1.0742339494163424</c:v>
                </c:pt>
                <c:pt idx="13">
                  <c:v>1.0902069661786977</c:v>
                </c:pt>
                <c:pt idx="14">
                  <c:v>0.9686163809207522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A87-4123-951C-7876D123525E}"/>
            </c:ext>
          </c:extLst>
        </c:ser>
        <c:ser>
          <c:idx val="11"/>
          <c:order val="11"/>
          <c:spPr>
            <a:ln w="28575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OTP分析!$C$45:$Q$45</c:f>
              <c:numCache>
                <c:formatCode>General</c:formatCode>
                <c:ptCount val="15"/>
                <c:pt idx="0">
                  <c:v>0.89252336448598135</c:v>
                </c:pt>
                <c:pt idx="1">
                  <c:v>1.0242911282589837</c:v>
                </c:pt>
                <c:pt idx="2">
                  <c:v>1.0534811674547531</c:v>
                </c:pt>
                <c:pt idx="3">
                  <c:v>1.0225190347141566</c:v>
                </c:pt>
                <c:pt idx="4">
                  <c:v>0.99447262815173776</c:v>
                </c:pt>
                <c:pt idx="5">
                  <c:v>0.9826906598114824</c:v>
                </c:pt>
                <c:pt idx="6">
                  <c:v>0.96809001198930189</c:v>
                </c:pt>
                <c:pt idx="7">
                  <c:v>0.96590369455788772</c:v>
                </c:pt>
                <c:pt idx="8">
                  <c:v>0.97490437540815378</c:v>
                </c:pt>
                <c:pt idx="9">
                  <c:v>0.98750764392417223</c:v>
                </c:pt>
                <c:pt idx="10">
                  <c:v>1.0109144772744991</c:v>
                </c:pt>
                <c:pt idx="11">
                  <c:v>1.0421895861148198</c:v>
                </c:pt>
                <c:pt idx="12">
                  <c:v>1.0790198392626313</c:v>
                </c:pt>
                <c:pt idx="13">
                  <c:v>1.0570958646616542</c:v>
                </c:pt>
                <c:pt idx="14">
                  <c:v>0.91583002568293248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A87-4123-951C-7876D123525E}"/>
            </c:ext>
          </c:extLst>
        </c:ser>
        <c:ser>
          <c:idx val="12"/>
          <c:order val="12"/>
          <c:spPr>
            <a:ln w="28575" cap="rnd" cmpd="sng" algn="ctr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OTP分析!$C$46:$Q$46</c:f>
              <c:numCache>
                <c:formatCode>General</c:formatCode>
                <c:ptCount val="15"/>
                <c:pt idx="0">
                  <c:v>0.85178135325384285</c:v>
                </c:pt>
                <c:pt idx="1">
                  <c:v>0.96950476750535552</c:v>
                </c:pt>
                <c:pt idx="2">
                  <c:v>1.0586882623475304</c:v>
                </c:pt>
                <c:pt idx="3">
                  <c:v>1.0397601583420655</c:v>
                </c:pt>
                <c:pt idx="4">
                  <c:v>1.0108005940326719</c:v>
                </c:pt>
                <c:pt idx="5">
                  <c:v>0.99202370100273474</c:v>
                </c:pt>
                <c:pt idx="6">
                  <c:v>0.98348728848197497</c:v>
                </c:pt>
                <c:pt idx="7">
                  <c:v>0.97799983205978669</c:v>
                </c:pt>
                <c:pt idx="8">
                  <c:v>0.9841623360554318</c:v>
                </c:pt>
                <c:pt idx="9">
                  <c:v>0.99576042549911359</c:v>
                </c:pt>
                <c:pt idx="10">
                  <c:v>1.0182582334297918</c:v>
                </c:pt>
                <c:pt idx="11">
                  <c:v>1.0521270221689634</c:v>
                </c:pt>
                <c:pt idx="12">
                  <c:v>1.0827792381835988</c:v>
                </c:pt>
                <c:pt idx="13">
                  <c:v>1.0012508087125296</c:v>
                </c:pt>
                <c:pt idx="14">
                  <c:v>0.87015140591204032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A87-4123-951C-7876D123525E}"/>
            </c:ext>
          </c:extLst>
        </c:ser>
        <c:ser>
          <c:idx val="13"/>
          <c:order val="13"/>
          <c:spPr>
            <a:ln w="28575" cap="rnd" cmpd="sng" algn="ctr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OTP分析!$C$47:$Q$47</c:f>
              <c:numCache>
                <c:formatCode>General</c:formatCode>
                <c:ptCount val="15"/>
                <c:pt idx="0">
                  <c:v>0.81515131271294006</c:v>
                </c:pt>
                <c:pt idx="1">
                  <c:v>0.90113026601210189</c:v>
                </c:pt>
                <c:pt idx="2">
                  <c:v>1.0260029043383554</c:v>
                </c:pt>
                <c:pt idx="3">
                  <c:v>1.0547707819146144</c:v>
                </c:pt>
                <c:pt idx="4">
                  <c:v>1.0363733777830695</c:v>
                </c:pt>
                <c:pt idx="5">
                  <c:v>1.0087881591119334</c:v>
                </c:pt>
                <c:pt idx="6">
                  <c:v>0.99539985845718326</c:v>
                </c:pt>
                <c:pt idx="7">
                  <c:v>0.99477465708687129</c:v>
                </c:pt>
                <c:pt idx="8">
                  <c:v>0.99409630841453878</c:v>
                </c:pt>
                <c:pt idx="9">
                  <c:v>1.0028607544408223</c:v>
                </c:pt>
                <c:pt idx="10">
                  <c:v>1.0328491350732325</c:v>
                </c:pt>
                <c:pt idx="11">
                  <c:v>1.0639718054146419</c:v>
                </c:pt>
                <c:pt idx="12">
                  <c:v>1.0460547653245611</c:v>
                </c:pt>
                <c:pt idx="13">
                  <c:v>0.92553730935756917</c:v>
                </c:pt>
                <c:pt idx="14">
                  <c:v>0.82107534019249917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A87-4123-951C-7876D123525E}"/>
            </c:ext>
          </c:extLst>
        </c:ser>
        <c:ser>
          <c:idx val="14"/>
          <c:order val="14"/>
          <c:spPr>
            <a:ln w="28575" cap="rnd" cmpd="sng" algn="ctr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OTP分析!$C$48:$Q$48</c:f>
              <c:numCache>
                <c:formatCode>General</c:formatCode>
                <c:ptCount val="15"/>
                <c:pt idx="0">
                  <c:v>0.81189038550859272</c:v>
                </c:pt>
                <c:pt idx="1">
                  <c:v>0.85130798744332059</c:v>
                </c:pt>
                <c:pt idx="2">
                  <c:v>0.95645608880182831</c:v>
                </c:pt>
                <c:pt idx="3">
                  <c:v>1.0475965401521954</c:v>
                </c:pt>
                <c:pt idx="4">
                  <c:v>1.0644105379863789</c:v>
                </c:pt>
                <c:pt idx="5">
                  <c:v>1.0420883164673413</c:v>
                </c:pt>
                <c:pt idx="6">
                  <c:v>1.0323506073368736</c:v>
                </c:pt>
                <c:pt idx="7">
                  <c:v>1.0265061743794437</c:v>
                </c:pt>
                <c:pt idx="8">
                  <c:v>1.0223282559491038</c:v>
                </c:pt>
                <c:pt idx="9">
                  <c:v>1.0356131121003642</c:v>
                </c:pt>
                <c:pt idx="10">
                  <c:v>1.0572610147924288</c:v>
                </c:pt>
                <c:pt idx="11">
                  <c:v>1.0549038233198764</c:v>
                </c:pt>
                <c:pt idx="12">
                  <c:v>0.96391837406401715</c:v>
                </c:pt>
                <c:pt idx="13">
                  <c:v>0.85651716888577434</c:v>
                </c:pt>
                <c:pt idx="14">
                  <c:v>0.77140890179293009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A87-4123-951C-7876D1235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812815"/>
        <c:axId val="1"/>
      </c:lineChart>
      <c:catAx>
        <c:axId val="64281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64281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505815405975006"/>
          <c:y val="9.1231189731522513E-2"/>
          <c:w val="0.11656812005060462"/>
          <c:h val="0.89827632966422166"/>
        </c:manualLayout>
      </c:layout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OTP分析!$A$50</c:f>
          <c:strCache>
            <c:ptCount val="1"/>
            <c:pt idx="0">
              <c:v>GB</c:v>
            </c:pt>
          </c:strCache>
        </c:strRef>
      </c:tx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OTP分析!$C$50:$Q$50</c:f>
              <c:numCache>
                <c:formatCode>General</c:formatCode>
                <c:ptCount val="15"/>
                <c:pt idx="0">
                  <c:v>0.80746291959406713</c:v>
                </c:pt>
                <c:pt idx="1">
                  <c:v>0.87358503831821699</c:v>
                </c:pt>
                <c:pt idx="2">
                  <c:v>0.98985959438377535</c:v>
                </c:pt>
                <c:pt idx="3">
                  <c:v>1.1016739585314819</c:v>
                </c:pt>
                <c:pt idx="4">
                  <c:v>1.1114714012332554</c:v>
                </c:pt>
                <c:pt idx="5">
                  <c:v>1.0877527440785673</c:v>
                </c:pt>
                <c:pt idx="6">
                  <c:v>1.063426236506678</c:v>
                </c:pt>
                <c:pt idx="7">
                  <c:v>1.0528732778949981</c:v>
                </c:pt>
                <c:pt idx="8">
                  <c:v>1.0661782661782662</c:v>
                </c:pt>
                <c:pt idx="9">
                  <c:v>1.0840997165827984</c:v>
                </c:pt>
                <c:pt idx="10">
                  <c:v>1.1077636770822226</c:v>
                </c:pt>
                <c:pt idx="11">
                  <c:v>1.1002813408993373</c:v>
                </c:pt>
                <c:pt idx="12">
                  <c:v>1.0019771800469581</c:v>
                </c:pt>
                <c:pt idx="13">
                  <c:v>0.87698039625335145</c:v>
                </c:pt>
                <c:pt idx="14">
                  <c:v>0.81260447520455148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D-4F79-B8F6-A70850DDEEF2}"/>
            </c:ext>
          </c:extLst>
        </c:ser>
        <c:ser>
          <c:idx val="1"/>
          <c:order val="1"/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OTP分析!$C$51:$Q$51</c:f>
              <c:numCache>
                <c:formatCode>General</c:formatCode>
                <c:ptCount val="15"/>
                <c:pt idx="0">
                  <c:v>0.83194764432869206</c:v>
                </c:pt>
                <c:pt idx="1">
                  <c:v>0.94298447825418785</c:v>
                </c:pt>
                <c:pt idx="2">
                  <c:v>1.0810096591944596</c:v>
                </c:pt>
                <c:pt idx="3">
                  <c:v>1.1331892689611553</c:v>
                </c:pt>
                <c:pt idx="4">
                  <c:v>1.0960364950530244</c:v>
                </c:pt>
                <c:pt idx="5">
                  <c:v>1.0623657313976955</c:v>
                </c:pt>
                <c:pt idx="6">
                  <c:v>1.0418982768204559</c:v>
                </c:pt>
                <c:pt idx="7">
                  <c:v>1.0344901152040962</c:v>
                </c:pt>
                <c:pt idx="8">
                  <c:v>1.0432055749128919</c:v>
                </c:pt>
                <c:pt idx="9">
                  <c:v>1.0598128394738564</c:v>
                </c:pt>
                <c:pt idx="10">
                  <c:v>1.1021482855604092</c:v>
                </c:pt>
                <c:pt idx="11">
                  <c:v>1.133787814230933</c:v>
                </c:pt>
                <c:pt idx="12">
                  <c:v>1.097799511002445</c:v>
                </c:pt>
                <c:pt idx="13">
                  <c:v>0.95643281623832677</c:v>
                </c:pt>
                <c:pt idx="14">
                  <c:v>0.85086178861788619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D-4F79-B8F6-A70850DDEEF2}"/>
            </c:ext>
          </c:extLst>
        </c:ser>
        <c:ser>
          <c:idx val="2"/>
          <c:order val="2"/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OTP分析!$C$52:$Q$52</c:f>
              <c:numCache>
                <c:formatCode>General</c:formatCode>
                <c:ptCount val="15"/>
                <c:pt idx="0">
                  <c:v>0.88920577617328522</c:v>
                </c:pt>
                <c:pt idx="1">
                  <c:v>1.0202477068098237</c:v>
                </c:pt>
                <c:pt idx="2">
                  <c:v>1.1252517116391463</c:v>
                </c:pt>
                <c:pt idx="3">
                  <c:v>1.1101244376935211</c:v>
                </c:pt>
                <c:pt idx="4">
                  <c:v>1.0617737411513291</c:v>
                </c:pt>
                <c:pt idx="5">
                  <c:v>1.028782894736842</c:v>
                </c:pt>
                <c:pt idx="6">
                  <c:v>1.0092081031307552</c:v>
                </c:pt>
                <c:pt idx="7">
                  <c:v>1.0043589110946625</c:v>
                </c:pt>
                <c:pt idx="8">
                  <c:v>1.0141981284285253</c:v>
                </c:pt>
                <c:pt idx="9">
                  <c:v>1.0338842351520641</c:v>
                </c:pt>
                <c:pt idx="10">
                  <c:v>1.0686380900705372</c:v>
                </c:pt>
                <c:pt idx="11">
                  <c:v>1.1232958266357087</c:v>
                </c:pt>
                <c:pt idx="12">
                  <c:v>1.1497994446158593</c:v>
                </c:pt>
                <c:pt idx="13">
                  <c:v>1.0476968030250946</c:v>
                </c:pt>
                <c:pt idx="14">
                  <c:v>0.90219397898324338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AD-4F79-B8F6-A70850DDEEF2}"/>
            </c:ext>
          </c:extLst>
        </c:ser>
        <c:ser>
          <c:idx val="3"/>
          <c:order val="3"/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OTP分析!$C$53:$Q$53</c:f>
              <c:numCache>
                <c:formatCode>General</c:formatCode>
                <c:ptCount val="15"/>
                <c:pt idx="0">
                  <c:v>0.94710023727099457</c:v>
                </c:pt>
                <c:pt idx="1">
                  <c:v>1.092308401308816</c:v>
                </c:pt>
                <c:pt idx="2">
                  <c:v>1.1330923430824844</c:v>
                </c:pt>
                <c:pt idx="3">
                  <c:v>1.0813624678663238</c:v>
                </c:pt>
                <c:pt idx="4">
                  <c:v>1.0373039105306612</c:v>
                </c:pt>
                <c:pt idx="5">
                  <c:v>1.0077650236326807</c:v>
                </c:pt>
                <c:pt idx="6">
                  <c:v>0.99282013996182861</c:v>
                </c:pt>
                <c:pt idx="7">
                  <c:v>0.98992067195520295</c:v>
                </c:pt>
                <c:pt idx="8">
                  <c:v>0.99560197910940074</c:v>
                </c:pt>
                <c:pt idx="9">
                  <c:v>1.0154334219326073</c:v>
                </c:pt>
                <c:pt idx="10">
                  <c:v>1.0494177137603433</c:v>
                </c:pt>
                <c:pt idx="11">
                  <c:v>1.0958759485318377</c:v>
                </c:pt>
                <c:pt idx="12">
                  <c:v>1.1538418174643441</c:v>
                </c:pt>
                <c:pt idx="13">
                  <c:v>1.1230450348596193</c:v>
                </c:pt>
                <c:pt idx="14">
                  <c:v>0.96004921751836048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AD-4F79-B8F6-A70850DDEEF2}"/>
            </c:ext>
          </c:extLst>
        </c:ser>
        <c:ser>
          <c:idx val="4"/>
          <c:order val="4"/>
          <c:spPr>
            <a:ln w="28575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OTP分析!$C$54:$Q$54</c:f>
              <c:numCache>
                <c:formatCode>General</c:formatCode>
                <c:ptCount val="15"/>
                <c:pt idx="0">
                  <c:v>0.99207561187007309</c:v>
                </c:pt>
                <c:pt idx="1">
                  <c:v>1.1299237767396115</c:v>
                </c:pt>
                <c:pt idx="2">
                  <c:v>1.1187496327633821</c:v>
                </c:pt>
                <c:pt idx="3">
                  <c:v>1.0609080064556873</c:v>
                </c:pt>
                <c:pt idx="4">
                  <c:v>1.0204485488126649</c:v>
                </c:pt>
                <c:pt idx="5">
                  <c:v>0.99664929262844382</c:v>
                </c:pt>
                <c:pt idx="6">
                  <c:v>0.98572577402492967</c:v>
                </c:pt>
                <c:pt idx="7">
                  <c:v>0.99107420861442652</c:v>
                </c:pt>
                <c:pt idx="8">
                  <c:v>0.99623486313218679</c:v>
                </c:pt>
                <c:pt idx="9">
                  <c:v>1.0043647404877123</c:v>
                </c:pt>
                <c:pt idx="10">
                  <c:v>1.0382138620572785</c:v>
                </c:pt>
                <c:pt idx="11">
                  <c:v>1.0792961112318054</c:v>
                </c:pt>
                <c:pt idx="12">
                  <c:v>1.1429177783167597</c:v>
                </c:pt>
                <c:pt idx="13">
                  <c:v>1.1632416056551376</c:v>
                </c:pt>
                <c:pt idx="14">
                  <c:v>1.0184485167228203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AD-4F79-B8F6-A70850DDEEF2}"/>
            </c:ext>
          </c:extLst>
        </c:ser>
        <c:ser>
          <c:idx val="5"/>
          <c:order val="5"/>
          <c:spPr>
            <a:ln w="28575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OTP分析!$C$55:$Q$55</c:f>
              <c:numCache>
                <c:formatCode>General</c:formatCode>
                <c:ptCount val="15"/>
                <c:pt idx="0">
                  <c:v>1.0319282046856797</c:v>
                </c:pt>
                <c:pt idx="1">
                  <c:v>1.1371228863648044</c:v>
                </c:pt>
                <c:pt idx="2">
                  <c:v>1.0961146457471123</c:v>
                </c:pt>
                <c:pt idx="3">
                  <c:v>1.0436344584986155</c:v>
                </c:pt>
                <c:pt idx="4">
                  <c:v>1.006895332390382</c:v>
                </c:pt>
                <c:pt idx="5">
                  <c:v>0.98938301282051277</c:v>
                </c:pt>
                <c:pt idx="6">
                  <c:v>0.99181133311496883</c:v>
                </c:pt>
                <c:pt idx="7">
                  <c:v>0.99242937853107349</c:v>
                </c:pt>
                <c:pt idx="8">
                  <c:v>0.99900354295837024</c:v>
                </c:pt>
                <c:pt idx="9">
                  <c:v>1.0056306306306306</c:v>
                </c:pt>
                <c:pt idx="10">
                  <c:v>1.0212320029159832</c:v>
                </c:pt>
                <c:pt idx="11">
                  <c:v>1.0676744186046512</c:v>
                </c:pt>
                <c:pt idx="12">
                  <c:v>1.1271983116966171</c:v>
                </c:pt>
                <c:pt idx="13">
                  <c:v>1.1767417218543046</c:v>
                </c:pt>
                <c:pt idx="14">
                  <c:v>1.058752688172043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AD-4F79-B8F6-A70850DDEEF2}"/>
            </c:ext>
          </c:extLst>
        </c:ser>
        <c:ser>
          <c:idx val="6"/>
          <c:order val="6"/>
          <c:spPr>
            <a:ln w="28575" cap="rnd" cmpd="sng" algn="ctr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OTP分析!$C$56:$Q$56</c:f>
              <c:numCache>
                <c:formatCode>General</c:formatCode>
                <c:ptCount val="15"/>
                <c:pt idx="0">
                  <c:v>1.0539761387324256</c:v>
                </c:pt>
                <c:pt idx="1">
                  <c:v>1.1415657873870064</c:v>
                </c:pt>
                <c:pt idx="2">
                  <c:v>1.0858056265984655</c:v>
                </c:pt>
                <c:pt idx="3">
                  <c:v>1.0330365510777881</c:v>
                </c:pt>
                <c:pt idx="4">
                  <c:v>1.0027775205999445</c:v>
                </c:pt>
                <c:pt idx="5">
                  <c:v>0.99598986914309839</c:v>
                </c:pt>
                <c:pt idx="6">
                  <c:v>0.99526886683591043</c:v>
                </c:pt>
                <c:pt idx="7">
                  <c:v>0.99676801532200143</c:v>
                </c:pt>
                <c:pt idx="8">
                  <c:v>1.0022178125364771</c:v>
                </c:pt>
                <c:pt idx="9">
                  <c:v>1.0075593952483801</c:v>
                </c:pt>
                <c:pt idx="10">
                  <c:v>1.0211321476381718</c:v>
                </c:pt>
                <c:pt idx="11">
                  <c:v>1.0617754357519253</c:v>
                </c:pt>
                <c:pt idx="12">
                  <c:v>1.1142629904559915</c:v>
                </c:pt>
                <c:pt idx="13">
                  <c:v>1.1791970405831791</c:v>
                </c:pt>
                <c:pt idx="14">
                  <c:v>1.0835806351596757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AD-4F79-B8F6-A70850DDEEF2}"/>
            </c:ext>
          </c:extLst>
        </c:ser>
        <c:ser>
          <c:idx val="7"/>
          <c:order val="7"/>
          <c:spPr>
            <a:ln w="28575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OTP分析!$C$57:$Q$57</c:f>
              <c:numCache>
                <c:formatCode>General</c:formatCode>
                <c:ptCount val="15"/>
                <c:pt idx="0">
                  <c:v>1.0663829787234043</c:v>
                </c:pt>
                <c:pt idx="1">
                  <c:v>1.1405491868834978</c:v>
                </c:pt>
                <c:pt idx="2">
                  <c:v>1.077484813235104</c:v>
                </c:pt>
                <c:pt idx="3">
                  <c:v>1.0290992705359974</c:v>
                </c:pt>
                <c:pt idx="4">
                  <c:v>1.0025418941818867</c:v>
                </c:pt>
                <c:pt idx="5">
                  <c:v>0.99505216736581692</c:v>
                </c:pt>
                <c:pt idx="6">
                  <c:v>0.99423325879722257</c:v>
                </c:pt>
                <c:pt idx="7">
                  <c:v>1.0009764433052606</c:v>
                </c:pt>
                <c:pt idx="8">
                  <c:v>1.0015479876160991</c:v>
                </c:pt>
                <c:pt idx="9">
                  <c:v>1.007822829440282</c:v>
                </c:pt>
                <c:pt idx="10">
                  <c:v>1.0180687779288906</c:v>
                </c:pt>
                <c:pt idx="11">
                  <c:v>1.0575847318196776</c:v>
                </c:pt>
                <c:pt idx="12">
                  <c:v>1.1093896713615023</c:v>
                </c:pt>
                <c:pt idx="13">
                  <c:v>1.1770329670329671</c:v>
                </c:pt>
                <c:pt idx="14">
                  <c:v>1.0965470852017938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AD-4F79-B8F6-A70850DDEEF2}"/>
            </c:ext>
          </c:extLst>
        </c:ser>
        <c:ser>
          <c:idx val="8"/>
          <c:order val="8"/>
          <c:spPr>
            <a:ln w="28575" cap="rnd" cmpd="sng" algn="ctr">
              <a:solidFill>
                <a:schemeClr val="accent3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OTP分析!$C$58:$Q$58</c:f>
              <c:numCache>
                <c:formatCode>General</c:formatCode>
                <c:ptCount val="15"/>
                <c:pt idx="0">
                  <c:v>1.0647270786066996</c:v>
                </c:pt>
                <c:pt idx="1">
                  <c:v>1.144711742263671</c:v>
                </c:pt>
                <c:pt idx="2">
                  <c:v>1.0817972350230414</c:v>
                </c:pt>
                <c:pt idx="3">
                  <c:v>1.0314800313234143</c:v>
                </c:pt>
                <c:pt idx="4">
                  <c:v>1.0003717126661091</c:v>
                </c:pt>
                <c:pt idx="5">
                  <c:v>0.9904701397712834</c:v>
                </c:pt>
                <c:pt idx="6">
                  <c:v>0.99189345686160968</c:v>
                </c:pt>
                <c:pt idx="7">
                  <c:v>0.99447513812154698</c:v>
                </c:pt>
                <c:pt idx="8">
                  <c:v>0.99543592744294906</c:v>
                </c:pt>
                <c:pt idx="9">
                  <c:v>1.0028153762858689</c:v>
                </c:pt>
                <c:pt idx="10">
                  <c:v>1.0159747465085134</c:v>
                </c:pt>
                <c:pt idx="11">
                  <c:v>1.057033912055817</c:v>
                </c:pt>
                <c:pt idx="12">
                  <c:v>1.1124393969582254</c:v>
                </c:pt>
                <c:pt idx="13">
                  <c:v>1.1781374312026593</c:v>
                </c:pt>
                <c:pt idx="14">
                  <c:v>1.0858955588091752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AAD-4F79-B8F6-A70850DDEEF2}"/>
            </c:ext>
          </c:extLst>
        </c:ser>
        <c:ser>
          <c:idx val="9"/>
          <c:order val="9"/>
          <c:spPr>
            <a:ln w="28575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OTP分析!$C$59:$Q$59</c:f>
              <c:numCache>
                <c:formatCode>General</c:formatCode>
                <c:ptCount val="15"/>
                <c:pt idx="0">
                  <c:v>1.0438291963200834</c:v>
                </c:pt>
                <c:pt idx="1">
                  <c:v>1.1467619195527257</c:v>
                </c:pt>
                <c:pt idx="2">
                  <c:v>1.0962663347853143</c:v>
                </c:pt>
                <c:pt idx="3">
                  <c:v>1.0393445098927654</c:v>
                </c:pt>
                <c:pt idx="4">
                  <c:v>1.0049124687388353</c:v>
                </c:pt>
                <c:pt idx="5">
                  <c:v>0.98806392878818528</c:v>
                </c:pt>
                <c:pt idx="6">
                  <c:v>0.98919395743742422</c:v>
                </c:pt>
                <c:pt idx="7">
                  <c:v>0.99074497257769656</c:v>
                </c:pt>
                <c:pt idx="8">
                  <c:v>0.99141200089225967</c:v>
                </c:pt>
                <c:pt idx="9">
                  <c:v>0.99525381758151055</c:v>
                </c:pt>
                <c:pt idx="10">
                  <c:v>1.0229155162893429</c:v>
                </c:pt>
                <c:pt idx="11">
                  <c:v>1.0658069558421259</c:v>
                </c:pt>
                <c:pt idx="12">
                  <c:v>1.1221472195435551</c:v>
                </c:pt>
                <c:pt idx="13">
                  <c:v>1.1782871696911812</c:v>
                </c:pt>
                <c:pt idx="14">
                  <c:v>1.0712153333621772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AAD-4F79-B8F6-A70850DDEEF2}"/>
            </c:ext>
          </c:extLst>
        </c:ser>
        <c:ser>
          <c:idx val="10"/>
          <c:order val="10"/>
          <c:spPr>
            <a:ln w="28575" cap="rnd" cmpd="sng" algn="ctr">
              <a:solidFill>
                <a:schemeClr val="accent5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OTP分析!$C$60:$Q$60</c:f>
              <c:numCache>
                <c:formatCode>General</c:formatCode>
                <c:ptCount val="15"/>
                <c:pt idx="0">
                  <c:v>1.0144438894438894</c:v>
                </c:pt>
                <c:pt idx="1">
                  <c:v>1.1326515488365199</c:v>
                </c:pt>
                <c:pt idx="2">
                  <c:v>1.1101604909133822</c:v>
                </c:pt>
                <c:pt idx="3">
                  <c:v>1.0499540083492536</c:v>
                </c:pt>
                <c:pt idx="4">
                  <c:v>1.0120893780223446</c:v>
                </c:pt>
                <c:pt idx="5">
                  <c:v>0.98664911620910112</c:v>
                </c:pt>
                <c:pt idx="6">
                  <c:v>0.9754339660948127</c:v>
                </c:pt>
                <c:pt idx="7">
                  <c:v>0.97883043387130586</c:v>
                </c:pt>
                <c:pt idx="8">
                  <c:v>0.98427220394736847</c:v>
                </c:pt>
                <c:pt idx="9">
                  <c:v>0.99702922855773835</c:v>
                </c:pt>
                <c:pt idx="10">
                  <c:v>1.0305029560448975</c:v>
                </c:pt>
                <c:pt idx="11">
                  <c:v>1.0716945316492663</c:v>
                </c:pt>
                <c:pt idx="12">
                  <c:v>1.1334918892547872</c:v>
                </c:pt>
                <c:pt idx="13">
                  <c:v>1.1643037974683543</c:v>
                </c:pt>
                <c:pt idx="14">
                  <c:v>1.0320155326971536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AAD-4F79-B8F6-A70850DDEEF2}"/>
            </c:ext>
          </c:extLst>
        </c:ser>
        <c:ser>
          <c:idx val="11"/>
          <c:order val="11"/>
          <c:spPr>
            <a:ln w="28575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OTP分析!$C$61:$Q$61</c:f>
              <c:numCache>
                <c:formatCode>General</c:formatCode>
                <c:ptCount val="15"/>
                <c:pt idx="0">
                  <c:v>0.961936365410892</c:v>
                </c:pt>
                <c:pt idx="1">
                  <c:v>1.1016628175519632</c:v>
                </c:pt>
                <c:pt idx="2">
                  <c:v>1.1221739369602288</c:v>
                </c:pt>
                <c:pt idx="3">
                  <c:v>1.0617523440025864</c:v>
                </c:pt>
                <c:pt idx="4">
                  <c:v>1.0203881295778903</c:v>
                </c:pt>
                <c:pt idx="5">
                  <c:v>0.99158735554044863</c:v>
                </c:pt>
                <c:pt idx="6">
                  <c:v>0.97538658614694851</c:v>
                </c:pt>
                <c:pt idx="7">
                  <c:v>0.97333710194083289</c:v>
                </c:pt>
                <c:pt idx="8">
                  <c:v>0.98490321385570068</c:v>
                </c:pt>
                <c:pt idx="9">
                  <c:v>1.0025969529085872</c:v>
                </c:pt>
                <c:pt idx="10">
                  <c:v>1.038261947176826</c:v>
                </c:pt>
                <c:pt idx="11">
                  <c:v>1.0853528628495339</c:v>
                </c:pt>
                <c:pt idx="12">
                  <c:v>1.1463069788485465</c:v>
                </c:pt>
                <c:pt idx="13">
                  <c:v>1.1334530504229479</c:v>
                </c:pt>
                <c:pt idx="14">
                  <c:v>0.97222759447646312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AAD-4F79-B8F6-A70850DDEEF2}"/>
            </c:ext>
          </c:extLst>
        </c:ser>
        <c:ser>
          <c:idx val="12"/>
          <c:order val="12"/>
          <c:spPr>
            <a:ln w="28575" cap="rnd" cmpd="sng" algn="ctr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OTP分析!$C$62:$Q$62</c:f>
              <c:numCache>
                <c:formatCode>General</c:formatCode>
                <c:ptCount val="15"/>
                <c:pt idx="0">
                  <c:v>0.91480097245908776</c:v>
                </c:pt>
                <c:pt idx="1">
                  <c:v>1.041191489361702</c:v>
                </c:pt>
                <c:pt idx="2">
                  <c:v>1.1281831042845594</c:v>
                </c:pt>
                <c:pt idx="3">
                  <c:v>1.0920720614987383</c:v>
                </c:pt>
                <c:pt idx="4">
                  <c:v>1.0431208731976822</c:v>
                </c:pt>
                <c:pt idx="5">
                  <c:v>1.0120009057287342</c:v>
                </c:pt>
                <c:pt idx="6">
                  <c:v>0.99392318911035493</c:v>
                </c:pt>
                <c:pt idx="7">
                  <c:v>0.98778562525965929</c:v>
                </c:pt>
                <c:pt idx="8">
                  <c:v>0.99926506614404709</c:v>
                </c:pt>
                <c:pt idx="9">
                  <c:v>1.0203395014528216</c:v>
                </c:pt>
                <c:pt idx="10">
                  <c:v>1.0519382504288164</c:v>
                </c:pt>
                <c:pt idx="11">
                  <c:v>1.1105028873917229</c:v>
                </c:pt>
                <c:pt idx="12">
                  <c:v>1.1509531703273932</c:v>
                </c:pt>
                <c:pt idx="13">
                  <c:v>1.0708221432903058</c:v>
                </c:pt>
                <c:pt idx="14">
                  <c:v>0.91838343305506787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AAD-4F79-B8F6-A70850DDEEF2}"/>
            </c:ext>
          </c:extLst>
        </c:ser>
        <c:ser>
          <c:idx val="13"/>
          <c:order val="13"/>
          <c:spPr>
            <a:ln w="28575" cap="rnd" cmpd="sng" algn="ctr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OTP分析!$C$63:$Q$63</c:f>
              <c:numCache>
                <c:formatCode>General</c:formatCode>
                <c:ptCount val="15"/>
                <c:pt idx="0">
                  <c:v>0.86126373626373631</c:v>
                </c:pt>
                <c:pt idx="1">
                  <c:v>0.95870681069485941</c:v>
                </c:pt>
                <c:pt idx="2">
                  <c:v>1.0885844748858446</c:v>
                </c:pt>
                <c:pt idx="3">
                  <c:v>1.1132155327478575</c:v>
                </c:pt>
                <c:pt idx="4">
                  <c:v>1.0740784993129817</c:v>
                </c:pt>
                <c:pt idx="5">
                  <c:v>1.03311432325887</c:v>
                </c:pt>
                <c:pt idx="6">
                  <c:v>1.0164175962955166</c:v>
                </c:pt>
                <c:pt idx="7">
                  <c:v>1.0079712746858169</c:v>
                </c:pt>
                <c:pt idx="8">
                  <c:v>1.0170101637492941</c:v>
                </c:pt>
                <c:pt idx="9">
                  <c:v>1.0393183927861027</c:v>
                </c:pt>
                <c:pt idx="10">
                  <c:v>1.0845419386028523</c:v>
                </c:pt>
                <c:pt idx="11">
                  <c:v>1.1279513795514442</c:v>
                </c:pt>
                <c:pt idx="12">
                  <c:v>1.1145464704786738</c:v>
                </c:pt>
                <c:pt idx="13">
                  <c:v>0.98069422776911075</c:v>
                </c:pt>
                <c:pt idx="14">
                  <c:v>0.85610636900853576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AAD-4F79-B8F6-A70850DDEEF2}"/>
            </c:ext>
          </c:extLst>
        </c:ser>
        <c:ser>
          <c:idx val="14"/>
          <c:order val="14"/>
          <c:spPr>
            <a:ln w="28575" cap="rnd" cmpd="sng" algn="ctr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OTP分析!$C$64:$Q$64</c:f>
              <c:numCache>
                <c:formatCode>General</c:formatCode>
                <c:ptCount val="15"/>
                <c:pt idx="0">
                  <c:v>0.84002941987680424</c:v>
                </c:pt>
                <c:pt idx="1">
                  <c:v>0.88202482220052991</c:v>
                </c:pt>
                <c:pt idx="2">
                  <c:v>1.0044993455497382</c:v>
                </c:pt>
                <c:pt idx="3">
                  <c:v>1.1059209275803079</c:v>
                </c:pt>
                <c:pt idx="4">
                  <c:v>1.1120309929416758</c:v>
                </c:pt>
                <c:pt idx="5">
                  <c:v>1.0804187758858721</c:v>
                </c:pt>
                <c:pt idx="6">
                  <c:v>1.0547012702850544</c:v>
                </c:pt>
                <c:pt idx="7">
                  <c:v>1.0476160990712073</c:v>
                </c:pt>
                <c:pt idx="8">
                  <c:v>1.0520167913852894</c:v>
                </c:pt>
                <c:pt idx="9">
                  <c:v>1.0842099179285631</c:v>
                </c:pt>
                <c:pt idx="10">
                  <c:v>1.1137234042553192</c:v>
                </c:pt>
                <c:pt idx="11">
                  <c:v>1.1127754985211336</c:v>
                </c:pt>
                <c:pt idx="12">
                  <c:v>1.0204426493014054</c:v>
                </c:pt>
                <c:pt idx="13">
                  <c:v>0.8955333426534321</c:v>
                </c:pt>
                <c:pt idx="14">
                  <c:v>0.79396511079679399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AAD-4F79-B8F6-A70850DDE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820719"/>
        <c:axId val="1"/>
      </c:lineChart>
      <c:catAx>
        <c:axId val="64282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64282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464225854375543"/>
          <c:y val="9.1231189731522513E-2"/>
          <c:w val="0.11692671111979611"/>
          <c:h val="0.89827632966422166"/>
        </c:manualLayout>
      </c:layout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OTP分析!$A$2</c:f>
          <c:strCache>
            <c:ptCount val="1"/>
            <c:pt idx="0">
              <c:v>Gr</c:v>
            </c:pt>
          </c:strCache>
        </c:strRef>
      </c:tx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OTP分析!$C$2:$C$16</c:f>
              <c:numCache>
                <c:formatCode>General</c:formatCode>
                <c:ptCount val="15"/>
                <c:pt idx="0">
                  <c:v>0.79759456596248524</c:v>
                </c:pt>
                <c:pt idx="1">
                  <c:v>0.81811849001525905</c:v>
                </c:pt>
                <c:pt idx="2">
                  <c:v>0.86944255972574369</c:v>
                </c:pt>
                <c:pt idx="3">
                  <c:v>0.91894377802475757</c:v>
                </c:pt>
                <c:pt idx="4">
                  <c:v>0.96626976063721703</c:v>
                </c:pt>
                <c:pt idx="5">
                  <c:v>0.99741547326497759</c:v>
                </c:pt>
                <c:pt idx="6">
                  <c:v>1.0173007364797142</c:v>
                </c:pt>
                <c:pt idx="7">
                  <c:v>1.0283213861647389</c:v>
                </c:pt>
                <c:pt idx="8">
                  <c:v>1.029346259661994</c:v>
                </c:pt>
                <c:pt idx="9">
                  <c:v>1.0156916254477231</c:v>
                </c:pt>
                <c:pt idx="10">
                  <c:v>0.98875853329518049</c:v>
                </c:pt>
                <c:pt idx="11">
                  <c:v>0.94300856407696143</c:v>
                </c:pt>
                <c:pt idx="12">
                  <c:v>0.90158071668693229</c:v>
                </c:pt>
                <c:pt idx="13">
                  <c:v>0.84940895996821297</c:v>
                </c:pt>
                <c:pt idx="14">
                  <c:v>0.83597947846149179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F-42EC-A257-853D384B2D0F}"/>
            </c:ext>
          </c:extLst>
        </c:ser>
        <c:ser>
          <c:idx val="1"/>
          <c:order val="1"/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OTP分析!$D$2:$D$16</c:f>
              <c:numCache>
                <c:formatCode>General</c:formatCode>
                <c:ptCount val="15"/>
                <c:pt idx="0">
                  <c:v>0.86409165993041159</c:v>
                </c:pt>
                <c:pt idx="1">
                  <c:v>0.92704026948399942</c:v>
                </c:pt>
                <c:pt idx="2">
                  <c:v>0.99991597697769186</c:v>
                </c:pt>
                <c:pt idx="3">
                  <c:v>1.0619440769967614</c:v>
                </c:pt>
                <c:pt idx="4">
                  <c:v>1.0953974489548475</c:v>
                </c:pt>
                <c:pt idx="5">
                  <c:v>1.1014030289216432</c:v>
                </c:pt>
                <c:pt idx="6">
                  <c:v>1.1085848074921956</c:v>
                </c:pt>
                <c:pt idx="7">
                  <c:v>1.1056556214882109</c:v>
                </c:pt>
                <c:pt idx="8">
                  <c:v>1.108172826652785</c:v>
                </c:pt>
                <c:pt idx="9">
                  <c:v>1.1132949742858598</c:v>
                </c:pt>
                <c:pt idx="10">
                  <c:v>1.106032550433681</c:v>
                </c:pt>
                <c:pt idx="11">
                  <c:v>1.0810403144711582</c:v>
                </c:pt>
                <c:pt idx="12">
                  <c:v>1.0214642752131726</c:v>
                </c:pt>
                <c:pt idx="13">
                  <c:v>0.95383560600289474</c:v>
                </c:pt>
                <c:pt idx="14">
                  <c:v>0.88361217915410994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F-42EC-A257-853D384B2D0F}"/>
            </c:ext>
          </c:extLst>
        </c:ser>
        <c:ser>
          <c:idx val="2"/>
          <c:order val="2"/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OTP分析!$E$2:$E$16</c:f>
              <c:numCache>
                <c:formatCode>General</c:formatCode>
                <c:ptCount val="15"/>
                <c:pt idx="0">
                  <c:v>0.98790855067679106</c:v>
                </c:pt>
                <c:pt idx="1">
                  <c:v>1.0689387717857468</c:v>
                </c:pt>
                <c:pt idx="2">
                  <c:v>1.1090927338418306</c:v>
                </c:pt>
                <c:pt idx="3">
                  <c:v>1.1139061308940434</c:v>
                </c:pt>
                <c:pt idx="4">
                  <c:v>1.0887673782793321</c:v>
                </c:pt>
                <c:pt idx="5">
                  <c:v>1.071044921875</c:v>
                </c:pt>
                <c:pt idx="6">
                  <c:v>1.052505515285219</c:v>
                </c:pt>
                <c:pt idx="7">
                  <c:v>1.0545942149288041</c:v>
                </c:pt>
                <c:pt idx="8">
                  <c:v>1.0568468923698837</c:v>
                </c:pt>
                <c:pt idx="9">
                  <c:v>1.0757557139346277</c:v>
                </c:pt>
                <c:pt idx="10">
                  <c:v>1.0898503464741163</c:v>
                </c:pt>
                <c:pt idx="11">
                  <c:v>1.107374502643484</c:v>
                </c:pt>
                <c:pt idx="12">
                  <c:v>1.1206844640706544</c:v>
                </c:pt>
                <c:pt idx="13">
                  <c:v>1.0899622504207032</c:v>
                </c:pt>
                <c:pt idx="14">
                  <c:v>1.0175086929842503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2F-42EC-A257-853D384B2D0F}"/>
            </c:ext>
          </c:extLst>
        </c:ser>
        <c:ser>
          <c:idx val="3"/>
          <c:order val="3"/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OTP分析!$F$2:$F$16</c:f>
              <c:numCache>
                <c:formatCode>General</c:formatCode>
                <c:ptCount val="15"/>
                <c:pt idx="0">
                  <c:v>1.1049673328209071</c:v>
                </c:pt>
                <c:pt idx="1">
                  <c:v>1.1266271563128374</c:v>
                </c:pt>
                <c:pt idx="2">
                  <c:v>1.1018188198140242</c:v>
                </c:pt>
                <c:pt idx="3">
                  <c:v>1.0703094901759342</c:v>
                </c:pt>
                <c:pt idx="4">
                  <c:v>1.0441330265634805</c:v>
                </c:pt>
                <c:pt idx="5">
                  <c:v>1.02908875037103</c:v>
                </c:pt>
                <c:pt idx="6">
                  <c:v>1.017490906276604</c:v>
                </c:pt>
                <c:pt idx="7">
                  <c:v>1.0176609105180534</c:v>
                </c:pt>
                <c:pt idx="8">
                  <c:v>1.0208397892779673</c:v>
                </c:pt>
                <c:pt idx="9">
                  <c:v>1.028919444029293</c:v>
                </c:pt>
                <c:pt idx="10">
                  <c:v>1.0432739514658438</c:v>
                </c:pt>
                <c:pt idx="11">
                  <c:v>1.064638783269962</c:v>
                </c:pt>
                <c:pt idx="12">
                  <c:v>1.0964716914781385</c:v>
                </c:pt>
                <c:pt idx="13">
                  <c:v>1.1262912539068708</c:v>
                </c:pt>
                <c:pt idx="14">
                  <c:v>1.1263238240625895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2F-42EC-A257-853D384B2D0F}"/>
            </c:ext>
          </c:extLst>
        </c:ser>
        <c:ser>
          <c:idx val="4"/>
          <c:order val="4"/>
          <c:spPr>
            <a:ln w="28575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OTP分析!$G$2:$G$16</c:f>
              <c:numCache>
                <c:formatCode>General</c:formatCode>
                <c:ptCount val="15"/>
                <c:pt idx="0">
                  <c:v>1.1224192765888632</c:v>
                </c:pt>
                <c:pt idx="1">
                  <c:v>1.1068862275449103</c:v>
                </c:pt>
                <c:pt idx="2">
                  <c:v>1.0617184348527633</c:v>
                </c:pt>
                <c:pt idx="3">
                  <c:v>1.0335136759843704</c:v>
                </c:pt>
                <c:pt idx="4">
                  <c:v>1.0106330365974283</c:v>
                </c:pt>
                <c:pt idx="5">
                  <c:v>0.99955954897815358</c:v>
                </c:pt>
                <c:pt idx="6">
                  <c:v>0.99144276775855722</c:v>
                </c:pt>
                <c:pt idx="7">
                  <c:v>0.99420127197904973</c:v>
                </c:pt>
                <c:pt idx="8">
                  <c:v>0.99547511312217196</c:v>
                </c:pt>
                <c:pt idx="9">
                  <c:v>1.0022194602272727</c:v>
                </c:pt>
                <c:pt idx="10">
                  <c:v>1.0140458776595744</c:v>
                </c:pt>
                <c:pt idx="11">
                  <c:v>1.0273228168163635</c:v>
                </c:pt>
                <c:pt idx="12">
                  <c:v>1.0571621621621621</c:v>
                </c:pt>
                <c:pt idx="13">
                  <c:v>1.0986093552465235</c:v>
                </c:pt>
                <c:pt idx="14">
                  <c:v>1.1462342535513268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2F-42EC-A257-853D384B2D0F}"/>
            </c:ext>
          </c:extLst>
        </c:ser>
        <c:ser>
          <c:idx val="5"/>
          <c:order val="5"/>
          <c:spPr>
            <a:ln w="28575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OTP分析!$H$2:$H$16</c:f>
              <c:numCache>
                <c:formatCode>General</c:formatCode>
                <c:ptCount val="15"/>
                <c:pt idx="0">
                  <c:v>1.0992961876832845</c:v>
                </c:pt>
                <c:pt idx="1">
                  <c:v>1.0690042260961437</c:v>
                </c:pt>
                <c:pt idx="2">
                  <c:v>1.0340531561461794</c:v>
                </c:pt>
                <c:pt idx="3">
                  <c:v>1.0086727319105517</c:v>
                </c:pt>
                <c:pt idx="4">
                  <c:v>0.99169233641370302</c:v>
                </c:pt>
                <c:pt idx="5">
                  <c:v>0.98637956935403104</c:v>
                </c:pt>
                <c:pt idx="6">
                  <c:v>0.99030864847782574</c:v>
                </c:pt>
                <c:pt idx="7">
                  <c:v>0.9919493344783169</c:v>
                </c:pt>
                <c:pt idx="8">
                  <c:v>0.99080435471937423</c:v>
                </c:pt>
                <c:pt idx="9">
                  <c:v>0.99202261940826009</c:v>
                </c:pt>
                <c:pt idx="10">
                  <c:v>0.99294980259447263</c:v>
                </c:pt>
                <c:pt idx="11">
                  <c:v>1.0057206284153006</c:v>
                </c:pt>
                <c:pt idx="12">
                  <c:v>1.0320152091254753</c:v>
                </c:pt>
                <c:pt idx="13">
                  <c:v>1.0650438946528331</c:v>
                </c:pt>
                <c:pt idx="14">
                  <c:v>1.1176230464194075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2F-42EC-A257-853D384B2D0F}"/>
            </c:ext>
          </c:extLst>
        </c:ser>
        <c:ser>
          <c:idx val="6"/>
          <c:order val="6"/>
          <c:spPr>
            <a:ln w="28575" cap="rnd" cmpd="sng" algn="ctr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OTP分析!$I$2:$I$16</c:f>
              <c:numCache>
                <c:formatCode>General</c:formatCode>
                <c:ptCount val="15"/>
                <c:pt idx="0">
                  <c:v>1.0811095941417401</c:v>
                </c:pt>
                <c:pt idx="1">
                  <c:v>1.0502608205272803</c:v>
                </c:pt>
                <c:pt idx="2">
                  <c:v>1.0177371021300721</c:v>
                </c:pt>
                <c:pt idx="3">
                  <c:v>0.99496152436790031</c:v>
                </c:pt>
                <c:pt idx="4">
                  <c:v>0.98696574719612007</c:v>
                </c:pt>
                <c:pt idx="5">
                  <c:v>0.98993215145546076</c:v>
                </c:pt>
                <c:pt idx="6">
                  <c:v>0.99515179499018813</c:v>
                </c:pt>
                <c:pt idx="7">
                  <c:v>0.99399434762129057</c:v>
                </c:pt>
                <c:pt idx="8">
                  <c:v>0.99467222608292793</c:v>
                </c:pt>
                <c:pt idx="9">
                  <c:v>0.99304865938430986</c:v>
                </c:pt>
                <c:pt idx="10">
                  <c:v>0.98634742740703008</c:v>
                </c:pt>
                <c:pt idx="11">
                  <c:v>0.99042445447012251</c:v>
                </c:pt>
                <c:pt idx="12">
                  <c:v>1.0139785825226846</c:v>
                </c:pt>
                <c:pt idx="13">
                  <c:v>1.0444570698103828</c:v>
                </c:pt>
                <c:pt idx="14">
                  <c:v>1.0949944519787942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2F-42EC-A257-853D384B2D0F}"/>
            </c:ext>
          </c:extLst>
        </c:ser>
        <c:ser>
          <c:idx val="7"/>
          <c:order val="7"/>
          <c:spPr>
            <a:ln w="28575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OTP分析!$J$2:$J$16</c:f>
              <c:numCache>
                <c:formatCode>General</c:formatCode>
                <c:ptCount val="15"/>
                <c:pt idx="0">
                  <c:v>1.0696705793260128</c:v>
                </c:pt>
                <c:pt idx="1">
                  <c:v>1.0425669835782196</c:v>
                </c:pt>
                <c:pt idx="2">
                  <c:v>1.010388099393335</c:v>
                </c:pt>
                <c:pt idx="3">
                  <c:v>0.99171998494542712</c:v>
                </c:pt>
                <c:pt idx="4">
                  <c:v>0.99050698935948256</c:v>
                </c:pt>
                <c:pt idx="5">
                  <c:v>0.99264539488572079</c:v>
                </c:pt>
                <c:pt idx="6">
                  <c:v>0.99784379492093911</c:v>
                </c:pt>
                <c:pt idx="7">
                  <c:v>1.0003662109375</c:v>
                </c:pt>
                <c:pt idx="8">
                  <c:v>0.99675870348139251</c:v>
                </c:pt>
                <c:pt idx="9">
                  <c:v>0.99611339734796522</c:v>
                </c:pt>
                <c:pt idx="10">
                  <c:v>0.99115882538680133</c:v>
                </c:pt>
                <c:pt idx="11">
                  <c:v>0.98995165418523079</c:v>
                </c:pt>
                <c:pt idx="12">
                  <c:v>1.009059642647429</c:v>
                </c:pt>
                <c:pt idx="13">
                  <c:v>1.0382716049382716</c:v>
                </c:pt>
                <c:pt idx="14">
                  <c:v>1.0843895093487264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2F-42EC-A257-853D384B2D0F}"/>
            </c:ext>
          </c:extLst>
        </c:ser>
        <c:ser>
          <c:idx val="8"/>
          <c:order val="8"/>
          <c:spPr>
            <a:ln w="28575" cap="rnd" cmpd="sng" algn="ctr">
              <a:solidFill>
                <a:schemeClr val="accent3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OTP分析!$K$2:$K$16</c:f>
              <c:numCache>
                <c:formatCode>General</c:formatCode>
                <c:ptCount val="15"/>
                <c:pt idx="0">
                  <c:v>1.077829457364341</c:v>
                </c:pt>
                <c:pt idx="1">
                  <c:v>1.0518131052519968</c:v>
                </c:pt>
                <c:pt idx="2">
                  <c:v>1.0213581152686069</c:v>
                </c:pt>
                <c:pt idx="3">
                  <c:v>0.99833779665712441</c:v>
                </c:pt>
                <c:pt idx="4">
                  <c:v>0.99744402412841227</c:v>
                </c:pt>
                <c:pt idx="5">
                  <c:v>0.99612317235268055</c:v>
                </c:pt>
                <c:pt idx="6">
                  <c:v>0.99836582234154314</c:v>
                </c:pt>
                <c:pt idx="7">
                  <c:v>0.99916646820671584</c:v>
                </c:pt>
                <c:pt idx="8">
                  <c:v>0.99660977320551791</c:v>
                </c:pt>
                <c:pt idx="9">
                  <c:v>0.99598348767153855</c:v>
                </c:pt>
                <c:pt idx="10">
                  <c:v>0.99176191947276282</c:v>
                </c:pt>
                <c:pt idx="11">
                  <c:v>1.0007449483192103</c:v>
                </c:pt>
                <c:pt idx="12">
                  <c:v>1.0177646188008882</c:v>
                </c:pt>
                <c:pt idx="13">
                  <c:v>1.041345879669233</c:v>
                </c:pt>
                <c:pt idx="14">
                  <c:v>1.0869511593487913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2F-42EC-A257-853D384B2D0F}"/>
            </c:ext>
          </c:extLst>
        </c:ser>
        <c:ser>
          <c:idx val="9"/>
          <c:order val="9"/>
          <c:spPr>
            <a:ln w="28575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OTP分析!$L$2:$L$16</c:f>
              <c:numCache>
                <c:formatCode>General</c:formatCode>
                <c:ptCount val="15"/>
                <c:pt idx="0">
                  <c:v>1.0961741579626805</c:v>
                </c:pt>
                <c:pt idx="1">
                  <c:v>1.0668210387032748</c:v>
                </c:pt>
                <c:pt idx="2">
                  <c:v>1.0332395223244846</c:v>
                </c:pt>
                <c:pt idx="3">
                  <c:v>1.0139474817046923</c:v>
                </c:pt>
                <c:pt idx="4">
                  <c:v>1.0010451306413302</c:v>
                </c:pt>
                <c:pt idx="5">
                  <c:v>0.99877388372330644</c:v>
                </c:pt>
                <c:pt idx="6">
                  <c:v>1.0014010130401982</c:v>
                </c:pt>
                <c:pt idx="7">
                  <c:v>1.0015366041049281</c:v>
                </c:pt>
                <c:pt idx="8">
                  <c:v>0.99784366576819405</c:v>
                </c:pt>
                <c:pt idx="9">
                  <c:v>0.99424519576610826</c:v>
                </c:pt>
                <c:pt idx="10">
                  <c:v>1.0018176600019133</c:v>
                </c:pt>
                <c:pt idx="11">
                  <c:v>1.0127515614156835</c:v>
                </c:pt>
                <c:pt idx="12">
                  <c:v>1.0336586490432644</c:v>
                </c:pt>
                <c:pt idx="13">
                  <c:v>1.0611426662211827</c:v>
                </c:pt>
                <c:pt idx="14">
                  <c:v>1.1145577754410563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2F-42EC-A257-853D384B2D0F}"/>
            </c:ext>
          </c:extLst>
        </c:ser>
        <c:ser>
          <c:idx val="10"/>
          <c:order val="10"/>
          <c:spPr>
            <a:ln w="28575" cap="rnd" cmpd="sng" algn="ctr">
              <a:solidFill>
                <a:schemeClr val="accent5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OTP分析!$M$2:$M$16</c:f>
              <c:numCache>
                <c:formatCode>General</c:formatCode>
                <c:ptCount val="15"/>
                <c:pt idx="0">
                  <c:v>1.1166289226787447</c:v>
                </c:pt>
                <c:pt idx="1">
                  <c:v>1.1025131079370818</c:v>
                </c:pt>
                <c:pt idx="2">
                  <c:v>1.0635547087642896</c:v>
                </c:pt>
                <c:pt idx="3">
                  <c:v>1.0365461231995097</c:v>
                </c:pt>
                <c:pt idx="4">
                  <c:v>1.0226122173472831</c:v>
                </c:pt>
                <c:pt idx="5">
                  <c:v>1.0088647670737223</c:v>
                </c:pt>
                <c:pt idx="6">
                  <c:v>1.0049237761575609</c:v>
                </c:pt>
                <c:pt idx="7">
                  <c:v>1.0066461182816413</c:v>
                </c:pt>
                <c:pt idx="8">
                  <c:v>1.0053156146179403</c:v>
                </c:pt>
                <c:pt idx="9">
                  <c:v>1.0114879649890591</c:v>
                </c:pt>
                <c:pt idx="10">
                  <c:v>1.0258833546189867</c:v>
                </c:pt>
                <c:pt idx="11">
                  <c:v>1.0389339513325608</c:v>
                </c:pt>
                <c:pt idx="12">
                  <c:v>1.0625686059275521</c:v>
                </c:pt>
                <c:pt idx="13">
                  <c:v>1.1015311702515493</c:v>
                </c:pt>
                <c:pt idx="14">
                  <c:v>1.1364950219462584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2F-42EC-A257-853D384B2D0F}"/>
            </c:ext>
          </c:extLst>
        </c:ser>
        <c:ser>
          <c:idx val="11"/>
          <c:order val="11"/>
          <c:spPr>
            <a:ln w="28575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OTP分析!$N$2:$N$16</c:f>
              <c:numCache>
                <c:formatCode>General</c:formatCode>
                <c:ptCount val="15"/>
                <c:pt idx="0">
                  <c:v>1.0966394623139701</c:v>
                </c:pt>
                <c:pt idx="1">
                  <c:v>1.1285348415323873</c:v>
                </c:pt>
                <c:pt idx="2">
                  <c:v>1.1089103021651201</c:v>
                </c:pt>
                <c:pt idx="3">
                  <c:v>1.078316812184074</c:v>
                </c:pt>
                <c:pt idx="4">
                  <c:v>1.057206431237439</c:v>
                </c:pt>
                <c:pt idx="5">
                  <c:v>1.0454823889739664</c:v>
                </c:pt>
                <c:pt idx="6">
                  <c:v>1.0396641343462616</c:v>
                </c:pt>
                <c:pt idx="7">
                  <c:v>1.0367545638945233</c:v>
                </c:pt>
                <c:pt idx="8">
                  <c:v>1.0422377174000161</c:v>
                </c:pt>
                <c:pt idx="9">
                  <c:v>1.0498726163823053</c:v>
                </c:pt>
                <c:pt idx="10">
                  <c:v>1.0595074745432222</c:v>
                </c:pt>
                <c:pt idx="11">
                  <c:v>1.0793053354463813</c:v>
                </c:pt>
                <c:pt idx="12">
                  <c:v>1.1112839535718559</c:v>
                </c:pt>
                <c:pt idx="13">
                  <c:v>1.1366029222174474</c:v>
                </c:pt>
                <c:pt idx="14">
                  <c:v>1.1266899154445134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92F-42EC-A257-853D384B2D0F}"/>
            </c:ext>
          </c:extLst>
        </c:ser>
        <c:ser>
          <c:idx val="12"/>
          <c:order val="12"/>
          <c:spPr>
            <a:ln w="28575" cap="rnd" cmpd="sng" algn="ctr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OTP分析!$O$2:$O$16</c:f>
              <c:numCache>
                <c:formatCode>General</c:formatCode>
                <c:ptCount val="15"/>
                <c:pt idx="0">
                  <c:v>0.99035290237467022</c:v>
                </c:pt>
                <c:pt idx="1">
                  <c:v>1.0799889543446244</c:v>
                </c:pt>
                <c:pt idx="2">
                  <c:v>1.1266482674026372</c:v>
                </c:pt>
                <c:pt idx="3">
                  <c:v>1.127584665250922</c:v>
                </c:pt>
                <c:pt idx="4">
                  <c:v>1.1135873472322071</c:v>
                </c:pt>
                <c:pt idx="5">
                  <c:v>1.0949410949410949</c:v>
                </c:pt>
                <c:pt idx="6">
                  <c:v>1.0813703099510603</c:v>
                </c:pt>
                <c:pt idx="7">
                  <c:v>1.0781414994720169</c:v>
                </c:pt>
                <c:pt idx="8">
                  <c:v>1.0843829537296874</c:v>
                </c:pt>
                <c:pt idx="9">
                  <c:v>1.098014417604654</c:v>
                </c:pt>
                <c:pt idx="10">
                  <c:v>1.1090658352320422</c:v>
                </c:pt>
                <c:pt idx="11">
                  <c:v>1.1277461804393889</c:v>
                </c:pt>
                <c:pt idx="12">
                  <c:v>1.1361843790012804</c:v>
                </c:pt>
                <c:pt idx="13">
                  <c:v>1.1085027726432533</c:v>
                </c:pt>
                <c:pt idx="14">
                  <c:v>1.0180313089091058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92F-42EC-A257-853D384B2D0F}"/>
            </c:ext>
          </c:extLst>
        </c:ser>
        <c:ser>
          <c:idx val="13"/>
          <c:order val="13"/>
          <c:spPr>
            <a:ln w="28575" cap="rnd" cmpd="sng" algn="ctr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OTP分析!$P$2:$P$16</c:f>
              <c:numCache>
                <c:formatCode>General</c:formatCode>
                <c:ptCount val="15"/>
                <c:pt idx="0">
                  <c:v>0.86672455713789509</c:v>
                </c:pt>
                <c:pt idx="1">
                  <c:v>0.93963304860765307</c:v>
                </c:pt>
                <c:pt idx="2">
                  <c:v>1.0211402131001401</c:v>
                </c:pt>
                <c:pt idx="3">
                  <c:v>1.0892699474882661</c:v>
                </c:pt>
                <c:pt idx="4">
                  <c:v>1.1241191066997518</c:v>
                </c:pt>
                <c:pt idx="5">
                  <c:v>1.1405624577636846</c:v>
                </c:pt>
                <c:pt idx="6">
                  <c:v>1.1335254562920269</c:v>
                </c:pt>
                <c:pt idx="7">
                  <c:v>1.1315024232633279</c:v>
                </c:pt>
                <c:pt idx="8">
                  <c:v>1.1405232247730912</c:v>
                </c:pt>
                <c:pt idx="9">
                  <c:v>1.1411954094614944</c:v>
                </c:pt>
                <c:pt idx="10">
                  <c:v>1.1310416770155483</c:v>
                </c:pt>
                <c:pt idx="11">
                  <c:v>1.1004906498796518</c:v>
                </c:pt>
                <c:pt idx="12">
                  <c:v>1.0484393655125361</c:v>
                </c:pt>
                <c:pt idx="13">
                  <c:v>0.97028747829442408</c:v>
                </c:pt>
                <c:pt idx="14">
                  <c:v>0.8866346386479107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92F-42EC-A257-853D384B2D0F}"/>
            </c:ext>
          </c:extLst>
        </c:ser>
        <c:ser>
          <c:idx val="14"/>
          <c:order val="14"/>
          <c:spPr>
            <a:ln w="28575" cap="rnd" cmpd="sng" algn="ctr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OTP分析!$Q$2:$Q$16</c:f>
              <c:numCache>
                <c:formatCode>General</c:formatCode>
                <c:ptCount val="15"/>
                <c:pt idx="0">
                  <c:v>0.79564420924078971</c:v>
                </c:pt>
                <c:pt idx="1">
                  <c:v>0.82912084378416617</c:v>
                </c:pt>
                <c:pt idx="2">
                  <c:v>0.87397126516947965</c:v>
                </c:pt>
                <c:pt idx="3">
                  <c:v>0.92369780862218531</c:v>
                </c:pt>
                <c:pt idx="4">
                  <c:v>0.97833848128685463</c:v>
                </c:pt>
                <c:pt idx="5">
                  <c:v>1.0193946517778432</c:v>
                </c:pt>
                <c:pt idx="6">
                  <c:v>1.0349756034371087</c:v>
                </c:pt>
                <c:pt idx="7">
                  <c:v>1.0544190925780226</c:v>
                </c:pt>
                <c:pt idx="8">
                  <c:v>1.042085209560097</c:v>
                </c:pt>
                <c:pt idx="9">
                  <c:v>1.0293882025551293</c:v>
                </c:pt>
                <c:pt idx="10">
                  <c:v>0.99512627381479846</c:v>
                </c:pt>
                <c:pt idx="11">
                  <c:v>0.94082974382226248</c:v>
                </c:pt>
                <c:pt idx="12">
                  <c:v>0.89602779142395961</c:v>
                </c:pt>
                <c:pt idx="13">
                  <c:v>0.84170058796924474</c:v>
                </c:pt>
                <c:pt idx="14">
                  <c:v>0.78548593350383633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92F-42EC-A257-853D384B2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825711"/>
        <c:axId val="1"/>
      </c:lineChart>
      <c:catAx>
        <c:axId val="64282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宋体"/>
                  <a:ea typeface="宋体"/>
                  <a:cs typeface="宋体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64282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933747234359271"/>
          <c:y val="9.1231189731522513E-2"/>
          <c:w val="0.11160413496302879"/>
          <c:h val="0.89827632966422166"/>
        </c:manualLayout>
      </c:layout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Golden_OTP分析!$L$34</c:f>
          <c:strCache>
            <c:ptCount val="1"/>
            <c:pt idx="0">
              <c:v>B</c:v>
            </c:pt>
          </c:strCache>
        </c:strRef>
      </c:tx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Golden_OTP分析!$N$34:$AB$34</c:f>
              <c:numCache>
                <c:formatCode>General</c:formatCode>
                <c:ptCount val="15"/>
                <c:pt idx="0">
                  <c:v>31670</c:v>
                </c:pt>
                <c:pt idx="1">
                  <c:v>28473</c:v>
                </c:pt>
                <c:pt idx="2">
                  <c:v>24422</c:v>
                </c:pt>
                <c:pt idx="3">
                  <c:v>21120</c:v>
                </c:pt>
                <c:pt idx="4">
                  <c:v>18829</c:v>
                </c:pt>
                <c:pt idx="5">
                  <c:v>17248</c:v>
                </c:pt>
                <c:pt idx="6">
                  <c:v>16222</c:v>
                </c:pt>
                <c:pt idx="7">
                  <c:v>15852</c:v>
                </c:pt>
                <c:pt idx="8">
                  <c:v>16151</c:v>
                </c:pt>
                <c:pt idx="9">
                  <c:v>17073</c:v>
                </c:pt>
                <c:pt idx="10">
                  <c:v>18590</c:v>
                </c:pt>
                <c:pt idx="11">
                  <c:v>20740</c:v>
                </c:pt>
                <c:pt idx="12">
                  <c:v>23881</c:v>
                </c:pt>
                <c:pt idx="13">
                  <c:v>28194</c:v>
                </c:pt>
                <c:pt idx="14">
                  <c:v>32998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A-480D-A0B6-233AEC6CE939}"/>
            </c:ext>
          </c:extLst>
        </c:ser>
        <c:ser>
          <c:idx val="1"/>
          <c:order val="1"/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Golden_OTP分析!$N$35:$AB$35</c:f>
              <c:numCache>
                <c:formatCode>General</c:formatCode>
                <c:ptCount val="15"/>
                <c:pt idx="0">
                  <c:v>29996</c:v>
                </c:pt>
                <c:pt idx="1">
                  <c:v>26217</c:v>
                </c:pt>
                <c:pt idx="2">
                  <c:v>22110</c:v>
                </c:pt>
                <c:pt idx="3">
                  <c:v>19138</c:v>
                </c:pt>
                <c:pt idx="4">
                  <c:v>16895</c:v>
                </c:pt>
                <c:pt idx="5">
                  <c:v>15243</c:v>
                </c:pt>
                <c:pt idx="6">
                  <c:v>14217</c:v>
                </c:pt>
                <c:pt idx="7">
                  <c:v>13854</c:v>
                </c:pt>
                <c:pt idx="8">
                  <c:v>14111</c:v>
                </c:pt>
                <c:pt idx="9">
                  <c:v>15065</c:v>
                </c:pt>
                <c:pt idx="10">
                  <c:v>16607</c:v>
                </c:pt>
                <c:pt idx="11">
                  <c:v>18644</c:v>
                </c:pt>
                <c:pt idx="12">
                  <c:v>21494</c:v>
                </c:pt>
                <c:pt idx="13">
                  <c:v>25463</c:v>
                </c:pt>
                <c:pt idx="14">
                  <c:v>30012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6A-480D-A0B6-233AEC6CE939}"/>
            </c:ext>
          </c:extLst>
        </c:ser>
        <c:ser>
          <c:idx val="2"/>
          <c:order val="2"/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Golden_OTP分析!$N$36:$AB$36</c:f>
              <c:numCache>
                <c:formatCode>General</c:formatCode>
                <c:ptCount val="15"/>
                <c:pt idx="0">
                  <c:v>27890</c:v>
                </c:pt>
                <c:pt idx="1">
                  <c:v>23852</c:v>
                </c:pt>
                <c:pt idx="2">
                  <c:v>20092</c:v>
                </c:pt>
                <c:pt idx="3">
                  <c:v>17231</c:v>
                </c:pt>
                <c:pt idx="4">
                  <c:v>14942</c:v>
                </c:pt>
                <c:pt idx="5">
                  <c:v>13270</c:v>
                </c:pt>
                <c:pt idx="6">
                  <c:v>12341</c:v>
                </c:pt>
                <c:pt idx="7">
                  <c:v>11957</c:v>
                </c:pt>
                <c:pt idx="8">
                  <c:v>12180</c:v>
                </c:pt>
                <c:pt idx="9">
                  <c:v>13057</c:v>
                </c:pt>
                <c:pt idx="10">
                  <c:v>14573</c:v>
                </c:pt>
                <c:pt idx="11">
                  <c:v>16711</c:v>
                </c:pt>
                <c:pt idx="12">
                  <c:v>19373</c:v>
                </c:pt>
                <c:pt idx="13">
                  <c:v>23078</c:v>
                </c:pt>
                <c:pt idx="14">
                  <c:v>27704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6A-480D-A0B6-233AEC6CE939}"/>
            </c:ext>
          </c:extLst>
        </c:ser>
        <c:ser>
          <c:idx val="3"/>
          <c:order val="3"/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Golden_OTP分析!$N$37:$AB$37</c:f>
              <c:numCache>
                <c:formatCode>General</c:formatCode>
                <c:ptCount val="15"/>
                <c:pt idx="0">
                  <c:v>25914</c:v>
                </c:pt>
                <c:pt idx="1">
                  <c:v>21933</c:v>
                </c:pt>
                <c:pt idx="2">
                  <c:v>18471</c:v>
                </c:pt>
                <c:pt idx="3">
                  <c:v>15552</c:v>
                </c:pt>
                <c:pt idx="4">
                  <c:v>13259</c:v>
                </c:pt>
                <c:pt idx="5">
                  <c:v>11732</c:v>
                </c:pt>
                <c:pt idx="6">
                  <c:v>10894</c:v>
                </c:pt>
                <c:pt idx="7">
                  <c:v>10581</c:v>
                </c:pt>
                <c:pt idx="8">
                  <c:v>10749</c:v>
                </c:pt>
                <c:pt idx="9">
                  <c:v>11513</c:v>
                </c:pt>
                <c:pt idx="10">
                  <c:v>12888</c:v>
                </c:pt>
                <c:pt idx="11">
                  <c:v>15031</c:v>
                </c:pt>
                <c:pt idx="12">
                  <c:v>17710</c:v>
                </c:pt>
                <c:pt idx="13">
                  <c:v>21149</c:v>
                </c:pt>
                <c:pt idx="14">
                  <c:v>25702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6A-480D-A0B6-233AEC6CE939}"/>
            </c:ext>
          </c:extLst>
        </c:ser>
        <c:ser>
          <c:idx val="4"/>
          <c:order val="4"/>
          <c:spPr>
            <a:ln w="28575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Golden_OTP分析!$N$38:$AB$38</c:f>
              <c:numCache>
                <c:formatCode>General</c:formatCode>
                <c:ptCount val="15"/>
                <c:pt idx="0">
                  <c:v>24395</c:v>
                </c:pt>
                <c:pt idx="1">
                  <c:v>20548</c:v>
                </c:pt>
                <c:pt idx="2">
                  <c:v>17181</c:v>
                </c:pt>
                <c:pt idx="3">
                  <c:v>14249</c:v>
                </c:pt>
                <c:pt idx="4">
                  <c:v>12047</c:v>
                </c:pt>
                <c:pt idx="5">
                  <c:v>10662</c:v>
                </c:pt>
                <c:pt idx="6">
                  <c:v>9890</c:v>
                </c:pt>
                <c:pt idx="7">
                  <c:v>9570</c:v>
                </c:pt>
                <c:pt idx="8">
                  <c:v>9746</c:v>
                </c:pt>
                <c:pt idx="9">
                  <c:v>10426</c:v>
                </c:pt>
                <c:pt idx="10">
                  <c:v>11667</c:v>
                </c:pt>
                <c:pt idx="11">
                  <c:v>13674</c:v>
                </c:pt>
                <c:pt idx="12">
                  <c:v>16438</c:v>
                </c:pt>
                <c:pt idx="13">
                  <c:v>19722</c:v>
                </c:pt>
                <c:pt idx="14">
                  <c:v>24118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6A-480D-A0B6-233AEC6CE939}"/>
            </c:ext>
          </c:extLst>
        </c:ser>
        <c:ser>
          <c:idx val="5"/>
          <c:order val="5"/>
          <c:spPr>
            <a:ln w="28575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Golden_OTP分析!$N$39:$AB$39</c:f>
              <c:numCache>
                <c:formatCode>General</c:formatCode>
                <c:ptCount val="15"/>
                <c:pt idx="0">
                  <c:v>23360</c:v>
                </c:pt>
                <c:pt idx="1">
                  <c:v>19582</c:v>
                </c:pt>
                <c:pt idx="2">
                  <c:v>16261</c:v>
                </c:pt>
                <c:pt idx="3">
                  <c:v>13316</c:v>
                </c:pt>
                <c:pt idx="4">
                  <c:v>11234</c:v>
                </c:pt>
                <c:pt idx="5">
                  <c:v>9938</c:v>
                </c:pt>
                <c:pt idx="6">
                  <c:v>9123</c:v>
                </c:pt>
                <c:pt idx="7">
                  <c:v>8831</c:v>
                </c:pt>
                <c:pt idx="8">
                  <c:v>8989</c:v>
                </c:pt>
                <c:pt idx="9">
                  <c:v>9692</c:v>
                </c:pt>
                <c:pt idx="10">
                  <c:v>10871</c:v>
                </c:pt>
                <c:pt idx="11">
                  <c:v>12774</c:v>
                </c:pt>
                <c:pt idx="12">
                  <c:v>15543</c:v>
                </c:pt>
                <c:pt idx="13">
                  <c:v>18823</c:v>
                </c:pt>
                <c:pt idx="14">
                  <c:v>22985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6A-480D-A0B6-233AEC6CE939}"/>
            </c:ext>
          </c:extLst>
        </c:ser>
        <c:ser>
          <c:idx val="6"/>
          <c:order val="6"/>
          <c:spPr>
            <a:ln w="28575" cap="rnd" cmpd="sng" algn="ctr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Golden_OTP分析!$N$40:$AB$40</c:f>
              <c:numCache>
                <c:formatCode>General</c:formatCode>
                <c:ptCount val="15"/>
                <c:pt idx="0">
                  <c:v>22664</c:v>
                </c:pt>
                <c:pt idx="1">
                  <c:v>19051</c:v>
                </c:pt>
                <c:pt idx="2">
                  <c:v>15641</c:v>
                </c:pt>
                <c:pt idx="3">
                  <c:v>12712</c:v>
                </c:pt>
                <c:pt idx="4">
                  <c:v>10736</c:v>
                </c:pt>
                <c:pt idx="5">
                  <c:v>9451</c:v>
                </c:pt>
                <c:pt idx="6">
                  <c:v>8649</c:v>
                </c:pt>
                <c:pt idx="7">
                  <c:v>8354</c:v>
                </c:pt>
                <c:pt idx="8">
                  <c:v>8545</c:v>
                </c:pt>
                <c:pt idx="9">
                  <c:v>9209</c:v>
                </c:pt>
                <c:pt idx="10">
                  <c:v>10373</c:v>
                </c:pt>
                <c:pt idx="11">
                  <c:v>12199</c:v>
                </c:pt>
                <c:pt idx="12">
                  <c:v>14936</c:v>
                </c:pt>
                <c:pt idx="13">
                  <c:v>18312</c:v>
                </c:pt>
                <c:pt idx="14">
                  <c:v>22299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6A-480D-A0B6-233AEC6CE939}"/>
            </c:ext>
          </c:extLst>
        </c:ser>
        <c:ser>
          <c:idx val="7"/>
          <c:order val="7"/>
          <c:spPr>
            <a:ln w="28575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Golden_OTP分析!$N$41:$AB$41</c:f>
              <c:numCache>
                <c:formatCode>General</c:formatCode>
                <c:ptCount val="15"/>
                <c:pt idx="0">
                  <c:v>22468</c:v>
                </c:pt>
                <c:pt idx="1">
                  <c:v>18830</c:v>
                </c:pt>
                <c:pt idx="2">
                  <c:v>15429</c:v>
                </c:pt>
                <c:pt idx="3">
                  <c:v>12523</c:v>
                </c:pt>
                <c:pt idx="4">
                  <c:v>10556</c:v>
                </c:pt>
                <c:pt idx="5">
                  <c:v>9278</c:v>
                </c:pt>
                <c:pt idx="6">
                  <c:v>8493</c:v>
                </c:pt>
                <c:pt idx="7">
                  <c:v>8192</c:v>
                </c:pt>
                <c:pt idx="8">
                  <c:v>8388</c:v>
                </c:pt>
                <c:pt idx="9">
                  <c:v>9050</c:v>
                </c:pt>
                <c:pt idx="10">
                  <c:v>10225</c:v>
                </c:pt>
                <c:pt idx="11">
                  <c:v>12020</c:v>
                </c:pt>
                <c:pt idx="12">
                  <c:v>14751</c:v>
                </c:pt>
                <c:pt idx="13">
                  <c:v>18133</c:v>
                </c:pt>
                <c:pt idx="14">
                  <c:v>22116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6A-480D-A0B6-233AEC6CE939}"/>
            </c:ext>
          </c:extLst>
        </c:ser>
        <c:ser>
          <c:idx val="8"/>
          <c:order val="8"/>
          <c:spPr>
            <a:ln w="28575" cap="rnd" cmpd="sng" algn="ctr">
              <a:solidFill>
                <a:schemeClr val="accent3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Golden_OTP分析!$N$42:$AB$42</c:f>
              <c:numCache>
                <c:formatCode>General</c:formatCode>
                <c:ptCount val="15"/>
                <c:pt idx="0">
                  <c:v>22638</c:v>
                </c:pt>
                <c:pt idx="1">
                  <c:v>19053</c:v>
                </c:pt>
                <c:pt idx="2">
                  <c:v>15605</c:v>
                </c:pt>
                <c:pt idx="3">
                  <c:v>12706</c:v>
                </c:pt>
                <c:pt idx="4">
                  <c:v>10707</c:v>
                </c:pt>
                <c:pt idx="5">
                  <c:v>9437</c:v>
                </c:pt>
                <c:pt idx="6">
                  <c:v>8637</c:v>
                </c:pt>
                <c:pt idx="7">
                  <c:v>8340</c:v>
                </c:pt>
                <c:pt idx="8">
                  <c:v>8530</c:v>
                </c:pt>
                <c:pt idx="9">
                  <c:v>9200</c:v>
                </c:pt>
                <c:pt idx="10">
                  <c:v>10368</c:v>
                </c:pt>
                <c:pt idx="11">
                  <c:v>12192</c:v>
                </c:pt>
                <c:pt idx="12">
                  <c:v>14953</c:v>
                </c:pt>
                <c:pt idx="13">
                  <c:v>18325</c:v>
                </c:pt>
                <c:pt idx="14">
                  <c:v>22299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6A-480D-A0B6-233AEC6CE939}"/>
            </c:ext>
          </c:extLst>
        </c:ser>
        <c:ser>
          <c:idx val="9"/>
          <c:order val="9"/>
          <c:spPr>
            <a:ln w="28575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Golden_OTP分析!$N$43:$AB$43</c:f>
              <c:numCache>
                <c:formatCode>General</c:formatCode>
                <c:ptCount val="15"/>
                <c:pt idx="0">
                  <c:v>23200</c:v>
                </c:pt>
                <c:pt idx="1">
                  <c:v>19497</c:v>
                </c:pt>
                <c:pt idx="2">
                  <c:v>16132</c:v>
                </c:pt>
                <c:pt idx="3">
                  <c:v>13217</c:v>
                </c:pt>
                <c:pt idx="4">
                  <c:v>11140</c:v>
                </c:pt>
                <c:pt idx="5">
                  <c:v>9857</c:v>
                </c:pt>
                <c:pt idx="6">
                  <c:v>9053</c:v>
                </c:pt>
                <c:pt idx="7">
                  <c:v>8749</c:v>
                </c:pt>
                <c:pt idx="8">
                  <c:v>8930</c:v>
                </c:pt>
                <c:pt idx="9">
                  <c:v>9633</c:v>
                </c:pt>
                <c:pt idx="10">
                  <c:v>10790</c:v>
                </c:pt>
                <c:pt idx="11">
                  <c:v>12698</c:v>
                </c:pt>
                <c:pt idx="12">
                  <c:v>15497</c:v>
                </c:pt>
                <c:pt idx="13">
                  <c:v>18869</c:v>
                </c:pt>
                <c:pt idx="14">
                  <c:v>22958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C6A-480D-A0B6-233AEC6CE939}"/>
            </c:ext>
          </c:extLst>
        </c:ser>
        <c:ser>
          <c:idx val="10"/>
          <c:order val="10"/>
          <c:spPr>
            <a:ln w="28575" cap="rnd" cmpd="sng" algn="ctr">
              <a:solidFill>
                <a:schemeClr val="accent5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Golden_OTP分析!$N$44:$AB$44</c:f>
              <c:numCache>
                <c:formatCode>General</c:formatCode>
                <c:ptCount val="15"/>
                <c:pt idx="0">
                  <c:v>24323</c:v>
                </c:pt>
                <c:pt idx="1">
                  <c:v>20481</c:v>
                </c:pt>
                <c:pt idx="2">
                  <c:v>17100</c:v>
                </c:pt>
                <c:pt idx="3">
                  <c:v>14150</c:v>
                </c:pt>
                <c:pt idx="4">
                  <c:v>11952</c:v>
                </c:pt>
                <c:pt idx="5">
                  <c:v>10571</c:v>
                </c:pt>
                <c:pt idx="6">
                  <c:v>9806</c:v>
                </c:pt>
                <c:pt idx="7">
                  <c:v>9495</c:v>
                </c:pt>
                <c:pt idx="8">
                  <c:v>9683</c:v>
                </c:pt>
                <c:pt idx="9">
                  <c:v>10359</c:v>
                </c:pt>
                <c:pt idx="10">
                  <c:v>11577</c:v>
                </c:pt>
                <c:pt idx="11">
                  <c:v>13625</c:v>
                </c:pt>
                <c:pt idx="12">
                  <c:v>16448</c:v>
                </c:pt>
                <c:pt idx="13">
                  <c:v>19810</c:v>
                </c:pt>
                <c:pt idx="14">
                  <c:v>24089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6A-480D-A0B6-233AEC6CE939}"/>
            </c:ext>
          </c:extLst>
        </c:ser>
        <c:ser>
          <c:idx val="11"/>
          <c:order val="11"/>
          <c:spPr>
            <a:ln w="28575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Golden_OTP分析!$N$45:$AB$45</c:f>
              <c:numCache>
                <c:formatCode>General</c:formatCode>
                <c:ptCount val="15"/>
                <c:pt idx="0">
                  <c:v>25894</c:v>
                </c:pt>
                <c:pt idx="1">
                  <c:v>21901</c:v>
                </c:pt>
                <c:pt idx="2">
                  <c:v>18399</c:v>
                </c:pt>
                <c:pt idx="3">
                  <c:v>15498</c:v>
                </c:pt>
                <c:pt idx="4">
                  <c:v>13207</c:v>
                </c:pt>
                <c:pt idx="5">
                  <c:v>11670</c:v>
                </c:pt>
                <c:pt idx="6">
                  <c:v>10843</c:v>
                </c:pt>
                <c:pt idx="7">
                  <c:v>10529</c:v>
                </c:pt>
                <c:pt idx="8">
                  <c:v>10719</c:v>
                </c:pt>
                <c:pt idx="9">
                  <c:v>11447</c:v>
                </c:pt>
                <c:pt idx="10">
                  <c:v>12827</c:v>
                </c:pt>
                <c:pt idx="11">
                  <c:v>14980</c:v>
                </c:pt>
                <c:pt idx="12">
                  <c:v>17793</c:v>
                </c:pt>
                <c:pt idx="13">
                  <c:v>21280</c:v>
                </c:pt>
                <c:pt idx="14">
                  <c:v>25698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C6A-480D-A0B6-233AEC6CE939}"/>
            </c:ext>
          </c:extLst>
        </c:ser>
        <c:ser>
          <c:idx val="12"/>
          <c:order val="12"/>
          <c:spPr>
            <a:ln w="28575" cap="rnd" cmpd="sng" algn="ctr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Golden_OTP分析!$N$46:$AB$46</c:f>
              <c:numCache>
                <c:formatCode>General</c:formatCode>
                <c:ptCount val="15"/>
                <c:pt idx="0">
                  <c:v>27844</c:v>
                </c:pt>
                <c:pt idx="1">
                  <c:v>23807</c:v>
                </c:pt>
                <c:pt idx="2">
                  <c:v>20004</c:v>
                </c:pt>
                <c:pt idx="3">
                  <c:v>17178</c:v>
                </c:pt>
                <c:pt idx="4">
                  <c:v>14814</c:v>
                </c:pt>
                <c:pt idx="5">
                  <c:v>13164</c:v>
                </c:pt>
                <c:pt idx="6">
                  <c:v>12233</c:v>
                </c:pt>
                <c:pt idx="7">
                  <c:v>11909</c:v>
                </c:pt>
                <c:pt idx="8">
                  <c:v>12123</c:v>
                </c:pt>
                <c:pt idx="9">
                  <c:v>12973</c:v>
                </c:pt>
                <c:pt idx="10">
                  <c:v>14514</c:v>
                </c:pt>
                <c:pt idx="11">
                  <c:v>16690</c:v>
                </c:pt>
                <c:pt idx="12">
                  <c:v>19401</c:v>
                </c:pt>
                <c:pt idx="13">
                  <c:v>23185</c:v>
                </c:pt>
                <c:pt idx="14">
                  <c:v>27740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C6A-480D-A0B6-233AEC6CE939}"/>
            </c:ext>
          </c:extLst>
        </c:ser>
        <c:ser>
          <c:idx val="13"/>
          <c:order val="13"/>
          <c:spPr>
            <a:ln w="28575" cap="rnd" cmpd="sng" algn="ctr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Golden_OTP分析!$N$47:$AB$47</c:f>
              <c:numCache>
                <c:formatCode>General</c:formatCode>
                <c:ptCount val="15"/>
                <c:pt idx="0">
                  <c:v>29938</c:v>
                </c:pt>
                <c:pt idx="1">
                  <c:v>26277</c:v>
                </c:pt>
                <c:pt idx="2">
                  <c:v>22036</c:v>
                </c:pt>
                <c:pt idx="3">
                  <c:v>19043</c:v>
                </c:pt>
                <c:pt idx="4">
                  <c:v>16798</c:v>
                </c:pt>
                <c:pt idx="5">
                  <c:v>15134</c:v>
                </c:pt>
                <c:pt idx="6">
                  <c:v>14130</c:v>
                </c:pt>
                <c:pt idx="7">
                  <c:v>13779</c:v>
                </c:pt>
                <c:pt idx="8">
                  <c:v>14059</c:v>
                </c:pt>
                <c:pt idx="9">
                  <c:v>15031</c:v>
                </c:pt>
                <c:pt idx="10">
                  <c:v>16591</c:v>
                </c:pt>
                <c:pt idx="11">
                  <c:v>18727</c:v>
                </c:pt>
                <c:pt idx="12">
                  <c:v>21583</c:v>
                </c:pt>
                <c:pt idx="13">
                  <c:v>25637</c:v>
                </c:pt>
                <c:pt idx="14">
                  <c:v>30130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C6A-480D-A0B6-233AEC6CE939}"/>
            </c:ext>
          </c:extLst>
        </c:ser>
        <c:ser>
          <c:idx val="14"/>
          <c:order val="14"/>
          <c:spPr>
            <a:ln w="28575" cap="rnd" cmpd="sng" algn="ctr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Golden_OTP分析!$N$48:$AB$48</c:f>
              <c:numCache>
                <c:formatCode>General</c:formatCode>
                <c:ptCount val="15"/>
                <c:pt idx="0">
                  <c:v>32295</c:v>
                </c:pt>
                <c:pt idx="1">
                  <c:v>28670</c:v>
                </c:pt>
                <c:pt idx="2">
                  <c:v>24504</c:v>
                </c:pt>
                <c:pt idx="3">
                  <c:v>21157</c:v>
                </c:pt>
                <c:pt idx="4">
                  <c:v>18941</c:v>
                </c:pt>
                <c:pt idx="5">
                  <c:v>17392</c:v>
                </c:pt>
                <c:pt idx="6">
                  <c:v>16383</c:v>
                </c:pt>
                <c:pt idx="7">
                  <c:v>16034</c:v>
                </c:pt>
                <c:pt idx="8">
                  <c:v>16347</c:v>
                </c:pt>
                <c:pt idx="9">
                  <c:v>17297</c:v>
                </c:pt>
                <c:pt idx="10">
                  <c:v>18861</c:v>
                </c:pt>
                <c:pt idx="11">
                  <c:v>21055</c:v>
                </c:pt>
                <c:pt idx="12">
                  <c:v>24306</c:v>
                </c:pt>
                <c:pt idx="13">
                  <c:v>28540</c:v>
                </c:pt>
                <c:pt idx="14">
                  <c:v>33409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C6A-480D-A0B6-233AEC6CE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818639"/>
        <c:axId val="1"/>
      </c:lineChart>
      <c:catAx>
        <c:axId val="64281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64281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07673329141229"/>
          <c:y val="9.1231189731522513E-2"/>
          <c:w val="0.15109838971119838"/>
          <c:h val="0.89827632966422166"/>
        </c:manualLayout>
      </c:layout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OTP分析!$A$18</c:f>
          <c:strCache>
            <c:ptCount val="1"/>
            <c:pt idx="0">
              <c:v>R</c:v>
            </c:pt>
          </c:strCache>
        </c:strRef>
      </c:tx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OTP分析!$C$18:$C$32</c:f>
              <c:numCache>
                <c:formatCode>General</c:formatCode>
                <c:ptCount val="15"/>
                <c:pt idx="0">
                  <c:v>0.8524185741498298</c:v>
                </c:pt>
                <c:pt idx="1">
                  <c:v>0.86006657219127969</c:v>
                </c:pt>
                <c:pt idx="2">
                  <c:v>0.91644252548131366</c:v>
                </c:pt>
                <c:pt idx="3">
                  <c:v>0.95843069269616343</c:v>
                </c:pt>
                <c:pt idx="4">
                  <c:v>1.0016713091922005</c:v>
                </c:pt>
                <c:pt idx="5">
                  <c:v>1.0258634868421053</c:v>
                </c:pt>
                <c:pt idx="6">
                  <c:v>1.051946405173507</c:v>
                </c:pt>
                <c:pt idx="7">
                  <c:v>1.0618164730006836</c:v>
                </c:pt>
                <c:pt idx="8">
                  <c:v>1.0609115554049475</c:v>
                </c:pt>
                <c:pt idx="9">
                  <c:v>1.0513468711147949</c:v>
                </c:pt>
                <c:pt idx="10">
                  <c:v>1.0267200000000001</c:v>
                </c:pt>
                <c:pt idx="11">
                  <c:v>0.98853879033173209</c:v>
                </c:pt>
                <c:pt idx="12">
                  <c:v>0.94451722550720529</c:v>
                </c:pt>
                <c:pt idx="13">
                  <c:v>0.90050128619484204</c:v>
                </c:pt>
                <c:pt idx="14">
                  <c:v>0.90307523338824824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EB-49AA-BC0B-7A9C982A690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OTP分析!$D$18:$D$32</c:f>
              <c:numCache>
                <c:formatCode>General</c:formatCode>
                <c:ptCount val="15"/>
                <c:pt idx="0">
                  <c:v>0.9097205218790444</c:v>
                </c:pt>
                <c:pt idx="1">
                  <c:v>0.97828567082445994</c:v>
                </c:pt>
                <c:pt idx="2">
                  <c:v>1.0500768176722168</c:v>
                </c:pt>
                <c:pt idx="3">
                  <c:v>1.1113352158128278</c:v>
                </c:pt>
                <c:pt idx="4">
                  <c:v>1.1375485828040572</c:v>
                </c:pt>
                <c:pt idx="5">
                  <c:v>1.141009183371186</c:v>
                </c:pt>
                <c:pt idx="6">
                  <c:v>1.1302107018341669</c:v>
                </c:pt>
                <c:pt idx="7">
                  <c:v>1.1281736909323117</c:v>
                </c:pt>
                <c:pt idx="8">
                  <c:v>1.1352009744214373</c:v>
                </c:pt>
                <c:pt idx="9">
                  <c:v>1.1440998111144249</c:v>
                </c:pt>
                <c:pt idx="10">
                  <c:v>1.1468724691534466</c:v>
                </c:pt>
                <c:pt idx="11">
                  <c:v>1.1260341726618706</c:v>
                </c:pt>
                <c:pt idx="12">
                  <c:v>1.0765568224533266</c:v>
                </c:pt>
                <c:pt idx="13">
                  <c:v>1.0099261223716614</c:v>
                </c:pt>
                <c:pt idx="14">
                  <c:v>0.9450461985673253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EB-49AA-BC0B-7A9C982A690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OTP分析!$E$18:$E$32</c:f>
              <c:numCache>
                <c:formatCode>General</c:formatCode>
                <c:ptCount val="15"/>
                <c:pt idx="0">
                  <c:v>1.0410292072322671</c:v>
                </c:pt>
                <c:pt idx="1">
                  <c:v>1.1298730631973619</c:v>
                </c:pt>
                <c:pt idx="2">
                  <c:v>1.1612759202301817</c:v>
                </c:pt>
                <c:pt idx="3">
                  <c:v>1.1556211430104641</c:v>
                </c:pt>
                <c:pt idx="4">
                  <c:v>1.1249428440786466</c:v>
                </c:pt>
                <c:pt idx="5">
                  <c:v>1.0913340524991011</c:v>
                </c:pt>
                <c:pt idx="6">
                  <c:v>1.0818204426759512</c:v>
                </c:pt>
                <c:pt idx="7">
                  <c:v>1.083938150836226</c:v>
                </c:pt>
                <c:pt idx="8">
                  <c:v>1.081666978134928</c:v>
                </c:pt>
                <c:pt idx="9">
                  <c:v>1.0945057596043664</c:v>
                </c:pt>
                <c:pt idx="10">
                  <c:v>1.1238024209741266</c:v>
                </c:pt>
                <c:pt idx="11">
                  <c:v>1.1474669248144562</c:v>
                </c:pt>
                <c:pt idx="12">
                  <c:v>1.1674771734815403</c:v>
                </c:pt>
                <c:pt idx="13">
                  <c:v>1.1474324324324325</c:v>
                </c:pt>
                <c:pt idx="14">
                  <c:v>1.0764263959390863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EB-49AA-BC0B-7A9C982A690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OTP分析!$F$18:$F$32</c:f>
              <c:numCache>
                <c:formatCode>General</c:formatCode>
                <c:ptCount val="15"/>
                <c:pt idx="0">
                  <c:v>1.1523178807947019</c:v>
                </c:pt>
                <c:pt idx="1">
                  <c:v>1.175498070303536</c:v>
                </c:pt>
                <c:pt idx="2">
                  <c:v>1.138413506012951</c:v>
                </c:pt>
                <c:pt idx="3">
                  <c:v>1.1069033782489304</c:v>
                </c:pt>
                <c:pt idx="4">
                  <c:v>1.0724456483989719</c:v>
                </c:pt>
                <c:pt idx="5">
                  <c:v>1.0508674787744554</c:v>
                </c:pt>
                <c:pt idx="6">
                  <c:v>1.0390070921985815</c:v>
                </c:pt>
                <c:pt idx="7">
                  <c:v>1.0392448691837695</c:v>
                </c:pt>
                <c:pt idx="8">
                  <c:v>1.0401143917143298</c:v>
                </c:pt>
                <c:pt idx="9">
                  <c:v>1.0543518725336907</c:v>
                </c:pt>
                <c:pt idx="10">
                  <c:v>1.0705339024560911</c:v>
                </c:pt>
                <c:pt idx="11">
                  <c:v>1.0919223624367433</c:v>
                </c:pt>
                <c:pt idx="12">
                  <c:v>1.1344201427162499</c:v>
                </c:pt>
                <c:pt idx="13">
                  <c:v>1.174385781495034</c:v>
                </c:pt>
                <c:pt idx="14">
                  <c:v>1.1755535789522962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EB-49AA-BC0B-7A9C982A690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OTP分析!$G$18:$G$32</c:f>
              <c:numCache>
                <c:formatCode>General</c:formatCode>
                <c:ptCount val="15"/>
                <c:pt idx="0">
                  <c:v>1.1475203358698505</c:v>
                </c:pt>
                <c:pt idx="1">
                  <c:v>1.1285781323322384</c:v>
                </c:pt>
                <c:pt idx="2">
                  <c:v>1.0910121349513269</c:v>
                </c:pt>
                <c:pt idx="3">
                  <c:v>1.0622977955007147</c:v>
                </c:pt>
                <c:pt idx="4">
                  <c:v>1.0375548018860121</c:v>
                </c:pt>
                <c:pt idx="5">
                  <c:v>1.0197066101095793</c:v>
                </c:pt>
                <c:pt idx="6">
                  <c:v>1.0106088560885609</c:v>
                </c:pt>
                <c:pt idx="7">
                  <c:v>1.0074892342258004</c:v>
                </c:pt>
                <c:pt idx="8">
                  <c:v>1.0082422670864974</c:v>
                </c:pt>
                <c:pt idx="9">
                  <c:v>1.0225711481844946</c:v>
                </c:pt>
                <c:pt idx="10">
                  <c:v>1.0330888481413569</c:v>
                </c:pt>
                <c:pt idx="11">
                  <c:v>1.0531971244797578</c:v>
                </c:pt>
                <c:pt idx="12">
                  <c:v>1.0797509039775011</c:v>
                </c:pt>
                <c:pt idx="13">
                  <c:v>1.116165191740413</c:v>
                </c:pt>
                <c:pt idx="14">
                  <c:v>1.1768732364928414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EB-49AA-BC0B-7A9C982A690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OTP分析!$H$18:$H$32</c:f>
              <c:numCache>
                <c:formatCode>General</c:formatCode>
                <c:ptCount val="15"/>
                <c:pt idx="0">
                  <c:v>1.1110606404724053</c:v>
                </c:pt>
                <c:pt idx="1">
                  <c:v>1.0856036152356359</c:v>
                </c:pt>
                <c:pt idx="2">
                  <c:v>1.0496565113500598</c:v>
                </c:pt>
                <c:pt idx="3">
                  <c:v>1.0252735136968874</c:v>
                </c:pt>
                <c:pt idx="4">
                  <c:v>1.0097332709405709</c:v>
                </c:pt>
                <c:pt idx="5">
                  <c:v>0.99919444164736682</c:v>
                </c:pt>
                <c:pt idx="6">
                  <c:v>0.99978856115868486</c:v>
                </c:pt>
                <c:pt idx="7">
                  <c:v>1.0021544759237315</c:v>
                </c:pt>
                <c:pt idx="8">
                  <c:v>0.99978800084799657</c:v>
                </c:pt>
                <c:pt idx="9">
                  <c:v>1.0013207355481053</c:v>
                </c:pt>
                <c:pt idx="10">
                  <c:v>1.0030182984342577</c:v>
                </c:pt>
                <c:pt idx="11">
                  <c:v>1.0204603580562659</c:v>
                </c:pt>
                <c:pt idx="12">
                  <c:v>1.0411968125093971</c:v>
                </c:pt>
                <c:pt idx="13">
                  <c:v>1.0718975492426706</c:v>
                </c:pt>
                <c:pt idx="14">
                  <c:v>1.1236898455990083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EB-49AA-BC0B-7A9C982A690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OTP分析!$I$18:$I$32</c:f>
              <c:numCache>
                <c:formatCode>General</c:formatCode>
                <c:ptCount val="15"/>
                <c:pt idx="0">
                  <c:v>1.0772043397470479</c:v>
                </c:pt>
                <c:pt idx="1">
                  <c:v>1.056657028775988</c:v>
                </c:pt>
                <c:pt idx="2">
                  <c:v>1.0210282241944511</c:v>
                </c:pt>
                <c:pt idx="3">
                  <c:v>1.0033716056132678</c:v>
                </c:pt>
                <c:pt idx="4">
                  <c:v>0.99525060630557804</c:v>
                </c:pt>
                <c:pt idx="5">
                  <c:v>0.99386301369863017</c:v>
                </c:pt>
                <c:pt idx="6">
                  <c:v>0.99988431281813972</c:v>
                </c:pt>
                <c:pt idx="7">
                  <c:v>0.99941114120833829</c:v>
                </c:pt>
                <c:pt idx="8">
                  <c:v>0.99756465267308359</c:v>
                </c:pt>
                <c:pt idx="9">
                  <c:v>0.99657155496571559</c:v>
                </c:pt>
                <c:pt idx="10">
                  <c:v>0.98951653944020357</c:v>
                </c:pt>
                <c:pt idx="11">
                  <c:v>0.99395825704870011</c:v>
                </c:pt>
                <c:pt idx="12">
                  <c:v>1.0137141013230073</c:v>
                </c:pt>
                <c:pt idx="13">
                  <c:v>1.0406267332224071</c:v>
                </c:pt>
                <c:pt idx="14">
                  <c:v>1.0922903436405722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EB-49AA-BC0B-7A9C982A690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OTP分析!$J$18:$J$32</c:f>
              <c:numCache>
                <c:formatCode>General</c:formatCode>
                <c:ptCount val="15"/>
                <c:pt idx="0">
                  <c:v>1.0712057258212515</c:v>
                </c:pt>
                <c:pt idx="1">
                  <c:v>1.0475452560400085</c:v>
                </c:pt>
                <c:pt idx="2">
                  <c:v>1.0177602368031573</c:v>
                </c:pt>
                <c:pt idx="3">
                  <c:v>0.99794296400186999</c:v>
                </c:pt>
                <c:pt idx="4">
                  <c:v>0.99666319082377475</c:v>
                </c:pt>
                <c:pt idx="5">
                  <c:v>0.99727860301621496</c:v>
                </c:pt>
                <c:pt idx="6">
                  <c:v>1.0007185628742514</c:v>
                </c:pt>
                <c:pt idx="7">
                  <c:v>0.99987794458684243</c:v>
                </c:pt>
                <c:pt idx="8">
                  <c:v>0.99508216384790693</c:v>
                </c:pt>
                <c:pt idx="9">
                  <c:v>0.99530999771219397</c:v>
                </c:pt>
                <c:pt idx="10">
                  <c:v>0.99096068951019545</c:v>
                </c:pt>
                <c:pt idx="11">
                  <c:v>0.98850358085186585</c:v>
                </c:pt>
                <c:pt idx="12">
                  <c:v>1.0105960264900662</c:v>
                </c:pt>
                <c:pt idx="13">
                  <c:v>1.0378578024007388</c:v>
                </c:pt>
                <c:pt idx="14">
                  <c:v>1.0838381390840806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EB-49AA-BC0B-7A9C982A690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OTP分析!$K$18:$K$32</c:f>
              <c:numCache>
                <c:formatCode>General</c:formatCode>
                <c:ptCount val="15"/>
                <c:pt idx="0">
                  <c:v>1.0747932398417834</c:v>
                </c:pt>
                <c:pt idx="1">
                  <c:v>1.0571014292618932</c:v>
                </c:pt>
                <c:pt idx="2">
                  <c:v>1.0271052843239765</c:v>
                </c:pt>
                <c:pt idx="3">
                  <c:v>1.0127933732167511</c:v>
                </c:pt>
                <c:pt idx="4">
                  <c:v>1.0080942622950819</c:v>
                </c:pt>
                <c:pt idx="5">
                  <c:v>1.0083463164923214</c:v>
                </c:pt>
                <c:pt idx="6">
                  <c:v>1.0047992508486481</c:v>
                </c:pt>
                <c:pt idx="7">
                  <c:v>1.002740052418394</c:v>
                </c:pt>
                <c:pt idx="8">
                  <c:v>1.0021099519399836</c:v>
                </c:pt>
                <c:pt idx="9">
                  <c:v>1.0026860660324566</c:v>
                </c:pt>
                <c:pt idx="10">
                  <c:v>0.99907178217821779</c:v>
                </c:pt>
                <c:pt idx="11">
                  <c:v>1.0049115003243443</c:v>
                </c:pt>
                <c:pt idx="12">
                  <c:v>1.0227808965910015</c:v>
                </c:pt>
                <c:pt idx="13">
                  <c:v>1.0456732445436161</c:v>
                </c:pt>
                <c:pt idx="14">
                  <c:v>1.0849925705794947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4EB-49AA-BC0B-7A9C982A690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OTP分析!$L$18:$L$32</c:f>
              <c:numCache>
                <c:formatCode>General</c:formatCode>
                <c:ptCount val="15"/>
                <c:pt idx="0">
                  <c:v>1.1028282023558869</c:v>
                </c:pt>
                <c:pt idx="1">
                  <c:v>1.0827067669172932</c:v>
                </c:pt>
                <c:pt idx="2">
                  <c:v>1.0551661768030749</c:v>
                </c:pt>
                <c:pt idx="3">
                  <c:v>1.0380763253324123</c:v>
                </c:pt>
                <c:pt idx="4">
                  <c:v>1.020761576731726</c:v>
                </c:pt>
                <c:pt idx="5">
                  <c:v>1.0163849958779885</c:v>
                </c:pt>
                <c:pt idx="6">
                  <c:v>1.0160398829522055</c:v>
                </c:pt>
                <c:pt idx="7">
                  <c:v>1.0183364630509224</c:v>
                </c:pt>
                <c:pt idx="8">
                  <c:v>1.013781877373847</c:v>
                </c:pt>
                <c:pt idx="9">
                  <c:v>1.0146235220908526</c:v>
                </c:pt>
                <c:pt idx="10">
                  <c:v>1.0186006168080186</c:v>
                </c:pt>
                <c:pt idx="11">
                  <c:v>1.0349474050247762</c:v>
                </c:pt>
                <c:pt idx="12">
                  <c:v>1.0512036683225068</c:v>
                </c:pt>
                <c:pt idx="13">
                  <c:v>1.0765550239234449</c:v>
                </c:pt>
                <c:pt idx="14">
                  <c:v>1.1218285585127423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4EB-49AA-BC0B-7A9C982A6906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OTP分析!$M$18:$M$32</c:f>
              <c:numCache>
                <c:formatCode>General</c:formatCode>
                <c:ptCount val="15"/>
                <c:pt idx="0">
                  <c:v>1.1461923583662714</c:v>
                </c:pt>
                <c:pt idx="1">
                  <c:v>1.1298555187115111</c:v>
                </c:pt>
                <c:pt idx="2">
                  <c:v>1.0985743380855397</c:v>
                </c:pt>
                <c:pt idx="3">
                  <c:v>1.0776153846153846</c:v>
                </c:pt>
                <c:pt idx="4">
                  <c:v>1.0584426648492078</c:v>
                </c:pt>
                <c:pt idx="5">
                  <c:v>1.0366788321167884</c:v>
                </c:pt>
                <c:pt idx="6">
                  <c:v>1.0299532576552513</c:v>
                </c:pt>
                <c:pt idx="7">
                  <c:v>1.0307349234050804</c:v>
                </c:pt>
                <c:pt idx="8">
                  <c:v>1.0278546217685778</c:v>
                </c:pt>
                <c:pt idx="9">
                  <c:v>1.0404086892488955</c:v>
                </c:pt>
                <c:pt idx="10">
                  <c:v>1.0600876815954612</c:v>
                </c:pt>
                <c:pt idx="11">
                  <c:v>1.0705790905557715</c:v>
                </c:pt>
                <c:pt idx="12">
                  <c:v>1.0904856497020343</c:v>
                </c:pt>
                <c:pt idx="13">
                  <c:v>1.1275336322869955</c:v>
                </c:pt>
                <c:pt idx="14">
                  <c:v>1.1776201733648541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4EB-49AA-BC0B-7A9C982A6906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OTP分析!$N$18:$N$32</c:f>
              <c:numCache>
                <c:formatCode>General</c:formatCode>
                <c:ptCount val="15"/>
                <c:pt idx="0">
                  <c:v>1.1495734597156397</c:v>
                </c:pt>
                <c:pt idx="1">
                  <c:v>1.1771356120238787</c:v>
                </c:pt>
                <c:pt idx="2">
                  <c:v>1.161128192999054</c:v>
                </c:pt>
                <c:pt idx="3">
                  <c:v>1.1249917855030558</c:v>
                </c:pt>
                <c:pt idx="4">
                  <c:v>1.1007266709835239</c:v>
                </c:pt>
                <c:pt idx="5">
                  <c:v>1.0782234516674352</c:v>
                </c:pt>
                <c:pt idx="6">
                  <c:v>1.0718985716578397</c:v>
                </c:pt>
                <c:pt idx="7">
                  <c:v>1.0729480805281604</c:v>
                </c:pt>
                <c:pt idx="8">
                  <c:v>1.0735554482536618</c:v>
                </c:pt>
                <c:pt idx="9">
                  <c:v>1.0833656155574494</c:v>
                </c:pt>
                <c:pt idx="10">
                  <c:v>1.0972745723398087</c:v>
                </c:pt>
                <c:pt idx="11">
                  <c:v>1.1200795228628231</c:v>
                </c:pt>
                <c:pt idx="12">
                  <c:v>1.1568452380952381</c:v>
                </c:pt>
                <c:pt idx="13">
                  <c:v>1.1877803888058107</c:v>
                </c:pt>
                <c:pt idx="14">
                  <c:v>1.1843675982946471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4EB-49AA-BC0B-7A9C982A6906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OTP分析!$O$18:$O$32</c:f>
              <c:numCache>
                <c:formatCode>General</c:formatCode>
                <c:ptCount val="15"/>
                <c:pt idx="0">
                  <c:v>1.0484878369493753</c:v>
                </c:pt>
                <c:pt idx="1">
                  <c:v>1.1436671239140375</c:v>
                </c:pt>
                <c:pt idx="2">
                  <c:v>1.1918072779020126</c:v>
                </c:pt>
                <c:pt idx="3">
                  <c:v>1.1838927661460064</c:v>
                </c:pt>
                <c:pt idx="4">
                  <c:v>1.1566894096707208</c:v>
                </c:pt>
                <c:pt idx="5">
                  <c:v>1.1372867587327375</c:v>
                </c:pt>
                <c:pt idx="6">
                  <c:v>1.1238645211523488</c:v>
                </c:pt>
                <c:pt idx="7">
                  <c:v>1.1236502501975243</c:v>
                </c:pt>
                <c:pt idx="8">
                  <c:v>1.1234808604666278</c:v>
                </c:pt>
                <c:pt idx="9">
                  <c:v>1.1371439351065837</c:v>
                </c:pt>
                <c:pt idx="10">
                  <c:v>1.1576654532434207</c:v>
                </c:pt>
                <c:pt idx="11">
                  <c:v>1.1780494581828285</c:v>
                </c:pt>
                <c:pt idx="12">
                  <c:v>1.1981088678763097</c:v>
                </c:pt>
                <c:pt idx="13">
                  <c:v>1.175202031863311</c:v>
                </c:pt>
                <c:pt idx="14">
                  <c:v>1.0948923076923076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4EB-49AA-BC0B-7A9C982A6906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OTP分析!$P$18:$P$32</c:f>
              <c:numCache>
                <c:formatCode>General</c:formatCode>
                <c:ptCount val="15"/>
                <c:pt idx="0">
                  <c:v>0.91278205881336605</c:v>
                </c:pt>
                <c:pt idx="1">
                  <c:v>0.99843230222154244</c:v>
                </c:pt>
                <c:pt idx="2">
                  <c:v>1.0870685649106502</c:v>
                </c:pt>
                <c:pt idx="3">
                  <c:v>1.1517881768870093</c:v>
                </c:pt>
                <c:pt idx="4">
                  <c:v>1.1796626741627965</c:v>
                </c:pt>
                <c:pt idx="5">
                  <c:v>1.1934215230604219</c:v>
                </c:pt>
                <c:pt idx="6">
                  <c:v>1.1872146118721461</c:v>
                </c:pt>
                <c:pt idx="7">
                  <c:v>1.1860996070935541</c:v>
                </c:pt>
                <c:pt idx="8">
                  <c:v>1.1829780531345164</c:v>
                </c:pt>
                <c:pt idx="9">
                  <c:v>1.1940221857025473</c:v>
                </c:pt>
                <c:pt idx="10">
                  <c:v>1.1870708259760643</c:v>
                </c:pt>
                <c:pt idx="11">
                  <c:v>1.1653064047586112</c:v>
                </c:pt>
                <c:pt idx="12">
                  <c:v>1.1232391360027321</c:v>
                </c:pt>
                <c:pt idx="13">
                  <c:v>1.0351181527311977</c:v>
                </c:pt>
                <c:pt idx="14">
                  <c:v>0.95165376739666119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4EB-49AA-BC0B-7A9C982A6906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OTP分析!$Q$18:$Q$32</c:f>
              <c:numCache>
                <c:formatCode>General</c:formatCode>
                <c:ptCount val="15"/>
                <c:pt idx="0">
                  <c:v>0.85483635939731295</c:v>
                </c:pt>
                <c:pt idx="1">
                  <c:v>0.87115488827260845</c:v>
                </c:pt>
                <c:pt idx="2">
                  <c:v>0.92080476487291363</c:v>
                </c:pt>
                <c:pt idx="3">
                  <c:v>0.97870042822565628</c:v>
                </c:pt>
                <c:pt idx="4">
                  <c:v>1.0258899676375404</c:v>
                </c:pt>
                <c:pt idx="5">
                  <c:v>1.0726052219751256</c:v>
                </c:pt>
                <c:pt idx="6">
                  <c:v>1.0839976255088195</c:v>
                </c:pt>
                <c:pt idx="7">
                  <c:v>1.1061236750632966</c:v>
                </c:pt>
                <c:pt idx="8">
                  <c:v>1.0990086371952517</c:v>
                </c:pt>
                <c:pt idx="9">
                  <c:v>1.0793400762725915</c:v>
                </c:pt>
                <c:pt idx="10">
                  <c:v>1.0444982534137821</c:v>
                </c:pt>
                <c:pt idx="11">
                  <c:v>0.99992503186145887</c:v>
                </c:pt>
                <c:pt idx="12">
                  <c:v>0.94671701279630793</c:v>
                </c:pt>
                <c:pt idx="13">
                  <c:v>0.8899106249798342</c:v>
                </c:pt>
                <c:pt idx="14">
                  <c:v>0.84190615835777127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4EB-49AA-BC0B-7A9C982A6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813647"/>
        <c:axId val="1"/>
      </c:lineChart>
      <c:catAx>
        <c:axId val="64281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宋体"/>
                  <a:ea typeface="宋体"/>
                  <a:cs typeface="宋体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64281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099479028179161"/>
          <c:y val="8.4808415620246297E-2"/>
          <c:w val="0.10997408968204439"/>
          <c:h val="0.90462309994929391"/>
        </c:manualLayout>
      </c:layout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OTP分析!$A$34</c:f>
          <c:strCache>
            <c:ptCount val="1"/>
            <c:pt idx="0">
              <c:v>B</c:v>
            </c:pt>
          </c:strCache>
        </c:strRef>
      </c:tx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OTP分析!$C$34:$C$48</c:f>
              <c:numCache>
                <c:formatCode>General</c:formatCode>
                <c:ptCount val="15"/>
                <c:pt idx="0">
                  <c:v>0.77865487843384906</c:v>
                </c:pt>
                <c:pt idx="1">
                  <c:v>0.79183891185491395</c:v>
                </c:pt>
                <c:pt idx="2">
                  <c:v>0.83614198637504478</c:v>
                </c:pt>
                <c:pt idx="3">
                  <c:v>0.8829976074708652</c:v>
                </c:pt>
                <c:pt idx="4">
                  <c:v>0.9294527567124411</c:v>
                </c:pt>
                <c:pt idx="5">
                  <c:v>0.95958904109589038</c:v>
                </c:pt>
                <c:pt idx="6">
                  <c:v>0.97815919519943528</c:v>
                </c:pt>
                <c:pt idx="7">
                  <c:v>0.99176606729570949</c:v>
                </c:pt>
                <c:pt idx="8">
                  <c:v>0.98829401890626378</c:v>
                </c:pt>
                <c:pt idx="9">
                  <c:v>0.96900862068965521</c:v>
                </c:pt>
                <c:pt idx="10">
                  <c:v>0.93384862064712415</c:v>
                </c:pt>
                <c:pt idx="11">
                  <c:v>0.89252336448598135</c:v>
                </c:pt>
                <c:pt idx="12">
                  <c:v>0.85178135325384285</c:v>
                </c:pt>
                <c:pt idx="13">
                  <c:v>0.81515131271294006</c:v>
                </c:pt>
                <c:pt idx="14">
                  <c:v>0.81189038550859272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F-4740-8EDF-B1E92D9060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OTP分析!$D$34:$D$48</c:f>
              <c:numCache>
                <c:formatCode>General</c:formatCode>
                <c:ptCount val="15"/>
                <c:pt idx="0">
                  <c:v>0.8454676360060408</c:v>
                </c:pt>
                <c:pt idx="1">
                  <c:v>0.89327535568524241</c:v>
                </c:pt>
                <c:pt idx="2">
                  <c:v>0.95815864497736036</c:v>
                </c:pt>
                <c:pt idx="3">
                  <c:v>1.0220216112706879</c:v>
                </c:pt>
                <c:pt idx="4">
                  <c:v>1.0653591590422427</c:v>
                </c:pt>
                <c:pt idx="5">
                  <c:v>1.0755285466244511</c:v>
                </c:pt>
                <c:pt idx="6">
                  <c:v>1.0748517138207969</c:v>
                </c:pt>
                <c:pt idx="7">
                  <c:v>1.0753053637812002</c:v>
                </c:pt>
                <c:pt idx="8">
                  <c:v>1.0744764603999371</c:v>
                </c:pt>
                <c:pt idx="9">
                  <c:v>1.0746268656716418</c:v>
                </c:pt>
                <c:pt idx="10">
                  <c:v>1.0589326693032566</c:v>
                </c:pt>
                <c:pt idx="11">
                  <c:v>1.0242911282589837</c:v>
                </c:pt>
                <c:pt idx="12">
                  <c:v>0.96950476750535552</c:v>
                </c:pt>
                <c:pt idx="13">
                  <c:v>0.90113026601210189</c:v>
                </c:pt>
                <c:pt idx="14">
                  <c:v>0.85130798744332059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7F-4740-8EDF-B1E92D9060B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OTP分析!$E$34:$E$48</c:f>
              <c:numCache>
                <c:formatCode>General</c:formatCode>
                <c:ptCount val="15"/>
                <c:pt idx="0">
                  <c:v>0.94611415936450738</c:v>
                </c:pt>
                <c:pt idx="1">
                  <c:v>1.0210312075983718</c:v>
                </c:pt>
                <c:pt idx="2">
                  <c:v>1.0636571769858649</c:v>
                </c:pt>
                <c:pt idx="3">
                  <c:v>1.0674029559850577</c:v>
                </c:pt>
                <c:pt idx="4">
                  <c:v>1.0609394098131657</c:v>
                </c:pt>
                <c:pt idx="5">
                  <c:v>1.0487669885000923</c:v>
                </c:pt>
                <c:pt idx="6">
                  <c:v>1.0436033501694264</c:v>
                </c:pt>
                <c:pt idx="7">
                  <c:v>1.0413507032212068</c:v>
                </c:pt>
                <c:pt idx="8">
                  <c:v>1.0390900352451138</c:v>
                </c:pt>
                <c:pt idx="9">
                  <c:v>1.0438259360277709</c:v>
                </c:pt>
                <c:pt idx="10">
                  <c:v>1.0492397660818713</c:v>
                </c:pt>
                <c:pt idx="11">
                  <c:v>1.0534811674547531</c:v>
                </c:pt>
                <c:pt idx="12">
                  <c:v>1.0586882623475304</c:v>
                </c:pt>
                <c:pt idx="13">
                  <c:v>1.0260029043383554</c:v>
                </c:pt>
                <c:pt idx="14">
                  <c:v>0.95645608880182831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7F-4740-8EDF-B1E92D9060B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OTP分析!$F$34:$F$48</c:f>
              <c:numCache>
                <c:formatCode>General</c:formatCode>
                <c:ptCount val="15"/>
                <c:pt idx="0">
                  <c:v>1.0494318181818181</c:v>
                </c:pt>
                <c:pt idx="1">
                  <c:v>1.076340265440485</c:v>
                </c:pt>
                <c:pt idx="2">
                  <c:v>1.0606465091985375</c:v>
                </c:pt>
                <c:pt idx="3">
                  <c:v>1.0423096707818931</c:v>
                </c:pt>
                <c:pt idx="4">
                  <c:v>1.0296862937750018</c:v>
                </c:pt>
                <c:pt idx="5">
                  <c:v>1.020726945028537</c:v>
                </c:pt>
                <c:pt idx="6">
                  <c:v>1.0171491504090624</c:v>
                </c:pt>
                <c:pt idx="7">
                  <c:v>1.0128563443264393</c:v>
                </c:pt>
                <c:pt idx="8">
                  <c:v>1.0116480402959231</c:v>
                </c:pt>
                <c:pt idx="9">
                  <c:v>1.0125595823560567</c:v>
                </c:pt>
                <c:pt idx="10">
                  <c:v>1.0142756183745583</c:v>
                </c:pt>
                <c:pt idx="11">
                  <c:v>1.0225190347141566</c:v>
                </c:pt>
                <c:pt idx="12">
                  <c:v>1.0397601583420655</c:v>
                </c:pt>
                <c:pt idx="13">
                  <c:v>1.0547707819146144</c:v>
                </c:pt>
                <c:pt idx="14">
                  <c:v>1.0475965401521954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7F-4740-8EDF-B1E92D9060B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OTP分析!$G$34:$G$48</c:f>
              <c:numCache>
                <c:formatCode>General</c:formatCode>
                <c:ptCount val="15"/>
                <c:pt idx="0">
                  <c:v>1.0688299962823304</c:v>
                </c:pt>
                <c:pt idx="1">
                  <c:v>1.0572358686001775</c:v>
                </c:pt>
                <c:pt idx="2">
                  <c:v>1.0298487484941774</c:v>
                </c:pt>
                <c:pt idx="3">
                  <c:v>1.0181763330567917</c:v>
                </c:pt>
                <c:pt idx="4">
                  <c:v>1.0068066738607122</c:v>
                </c:pt>
                <c:pt idx="5">
                  <c:v>0.99857575218087946</c:v>
                </c:pt>
                <c:pt idx="6">
                  <c:v>0.99375931445603571</c:v>
                </c:pt>
                <c:pt idx="7">
                  <c:v>0.99526335733232285</c:v>
                </c:pt>
                <c:pt idx="8">
                  <c:v>0.99280844307462413</c:v>
                </c:pt>
                <c:pt idx="9">
                  <c:v>0.98985637342908439</c:v>
                </c:pt>
                <c:pt idx="10">
                  <c:v>0.99297188755020083</c:v>
                </c:pt>
                <c:pt idx="11">
                  <c:v>0.99447262815173776</c:v>
                </c:pt>
                <c:pt idx="12">
                  <c:v>1.0108005940326719</c:v>
                </c:pt>
                <c:pt idx="13">
                  <c:v>1.0363733777830695</c:v>
                </c:pt>
                <c:pt idx="14">
                  <c:v>1.0644105379863789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7F-4740-8EDF-B1E92D9060B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OTP分析!$H$34:$H$48</c:f>
              <c:numCache>
                <c:formatCode>General</c:formatCode>
                <c:ptCount val="15"/>
                <c:pt idx="0">
                  <c:v>1.0590213358070502</c:v>
                </c:pt>
                <c:pt idx="1">
                  <c:v>1.0404119923899495</c:v>
                </c:pt>
                <c:pt idx="2">
                  <c:v>1.0164280331574982</c:v>
                </c:pt>
                <c:pt idx="3">
                  <c:v>1.0029832935560858</c:v>
                </c:pt>
                <c:pt idx="4">
                  <c:v>0.99127743387732137</c:v>
                </c:pt>
                <c:pt idx="5">
                  <c:v>0.98893137452203661</c:v>
                </c:pt>
                <c:pt idx="6">
                  <c:v>0.99015977145275635</c:v>
                </c:pt>
                <c:pt idx="7">
                  <c:v>0.98911403319680968</c:v>
                </c:pt>
                <c:pt idx="8">
                  <c:v>0.98675426512662923</c:v>
                </c:pt>
                <c:pt idx="9">
                  <c:v>0.97788373744547019</c:v>
                </c:pt>
                <c:pt idx="10">
                  <c:v>0.97691798316147949</c:v>
                </c:pt>
                <c:pt idx="11">
                  <c:v>0.9826906598114824</c:v>
                </c:pt>
                <c:pt idx="12">
                  <c:v>0.99202370100273474</c:v>
                </c:pt>
                <c:pt idx="13">
                  <c:v>1.0087881591119334</c:v>
                </c:pt>
                <c:pt idx="14">
                  <c:v>1.0420883164673413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7F-4740-8EDF-B1E92D9060B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OTP分析!$I$34:$I$48</c:f>
              <c:numCache>
                <c:formatCode>General</c:formatCode>
                <c:ptCount val="15"/>
                <c:pt idx="0">
                  <c:v>1.0472814696091728</c:v>
                </c:pt>
                <c:pt idx="1">
                  <c:v>1.0313005556727861</c:v>
                </c:pt>
                <c:pt idx="2">
                  <c:v>1.0052669961915566</c:v>
                </c:pt>
                <c:pt idx="3">
                  <c:v>0.99430879383146686</c:v>
                </c:pt>
                <c:pt idx="4">
                  <c:v>0.98766430738119315</c:v>
                </c:pt>
                <c:pt idx="5">
                  <c:v>0.99090211553217145</c:v>
                </c:pt>
                <c:pt idx="6">
                  <c:v>0.99398774424788994</c:v>
                </c:pt>
                <c:pt idx="7">
                  <c:v>0.99093371011421172</c:v>
                </c:pt>
                <c:pt idx="8">
                  <c:v>0.98819034386939908</c:v>
                </c:pt>
                <c:pt idx="9">
                  <c:v>0.98221584005302109</c:v>
                </c:pt>
                <c:pt idx="10">
                  <c:v>0.97124209667550476</c:v>
                </c:pt>
                <c:pt idx="11">
                  <c:v>0.96809001198930189</c:v>
                </c:pt>
                <c:pt idx="12">
                  <c:v>0.98348728848197497</c:v>
                </c:pt>
                <c:pt idx="13">
                  <c:v>0.99539985845718326</c:v>
                </c:pt>
                <c:pt idx="14">
                  <c:v>1.0323506073368736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7F-4740-8EDF-B1E92D9060B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OTP分析!$J$34:$J$48</c:f>
              <c:numCache>
                <c:formatCode>General</c:formatCode>
                <c:ptCount val="15"/>
                <c:pt idx="0">
                  <c:v>1.0423290436537975</c:v>
                </c:pt>
                <c:pt idx="1">
                  <c:v>1.0275010827197921</c:v>
                </c:pt>
                <c:pt idx="2">
                  <c:v>1.0104541272894538</c:v>
                </c:pt>
                <c:pt idx="3">
                  <c:v>0.99508553066817884</c:v>
                </c:pt>
                <c:pt idx="4">
                  <c:v>0.9950888192267503</c:v>
                </c:pt>
                <c:pt idx="5">
                  <c:v>0.9934322273808176</c:v>
                </c:pt>
                <c:pt idx="6">
                  <c:v>0.99664831218577932</c:v>
                </c:pt>
                <c:pt idx="7">
                  <c:v>1</c:v>
                </c:pt>
                <c:pt idx="8">
                  <c:v>0.98848920863309353</c:v>
                </c:pt>
                <c:pt idx="9">
                  <c:v>0.98296948222654013</c:v>
                </c:pt>
                <c:pt idx="10">
                  <c:v>0.97019483938915219</c:v>
                </c:pt>
                <c:pt idx="11">
                  <c:v>0.96590369455788772</c:v>
                </c:pt>
                <c:pt idx="12">
                  <c:v>0.97799983205978669</c:v>
                </c:pt>
                <c:pt idx="13">
                  <c:v>0.99477465708687129</c:v>
                </c:pt>
                <c:pt idx="14">
                  <c:v>1.0265061743794437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7F-4740-8EDF-B1E92D9060B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OTP分析!$K$34:$K$48</c:f>
              <c:numCache>
                <c:formatCode>General</c:formatCode>
                <c:ptCount val="15"/>
                <c:pt idx="0">
                  <c:v>1.0495944523558913</c:v>
                </c:pt>
                <c:pt idx="1">
                  <c:v>1.0381262844589327</c:v>
                </c:pt>
                <c:pt idx="2">
                  <c:v>1.0160098522167487</c:v>
                </c:pt>
                <c:pt idx="3">
                  <c:v>1.0010233510093962</c:v>
                </c:pt>
                <c:pt idx="4">
                  <c:v>1.0008208495793145</c:v>
                </c:pt>
                <c:pt idx="5">
                  <c:v>1.0011124707976415</c:v>
                </c:pt>
                <c:pt idx="6">
                  <c:v>0.99988297249853719</c:v>
                </c:pt>
                <c:pt idx="7">
                  <c:v>0.99654268001907487</c:v>
                </c:pt>
                <c:pt idx="8">
                  <c:v>0.99167643610785461</c:v>
                </c:pt>
                <c:pt idx="9">
                  <c:v>0.98980963045912651</c:v>
                </c:pt>
                <c:pt idx="10">
                  <c:v>0.9782092326758236</c:v>
                </c:pt>
                <c:pt idx="11">
                  <c:v>0.97490437540815378</c:v>
                </c:pt>
                <c:pt idx="12">
                  <c:v>0.9841623360554318</c:v>
                </c:pt>
                <c:pt idx="13">
                  <c:v>0.99409630841453878</c:v>
                </c:pt>
                <c:pt idx="14">
                  <c:v>1.0223282559491038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7F-4740-8EDF-B1E92D9060B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OTP分析!$L$34:$L$48</c:f>
              <c:numCache>
                <c:formatCode>General</c:formatCode>
                <c:ptCount val="15"/>
                <c:pt idx="0">
                  <c:v>1.0668892403209747</c:v>
                </c:pt>
                <c:pt idx="1">
                  <c:v>1.0450049784268172</c:v>
                </c:pt>
                <c:pt idx="2">
                  <c:v>1.0301753848510378</c:v>
                </c:pt>
                <c:pt idx="3">
                  <c:v>1.0166768001389734</c:v>
                </c:pt>
                <c:pt idx="4">
                  <c:v>1.0067139842700941</c:v>
                </c:pt>
                <c:pt idx="5">
                  <c:v>1.0048493602971522</c:v>
                </c:pt>
                <c:pt idx="6">
                  <c:v>1.0061895971332393</c:v>
                </c:pt>
                <c:pt idx="7">
                  <c:v>1.0027624309392265</c:v>
                </c:pt>
                <c:pt idx="8">
                  <c:v>0.99554347826086953</c:v>
                </c:pt>
                <c:pt idx="9">
                  <c:v>0.99013806706114393</c:v>
                </c:pt>
                <c:pt idx="10">
                  <c:v>0.98629211313833387</c:v>
                </c:pt>
                <c:pt idx="11">
                  <c:v>0.98750764392417223</c:v>
                </c:pt>
                <c:pt idx="12">
                  <c:v>0.99576042549911359</c:v>
                </c:pt>
                <c:pt idx="13">
                  <c:v>1.0028607544408223</c:v>
                </c:pt>
                <c:pt idx="14">
                  <c:v>1.0356131121003642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77F-4740-8EDF-B1E92D9060BE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OTP分析!$M$34:$M$48</c:f>
              <c:numCache>
                <c:formatCode>General</c:formatCode>
                <c:ptCount val="15"/>
                <c:pt idx="0">
                  <c:v>1.080150618612157</c:v>
                </c:pt>
                <c:pt idx="1">
                  <c:v>1.070392003372072</c:v>
                </c:pt>
                <c:pt idx="2">
                  <c:v>1.0503671172716669</c:v>
                </c:pt>
                <c:pt idx="3">
                  <c:v>1.0391837368094352</c:v>
                </c:pt>
                <c:pt idx="4">
                  <c:v>1.0278563469615154</c:v>
                </c:pt>
                <c:pt idx="5">
                  <c:v>1.0195934136693956</c:v>
                </c:pt>
                <c:pt idx="6">
                  <c:v>1.0185095922105467</c:v>
                </c:pt>
                <c:pt idx="7">
                  <c:v>1.0133007334963324</c:v>
                </c:pt>
                <c:pt idx="8">
                  <c:v>1.005883487654321</c:v>
                </c:pt>
                <c:pt idx="9">
                  <c:v>1.0062094531974051</c:v>
                </c:pt>
                <c:pt idx="10">
                  <c:v>1.0074285220696209</c:v>
                </c:pt>
                <c:pt idx="11">
                  <c:v>1.0109144772744991</c:v>
                </c:pt>
                <c:pt idx="12">
                  <c:v>1.0182582334297918</c:v>
                </c:pt>
                <c:pt idx="13">
                  <c:v>1.0328491350732325</c:v>
                </c:pt>
                <c:pt idx="14">
                  <c:v>1.0572610147924288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7F-4740-8EDF-B1E92D9060BE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OTP分析!$N$34:$N$48</c:f>
              <c:numCache>
                <c:formatCode>General</c:formatCode>
                <c:ptCount val="15"/>
                <c:pt idx="0">
                  <c:v>1.0663452266152362</c:v>
                </c:pt>
                <c:pt idx="1">
                  <c:v>1.0986376314095687</c:v>
                </c:pt>
                <c:pt idx="2">
                  <c:v>1.0862306265334212</c:v>
                </c:pt>
                <c:pt idx="3">
                  <c:v>1.0691238107910319</c:v>
                </c:pt>
                <c:pt idx="4">
                  <c:v>1.0619423723855492</c:v>
                </c:pt>
                <c:pt idx="5">
                  <c:v>1.0533896978237045</c:v>
                </c:pt>
                <c:pt idx="6">
                  <c:v>1.0495942290351667</c:v>
                </c:pt>
                <c:pt idx="7">
                  <c:v>1.0484193011647254</c:v>
                </c:pt>
                <c:pt idx="8">
                  <c:v>1.0411745406824147</c:v>
                </c:pt>
                <c:pt idx="9">
                  <c:v>1.0415025988344622</c:v>
                </c:pt>
                <c:pt idx="10">
                  <c:v>1.036697247706422</c:v>
                </c:pt>
                <c:pt idx="11">
                  <c:v>1.0421895861148198</c:v>
                </c:pt>
                <c:pt idx="12">
                  <c:v>1.0521270221689634</c:v>
                </c:pt>
                <c:pt idx="13">
                  <c:v>1.0639718054146419</c:v>
                </c:pt>
                <c:pt idx="14">
                  <c:v>1.0549038233198764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77F-4740-8EDF-B1E92D9060BE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OTP分析!$O$34:$O$48</c:f>
              <c:numCache>
                <c:formatCode>General</c:formatCode>
                <c:ptCount val="15"/>
                <c:pt idx="0">
                  <c:v>0.97822536744692434</c:v>
                </c:pt>
                <c:pt idx="1">
                  <c:v>1.0613194379826929</c:v>
                </c:pt>
                <c:pt idx="2">
                  <c:v>1.1015846797088731</c:v>
                </c:pt>
                <c:pt idx="3">
                  <c:v>1.1106719367588933</c:v>
                </c:pt>
                <c:pt idx="4">
                  <c:v>1.0975179462221683</c:v>
                </c:pt>
                <c:pt idx="5">
                  <c:v>1.089171974522293</c:v>
                </c:pt>
                <c:pt idx="6">
                  <c:v>1.0838912694161758</c:v>
                </c:pt>
                <c:pt idx="7">
                  <c:v>1.0773506880889432</c:v>
                </c:pt>
                <c:pt idx="8">
                  <c:v>1.0714237945562763</c:v>
                </c:pt>
                <c:pt idx="9">
                  <c:v>1.0752403691036976</c:v>
                </c:pt>
                <c:pt idx="10">
                  <c:v>1.0742339494163424</c:v>
                </c:pt>
                <c:pt idx="11">
                  <c:v>1.0790198392626313</c:v>
                </c:pt>
                <c:pt idx="12">
                  <c:v>1.0827792381835988</c:v>
                </c:pt>
                <c:pt idx="13">
                  <c:v>1.0460547653245611</c:v>
                </c:pt>
                <c:pt idx="14">
                  <c:v>0.96391837406401715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77F-4740-8EDF-B1E92D9060BE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OTP分析!$P$34:$P$48</c:f>
              <c:numCache>
                <c:formatCode>General</c:formatCode>
                <c:ptCount val="15"/>
                <c:pt idx="0">
                  <c:v>0.86752500532028087</c:v>
                </c:pt>
                <c:pt idx="1">
                  <c:v>0.93366846011860349</c:v>
                </c:pt>
                <c:pt idx="2">
                  <c:v>1.0082329491290407</c:v>
                </c:pt>
                <c:pt idx="3">
                  <c:v>1.0723438460447303</c:v>
                </c:pt>
                <c:pt idx="4">
                  <c:v>1.1073420545583612</c:v>
                </c:pt>
                <c:pt idx="5">
                  <c:v>1.1177814376029327</c:v>
                </c:pt>
                <c:pt idx="6">
                  <c:v>1.1163171690694627</c:v>
                </c:pt>
                <c:pt idx="7">
                  <c:v>1.1202227982132025</c:v>
                </c:pt>
                <c:pt idx="8">
                  <c:v>1.1213096862210095</c:v>
                </c:pt>
                <c:pt idx="9">
                  <c:v>1.1090677831363611</c:v>
                </c:pt>
                <c:pt idx="10">
                  <c:v>1.0902069661786977</c:v>
                </c:pt>
                <c:pt idx="11">
                  <c:v>1.0570958646616542</c:v>
                </c:pt>
                <c:pt idx="12">
                  <c:v>1.0012508087125296</c:v>
                </c:pt>
                <c:pt idx="13">
                  <c:v>0.92553730935756917</c:v>
                </c:pt>
                <c:pt idx="14">
                  <c:v>0.85651716888577434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77F-4740-8EDF-B1E92D9060BE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OTP分析!$Q$34:$Q$48</c:f>
              <c:numCache>
                <c:formatCode>General</c:formatCode>
                <c:ptCount val="15"/>
                <c:pt idx="0">
                  <c:v>0.81477665313049275</c:v>
                </c:pt>
                <c:pt idx="1">
                  <c:v>0.84506197520991599</c:v>
                </c:pt>
                <c:pt idx="2">
                  <c:v>0.88369910482240832</c:v>
                </c:pt>
                <c:pt idx="3">
                  <c:v>0.93070578165123341</c:v>
                </c:pt>
                <c:pt idx="4">
                  <c:v>0.97375404262376652</c:v>
                </c:pt>
                <c:pt idx="5">
                  <c:v>1.011181205133783</c:v>
                </c:pt>
                <c:pt idx="6">
                  <c:v>1.0297322749899098</c:v>
                </c:pt>
                <c:pt idx="7">
                  <c:v>1.0367607162235486</c:v>
                </c:pt>
                <c:pt idx="8">
                  <c:v>1.0247993183550832</c:v>
                </c:pt>
                <c:pt idx="9">
                  <c:v>1.0032232772889624</c:v>
                </c:pt>
                <c:pt idx="10">
                  <c:v>0.9686163809207522</c:v>
                </c:pt>
                <c:pt idx="11">
                  <c:v>0.91583002568293248</c:v>
                </c:pt>
                <c:pt idx="12">
                  <c:v>0.87015140591204032</c:v>
                </c:pt>
                <c:pt idx="13">
                  <c:v>0.82107534019249917</c:v>
                </c:pt>
                <c:pt idx="14">
                  <c:v>0.77140890179293009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77F-4740-8EDF-B1E92D906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814479"/>
        <c:axId val="1"/>
      </c:lineChart>
      <c:catAx>
        <c:axId val="64281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宋体"/>
                  <a:ea typeface="宋体"/>
                  <a:cs typeface="宋体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64281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957911448917847"/>
          <c:y val="8.8030880728616007E-2"/>
          <c:w val="0.10504527641192418"/>
          <c:h val="0.90143621866102797"/>
        </c:manualLayout>
      </c:layout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OTP分析!$A$50</c:f>
          <c:strCache>
            <c:ptCount val="1"/>
            <c:pt idx="0">
              <c:v>GB</c:v>
            </c:pt>
          </c:strCache>
        </c:strRef>
      </c:tx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OTP分析!$C$50:$C$64</c:f>
              <c:numCache>
                <c:formatCode>General</c:formatCode>
                <c:ptCount val="15"/>
                <c:pt idx="0">
                  <c:v>0.80746291959406713</c:v>
                </c:pt>
                <c:pt idx="1">
                  <c:v>0.83194764432869206</c:v>
                </c:pt>
                <c:pt idx="2">
                  <c:v>0.88920577617328522</c:v>
                </c:pt>
                <c:pt idx="3">
                  <c:v>0.94710023727099457</c:v>
                </c:pt>
                <c:pt idx="4">
                  <c:v>0.99207561187007309</c:v>
                </c:pt>
                <c:pt idx="5">
                  <c:v>1.0319282046856797</c:v>
                </c:pt>
                <c:pt idx="6">
                  <c:v>1.0539761387324256</c:v>
                </c:pt>
                <c:pt idx="7">
                  <c:v>1.0663829787234043</c:v>
                </c:pt>
                <c:pt idx="8">
                  <c:v>1.0647270786066996</c:v>
                </c:pt>
                <c:pt idx="9">
                  <c:v>1.0438291963200834</c:v>
                </c:pt>
                <c:pt idx="10">
                  <c:v>1.0144438894438894</c:v>
                </c:pt>
                <c:pt idx="11">
                  <c:v>0.961936365410892</c:v>
                </c:pt>
                <c:pt idx="12">
                  <c:v>0.91480097245908776</c:v>
                </c:pt>
                <c:pt idx="13">
                  <c:v>0.86126373626373631</c:v>
                </c:pt>
                <c:pt idx="14">
                  <c:v>0.84002941987680424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EE-41CC-8F2C-86A98970462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OTP分析!$D$50:$D$64</c:f>
              <c:numCache>
                <c:formatCode>General</c:formatCode>
                <c:ptCount val="15"/>
                <c:pt idx="0">
                  <c:v>0.87358503831821699</c:v>
                </c:pt>
                <c:pt idx="1">
                  <c:v>0.94298447825418785</c:v>
                </c:pt>
                <c:pt idx="2">
                  <c:v>1.0202477068098237</c:v>
                </c:pt>
                <c:pt idx="3">
                  <c:v>1.092308401308816</c:v>
                </c:pt>
                <c:pt idx="4">
                  <c:v>1.1299237767396115</c:v>
                </c:pt>
                <c:pt idx="5">
                  <c:v>1.1371228863648044</c:v>
                </c:pt>
                <c:pt idx="6">
                  <c:v>1.1415657873870064</c:v>
                </c:pt>
                <c:pt idx="7">
                  <c:v>1.1405491868834978</c:v>
                </c:pt>
                <c:pt idx="8">
                  <c:v>1.144711742263671</c:v>
                </c:pt>
                <c:pt idx="9">
                  <c:v>1.1467619195527257</c:v>
                </c:pt>
                <c:pt idx="10">
                  <c:v>1.1326515488365199</c:v>
                </c:pt>
                <c:pt idx="11">
                  <c:v>1.1016628175519632</c:v>
                </c:pt>
                <c:pt idx="12">
                  <c:v>1.041191489361702</c:v>
                </c:pt>
                <c:pt idx="13">
                  <c:v>0.95870681069485941</c:v>
                </c:pt>
                <c:pt idx="14">
                  <c:v>0.88202482220052991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EE-41CC-8F2C-86A98970462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OTP分析!$E$50:$E$64</c:f>
              <c:numCache>
                <c:formatCode>General</c:formatCode>
                <c:ptCount val="15"/>
                <c:pt idx="0">
                  <c:v>0.98985959438377535</c:v>
                </c:pt>
                <c:pt idx="1">
                  <c:v>1.0810096591944596</c:v>
                </c:pt>
                <c:pt idx="2">
                  <c:v>1.1252517116391463</c:v>
                </c:pt>
                <c:pt idx="3">
                  <c:v>1.1330923430824844</c:v>
                </c:pt>
                <c:pt idx="4">
                  <c:v>1.1187496327633821</c:v>
                </c:pt>
                <c:pt idx="5">
                  <c:v>1.0961146457471123</c:v>
                </c:pt>
                <c:pt idx="6">
                  <c:v>1.0858056265984655</c:v>
                </c:pt>
                <c:pt idx="7">
                  <c:v>1.077484813235104</c:v>
                </c:pt>
                <c:pt idx="8">
                  <c:v>1.0817972350230414</c:v>
                </c:pt>
                <c:pt idx="9">
                  <c:v>1.0962663347853143</c:v>
                </c:pt>
                <c:pt idx="10">
                  <c:v>1.1101604909133822</c:v>
                </c:pt>
                <c:pt idx="11">
                  <c:v>1.1221739369602288</c:v>
                </c:pt>
                <c:pt idx="12">
                  <c:v>1.1281831042845594</c:v>
                </c:pt>
                <c:pt idx="13">
                  <c:v>1.0885844748858446</c:v>
                </c:pt>
                <c:pt idx="14">
                  <c:v>1.0044993455497382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EE-41CC-8F2C-86A98970462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OTP分析!$F$50:$F$64</c:f>
              <c:numCache>
                <c:formatCode>General</c:formatCode>
                <c:ptCount val="15"/>
                <c:pt idx="0">
                  <c:v>1.1016739585314819</c:v>
                </c:pt>
                <c:pt idx="1">
                  <c:v>1.1331892689611553</c:v>
                </c:pt>
                <c:pt idx="2">
                  <c:v>1.1101244376935211</c:v>
                </c:pt>
                <c:pt idx="3">
                  <c:v>1.0813624678663238</c:v>
                </c:pt>
                <c:pt idx="4">
                  <c:v>1.0609080064556873</c:v>
                </c:pt>
                <c:pt idx="5">
                  <c:v>1.0436344584986155</c:v>
                </c:pt>
                <c:pt idx="6">
                  <c:v>1.0330365510777881</c:v>
                </c:pt>
                <c:pt idx="7">
                  <c:v>1.0290992705359974</c:v>
                </c:pt>
                <c:pt idx="8">
                  <c:v>1.0314800313234143</c:v>
                </c:pt>
                <c:pt idx="9">
                  <c:v>1.0393445098927654</c:v>
                </c:pt>
                <c:pt idx="10">
                  <c:v>1.0499540083492536</c:v>
                </c:pt>
                <c:pt idx="11">
                  <c:v>1.0617523440025864</c:v>
                </c:pt>
                <c:pt idx="12">
                  <c:v>1.0920720614987383</c:v>
                </c:pt>
                <c:pt idx="13">
                  <c:v>1.1132155327478575</c:v>
                </c:pt>
                <c:pt idx="14">
                  <c:v>1.1059209275803079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EE-41CC-8F2C-86A98970462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OTP分析!$G$50:$G$64</c:f>
              <c:numCache>
                <c:formatCode>General</c:formatCode>
                <c:ptCount val="15"/>
                <c:pt idx="0">
                  <c:v>1.1114714012332554</c:v>
                </c:pt>
                <c:pt idx="1">
                  <c:v>1.0960364950530244</c:v>
                </c:pt>
                <c:pt idx="2">
                  <c:v>1.0617737411513291</c:v>
                </c:pt>
                <c:pt idx="3">
                  <c:v>1.0373039105306612</c:v>
                </c:pt>
                <c:pt idx="4">
                  <c:v>1.0204485488126649</c:v>
                </c:pt>
                <c:pt idx="5">
                  <c:v>1.006895332390382</c:v>
                </c:pt>
                <c:pt idx="6">
                  <c:v>1.0027775205999445</c:v>
                </c:pt>
                <c:pt idx="7">
                  <c:v>1.0025418941818867</c:v>
                </c:pt>
                <c:pt idx="8">
                  <c:v>1.0003717126661091</c:v>
                </c:pt>
                <c:pt idx="9">
                  <c:v>1.0049124687388353</c:v>
                </c:pt>
                <c:pt idx="10">
                  <c:v>1.0120893780223446</c:v>
                </c:pt>
                <c:pt idx="11">
                  <c:v>1.0203881295778903</c:v>
                </c:pt>
                <c:pt idx="12">
                  <c:v>1.0431208731976822</c:v>
                </c:pt>
                <c:pt idx="13">
                  <c:v>1.0740784993129817</c:v>
                </c:pt>
                <c:pt idx="14">
                  <c:v>1.1120309929416758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EE-41CC-8F2C-86A98970462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OTP分析!$H$50:$H$64</c:f>
              <c:numCache>
                <c:formatCode>General</c:formatCode>
                <c:ptCount val="15"/>
                <c:pt idx="0">
                  <c:v>1.0877527440785673</c:v>
                </c:pt>
                <c:pt idx="1">
                  <c:v>1.0623657313976955</c:v>
                </c:pt>
                <c:pt idx="2">
                  <c:v>1.028782894736842</c:v>
                </c:pt>
                <c:pt idx="3">
                  <c:v>1.0077650236326807</c:v>
                </c:pt>
                <c:pt idx="4">
                  <c:v>0.99664929262844382</c:v>
                </c:pt>
                <c:pt idx="5">
                  <c:v>0.98938301282051277</c:v>
                </c:pt>
                <c:pt idx="6">
                  <c:v>0.99598986914309839</c:v>
                </c:pt>
                <c:pt idx="7">
                  <c:v>0.99505216736581692</c:v>
                </c:pt>
                <c:pt idx="8">
                  <c:v>0.9904701397712834</c:v>
                </c:pt>
                <c:pt idx="9">
                  <c:v>0.98806392878818528</c:v>
                </c:pt>
                <c:pt idx="10">
                  <c:v>0.98664911620910112</c:v>
                </c:pt>
                <c:pt idx="11">
                  <c:v>0.99158735554044863</c:v>
                </c:pt>
                <c:pt idx="12">
                  <c:v>1.0120009057287342</c:v>
                </c:pt>
                <c:pt idx="13">
                  <c:v>1.03311432325887</c:v>
                </c:pt>
                <c:pt idx="14">
                  <c:v>1.0804187758858721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EE-41CC-8F2C-86A98970462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OTP分析!$I$50:$I$64</c:f>
              <c:numCache>
                <c:formatCode>General</c:formatCode>
                <c:ptCount val="15"/>
                <c:pt idx="0">
                  <c:v>1.063426236506678</c:v>
                </c:pt>
                <c:pt idx="1">
                  <c:v>1.0418982768204559</c:v>
                </c:pt>
                <c:pt idx="2">
                  <c:v>1.0092081031307552</c:v>
                </c:pt>
                <c:pt idx="3">
                  <c:v>0.99282013996182861</c:v>
                </c:pt>
                <c:pt idx="4">
                  <c:v>0.98572577402492967</c:v>
                </c:pt>
                <c:pt idx="5">
                  <c:v>0.99181133311496883</c:v>
                </c:pt>
                <c:pt idx="6">
                  <c:v>0.99526886683591043</c:v>
                </c:pt>
                <c:pt idx="7">
                  <c:v>0.99423325879722257</c:v>
                </c:pt>
                <c:pt idx="8">
                  <c:v>0.99189345686160968</c:v>
                </c:pt>
                <c:pt idx="9">
                  <c:v>0.98919395743742422</c:v>
                </c:pt>
                <c:pt idx="10">
                  <c:v>0.9754339660948127</c:v>
                </c:pt>
                <c:pt idx="11">
                  <c:v>0.97538658614694851</c:v>
                </c:pt>
                <c:pt idx="12">
                  <c:v>0.99392318911035493</c:v>
                </c:pt>
                <c:pt idx="13">
                  <c:v>1.0164175962955166</c:v>
                </c:pt>
                <c:pt idx="14">
                  <c:v>1.0547012702850544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EE-41CC-8F2C-86A98970462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OTP分析!$J$50:$J$64</c:f>
              <c:numCache>
                <c:formatCode>General</c:formatCode>
                <c:ptCount val="15"/>
                <c:pt idx="0">
                  <c:v>1.0528732778949981</c:v>
                </c:pt>
                <c:pt idx="1">
                  <c:v>1.0344901152040962</c:v>
                </c:pt>
                <c:pt idx="2">
                  <c:v>1.0043589110946625</c:v>
                </c:pt>
                <c:pt idx="3">
                  <c:v>0.98992067195520295</c:v>
                </c:pt>
                <c:pt idx="4">
                  <c:v>0.99107420861442652</c:v>
                </c:pt>
                <c:pt idx="5">
                  <c:v>0.99242937853107349</c:v>
                </c:pt>
                <c:pt idx="6">
                  <c:v>0.99676801532200143</c:v>
                </c:pt>
                <c:pt idx="7">
                  <c:v>1.0009764433052606</c:v>
                </c:pt>
                <c:pt idx="8">
                  <c:v>0.99447513812154698</c:v>
                </c:pt>
                <c:pt idx="9">
                  <c:v>0.99074497257769656</c:v>
                </c:pt>
                <c:pt idx="10">
                  <c:v>0.97883043387130586</c:v>
                </c:pt>
                <c:pt idx="11">
                  <c:v>0.97333710194083289</c:v>
                </c:pt>
                <c:pt idx="12">
                  <c:v>0.98778562525965929</c:v>
                </c:pt>
                <c:pt idx="13">
                  <c:v>1.0079712746858169</c:v>
                </c:pt>
                <c:pt idx="14">
                  <c:v>1.0476160990712073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EE-41CC-8F2C-86A98970462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OTP分析!$K$50:$K$64</c:f>
              <c:numCache>
                <c:formatCode>General</c:formatCode>
                <c:ptCount val="15"/>
                <c:pt idx="0">
                  <c:v>1.0661782661782662</c:v>
                </c:pt>
                <c:pt idx="1">
                  <c:v>1.0432055749128919</c:v>
                </c:pt>
                <c:pt idx="2">
                  <c:v>1.0141981284285253</c:v>
                </c:pt>
                <c:pt idx="3">
                  <c:v>0.99560197910940074</c:v>
                </c:pt>
                <c:pt idx="4">
                  <c:v>0.99623486313218679</c:v>
                </c:pt>
                <c:pt idx="5">
                  <c:v>0.99900354295837024</c:v>
                </c:pt>
                <c:pt idx="6">
                  <c:v>1.0022178125364771</c:v>
                </c:pt>
                <c:pt idx="7">
                  <c:v>1.0015479876160991</c:v>
                </c:pt>
                <c:pt idx="8">
                  <c:v>0.99543592744294906</c:v>
                </c:pt>
                <c:pt idx="9">
                  <c:v>0.99141200089225967</c:v>
                </c:pt>
                <c:pt idx="10">
                  <c:v>0.98427220394736847</c:v>
                </c:pt>
                <c:pt idx="11">
                  <c:v>0.98490321385570068</c:v>
                </c:pt>
                <c:pt idx="12">
                  <c:v>0.99926506614404709</c:v>
                </c:pt>
                <c:pt idx="13">
                  <c:v>1.0170101637492941</c:v>
                </c:pt>
                <c:pt idx="14">
                  <c:v>1.0520167913852894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EE-41CC-8F2C-86A98970462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OTP分析!$L$50:$L$64</c:f>
              <c:numCache>
                <c:formatCode>General</c:formatCode>
                <c:ptCount val="15"/>
                <c:pt idx="0">
                  <c:v>1.0840997165827984</c:v>
                </c:pt>
                <c:pt idx="1">
                  <c:v>1.0598128394738564</c:v>
                </c:pt>
                <c:pt idx="2">
                  <c:v>1.0338842351520641</c:v>
                </c:pt>
                <c:pt idx="3">
                  <c:v>1.0154334219326073</c:v>
                </c:pt>
                <c:pt idx="4">
                  <c:v>1.0043647404877123</c:v>
                </c:pt>
                <c:pt idx="5">
                  <c:v>1.0056306306306306</c:v>
                </c:pt>
                <c:pt idx="6">
                  <c:v>1.0075593952483801</c:v>
                </c:pt>
                <c:pt idx="7">
                  <c:v>1.007822829440282</c:v>
                </c:pt>
                <c:pt idx="8">
                  <c:v>1.0028153762858689</c:v>
                </c:pt>
                <c:pt idx="9">
                  <c:v>0.99525381758151055</c:v>
                </c:pt>
                <c:pt idx="10">
                  <c:v>0.99702922855773835</c:v>
                </c:pt>
                <c:pt idx="11">
                  <c:v>1.0025969529085872</c:v>
                </c:pt>
                <c:pt idx="12">
                  <c:v>1.0203395014528216</c:v>
                </c:pt>
                <c:pt idx="13">
                  <c:v>1.0393183927861027</c:v>
                </c:pt>
                <c:pt idx="14">
                  <c:v>1.0842099179285631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9EE-41CC-8F2C-86A989704626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OTP分析!$M$50:$M$64</c:f>
              <c:numCache>
                <c:formatCode>General</c:formatCode>
                <c:ptCount val="15"/>
                <c:pt idx="0">
                  <c:v>1.1077636770822226</c:v>
                </c:pt>
                <c:pt idx="1">
                  <c:v>1.1021482855604092</c:v>
                </c:pt>
                <c:pt idx="2">
                  <c:v>1.0686380900705372</c:v>
                </c:pt>
                <c:pt idx="3">
                  <c:v>1.0494177137603433</c:v>
                </c:pt>
                <c:pt idx="4">
                  <c:v>1.0382138620572785</c:v>
                </c:pt>
                <c:pt idx="5">
                  <c:v>1.0212320029159832</c:v>
                </c:pt>
                <c:pt idx="6">
                  <c:v>1.0211321476381718</c:v>
                </c:pt>
                <c:pt idx="7">
                  <c:v>1.0180687779288906</c:v>
                </c:pt>
                <c:pt idx="8">
                  <c:v>1.0159747465085134</c:v>
                </c:pt>
                <c:pt idx="9">
                  <c:v>1.0229155162893429</c:v>
                </c:pt>
                <c:pt idx="10">
                  <c:v>1.0305029560448975</c:v>
                </c:pt>
                <c:pt idx="11">
                  <c:v>1.038261947176826</c:v>
                </c:pt>
                <c:pt idx="12">
                  <c:v>1.0519382504288164</c:v>
                </c:pt>
                <c:pt idx="13">
                  <c:v>1.0845419386028523</c:v>
                </c:pt>
                <c:pt idx="14">
                  <c:v>1.1137234042553192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9EE-41CC-8F2C-86A989704626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OTP分析!$N$50:$N$64</c:f>
              <c:numCache>
                <c:formatCode>General</c:formatCode>
                <c:ptCount val="15"/>
                <c:pt idx="0">
                  <c:v>1.1002813408993373</c:v>
                </c:pt>
                <c:pt idx="1">
                  <c:v>1.133787814230933</c:v>
                </c:pt>
                <c:pt idx="2">
                  <c:v>1.1232958266357087</c:v>
                </c:pt>
                <c:pt idx="3">
                  <c:v>1.0958759485318377</c:v>
                </c:pt>
                <c:pt idx="4">
                  <c:v>1.0792961112318054</c:v>
                </c:pt>
                <c:pt idx="5">
                  <c:v>1.0676744186046512</c:v>
                </c:pt>
                <c:pt idx="6">
                  <c:v>1.0617754357519253</c:v>
                </c:pt>
                <c:pt idx="7">
                  <c:v>1.0575847318196776</c:v>
                </c:pt>
                <c:pt idx="8">
                  <c:v>1.057033912055817</c:v>
                </c:pt>
                <c:pt idx="9">
                  <c:v>1.0658069558421259</c:v>
                </c:pt>
                <c:pt idx="10">
                  <c:v>1.0716945316492663</c:v>
                </c:pt>
                <c:pt idx="11">
                  <c:v>1.0853528628495339</c:v>
                </c:pt>
                <c:pt idx="12">
                  <c:v>1.1105028873917229</c:v>
                </c:pt>
                <c:pt idx="13">
                  <c:v>1.1279513795514442</c:v>
                </c:pt>
                <c:pt idx="14">
                  <c:v>1.1127754985211336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9EE-41CC-8F2C-86A989704626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OTP分析!$O$50:$O$64</c:f>
              <c:numCache>
                <c:formatCode>General</c:formatCode>
                <c:ptCount val="15"/>
                <c:pt idx="0">
                  <c:v>1.0019771800469581</c:v>
                </c:pt>
                <c:pt idx="1">
                  <c:v>1.097799511002445</c:v>
                </c:pt>
                <c:pt idx="2">
                  <c:v>1.1497994446158593</c:v>
                </c:pt>
                <c:pt idx="3">
                  <c:v>1.1538418174643441</c:v>
                </c:pt>
                <c:pt idx="4">
                  <c:v>1.1429177783167597</c:v>
                </c:pt>
                <c:pt idx="5">
                  <c:v>1.1271983116966171</c:v>
                </c:pt>
                <c:pt idx="6">
                  <c:v>1.1142629904559915</c:v>
                </c:pt>
                <c:pt idx="7">
                  <c:v>1.1093896713615023</c:v>
                </c:pt>
                <c:pt idx="8">
                  <c:v>1.1124393969582254</c:v>
                </c:pt>
                <c:pt idx="9">
                  <c:v>1.1221472195435551</c:v>
                </c:pt>
                <c:pt idx="10">
                  <c:v>1.1334918892547872</c:v>
                </c:pt>
                <c:pt idx="11">
                  <c:v>1.1463069788485465</c:v>
                </c:pt>
                <c:pt idx="12">
                  <c:v>1.1509531703273932</c:v>
                </c:pt>
                <c:pt idx="13">
                  <c:v>1.1145464704786738</c:v>
                </c:pt>
                <c:pt idx="14">
                  <c:v>1.0204426493014054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9EE-41CC-8F2C-86A989704626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OTP分析!$P$50:$P$64</c:f>
              <c:numCache>
                <c:formatCode>General</c:formatCode>
                <c:ptCount val="15"/>
                <c:pt idx="0">
                  <c:v>0.87698039625335145</c:v>
                </c:pt>
                <c:pt idx="1">
                  <c:v>0.95643281623832677</c:v>
                </c:pt>
                <c:pt idx="2">
                  <c:v>1.0476968030250946</c:v>
                </c:pt>
                <c:pt idx="3">
                  <c:v>1.1230450348596193</c:v>
                </c:pt>
                <c:pt idx="4">
                  <c:v>1.1632416056551376</c:v>
                </c:pt>
                <c:pt idx="5">
                  <c:v>1.1767417218543046</c:v>
                </c:pt>
                <c:pt idx="6">
                  <c:v>1.1791970405831791</c:v>
                </c:pt>
                <c:pt idx="7">
                  <c:v>1.1770329670329671</c:v>
                </c:pt>
                <c:pt idx="8">
                  <c:v>1.1781374312026593</c:v>
                </c:pt>
                <c:pt idx="9">
                  <c:v>1.1782871696911812</c:v>
                </c:pt>
                <c:pt idx="10">
                  <c:v>1.1643037974683543</c:v>
                </c:pt>
                <c:pt idx="11">
                  <c:v>1.1334530504229479</c:v>
                </c:pt>
                <c:pt idx="12">
                  <c:v>1.0708221432903058</c:v>
                </c:pt>
                <c:pt idx="13">
                  <c:v>0.98069422776911075</c:v>
                </c:pt>
                <c:pt idx="14">
                  <c:v>0.8955333426534321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9EE-41CC-8F2C-86A989704626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OTP分析!$Q$50:$Q$64</c:f>
              <c:numCache>
                <c:formatCode>General</c:formatCode>
                <c:ptCount val="15"/>
                <c:pt idx="0">
                  <c:v>0.81260447520455148</c:v>
                </c:pt>
                <c:pt idx="1">
                  <c:v>0.85086178861788619</c:v>
                </c:pt>
                <c:pt idx="2">
                  <c:v>0.90219397898324338</c:v>
                </c:pt>
                <c:pt idx="3">
                  <c:v>0.96004921751836048</c:v>
                </c:pt>
                <c:pt idx="4">
                  <c:v>1.0184485167228203</c:v>
                </c:pt>
                <c:pt idx="5">
                  <c:v>1.058752688172043</c:v>
                </c:pt>
                <c:pt idx="6">
                  <c:v>1.0835806351596757</c:v>
                </c:pt>
                <c:pt idx="7">
                  <c:v>1.0965470852017938</c:v>
                </c:pt>
                <c:pt idx="8">
                  <c:v>1.0858955588091752</c:v>
                </c:pt>
                <c:pt idx="9">
                  <c:v>1.0712153333621772</c:v>
                </c:pt>
                <c:pt idx="10">
                  <c:v>1.0320155326971536</c:v>
                </c:pt>
                <c:pt idx="11">
                  <c:v>0.97222759447646312</c:v>
                </c:pt>
                <c:pt idx="12">
                  <c:v>0.91838343305506787</c:v>
                </c:pt>
                <c:pt idx="13">
                  <c:v>0.85610636900853576</c:v>
                </c:pt>
                <c:pt idx="14">
                  <c:v>0.79396511079679399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9EE-41CC-8F2C-86A989704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815727"/>
        <c:axId val="1"/>
      </c:lineChart>
      <c:catAx>
        <c:axId val="64281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宋体"/>
                  <a:ea typeface="宋体"/>
                  <a:cs typeface="宋体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64281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208718569200849"/>
          <c:y val="8.8030880728616007E-2"/>
          <c:w val="0.11029770476711742"/>
          <c:h val="0.90143621866102797"/>
        </c:manualLayout>
      </c:layout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Golden_OTP分析!$L$50</c:f>
          <c:strCache>
            <c:ptCount val="1"/>
            <c:pt idx="0">
              <c:v>GB</c:v>
            </c:pt>
          </c:strCache>
        </c:strRef>
      </c:tx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Golden_OTP分析!$N$50:$AB$50</c:f>
              <c:numCache>
                <c:formatCode>General</c:formatCode>
                <c:ptCount val="15"/>
                <c:pt idx="0">
                  <c:v>32025</c:v>
                </c:pt>
                <c:pt idx="1">
                  <c:v>28446</c:v>
                </c:pt>
                <c:pt idx="2">
                  <c:v>24358</c:v>
                </c:pt>
                <c:pt idx="3">
                  <c:v>21028</c:v>
                </c:pt>
                <c:pt idx="4">
                  <c:v>18812</c:v>
                </c:pt>
                <c:pt idx="5">
                  <c:v>17310</c:v>
                </c:pt>
                <c:pt idx="6">
                  <c:v>16397</c:v>
                </c:pt>
                <c:pt idx="7">
                  <c:v>16114</c:v>
                </c:pt>
                <c:pt idx="8">
                  <c:v>16380</c:v>
                </c:pt>
                <c:pt idx="9">
                  <c:v>17289</c:v>
                </c:pt>
                <c:pt idx="10">
                  <c:v>18754</c:v>
                </c:pt>
                <c:pt idx="11">
                  <c:v>20971</c:v>
                </c:pt>
                <c:pt idx="12">
                  <c:v>24277</c:v>
                </c:pt>
                <c:pt idx="13">
                  <c:v>28719</c:v>
                </c:pt>
                <c:pt idx="14">
                  <c:v>34099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C-47FF-BB6C-9418CDC90DEC}"/>
            </c:ext>
          </c:extLst>
        </c:ser>
        <c:ser>
          <c:idx val="1"/>
          <c:order val="1"/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Golden_OTP分析!$N$51:$AB$51</c:f>
              <c:numCache>
                <c:formatCode>General</c:formatCode>
                <c:ptCount val="15"/>
                <c:pt idx="0">
                  <c:v>29949</c:v>
                </c:pt>
                <c:pt idx="1">
                  <c:v>26028</c:v>
                </c:pt>
                <c:pt idx="2">
                  <c:v>21948</c:v>
                </c:pt>
                <c:pt idx="3">
                  <c:v>18973</c:v>
                </c:pt>
                <c:pt idx="4">
                  <c:v>16879</c:v>
                </c:pt>
                <c:pt idx="5">
                  <c:v>15361</c:v>
                </c:pt>
                <c:pt idx="6">
                  <c:v>14392</c:v>
                </c:pt>
                <c:pt idx="7">
                  <c:v>14062</c:v>
                </c:pt>
                <c:pt idx="8">
                  <c:v>14350</c:v>
                </c:pt>
                <c:pt idx="9">
                  <c:v>15281</c:v>
                </c:pt>
                <c:pt idx="10">
                  <c:v>16711</c:v>
                </c:pt>
                <c:pt idx="11">
                  <c:v>18776</c:v>
                </c:pt>
                <c:pt idx="12">
                  <c:v>21677</c:v>
                </c:pt>
                <c:pt idx="13">
                  <c:v>25914</c:v>
                </c:pt>
                <c:pt idx="14">
                  <c:v>30750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9C-47FF-BB6C-9418CDC90DEC}"/>
            </c:ext>
          </c:extLst>
        </c:ser>
        <c:ser>
          <c:idx val="2"/>
          <c:order val="2"/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Golden_OTP分析!$N$52:$AB$52</c:f>
              <c:numCache>
                <c:formatCode>General</c:formatCode>
                <c:ptCount val="15"/>
                <c:pt idx="0">
                  <c:v>27700</c:v>
                </c:pt>
                <c:pt idx="1">
                  <c:v>23657</c:v>
                </c:pt>
                <c:pt idx="2">
                  <c:v>19864</c:v>
                </c:pt>
                <c:pt idx="3">
                  <c:v>17117</c:v>
                </c:pt>
                <c:pt idx="4">
                  <c:v>14974</c:v>
                </c:pt>
                <c:pt idx="5">
                  <c:v>13376</c:v>
                </c:pt>
                <c:pt idx="6">
                  <c:v>12489</c:v>
                </c:pt>
                <c:pt idx="7">
                  <c:v>12159</c:v>
                </c:pt>
                <c:pt idx="8">
                  <c:v>12396</c:v>
                </c:pt>
                <c:pt idx="9">
                  <c:v>13251</c:v>
                </c:pt>
                <c:pt idx="10">
                  <c:v>14744</c:v>
                </c:pt>
                <c:pt idx="11">
                  <c:v>16797</c:v>
                </c:pt>
                <c:pt idx="12">
                  <c:v>19446</c:v>
                </c:pt>
                <c:pt idx="13">
                  <c:v>23272</c:v>
                </c:pt>
                <c:pt idx="14">
                  <c:v>28168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9C-47FF-BB6C-9418CDC90DEC}"/>
            </c:ext>
          </c:extLst>
        </c:ser>
        <c:ser>
          <c:idx val="3"/>
          <c:order val="3"/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Golden_OTP分析!$N$53:$AB$53</c:f>
              <c:numCache>
                <c:formatCode>General</c:formatCode>
                <c:ptCount val="15"/>
                <c:pt idx="0">
                  <c:v>25709</c:v>
                </c:pt>
                <c:pt idx="1">
                  <c:v>21699</c:v>
                </c:pt>
                <c:pt idx="2">
                  <c:v>18258</c:v>
                </c:pt>
                <c:pt idx="3">
                  <c:v>15560</c:v>
                </c:pt>
                <c:pt idx="4">
                  <c:v>13323</c:v>
                </c:pt>
                <c:pt idx="5">
                  <c:v>11848</c:v>
                </c:pt>
                <c:pt idx="6">
                  <c:v>11003</c:v>
                </c:pt>
                <c:pt idx="7">
                  <c:v>10715</c:v>
                </c:pt>
                <c:pt idx="8">
                  <c:v>10914</c:v>
                </c:pt>
                <c:pt idx="9">
                  <c:v>11663</c:v>
                </c:pt>
                <c:pt idx="10">
                  <c:v>13052</c:v>
                </c:pt>
                <c:pt idx="11">
                  <c:v>15155</c:v>
                </c:pt>
                <c:pt idx="12">
                  <c:v>17739</c:v>
                </c:pt>
                <c:pt idx="13">
                  <c:v>21228</c:v>
                </c:pt>
                <c:pt idx="14">
                  <c:v>26007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9C-47FF-BB6C-9418CDC90DEC}"/>
            </c:ext>
          </c:extLst>
        </c:ser>
        <c:ser>
          <c:idx val="4"/>
          <c:order val="4"/>
          <c:spPr>
            <a:ln w="28575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Golden_OTP分析!$N$54:$AB$54</c:f>
              <c:numCache>
                <c:formatCode>General</c:formatCode>
                <c:ptCount val="15"/>
                <c:pt idx="0">
                  <c:v>24229</c:v>
                </c:pt>
                <c:pt idx="1">
                  <c:v>20335</c:v>
                </c:pt>
                <c:pt idx="2">
                  <c:v>17019</c:v>
                </c:pt>
                <c:pt idx="3">
                  <c:v>14251</c:v>
                </c:pt>
                <c:pt idx="4">
                  <c:v>12128</c:v>
                </c:pt>
                <c:pt idx="5">
                  <c:v>10744</c:v>
                </c:pt>
                <c:pt idx="6">
                  <c:v>9948</c:v>
                </c:pt>
                <c:pt idx="7">
                  <c:v>9635</c:v>
                </c:pt>
                <c:pt idx="8">
                  <c:v>9827</c:v>
                </c:pt>
                <c:pt idx="9">
                  <c:v>10539</c:v>
                </c:pt>
                <c:pt idx="10">
                  <c:v>11802</c:v>
                </c:pt>
                <c:pt idx="11">
                  <c:v>13809</c:v>
                </c:pt>
                <c:pt idx="12">
                  <c:v>16492</c:v>
                </c:pt>
                <c:pt idx="13">
                  <c:v>19805</c:v>
                </c:pt>
                <c:pt idx="14">
                  <c:v>24338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9C-47FF-BB6C-9418CDC90DEC}"/>
            </c:ext>
          </c:extLst>
        </c:ser>
        <c:ser>
          <c:idx val="5"/>
          <c:order val="5"/>
          <c:spPr>
            <a:ln w="28575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Golden_OTP分析!$N$55:$AB$55</c:f>
              <c:numCache>
                <c:formatCode>General</c:formatCode>
                <c:ptCount val="15"/>
                <c:pt idx="0">
                  <c:v>23177</c:v>
                </c:pt>
                <c:pt idx="1">
                  <c:v>19457</c:v>
                </c:pt>
                <c:pt idx="2">
                  <c:v>16189</c:v>
                </c:pt>
                <c:pt idx="3">
                  <c:v>13361</c:v>
                </c:pt>
                <c:pt idx="4">
                  <c:v>11312</c:v>
                </c:pt>
                <c:pt idx="5">
                  <c:v>9984</c:v>
                </c:pt>
                <c:pt idx="6">
                  <c:v>9159</c:v>
                </c:pt>
                <c:pt idx="7">
                  <c:v>8850</c:v>
                </c:pt>
                <c:pt idx="8">
                  <c:v>9032</c:v>
                </c:pt>
                <c:pt idx="9">
                  <c:v>9768</c:v>
                </c:pt>
                <c:pt idx="10">
                  <c:v>10974</c:v>
                </c:pt>
                <c:pt idx="11">
                  <c:v>12900</c:v>
                </c:pt>
                <c:pt idx="12">
                  <c:v>15637</c:v>
                </c:pt>
                <c:pt idx="13">
                  <c:v>18875</c:v>
                </c:pt>
                <c:pt idx="14">
                  <c:v>23250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9C-47FF-BB6C-9418CDC90DEC}"/>
            </c:ext>
          </c:extLst>
        </c:ser>
        <c:ser>
          <c:idx val="6"/>
          <c:order val="6"/>
          <c:spPr>
            <a:ln w="28575" cap="rnd" cmpd="sng" algn="ctr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Golden_OTP分析!$N$56:$AB$56</c:f>
              <c:numCache>
                <c:formatCode>General</c:formatCode>
                <c:ptCount val="15"/>
                <c:pt idx="0">
                  <c:v>22547</c:v>
                </c:pt>
                <c:pt idx="1">
                  <c:v>18917</c:v>
                </c:pt>
                <c:pt idx="2">
                  <c:v>15640</c:v>
                </c:pt>
                <c:pt idx="3">
                  <c:v>12804</c:v>
                </c:pt>
                <c:pt idx="4">
                  <c:v>10801</c:v>
                </c:pt>
                <c:pt idx="5">
                  <c:v>9476</c:v>
                </c:pt>
                <c:pt idx="6">
                  <c:v>8666</c:v>
                </c:pt>
                <c:pt idx="7">
                  <c:v>8354</c:v>
                </c:pt>
                <c:pt idx="8">
                  <c:v>8567</c:v>
                </c:pt>
                <c:pt idx="9">
                  <c:v>9260</c:v>
                </c:pt>
                <c:pt idx="10">
                  <c:v>10458</c:v>
                </c:pt>
                <c:pt idx="11">
                  <c:v>12335</c:v>
                </c:pt>
                <c:pt idx="12">
                  <c:v>15088</c:v>
                </c:pt>
                <c:pt idx="13">
                  <c:v>18382</c:v>
                </c:pt>
                <c:pt idx="14">
                  <c:v>22577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9C-47FF-BB6C-9418CDC90DEC}"/>
            </c:ext>
          </c:extLst>
        </c:ser>
        <c:ser>
          <c:idx val="7"/>
          <c:order val="7"/>
          <c:spPr>
            <a:ln w="28575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Golden_OTP分析!$N$57:$AB$57</c:f>
              <c:numCache>
                <c:formatCode>General</c:formatCode>
                <c:ptCount val="15"/>
                <c:pt idx="0">
                  <c:v>22325</c:v>
                </c:pt>
                <c:pt idx="1">
                  <c:v>18755</c:v>
                </c:pt>
                <c:pt idx="2">
                  <c:v>15474</c:v>
                </c:pt>
                <c:pt idx="3">
                  <c:v>12612</c:v>
                </c:pt>
                <c:pt idx="4">
                  <c:v>10622</c:v>
                </c:pt>
                <c:pt idx="5">
                  <c:v>9297</c:v>
                </c:pt>
                <c:pt idx="6">
                  <c:v>8497</c:v>
                </c:pt>
                <c:pt idx="7">
                  <c:v>8193</c:v>
                </c:pt>
                <c:pt idx="8">
                  <c:v>8398</c:v>
                </c:pt>
                <c:pt idx="9">
                  <c:v>9076</c:v>
                </c:pt>
                <c:pt idx="10">
                  <c:v>10294</c:v>
                </c:pt>
                <c:pt idx="11">
                  <c:v>12156</c:v>
                </c:pt>
                <c:pt idx="12">
                  <c:v>14910</c:v>
                </c:pt>
                <c:pt idx="13">
                  <c:v>18200</c:v>
                </c:pt>
                <c:pt idx="14">
                  <c:v>22300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9C-47FF-BB6C-9418CDC90DEC}"/>
            </c:ext>
          </c:extLst>
        </c:ser>
        <c:ser>
          <c:idx val="8"/>
          <c:order val="8"/>
          <c:spPr>
            <a:ln w="28575" cap="rnd" cmpd="sng" algn="ctr">
              <a:solidFill>
                <a:schemeClr val="accent3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Golden_OTP分析!$N$58:$AB$58</c:f>
              <c:numCache>
                <c:formatCode>General</c:formatCode>
                <c:ptCount val="15"/>
                <c:pt idx="0">
                  <c:v>22479</c:v>
                </c:pt>
                <c:pt idx="1">
                  <c:v>18872</c:v>
                </c:pt>
                <c:pt idx="2">
                  <c:v>15624</c:v>
                </c:pt>
                <c:pt idx="3">
                  <c:v>12770</c:v>
                </c:pt>
                <c:pt idx="4">
                  <c:v>10761</c:v>
                </c:pt>
                <c:pt idx="5">
                  <c:v>9444</c:v>
                </c:pt>
                <c:pt idx="6">
                  <c:v>8635</c:v>
                </c:pt>
                <c:pt idx="7">
                  <c:v>8326</c:v>
                </c:pt>
                <c:pt idx="8">
                  <c:v>8545</c:v>
                </c:pt>
                <c:pt idx="9">
                  <c:v>9235</c:v>
                </c:pt>
                <c:pt idx="10">
                  <c:v>10454</c:v>
                </c:pt>
                <c:pt idx="11">
                  <c:v>12326</c:v>
                </c:pt>
                <c:pt idx="12">
                  <c:v>15057</c:v>
                </c:pt>
                <c:pt idx="13">
                  <c:v>18351</c:v>
                </c:pt>
                <c:pt idx="14">
                  <c:v>22539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9C-47FF-BB6C-9418CDC90DEC}"/>
            </c:ext>
          </c:extLst>
        </c:ser>
        <c:ser>
          <c:idx val="9"/>
          <c:order val="9"/>
          <c:spPr>
            <a:ln w="28575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Golden_OTP分析!$N$59:$AB$59</c:f>
              <c:numCache>
                <c:formatCode>General</c:formatCode>
                <c:ptCount val="15"/>
                <c:pt idx="0">
                  <c:v>23044</c:v>
                </c:pt>
                <c:pt idx="1">
                  <c:v>19317</c:v>
                </c:pt>
                <c:pt idx="2">
                  <c:v>16070</c:v>
                </c:pt>
                <c:pt idx="3">
                  <c:v>13242</c:v>
                </c:pt>
                <c:pt idx="4">
                  <c:v>11196</c:v>
                </c:pt>
                <c:pt idx="5">
                  <c:v>9886</c:v>
                </c:pt>
                <c:pt idx="6">
                  <c:v>9069</c:v>
                </c:pt>
                <c:pt idx="7">
                  <c:v>8752</c:v>
                </c:pt>
                <c:pt idx="8">
                  <c:v>8966</c:v>
                </c:pt>
                <c:pt idx="9">
                  <c:v>9692</c:v>
                </c:pt>
                <c:pt idx="10">
                  <c:v>10866</c:v>
                </c:pt>
                <c:pt idx="11">
                  <c:v>12795</c:v>
                </c:pt>
                <c:pt idx="12">
                  <c:v>15555</c:v>
                </c:pt>
                <c:pt idx="13">
                  <c:v>18846</c:v>
                </c:pt>
                <c:pt idx="14">
                  <c:v>23113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9C-47FF-BB6C-9418CDC90DEC}"/>
            </c:ext>
          </c:extLst>
        </c:ser>
        <c:ser>
          <c:idx val="10"/>
          <c:order val="10"/>
          <c:spPr>
            <a:ln w="28575" cap="rnd" cmpd="sng" algn="ctr">
              <a:solidFill>
                <a:schemeClr val="accent5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Golden_OTP分析!$N$60:$AB$60</c:f>
              <c:numCache>
                <c:formatCode>General</c:formatCode>
                <c:ptCount val="15"/>
                <c:pt idx="0">
                  <c:v>24024</c:v>
                </c:pt>
                <c:pt idx="1">
                  <c:v>20241</c:v>
                </c:pt>
                <c:pt idx="2">
                  <c:v>16948</c:v>
                </c:pt>
                <c:pt idx="3">
                  <c:v>14133</c:v>
                </c:pt>
                <c:pt idx="4">
                  <c:v>11994</c:v>
                </c:pt>
                <c:pt idx="5">
                  <c:v>10636</c:v>
                </c:pt>
                <c:pt idx="6">
                  <c:v>9851</c:v>
                </c:pt>
                <c:pt idx="7">
                  <c:v>9542</c:v>
                </c:pt>
                <c:pt idx="8">
                  <c:v>9728</c:v>
                </c:pt>
                <c:pt idx="9">
                  <c:v>10435</c:v>
                </c:pt>
                <c:pt idx="10">
                  <c:v>11671</c:v>
                </c:pt>
                <c:pt idx="11">
                  <c:v>13697</c:v>
                </c:pt>
                <c:pt idx="12">
                  <c:v>16398</c:v>
                </c:pt>
                <c:pt idx="13">
                  <c:v>19750</c:v>
                </c:pt>
                <c:pt idx="14">
                  <c:v>24207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E9C-47FF-BB6C-9418CDC90DEC}"/>
            </c:ext>
          </c:extLst>
        </c:ser>
        <c:ser>
          <c:idx val="11"/>
          <c:order val="11"/>
          <c:spPr>
            <a:ln w="28575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Golden_OTP分析!$N$61:$AB$61</c:f>
              <c:numCache>
                <c:formatCode>General</c:formatCode>
                <c:ptCount val="15"/>
                <c:pt idx="0">
                  <c:v>25615</c:v>
                </c:pt>
                <c:pt idx="1">
                  <c:v>21650</c:v>
                </c:pt>
                <c:pt idx="2">
                  <c:v>18179</c:v>
                </c:pt>
                <c:pt idx="3">
                  <c:v>15465</c:v>
                </c:pt>
                <c:pt idx="4">
                  <c:v>13243</c:v>
                </c:pt>
                <c:pt idx="5">
                  <c:v>11768</c:v>
                </c:pt>
                <c:pt idx="6">
                  <c:v>10929</c:v>
                </c:pt>
                <c:pt idx="7">
                  <c:v>10614</c:v>
                </c:pt>
                <c:pt idx="8">
                  <c:v>10797</c:v>
                </c:pt>
                <c:pt idx="9">
                  <c:v>11552</c:v>
                </c:pt>
                <c:pt idx="10">
                  <c:v>12911</c:v>
                </c:pt>
                <c:pt idx="11">
                  <c:v>15020</c:v>
                </c:pt>
                <c:pt idx="12">
                  <c:v>17682</c:v>
                </c:pt>
                <c:pt idx="13">
                  <c:v>21161</c:v>
                </c:pt>
                <c:pt idx="14">
                  <c:v>25853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E9C-47FF-BB6C-9418CDC90DEC}"/>
            </c:ext>
          </c:extLst>
        </c:ser>
        <c:ser>
          <c:idx val="12"/>
          <c:order val="12"/>
          <c:spPr>
            <a:ln w="28575" cap="rnd" cmpd="sng" algn="ctr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Golden_OTP分析!$N$62:$AB$62</c:f>
              <c:numCache>
                <c:formatCode>General</c:formatCode>
                <c:ptCount val="15"/>
                <c:pt idx="0">
                  <c:v>27559</c:v>
                </c:pt>
                <c:pt idx="1">
                  <c:v>23500</c:v>
                </c:pt>
                <c:pt idx="2">
                  <c:v>19792</c:v>
                </c:pt>
                <c:pt idx="3">
                  <c:v>17041</c:v>
                </c:pt>
                <c:pt idx="4">
                  <c:v>14842</c:v>
                </c:pt>
                <c:pt idx="5">
                  <c:v>13249</c:v>
                </c:pt>
                <c:pt idx="6">
                  <c:v>12342</c:v>
                </c:pt>
                <c:pt idx="7">
                  <c:v>12035</c:v>
                </c:pt>
                <c:pt idx="8">
                  <c:v>12246</c:v>
                </c:pt>
                <c:pt idx="9">
                  <c:v>13078</c:v>
                </c:pt>
                <c:pt idx="10">
                  <c:v>14575</c:v>
                </c:pt>
                <c:pt idx="11">
                  <c:v>16624</c:v>
                </c:pt>
                <c:pt idx="12">
                  <c:v>19304</c:v>
                </c:pt>
                <c:pt idx="13">
                  <c:v>23086</c:v>
                </c:pt>
                <c:pt idx="14">
                  <c:v>27911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E9C-47FF-BB6C-9418CDC90DEC}"/>
            </c:ext>
          </c:extLst>
        </c:ser>
        <c:ser>
          <c:idx val="13"/>
          <c:order val="13"/>
          <c:spPr>
            <a:ln w="28575" cap="rnd" cmpd="sng" algn="ctr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Golden_OTP分析!$N$63:$AB$63</c:f>
              <c:numCache>
                <c:formatCode>General</c:formatCode>
                <c:ptCount val="15"/>
                <c:pt idx="0">
                  <c:v>29848</c:v>
                </c:pt>
                <c:pt idx="1">
                  <c:v>26106</c:v>
                </c:pt>
                <c:pt idx="2">
                  <c:v>21900</c:v>
                </c:pt>
                <c:pt idx="3">
                  <c:v>18902</c:v>
                </c:pt>
                <c:pt idx="4">
                  <c:v>16739</c:v>
                </c:pt>
                <c:pt idx="5">
                  <c:v>15220</c:v>
                </c:pt>
                <c:pt idx="6">
                  <c:v>14253</c:v>
                </c:pt>
                <c:pt idx="7">
                  <c:v>13925</c:v>
                </c:pt>
                <c:pt idx="8">
                  <c:v>14168</c:v>
                </c:pt>
                <c:pt idx="9">
                  <c:v>15082</c:v>
                </c:pt>
                <c:pt idx="10">
                  <c:v>16548</c:v>
                </c:pt>
                <c:pt idx="11">
                  <c:v>18593</c:v>
                </c:pt>
                <c:pt idx="12">
                  <c:v>21476</c:v>
                </c:pt>
                <c:pt idx="13">
                  <c:v>25640</c:v>
                </c:pt>
                <c:pt idx="14">
                  <c:v>30460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E9C-47FF-BB6C-9418CDC90DEC}"/>
            </c:ext>
          </c:extLst>
        </c:ser>
        <c:ser>
          <c:idx val="14"/>
          <c:order val="14"/>
          <c:spPr>
            <a:ln w="28575" cap="rnd" cmpd="sng" algn="ctr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Golden_OTP分析!$N$64:$AB$64</c:f>
              <c:numCache>
                <c:formatCode>General</c:formatCode>
                <c:ptCount val="15"/>
                <c:pt idx="0">
                  <c:v>32631</c:v>
                </c:pt>
                <c:pt idx="1">
                  <c:v>28684</c:v>
                </c:pt>
                <c:pt idx="2">
                  <c:v>24448</c:v>
                </c:pt>
                <c:pt idx="3">
                  <c:v>21044</c:v>
                </c:pt>
                <c:pt idx="4">
                  <c:v>18843</c:v>
                </c:pt>
                <c:pt idx="5">
                  <c:v>17384</c:v>
                </c:pt>
                <c:pt idx="6">
                  <c:v>16453</c:v>
                </c:pt>
                <c:pt idx="7">
                  <c:v>16150</c:v>
                </c:pt>
                <c:pt idx="8">
                  <c:v>16437</c:v>
                </c:pt>
                <c:pt idx="9">
                  <c:v>17302</c:v>
                </c:pt>
                <c:pt idx="10">
                  <c:v>18800</c:v>
                </c:pt>
                <c:pt idx="11">
                  <c:v>20962</c:v>
                </c:pt>
                <c:pt idx="12">
                  <c:v>24263</c:v>
                </c:pt>
                <c:pt idx="13">
                  <c:v>28612</c:v>
                </c:pt>
                <c:pt idx="14">
                  <c:v>33936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E9C-47FF-BB6C-9418CDC90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811151"/>
        <c:axId val="1"/>
      </c:lineChart>
      <c:catAx>
        <c:axId val="64281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64281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42304822887269"/>
          <c:y val="8.4808415620246297E-2"/>
          <c:w val="0.15079844150335173"/>
          <c:h val="0.90462309994929391"/>
        </c:manualLayout>
      </c:layout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Golden_OTP分析!$L$2</c:f>
          <c:strCache>
            <c:ptCount val="1"/>
            <c:pt idx="0">
              <c:v>Gr</c:v>
            </c:pt>
          </c:strCache>
        </c:strRef>
      </c:tx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Golden_OTP分析!$N$2:$N$16</c:f>
              <c:numCache>
                <c:formatCode>General</c:formatCode>
                <c:ptCount val="15"/>
                <c:pt idx="0">
                  <c:v>32094</c:v>
                </c:pt>
                <c:pt idx="1">
                  <c:v>30146</c:v>
                </c:pt>
                <c:pt idx="2">
                  <c:v>28003</c:v>
                </c:pt>
                <c:pt idx="3">
                  <c:v>26093</c:v>
                </c:pt>
                <c:pt idx="4">
                  <c:v>24607</c:v>
                </c:pt>
                <c:pt idx="5">
                  <c:v>23602</c:v>
                </c:pt>
                <c:pt idx="6">
                  <c:v>22947</c:v>
                </c:pt>
                <c:pt idx="7">
                  <c:v>22739</c:v>
                </c:pt>
                <c:pt idx="8">
                  <c:v>22899</c:v>
                </c:pt>
                <c:pt idx="9">
                  <c:v>23452</c:v>
                </c:pt>
                <c:pt idx="10">
                  <c:v>24463</c:v>
                </c:pt>
                <c:pt idx="11">
                  <c:v>26039</c:v>
                </c:pt>
                <c:pt idx="12">
                  <c:v>27962</c:v>
                </c:pt>
                <c:pt idx="13">
                  <c:v>30201</c:v>
                </c:pt>
                <c:pt idx="14">
                  <c:v>32941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4B-4A25-ABF6-35A68845E786}"/>
            </c:ext>
          </c:extLst>
        </c:ser>
        <c:ser>
          <c:idx val="1"/>
          <c:order val="1"/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Golden_OTP分析!$O$2:$O$16</c:f>
              <c:numCache>
                <c:formatCode>General</c:formatCode>
                <c:ptCount val="15"/>
                <c:pt idx="0">
                  <c:v>28453</c:v>
                </c:pt>
                <c:pt idx="1">
                  <c:v>26124</c:v>
                </c:pt>
                <c:pt idx="2">
                  <c:v>23803</c:v>
                </c:pt>
                <c:pt idx="3">
                  <c:v>21923</c:v>
                </c:pt>
                <c:pt idx="4">
                  <c:v>20619</c:v>
                </c:pt>
                <c:pt idx="5">
                  <c:v>19743</c:v>
                </c:pt>
                <c:pt idx="6">
                  <c:v>19220</c:v>
                </c:pt>
                <c:pt idx="7">
                  <c:v>19043</c:v>
                </c:pt>
                <c:pt idx="8">
                  <c:v>19210</c:v>
                </c:pt>
                <c:pt idx="9">
                  <c:v>19639</c:v>
                </c:pt>
                <c:pt idx="10">
                  <c:v>20522</c:v>
                </c:pt>
                <c:pt idx="11">
                  <c:v>21878</c:v>
                </c:pt>
                <c:pt idx="12">
                  <c:v>23807</c:v>
                </c:pt>
                <c:pt idx="13">
                  <c:v>26254</c:v>
                </c:pt>
                <c:pt idx="14">
                  <c:v>28869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4B-4A25-ABF6-35A68845E786}"/>
            </c:ext>
          </c:extLst>
        </c:ser>
        <c:ser>
          <c:idx val="2"/>
          <c:order val="2"/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Golden_OTP分析!$P$2:$P$16</c:f>
              <c:numCache>
                <c:formatCode>General</c:formatCode>
                <c:ptCount val="15"/>
                <c:pt idx="0">
                  <c:v>24232</c:v>
                </c:pt>
                <c:pt idx="1">
                  <c:v>21918</c:v>
                </c:pt>
                <c:pt idx="2">
                  <c:v>19928</c:v>
                </c:pt>
                <c:pt idx="3">
                  <c:v>18366</c:v>
                </c:pt>
                <c:pt idx="4">
                  <c:v>17191</c:v>
                </c:pt>
                <c:pt idx="5">
                  <c:v>16384</c:v>
                </c:pt>
                <c:pt idx="6">
                  <c:v>15865</c:v>
                </c:pt>
                <c:pt idx="7">
                  <c:v>15661</c:v>
                </c:pt>
                <c:pt idx="8">
                  <c:v>15832</c:v>
                </c:pt>
                <c:pt idx="9">
                  <c:v>16276</c:v>
                </c:pt>
                <c:pt idx="10">
                  <c:v>17173</c:v>
                </c:pt>
                <c:pt idx="11">
                  <c:v>18347</c:v>
                </c:pt>
                <c:pt idx="12">
                  <c:v>19928</c:v>
                </c:pt>
                <c:pt idx="13">
                  <c:v>21987</c:v>
                </c:pt>
                <c:pt idx="14">
                  <c:v>24445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4B-4A25-ABF6-35A68845E786}"/>
            </c:ext>
          </c:extLst>
        </c:ser>
        <c:ser>
          <c:idx val="3"/>
          <c:order val="3"/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Golden_OTP分析!$Q$2:$Q$16</c:f>
              <c:numCache>
                <c:formatCode>General</c:formatCode>
                <c:ptCount val="15"/>
                <c:pt idx="0">
                  <c:v>20816</c:v>
                </c:pt>
                <c:pt idx="1">
                  <c:v>18898</c:v>
                </c:pt>
                <c:pt idx="2">
                  <c:v>17099</c:v>
                </c:pt>
                <c:pt idx="3">
                  <c:v>15574</c:v>
                </c:pt>
                <c:pt idx="4">
                  <c:v>14343</c:v>
                </c:pt>
                <c:pt idx="5">
                  <c:v>13476</c:v>
                </c:pt>
                <c:pt idx="6">
                  <c:v>12921</c:v>
                </c:pt>
                <c:pt idx="7">
                  <c:v>12740</c:v>
                </c:pt>
                <c:pt idx="8">
                  <c:v>12908</c:v>
                </c:pt>
                <c:pt idx="9">
                  <c:v>13382</c:v>
                </c:pt>
                <c:pt idx="10">
                  <c:v>14258</c:v>
                </c:pt>
                <c:pt idx="11">
                  <c:v>15517</c:v>
                </c:pt>
                <c:pt idx="12">
                  <c:v>17062</c:v>
                </c:pt>
                <c:pt idx="13">
                  <c:v>18877</c:v>
                </c:pt>
                <c:pt idx="14">
                  <c:v>20962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4B-4A25-ABF6-35A68845E786}"/>
            </c:ext>
          </c:extLst>
        </c:ser>
        <c:ser>
          <c:idx val="4"/>
          <c:order val="4"/>
          <c:spPr>
            <a:ln w="28575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Golden_OTP分析!$R$2:$R$16</c:f>
              <c:numCache>
                <c:formatCode>General</c:formatCode>
                <c:ptCount val="15"/>
                <c:pt idx="0">
                  <c:v>18551</c:v>
                </c:pt>
                <c:pt idx="1">
                  <c:v>16700</c:v>
                </c:pt>
                <c:pt idx="2">
                  <c:v>14874</c:v>
                </c:pt>
                <c:pt idx="3">
                  <c:v>13308</c:v>
                </c:pt>
                <c:pt idx="4">
                  <c:v>12132</c:v>
                </c:pt>
                <c:pt idx="5">
                  <c:v>11352</c:v>
                </c:pt>
                <c:pt idx="6">
                  <c:v>10868</c:v>
                </c:pt>
                <c:pt idx="7">
                  <c:v>10692</c:v>
                </c:pt>
                <c:pt idx="8">
                  <c:v>10829</c:v>
                </c:pt>
                <c:pt idx="9">
                  <c:v>11264</c:v>
                </c:pt>
                <c:pt idx="10">
                  <c:v>12032</c:v>
                </c:pt>
                <c:pt idx="11">
                  <c:v>13249</c:v>
                </c:pt>
                <c:pt idx="12">
                  <c:v>14800</c:v>
                </c:pt>
                <c:pt idx="13">
                  <c:v>16611</c:v>
                </c:pt>
                <c:pt idx="14">
                  <c:v>18655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4B-4A25-ABF6-35A68845E786}"/>
            </c:ext>
          </c:extLst>
        </c:ser>
        <c:ser>
          <c:idx val="5"/>
          <c:order val="5"/>
          <c:spPr>
            <a:ln w="28575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Golden_OTP分析!$S$2:$S$16</c:f>
              <c:numCache>
                <c:formatCode>General</c:formatCode>
                <c:ptCount val="15"/>
                <c:pt idx="0">
                  <c:v>17050</c:v>
                </c:pt>
                <c:pt idx="1">
                  <c:v>15144</c:v>
                </c:pt>
                <c:pt idx="2">
                  <c:v>13244</c:v>
                </c:pt>
                <c:pt idx="3">
                  <c:v>11761</c:v>
                </c:pt>
                <c:pt idx="4">
                  <c:v>10713</c:v>
                </c:pt>
                <c:pt idx="5">
                  <c:v>9985</c:v>
                </c:pt>
                <c:pt idx="6">
                  <c:v>9493</c:v>
                </c:pt>
                <c:pt idx="7">
                  <c:v>9316</c:v>
                </c:pt>
                <c:pt idx="8">
                  <c:v>9461</c:v>
                </c:pt>
                <c:pt idx="9">
                  <c:v>9903</c:v>
                </c:pt>
                <c:pt idx="10">
                  <c:v>10638</c:v>
                </c:pt>
                <c:pt idx="11">
                  <c:v>11712</c:v>
                </c:pt>
                <c:pt idx="12">
                  <c:v>13150</c:v>
                </c:pt>
                <c:pt idx="13">
                  <c:v>15036</c:v>
                </c:pt>
                <c:pt idx="14">
                  <c:v>17148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4B-4A25-ABF6-35A68845E786}"/>
            </c:ext>
          </c:extLst>
        </c:ser>
        <c:ser>
          <c:idx val="6"/>
          <c:order val="6"/>
          <c:spPr>
            <a:ln w="28575" cap="rnd" cmpd="sng" algn="ctr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Golden_OTP分析!$T$2:$T$16</c:f>
              <c:numCache>
                <c:formatCode>General</c:formatCode>
                <c:ptCount val="15"/>
                <c:pt idx="0">
                  <c:v>16114</c:v>
                </c:pt>
                <c:pt idx="1">
                  <c:v>14186</c:v>
                </c:pt>
                <c:pt idx="2">
                  <c:v>12347</c:v>
                </c:pt>
                <c:pt idx="3">
                  <c:v>10916</c:v>
                </c:pt>
                <c:pt idx="4">
                  <c:v>9897</c:v>
                </c:pt>
                <c:pt idx="5">
                  <c:v>9138</c:v>
                </c:pt>
                <c:pt idx="6">
                  <c:v>8663</c:v>
                </c:pt>
                <c:pt idx="7">
                  <c:v>8492</c:v>
                </c:pt>
                <c:pt idx="8">
                  <c:v>8634</c:v>
                </c:pt>
                <c:pt idx="9">
                  <c:v>9063</c:v>
                </c:pt>
                <c:pt idx="10">
                  <c:v>9815</c:v>
                </c:pt>
                <c:pt idx="11">
                  <c:v>10861</c:v>
                </c:pt>
                <c:pt idx="12">
                  <c:v>12233</c:v>
                </c:pt>
                <c:pt idx="13">
                  <c:v>14081</c:v>
                </c:pt>
                <c:pt idx="14">
                  <c:v>16222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4B-4A25-ABF6-35A68845E786}"/>
            </c:ext>
          </c:extLst>
        </c:ser>
        <c:ser>
          <c:idx val="7"/>
          <c:order val="7"/>
          <c:spPr>
            <a:ln w="28575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Golden_OTP分析!$U$2:$U$16</c:f>
              <c:numCache>
                <c:formatCode>General</c:formatCode>
                <c:ptCount val="15"/>
                <c:pt idx="0">
                  <c:v>15846</c:v>
                </c:pt>
                <c:pt idx="1">
                  <c:v>13884</c:v>
                </c:pt>
                <c:pt idx="2">
                  <c:v>12033</c:v>
                </c:pt>
                <c:pt idx="3">
                  <c:v>10628</c:v>
                </c:pt>
                <c:pt idx="4">
                  <c:v>9586</c:v>
                </c:pt>
                <c:pt idx="5">
                  <c:v>8838</c:v>
                </c:pt>
                <c:pt idx="6">
                  <c:v>8348</c:v>
                </c:pt>
                <c:pt idx="7">
                  <c:v>8192</c:v>
                </c:pt>
                <c:pt idx="8">
                  <c:v>8330</c:v>
                </c:pt>
                <c:pt idx="9">
                  <c:v>8748</c:v>
                </c:pt>
                <c:pt idx="10">
                  <c:v>9501</c:v>
                </c:pt>
                <c:pt idx="11">
                  <c:v>10549</c:v>
                </c:pt>
                <c:pt idx="12">
                  <c:v>11921</c:v>
                </c:pt>
                <c:pt idx="13">
                  <c:v>13770</c:v>
                </c:pt>
                <c:pt idx="14">
                  <c:v>15938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4B-4A25-ABF6-35A68845E786}"/>
            </c:ext>
          </c:extLst>
        </c:ser>
        <c:ser>
          <c:idx val="8"/>
          <c:order val="8"/>
          <c:spPr>
            <a:ln w="28575" cap="rnd" cmpd="sng" algn="ctr">
              <a:solidFill>
                <a:schemeClr val="accent3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Golden_OTP分析!$V$2:$V$16</c:f>
              <c:numCache>
                <c:formatCode>General</c:formatCode>
                <c:ptCount val="15"/>
                <c:pt idx="0">
                  <c:v>16125</c:v>
                </c:pt>
                <c:pt idx="1">
                  <c:v>14147</c:v>
                </c:pt>
                <c:pt idx="2">
                  <c:v>12267</c:v>
                </c:pt>
                <c:pt idx="3">
                  <c:v>10829</c:v>
                </c:pt>
                <c:pt idx="4">
                  <c:v>9781</c:v>
                </c:pt>
                <c:pt idx="5">
                  <c:v>9028</c:v>
                </c:pt>
                <c:pt idx="6">
                  <c:v>8567</c:v>
                </c:pt>
                <c:pt idx="7">
                  <c:v>8398</c:v>
                </c:pt>
                <c:pt idx="8">
                  <c:v>8554</c:v>
                </c:pt>
                <c:pt idx="9">
                  <c:v>8963</c:v>
                </c:pt>
                <c:pt idx="10">
                  <c:v>9711</c:v>
                </c:pt>
                <c:pt idx="11">
                  <c:v>10739</c:v>
                </c:pt>
                <c:pt idx="12">
                  <c:v>12159</c:v>
                </c:pt>
                <c:pt idx="13">
                  <c:v>14028</c:v>
                </c:pt>
                <c:pt idx="14">
                  <c:v>16216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4B-4A25-ABF6-35A68845E786}"/>
            </c:ext>
          </c:extLst>
        </c:ser>
        <c:ser>
          <c:idx val="9"/>
          <c:order val="9"/>
          <c:spPr>
            <a:ln w="28575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Golden_OTP分析!$W$2:$W$16</c:f>
              <c:numCache>
                <c:formatCode>General</c:formatCode>
                <c:ptCount val="15"/>
                <c:pt idx="0">
                  <c:v>17042</c:v>
                </c:pt>
                <c:pt idx="1">
                  <c:v>15115</c:v>
                </c:pt>
                <c:pt idx="2">
                  <c:v>13147</c:v>
                </c:pt>
                <c:pt idx="3">
                  <c:v>11615</c:v>
                </c:pt>
                <c:pt idx="4">
                  <c:v>10525</c:v>
                </c:pt>
                <c:pt idx="5">
                  <c:v>9787</c:v>
                </c:pt>
                <c:pt idx="6">
                  <c:v>9279</c:v>
                </c:pt>
                <c:pt idx="7">
                  <c:v>9111</c:v>
                </c:pt>
                <c:pt idx="8">
                  <c:v>9275</c:v>
                </c:pt>
                <c:pt idx="9">
                  <c:v>9731</c:v>
                </c:pt>
                <c:pt idx="10">
                  <c:v>10453</c:v>
                </c:pt>
                <c:pt idx="11">
                  <c:v>11528</c:v>
                </c:pt>
                <c:pt idx="12">
                  <c:v>13013</c:v>
                </c:pt>
                <c:pt idx="13">
                  <c:v>14965</c:v>
                </c:pt>
                <c:pt idx="14">
                  <c:v>17118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34B-4A25-ABF6-35A68845E786}"/>
            </c:ext>
          </c:extLst>
        </c:ser>
        <c:ser>
          <c:idx val="10"/>
          <c:order val="10"/>
          <c:spPr>
            <a:ln w="28575" cap="rnd" cmpd="sng" algn="ctr">
              <a:solidFill>
                <a:schemeClr val="accent5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Golden_OTP分析!$X$2:$X$16</c:f>
              <c:numCache>
                <c:formatCode>General</c:formatCode>
                <c:ptCount val="15"/>
                <c:pt idx="0">
                  <c:v>18546</c:v>
                </c:pt>
                <c:pt idx="1">
                  <c:v>16593</c:v>
                </c:pt>
                <c:pt idx="2">
                  <c:v>14696</c:v>
                </c:pt>
                <c:pt idx="3">
                  <c:v>13052</c:v>
                </c:pt>
                <c:pt idx="4">
                  <c:v>11852</c:v>
                </c:pt>
                <c:pt idx="5">
                  <c:v>11055</c:v>
                </c:pt>
                <c:pt idx="6">
                  <c:v>10561</c:v>
                </c:pt>
                <c:pt idx="7">
                  <c:v>10382</c:v>
                </c:pt>
                <c:pt idx="8">
                  <c:v>10535</c:v>
                </c:pt>
                <c:pt idx="9">
                  <c:v>10968</c:v>
                </c:pt>
                <c:pt idx="10">
                  <c:v>11745</c:v>
                </c:pt>
                <c:pt idx="11">
                  <c:v>12945</c:v>
                </c:pt>
                <c:pt idx="12">
                  <c:v>14576</c:v>
                </c:pt>
                <c:pt idx="13">
                  <c:v>16458</c:v>
                </c:pt>
                <c:pt idx="14">
                  <c:v>18682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34B-4A25-ABF6-35A68845E786}"/>
            </c:ext>
          </c:extLst>
        </c:ser>
        <c:ser>
          <c:idx val="11"/>
          <c:order val="11"/>
          <c:spPr>
            <a:ln w="28575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Golden_OTP分析!$Y$2:$Y$16</c:f>
              <c:numCache>
                <c:formatCode>General</c:formatCode>
                <c:ptCount val="15"/>
                <c:pt idx="0">
                  <c:v>20830</c:v>
                </c:pt>
                <c:pt idx="1">
                  <c:v>18742</c:v>
                </c:pt>
                <c:pt idx="2">
                  <c:v>16812</c:v>
                </c:pt>
                <c:pt idx="3">
                  <c:v>15233</c:v>
                </c:pt>
                <c:pt idx="4">
                  <c:v>13932</c:v>
                </c:pt>
                <c:pt idx="5">
                  <c:v>13060</c:v>
                </c:pt>
                <c:pt idx="6">
                  <c:v>12505</c:v>
                </c:pt>
                <c:pt idx="7">
                  <c:v>12325</c:v>
                </c:pt>
                <c:pt idx="8">
                  <c:v>12477</c:v>
                </c:pt>
                <c:pt idx="9">
                  <c:v>12953</c:v>
                </c:pt>
                <c:pt idx="10">
                  <c:v>13847</c:v>
                </c:pt>
                <c:pt idx="11">
                  <c:v>15144</c:v>
                </c:pt>
                <c:pt idx="12">
                  <c:v>16714</c:v>
                </c:pt>
                <c:pt idx="13">
                  <c:v>18616</c:v>
                </c:pt>
                <c:pt idx="14">
                  <c:v>20933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34B-4A25-ABF6-35A68845E786}"/>
            </c:ext>
          </c:extLst>
        </c:ser>
        <c:ser>
          <c:idx val="12"/>
          <c:order val="12"/>
          <c:spPr>
            <a:ln w="28575" cap="rnd" cmpd="sng" algn="ctr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Golden_OTP分析!$Z$2:$Z$16</c:f>
              <c:numCache>
                <c:formatCode>General</c:formatCode>
                <c:ptCount val="15"/>
                <c:pt idx="0">
                  <c:v>24256</c:v>
                </c:pt>
                <c:pt idx="1">
                  <c:v>21728</c:v>
                </c:pt>
                <c:pt idx="2">
                  <c:v>19566</c:v>
                </c:pt>
                <c:pt idx="3">
                  <c:v>17894</c:v>
                </c:pt>
                <c:pt idx="4">
                  <c:v>16692</c:v>
                </c:pt>
                <c:pt idx="5">
                  <c:v>15873</c:v>
                </c:pt>
                <c:pt idx="6">
                  <c:v>15325</c:v>
                </c:pt>
                <c:pt idx="7">
                  <c:v>15152</c:v>
                </c:pt>
                <c:pt idx="8">
                  <c:v>15323</c:v>
                </c:pt>
                <c:pt idx="9">
                  <c:v>15814</c:v>
                </c:pt>
                <c:pt idx="10">
                  <c:v>16678</c:v>
                </c:pt>
                <c:pt idx="11">
                  <c:v>17934</c:v>
                </c:pt>
                <c:pt idx="12">
                  <c:v>19525</c:v>
                </c:pt>
                <c:pt idx="13">
                  <c:v>21640</c:v>
                </c:pt>
                <c:pt idx="14">
                  <c:v>24402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34B-4A25-ABF6-35A68845E786}"/>
            </c:ext>
          </c:extLst>
        </c:ser>
        <c:ser>
          <c:idx val="13"/>
          <c:order val="13"/>
          <c:spPr>
            <a:ln w="28575" cap="rnd" cmpd="sng" algn="ctr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Golden_OTP分析!$AA$2:$AA$16</c:f>
              <c:numCache>
                <c:formatCode>General</c:formatCode>
                <c:ptCount val="15"/>
                <c:pt idx="0">
                  <c:v>28790</c:v>
                </c:pt>
                <c:pt idx="1">
                  <c:v>26107</c:v>
                </c:pt>
                <c:pt idx="2">
                  <c:v>23557</c:v>
                </c:pt>
                <c:pt idx="3">
                  <c:v>21519</c:v>
                </c:pt>
                <c:pt idx="4">
                  <c:v>20150</c:v>
                </c:pt>
                <c:pt idx="5">
                  <c:v>19237</c:v>
                </c:pt>
                <c:pt idx="6">
                  <c:v>18738</c:v>
                </c:pt>
                <c:pt idx="7">
                  <c:v>18570</c:v>
                </c:pt>
                <c:pt idx="8">
                  <c:v>18730</c:v>
                </c:pt>
                <c:pt idx="9">
                  <c:v>19257</c:v>
                </c:pt>
                <c:pt idx="10">
                  <c:v>20131</c:v>
                </c:pt>
                <c:pt idx="11">
                  <c:v>21604</c:v>
                </c:pt>
                <c:pt idx="12">
                  <c:v>23452</c:v>
                </c:pt>
                <c:pt idx="13">
                  <c:v>25915</c:v>
                </c:pt>
                <c:pt idx="14">
                  <c:v>28933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34B-4A25-ABF6-35A68845E786}"/>
            </c:ext>
          </c:extLst>
        </c:ser>
        <c:ser>
          <c:idx val="14"/>
          <c:order val="14"/>
          <c:spPr>
            <a:ln w="28575" cap="rnd" cmpd="sng" algn="ctr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Golden_OTP分析!$AB$2:$AB$16</c:f>
              <c:numCache>
                <c:formatCode>General</c:formatCode>
                <c:ptCount val="15"/>
                <c:pt idx="0">
                  <c:v>34391</c:v>
                </c:pt>
                <c:pt idx="1">
                  <c:v>31098</c:v>
                </c:pt>
                <c:pt idx="2">
                  <c:v>28676</c:v>
                </c:pt>
                <c:pt idx="3">
                  <c:v>26513</c:v>
                </c:pt>
                <c:pt idx="4">
                  <c:v>24929</c:v>
                </c:pt>
                <c:pt idx="5">
                  <c:v>23821</c:v>
                </c:pt>
                <c:pt idx="6">
                  <c:v>23159</c:v>
                </c:pt>
                <c:pt idx="7">
                  <c:v>22878</c:v>
                </c:pt>
                <c:pt idx="8">
                  <c:v>23096</c:v>
                </c:pt>
                <c:pt idx="9">
                  <c:v>23717</c:v>
                </c:pt>
                <c:pt idx="10">
                  <c:v>24827</c:v>
                </c:pt>
                <c:pt idx="11">
                  <c:v>26466</c:v>
                </c:pt>
                <c:pt idx="12">
                  <c:v>28498</c:v>
                </c:pt>
                <c:pt idx="13">
                  <c:v>30954</c:v>
                </c:pt>
                <c:pt idx="14">
                  <c:v>34408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34B-4A25-ABF6-35A68845E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809903"/>
        <c:axId val="1"/>
      </c:lineChart>
      <c:catAx>
        <c:axId val="64280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宋体"/>
                  <a:ea typeface="宋体"/>
                  <a:cs typeface="宋体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64280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437757689365176"/>
          <c:y val="9.1231189731522513E-2"/>
          <c:w val="0.15170144272134994"/>
          <c:h val="0.89827632966422166"/>
        </c:manualLayout>
      </c:layout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Golden_OTP分析!$L$18</c:f>
          <c:strCache>
            <c:ptCount val="1"/>
            <c:pt idx="0">
              <c:v>R</c:v>
            </c:pt>
          </c:strCache>
        </c:strRef>
      </c:tx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Golden_OTP分析!$N$18:$N$32</c:f>
              <c:numCache>
                <c:formatCode>General</c:formatCode>
                <c:ptCount val="15"/>
                <c:pt idx="0">
                  <c:v>32023</c:v>
                </c:pt>
                <c:pt idx="1">
                  <c:v>30343</c:v>
                </c:pt>
                <c:pt idx="2">
                  <c:v>28256</c:v>
                </c:pt>
                <c:pt idx="3">
                  <c:v>26534</c:v>
                </c:pt>
                <c:pt idx="4">
                  <c:v>25130</c:v>
                </c:pt>
                <c:pt idx="5">
                  <c:v>24320</c:v>
                </c:pt>
                <c:pt idx="6">
                  <c:v>23659</c:v>
                </c:pt>
                <c:pt idx="7">
                  <c:v>23408</c:v>
                </c:pt>
                <c:pt idx="8">
                  <c:v>23608</c:v>
                </c:pt>
                <c:pt idx="9">
                  <c:v>24130</c:v>
                </c:pt>
                <c:pt idx="10">
                  <c:v>25000</c:v>
                </c:pt>
                <c:pt idx="11">
                  <c:v>26437</c:v>
                </c:pt>
                <c:pt idx="12">
                  <c:v>28243</c:v>
                </c:pt>
                <c:pt idx="13">
                  <c:v>30322</c:v>
                </c:pt>
                <c:pt idx="14">
                  <c:v>32778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D-449C-B8B6-DFCE25D83A5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Golden_OTP分析!$O$18:$O$32</c:f>
              <c:numCache>
                <c:formatCode>General</c:formatCode>
                <c:ptCount val="15"/>
                <c:pt idx="0">
                  <c:v>28589</c:v>
                </c:pt>
                <c:pt idx="1">
                  <c:v>26296</c:v>
                </c:pt>
                <c:pt idx="2">
                  <c:v>24083</c:v>
                </c:pt>
                <c:pt idx="3">
                  <c:v>22311</c:v>
                </c:pt>
                <c:pt idx="4">
                  <c:v>21098</c:v>
                </c:pt>
                <c:pt idx="5">
                  <c:v>20254</c:v>
                </c:pt>
                <c:pt idx="6">
                  <c:v>19791</c:v>
                </c:pt>
                <c:pt idx="7">
                  <c:v>19575</c:v>
                </c:pt>
                <c:pt idx="8">
                  <c:v>19704</c:v>
                </c:pt>
                <c:pt idx="9">
                  <c:v>20118</c:v>
                </c:pt>
                <c:pt idx="10">
                  <c:v>20991</c:v>
                </c:pt>
                <c:pt idx="11">
                  <c:v>22240</c:v>
                </c:pt>
                <c:pt idx="12">
                  <c:v>23943</c:v>
                </c:pt>
                <c:pt idx="13">
                  <c:v>26395</c:v>
                </c:pt>
                <c:pt idx="14">
                  <c:v>28897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D-449C-B8B6-DFCE25D83A5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Golden_OTP分析!$P$18:$P$32</c:f>
              <c:numCache>
                <c:formatCode>General</c:formatCode>
                <c:ptCount val="15"/>
                <c:pt idx="0">
                  <c:v>24446</c:v>
                </c:pt>
                <c:pt idx="1">
                  <c:v>22137</c:v>
                </c:pt>
                <c:pt idx="2">
                  <c:v>20158</c:v>
                </c:pt>
                <c:pt idx="3">
                  <c:v>18635</c:v>
                </c:pt>
                <c:pt idx="4">
                  <c:v>17496</c:v>
                </c:pt>
                <c:pt idx="5">
                  <c:v>16686</c:v>
                </c:pt>
                <c:pt idx="6">
                  <c:v>16084</c:v>
                </c:pt>
                <c:pt idx="7">
                  <c:v>15845</c:v>
                </c:pt>
                <c:pt idx="8">
                  <c:v>16053</c:v>
                </c:pt>
                <c:pt idx="9">
                  <c:v>16581</c:v>
                </c:pt>
                <c:pt idx="10">
                  <c:v>17431</c:v>
                </c:pt>
                <c:pt idx="11">
                  <c:v>18594</c:v>
                </c:pt>
                <c:pt idx="12">
                  <c:v>20152</c:v>
                </c:pt>
                <c:pt idx="13">
                  <c:v>22200</c:v>
                </c:pt>
                <c:pt idx="14">
                  <c:v>24625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9D-449C-B8B6-DFCE25D83A5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Golden_OTP分析!$Q$18:$Q$32</c:f>
              <c:numCache>
                <c:formatCode>General</c:formatCode>
                <c:ptCount val="15"/>
                <c:pt idx="0">
                  <c:v>21140</c:v>
                </c:pt>
                <c:pt idx="1">
                  <c:v>19174</c:v>
                </c:pt>
                <c:pt idx="2">
                  <c:v>17296</c:v>
                </c:pt>
                <c:pt idx="3">
                  <c:v>15659</c:v>
                </c:pt>
                <c:pt idx="4">
                  <c:v>14397</c:v>
                </c:pt>
                <c:pt idx="5">
                  <c:v>13545</c:v>
                </c:pt>
                <c:pt idx="6">
                  <c:v>12972</c:v>
                </c:pt>
                <c:pt idx="7">
                  <c:v>12766</c:v>
                </c:pt>
                <c:pt idx="8">
                  <c:v>12938</c:v>
                </c:pt>
                <c:pt idx="9">
                  <c:v>13431</c:v>
                </c:pt>
                <c:pt idx="10">
                  <c:v>14291</c:v>
                </c:pt>
                <c:pt idx="11">
                  <c:v>15611</c:v>
                </c:pt>
                <c:pt idx="12">
                  <c:v>17237</c:v>
                </c:pt>
                <c:pt idx="13">
                  <c:v>19130</c:v>
                </c:pt>
                <c:pt idx="14">
                  <c:v>21361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9D-449C-B8B6-DFCE25D83A5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Golden_OTP分析!$R$18:$R$32</c:f>
              <c:numCache>
                <c:formatCode>General</c:formatCode>
                <c:ptCount val="15"/>
                <c:pt idx="0">
                  <c:v>19055</c:v>
                </c:pt>
                <c:pt idx="1">
                  <c:v>17048</c:v>
                </c:pt>
                <c:pt idx="2">
                  <c:v>14998</c:v>
                </c:pt>
                <c:pt idx="3">
                  <c:v>13291</c:v>
                </c:pt>
                <c:pt idx="4">
                  <c:v>12089</c:v>
                </c:pt>
                <c:pt idx="5">
                  <c:v>11316</c:v>
                </c:pt>
                <c:pt idx="6">
                  <c:v>10840</c:v>
                </c:pt>
                <c:pt idx="7">
                  <c:v>10682</c:v>
                </c:pt>
                <c:pt idx="8">
                  <c:v>10798</c:v>
                </c:pt>
                <c:pt idx="9">
                  <c:v>11209</c:v>
                </c:pt>
                <c:pt idx="10">
                  <c:v>11998</c:v>
                </c:pt>
                <c:pt idx="11">
                  <c:v>13215</c:v>
                </c:pt>
                <c:pt idx="12">
                  <c:v>14934</c:v>
                </c:pt>
                <c:pt idx="13">
                  <c:v>16950</c:v>
                </c:pt>
                <c:pt idx="14">
                  <c:v>19138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9D-449C-B8B6-DFCE25D83A5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Golden_OTP分析!$S$18:$S$32</c:f>
              <c:numCache>
                <c:formatCode>General</c:formatCode>
                <c:ptCount val="15"/>
                <c:pt idx="0">
                  <c:v>17612</c:v>
                </c:pt>
                <c:pt idx="1">
                  <c:v>15490</c:v>
                </c:pt>
                <c:pt idx="2">
                  <c:v>13392</c:v>
                </c:pt>
                <c:pt idx="3">
                  <c:v>11791</c:v>
                </c:pt>
                <c:pt idx="4">
                  <c:v>10685</c:v>
                </c:pt>
                <c:pt idx="5">
                  <c:v>9931</c:v>
                </c:pt>
                <c:pt idx="6">
                  <c:v>9459</c:v>
                </c:pt>
                <c:pt idx="7">
                  <c:v>9283</c:v>
                </c:pt>
                <c:pt idx="8">
                  <c:v>9434</c:v>
                </c:pt>
                <c:pt idx="9">
                  <c:v>9843</c:v>
                </c:pt>
                <c:pt idx="10">
                  <c:v>10602</c:v>
                </c:pt>
                <c:pt idx="11">
                  <c:v>11730</c:v>
                </c:pt>
                <c:pt idx="12">
                  <c:v>13302</c:v>
                </c:pt>
                <c:pt idx="13">
                  <c:v>15383</c:v>
                </c:pt>
                <c:pt idx="14">
                  <c:v>17746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9D-449C-B8B6-DFCE25D83A54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Golden_OTP分析!$T$18:$T$32</c:f>
              <c:numCache>
                <c:formatCode>General</c:formatCode>
                <c:ptCount val="15"/>
                <c:pt idx="0">
                  <c:v>16683</c:v>
                </c:pt>
                <c:pt idx="1">
                  <c:v>14526</c:v>
                </c:pt>
                <c:pt idx="2">
                  <c:v>12507</c:v>
                </c:pt>
                <c:pt idx="3">
                  <c:v>10974</c:v>
                </c:pt>
                <c:pt idx="4">
                  <c:v>9896</c:v>
                </c:pt>
                <c:pt idx="5">
                  <c:v>9125</c:v>
                </c:pt>
                <c:pt idx="6">
                  <c:v>8644</c:v>
                </c:pt>
                <c:pt idx="7">
                  <c:v>8491</c:v>
                </c:pt>
                <c:pt idx="8">
                  <c:v>8623</c:v>
                </c:pt>
                <c:pt idx="9">
                  <c:v>9042</c:v>
                </c:pt>
                <c:pt idx="10">
                  <c:v>9825</c:v>
                </c:pt>
                <c:pt idx="11">
                  <c:v>10924</c:v>
                </c:pt>
                <c:pt idx="12">
                  <c:v>12396</c:v>
                </c:pt>
                <c:pt idx="13">
                  <c:v>14424</c:v>
                </c:pt>
                <c:pt idx="14">
                  <c:v>16849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9D-449C-B8B6-DFCE25D83A54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Golden_OTP分析!$U$18:$U$32</c:f>
              <c:numCache>
                <c:formatCode>General</c:formatCode>
                <c:ptCount val="15"/>
                <c:pt idx="0">
                  <c:v>16347</c:v>
                </c:pt>
                <c:pt idx="1">
                  <c:v>14197</c:v>
                </c:pt>
                <c:pt idx="2">
                  <c:v>12162</c:v>
                </c:pt>
                <c:pt idx="3">
                  <c:v>10695</c:v>
                </c:pt>
                <c:pt idx="4">
                  <c:v>9590</c:v>
                </c:pt>
                <c:pt idx="5">
                  <c:v>8819</c:v>
                </c:pt>
                <c:pt idx="6">
                  <c:v>8350</c:v>
                </c:pt>
                <c:pt idx="7">
                  <c:v>8193</c:v>
                </c:pt>
                <c:pt idx="8">
                  <c:v>8337</c:v>
                </c:pt>
                <c:pt idx="9">
                  <c:v>8742</c:v>
                </c:pt>
                <c:pt idx="10">
                  <c:v>9514</c:v>
                </c:pt>
                <c:pt idx="11">
                  <c:v>10612</c:v>
                </c:pt>
                <c:pt idx="12">
                  <c:v>12080</c:v>
                </c:pt>
                <c:pt idx="13">
                  <c:v>14079</c:v>
                </c:pt>
                <c:pt idx="14">
                  <c:v>16508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9D-449C-B8B6-DFCE25D83A54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Golden_OTP分析!$V$18:$V$32</c:f>
              <c:numCache>
                <c:formatCode>General</c:formatCode>
                <c:ptCount val="15"/>
                <c:pt idx="0">
                  <c:v>16686</c:v>
                </c:pt>
                <c:pt idx="1">
                  <c:v>14483</c:v>
                </c:pt>
                <c:pt idx="2">
                  <c:v>12433</c:v>
                </c:pt>
                <c:pt idx="3">
                  <c:v>10865</c:v>
                </c:pt>
                <c:pt idx="4">
                  <c:v>9760</c:v>
                </c:pt>
                <c:pt idx="5">
                  <c:v>8986</c:v>
                </c:pt>
                <c:pt idx="6">
                  <c:v>8543</c:v>
                </c:pt>
                <c:pt idx="7">
                  <c:v>8394</c:v>
                </c:pt>
                <c:pt idx="8">
                  <c:v>8531</c:v>
                </c:pt>
                <c:pt idx="9">
                  <c:v>8935</c:v>
                </c:pt>
                <c:pt idx="10">
                  <c:v>9696</c:v>
                </c:pt>
                <c:pt idx="11">
                  <c:v>10791</c:v>
                </c:pt>
                <c:pt idx="12">
                  <c:v>12291</c:v>
                </c:pt>
                <c:pt idx="13">
                  <c:v>14341</c:v>
                </c:pt>
                <c:pt idx="14">
                  <c:v>16825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9D-449C-B8B6-DFCE25D83A54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Golden_OTP分析!$W$18:$W$32</c:f>
              <c:numCache>
                <c:formatCode>General</c:formatCode>
                <c:ptCount val="15"/>
                <c:pt idx="0">
                  <c:v>17573</c:v>
                </c:pt>
                <c:pt idx="1">
                  <c:v>15428</c:v>
                </c:pt>
                <c:pt idx="2">
                  <c:v>13269</c:v>
                </c:pt>
                <c:pt idx="3">
                  <c:v>11582</c:v>
                </c:pt>
                <c:pt idx="4">
                  <c:v>10452</c:v>
                </c:pt>
                <c:pt idx="5">
                  <c:v>9704</c:v>
                </c:pt>
                <c:pt idx="6">
                  <c:v>9227</c:v>
                </c:pt>
                <c:pt idx="7">
                  <c:v>9053</c:v>
                </c:pt>
                <c:pt idx="8">
                  <c:v>9215</c:v>
                </c:pt>
                <c:pt idx="9">
                  <c:v>9642</c:v>
                </c:pt>
                <c:pt idx="10">
                  <c:v>10376</c:v>
                </c:pt>
                <c:pt idx="11">
                  <c:v>11503</c:v>
                </c:pt>
                <c:pt idx="12">
                  <c:v>13085</c:v>
                </c:pt>
                <c:pt idx="13">
                  <c:v>15257</c:v>
                </c:pt>
                <c:pt idx="14">
                  <c:v>17697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9D-449C-B8B6-DFCE25D83A54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Golden_OTP分析!$X$18:$X$32</c:f>
              <c:numCache>
                <c:formatCode>General</c:formatCode>
                <c:ptCount val="15"/>
                <c:pt idx="0">
                  <c:v>18975</c:v>
                </c:pt>
                <c:pt idx="1">
                  <c:v>16888</c:v>
                </c:pt>
                <c:pt idx="2">
                  <c:v>14730</c:v>
                </c:pt>
                <c:pt idx="3">
                  <c:v>13000</c:v>
                </c:pt>
                <c:pt idx="4">
                  <c:v>11738</c:v>
                </c:pt>
                <c:pt idx="5">
                  <c:v>10960</c:v>
                </c:pt>
                <c:pt idx="6">
                  <c:v>10483</c:v>
                </c:pt>
                <c:pt idx="7">
                  <c:v>10314</c:v>
                </c:pt>
                <c:pt idx="8">
                  <c:v>10483</c:v>
                </c:pt>
                <c:pt idx="9">
                  <c:v>10864</c:v>
                </c:pt>
                <c:pt idx="10">
                  <c:v>11633</c:v>
                </c:pt>
                <c:pt idx="11">
                  <c:v>12865</c:v>
                </c:pt>
                <c:pt idx="12">
                  <c:v>14599</c:v>
                </c:pt>
                <c:pt idx="13">
                  <c:v>16725</c:v>
                </c:pt>
                <c:pt idx="14">
                  <c:v>19035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89D-449C-B8B6-DFCE25D83A54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Golden_OTP分析!$Y$18:$Y$32</c:f>
              <c:numCache>
                <c:formatCode>General</c:formatCode>
                <c:ptCount val="15"/>
                <c:pt idx="0">
                  <c:v>21100</c:v>
                </c:pt>
                <c:pt idx="1">
                  <c:v>18929</c:v>
                </c:pt>
                <c:pt idx="2">
                  <c:v>16912</c:v>
                </c:pt>
                <c:pt idx="3">
                  <c:v>15217</c:v>
                </c:pt>
                <c:pt idx="4">
                  <c:v>13899</c:v>
                </c:pt>
                <c:pt idx="5">
                  <c:v>13014</c:v>
                </c:pt>
                <c:pt idx="6">
                  <c:v>12462</c:v>
                </c:pt>
                <c:pt idx="7">
                  <c:v>12269</c:v>
                </c:pt>
                <c:pt idx="8">
                  <c:v>12426</c:v>
                </c:pt>
                <c:pt idx="9">
                  <c:v>12907</c:v>
                </c:pt>
                <c:pt idx="10">
                  <c:v>13796</c:v>
                </c:pt>
                <c:pt idx="11">
                  <c:v>15090</c:v>
                </c:pt>
                <c:pt idx="12">
                  <c:v>16800</c:v>
                </c:pt>
                <c:pt idx="13">
                  <c:v>18724</c:v>
                </c:pt>
                <c:pt idx="14">
                  <c:v>21110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89D-449C-B8B6-DFCE25D83A54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Golden_OTP分析!$Z$18:$Z$32</c:f>
              <c:numCache>
                <c:formatCode>General</c:formatCode>
                <c:ptCount val="15"/>
                <c:pt idx="0">
                  <c:v>24336</c:v>
                </c:pt>
                <c:pt idx="1">
                  <c:v>21870</c:v>
                </c:pt>
                <c:pt idx="2">
                  <c:v>19676</c:v>
                </c:pt>
                <c:pt idx="3">
                  <c:v>18054</c:v>
                </c:pt>
                <c:pt idx="4">
                  <c:v>16855</c:v>
                </c:pt>
                <c:pt idx="5">
                  <c:v>16003</c:v>
                </c:pt>
                <c:pt idx="6">
                  <c:v>15412</c:v>
                </c:pt>
                <c:pt idx="7">
                  <c:v>15188</c:v>
                </c:pt>
                <c:pt idx="8">
                  <c:v>15387</c:v>
                </c:pt>
                <c:pt idx="9">
                  <c:v>15903</c:v>
                </c:pt>
                <c:pt idx="10">
                  <c:v>16757</c:v>
                </c:pt>
                <c:pt idx="11">
                  <c:v>17995</c:v>
                </c:pt>
                <c:pt idx="12">
                  <c:v>19565</c:v>
                </c:pt>
                <c:pt idx="13">
                  <c:v>21655</c:v>
                </c:pt>
                <c:pt idx="14">
                  <c:v>24375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89D-449C-B8B6-DFCE25D83A54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Golden_OTP分析!$AA$18:$AA$32</c:f>
              <c:numCache>
                <c:formatCode>General</c:formatCode>
                <c:ptCount val="15"/>
                <c:pt idx="0">
                  <c:v>28939</c:v>
                </c:pt>
                <c:pt idx="1">
                  <c:v>26153</c:v>
                </c:pt>
                <c:pt idx="2">
                  <c:v>23671</c:v>
                </c:pt>
                <c:pt idx="3">
                  <c:v>21754</c:v>
                </c:pt>
                <c:pt idx="4">
                  <c:v>20455</c:v>
                </c:pt>
                <c:pt idx="5">
                  <c:v>19579</c:v>
                </c:pt>
                <c:pt idx="6">
                  <c:v>19053</c:v>
                </c:pt>
                <c:pt idx="7">
                  <c:v>18834</c:v>
                </c:pt>
                <c:pt idx="8">
                  <c:v>19046</c:v>
                </c:pt>
                <c:pt idx="9">
                  <c:v>19472</c:v>
                </c:pt>
                <c:pt idx="10">
                  <c:v>20388</c:v>
                </c:pt>
                <c:pt idx="11">
                  <c:v>21687</c:v>
                </c:pt>
                <c:pt idx="12">
                  <c:v>23426</c:v>
                </c:pt>
                <c:pt idx="13">
                  <c:v>25941</c:v>
                </c:pt>
                <c:pt idx="14">
                  <c:v>28813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89D-449C-B8B6-DFCE25D83A54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Golden_OTP分析!$AB$18:$AB$32</c:f>
              <c:numCache>
                <c:formatCode>General</c:formatCode>
                <c:ptCount val="15"/>
                <c:pt idx="0">
                  <c:v>34313</c:v>
                </c:pt>
                <c:pt idx="1">
                  <c:v>31371</c:v>
                </c:pt>
                <c:pt idx="2">
                  <c:v>28878</c:v>
                </c:pt>
                <c:pt idx="3">
                  <c:v>26855</c:v>
                </c:pt>
                <c:pt idx="4">
                  <c:v>25338</c:v>
                </c:pt>
                <c:pt idx="5">
                  <c:v>24282</c:v>
                </c:pt>
                <c:pt idx="6">
                  <c:v>23584</c:v>
                </c:pt>
                <c:pt idx="7">
                  <c:v>23303</c:v>
                </c:pt>
                <c:pt idx="8">
                  <c:v>23503</c:v>
                </c:pt>
                <c:pt idx="9">
                  <c:v>24124</c:v>
                </c:pt>
                <c:pt idx="10">
                  <c:v>25192</c:v>
                </c:pt>
                <c:pt idx="11">
                  <c:v>26678</c:v>
                </c:pt>
                <c:pt idx="12">
                  <c:v>28602</c:v>
                </c:pt>
                <c:pt idx="13">
                  <c:v>30993</c:v>
                </c:pt>
                <c:pt idx="14">
                  <c:v>34100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89D-449C-B8B6-DFCE25D83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819887"/>
        <c:axId val="1"/>
      </c:lineChart>
      <c:catAx>
        <c:axId val="6428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宋体"/>
                  <a:ea typeface="宋体"/>
                  <a:cs typeface="宋体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64281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7187580931834"/>
          <c:y val="8.4808415620246297E-2"/>
          <c:w val="0.1494070044746717"/>
          <c:h val="0.90462309994929391"/>
        </c:manualLayout>
      </c:layout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Golden_OTP分析!$L$34</c:f>
          <c:strCache>
            <c:ptCount val="1"/>
            <c:pt idx="0">
              <c:v>B</c:v>
            </c:pt>
          </c:strCache>
        </c:strRef>
      </c:tx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Golden_OTP分析!$N$34:$N$48</c:f>
              <c:numCache>
                <c:formatCode>General</c:formatCode>
                <c:ptCount val="15"/>
                <c:pt idx="0">
                  <c:v>31670</c:v>
                </c:pt>
                <c:pt idx="1">
                  <c:v>29996</c:v>
                </c:pt>
                <c:pt idx="2">
                  <c:v>27890</c:v>
                </c:pt>
                <c:pt idx="3">
                  <c:v>25914</c:v>
                </c:pt>
                <c:pt idx="4">
                  <c:v>24395</c:v>
                </c:pt>
                <c:pt idx="5">
                  <c:v>23360</c:v>
                </c:pt>
                <c:pt idx="6">
                  <c:v>22664</c:v>
                </c:pt>
                <c:pt idx="7">
                  <c:v>22468</c:v>
                </c:pt>
                <c:pt idx="8">
                  <c:v>22638</c:v>
                </c:pt>
                <c:pt idx="9">
                  <c:v>23200</c:v>
                </c:pt>
                <c:pt idx="10">
                  <c:v>24323</c:v>
                </c:pt>
                <c:pt idx="11">
                  <c:v>25894</c:v>
                </c:pt>
                <c:pt idx="12">
                  <c:v>27844</c:v>
                </c:pt>
                <c:pt idx="13">
                  <c:v>29938</c:v>
                </c:pt>
                <c:pt idx="14">
                  <c:v>32295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F-4BC1-B630-145E77C4380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Golden_OTP分析!$O$34:$O$48</c:f>
              <c:numCache>
                <c:formatCode>General</c:formatCode>
                <c:ptCount val="15"/>
                <c:pt idx="0">
                  <c:v>28473</c:v>
                </c:pt>
                <c:pt idx="1">
                  <c:v>26217</c:v>
                </c:pt>
                <c:pt idx="2">
                  <c:v>23852</c:v>
                </c:pt>
                <c:pt idx="3">
                  <c:v>21933</c:v>
                </c:pt>
                <c:pt idx="4">
                  <c:v>20548</c:v>
                </c:pt>
                <c:pt idx="5">
                  <c:v>19582</c:v>
                </c:pt>
                <c:pt idx="6">
                  <c:v>19051</c:v>
                </c:pt>
                <c:pt idx="7">
                  <c:v>18830</c:v>
                </c:pt>
                <c:pt idx="8">
                  <c:v>19053</c:v>
                </c:pt>
                <c:pt idx="9">
                  <c:v>19497</c:v>
                </c:pt>
                <c:pt idx="10">
                  <c:v>20481</c:v>
                </c:pt>
                <c:pt idx="11">
                  <c:v>21901</c:v>
                </c:pt>
                <c:pt idx="12">
                  <c:v>23807</c:v>
                </c:pt>
                <c:pt idx="13">
                  <c:v>26277</c:v>
                </c:pt>
                <c:pt idx="14">
                  <c:v>28670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F-4BC1-B630-145E77C4380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Golden_OTP分析!$P$34:$P$48</c:f>
              <c:numCache>
                <c:formatCode>General</c:formatCode>
                <c:ptCount val="15"/>
                <c:pt idx="0">
                  <c:v>24422</c:v>
                </c:pt>
                <c:pt idx="1">
                  <c:v>22110</c:v>
                </c:pt>
                <c:pt idx="2">
                  <c:v>20092</c:v>
                </c:pt>
                <c:pt idx="3">
                  <c:v>18471</c:v>
                </c:pt>
                <c:pt idx="4">
                  <c:v>17181</c:v>
                </c:pt>
                <c:pt idx="5">
                  <c:v>16261</c:v>
                </c:pt>
                <c:pt idx="6">
                  <c:v>15641</c:v>
                </c:pt>
                <c:pt idx="7">
                  <c:v>15429</c:v>
                </c:pt>
                <c:pt idx="8">
                  <c:v>15605</c:v>
                </c:pt>
                <c:pt idx="9">
                  <c:v>16132</c:v>
                </c:pt>
                <c:pt idx="10">
                  <c:v>17100</c:v>
                </c:pt>
                <c:pt idx="11">
                  <c:v>18399</c:v>
                </c:pt>
                <c:pt idx="12">
                  <c:v>20004</c:v>
                </c:pt>
                <c:pt idx="13">
                  <c:v>22036</c:v>
                </c:pt>
                <c:pt idx="14">
                  <c:v>24504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4F-4BC1-B630-145E77C4380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Golden_OTP分析!$Q$34:$Q$48</c:f>
              <c:numCache>
                <c:formatCode>General</c:formatCode>
                <c:ptCount val="15"/>
                <c:pt idx="0">
                  <c:v>21120</c:v>
                </c:pt>
                <c:pt idx="1">
                  <c:v>19138</c:v>
                </c:pt>
                <c:pt idx="2">
                  <c:v>17231</c:v>
                </c:pt>
                <c:pt idx="3">
                  <c:v>15552</c:v>
                </c:pt>
                <c:pt idx="4">
                  <c:v>14249</c:v>
                </c:pt>
                <c:pt idx="5">
                  <c:v>13316</c:v>
                </c:pt>
                <c:pt idx="6">
                  <c:v>12712</c:v>
                </c:pt>
                <c:pt idx="7">
                  <c:v>12523</c:v>
                </c:pt>
                <c:pt idx="8">
                  <c:v>12706</c:v>
                </c:pt>
                <c:pt idx="9">
                  <c:v>13217</c:v>
                </c:pt>
                <c:pt idx="10">
                  <c:v>14150</c:v>
                </c:pt>
                <c:pt idx="11">
                  <c:v>15498</c:v>
                </c:pt>
                <c:pt idx="12">
                  <c:v>17178</c:v>
                </c:pt>
                <c:pt idx="13">
                  <c:v>19043</c:v>
                </c:pt>
                <c:pt idx="14">
                  <c:v>21157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4F-4BC1-B630-145E77C4380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Golden_OTP分析!$R$34:$R$48</c:f>
              <c:numCache>
                <c:formatCode>General</c:formatCode>
                <c:ptCount val="15"/>
                <c:pt idx="0">
                  <c:v>18829</c:v>
                </c:pt>
                <c:pt idx="1">
                  <c:v>16895</c:v>
                </c:pt>
                <c:pt idx="2">
                  <c:v>14942</c:v>
                </c:pt>
                <c:pt idx="3">
                  <c:v>13259</c:v>
                </c:pt>
                <c:pt idx="4">
                  <c:v>12047</c:v>
                </c:pt>
                <c:pt idx="5">
                  <c:v>11234</c:v>
                </c:pt>
                <c:pt idx="6">
                  <c:v>10736</c:v>
                </c:pt>
                <c:pt idx="7">
                  <c:v>10556</c:v>
                </c:pt>
                <c:pt idx="8">
                  <c:v>10707</c:v>
                </c:pt>
                <c:pt idx="9">
                  <c:v>11140</c:v>
                </c:pt>
                <c:pt idx="10">
                  <c:v>11952</c:v>
                </c:pt>
                <c:pt idx="11">
                  <c:v>13207</c:v>
                </c:pt>
                <c:pt idx="12">
                  <c:v>14814</c:v>
                </c:pt>
                <c:pt idx="13">
                  <c:v>16798</c:v>
                </c:pt>
                <c:pt idx="14">
                  <c:v>18941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4F-4BC1-B630-145E77C4380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Golden_OTP分析!$S$34:$S$48</c:f>
              <c:numCache>
                <c:formatCode>General</c:formatCode>
                <c:ptCount val="15"/>
                <c:pt idx="0">
                  <c:v>17248</c:v>
                </c:pt>
                <c:pt idx="1">
                  <c:v>15243</c:v>
                </c:pt>
                <c:pt idx="2">
                  <c:v>13270</c:v>
                </c:pt>
                <c:pt idx="3">
                  <c:v>11732</c:v>
                </c:pt>
                <c:pt idx="4">
                  <c:v>10662</c:v>
                </c:pt>
                <c:pt idx="5">
                  <c:v>9938</c:v>
                </c:pt>
                <c:pt idx="6">
                  <c:v>9451</c:v>
                </c:pt>
                <c:pt idx="7">
                  <c:v>9278</c:v>
                </c:pt>
                <c:pt idx="8">
                  <c:v>9437</c:v>
                </c:pt>
                <c:pt idx="9">
                  <c:v>9857</c:v>
                </c:pt>
                <c:pt idx="10">
                  <c:v>10571</c:v>
                </c:pt>
                <c:pt idx="11">
                  <c:v>11670</c:v>
                </c:pt>
                <c:pt idx="12">
                  <c:v>13164</c:v>
                </c:pt>
                <c:pt idx="13">
                  <c:v>15134</c:v>
                </c:pt>
                <c:pt idx="14">
                  <c:v>17392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4F-4BC1-B630-145E77C4380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Golden_OTP分析!$T$34:$T$48</c:f>
              <c:numCache>
                <c:formatCode>General</c:formatCode>
                <c:ptCount val="15"/>
                <c:pt idx="0">
                  <c:v>16222</c:v>
                </c:pt>
                <c:pt idx="1">
                  <c:v>14217</c:v>
                </c:pt>
                <c:pt idx="2">
                  <c:v>12341</c:v>
                </c:pt>
                <c:pt idx="3">
                  <c:v>10894</c:v>
                </c:pt>
                <c:pt idx="4">
                  <c:v>9890</c:v>
                </c:pt>
                <c:pt idx="5">
                  <c:v>9123</c:v>
                </c:pt>
                <c:pt idx="6">
                  <c:v>8649</c:v>
                </c:pt>
                <c:pt idx="7">
                  <c:v>8493</c:v>
                </c:pt>
                <c:pt idx="8">
                  <c:v>8637</c:v>
                </c:pt>
                <c:pt idx="9">
                  <c:v>9053</c:v>
                </c:pt>
                <c:pt idx="10">
                  <c:v>9806</c:v>
                </c:pt>
                <c:pt idx="11">
                  <c:v>10843</c:v>
                </c:pt>
                <c:pt idx="12">
                  <c:v>12233</c:v>
                </c:pt>
                <c:pt idx="13">
                  <c:v>14130</c:v>
                </c:pt>
                <c:pt idx="14">
                  <c:v>16383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4F-4BC1-B630-145E77C4380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Golden_OTP分析!$U$34:$U$48</c:f>
              <c:numCache>
                <c:formatCode>General</c:formatCode>
                <c:ptCount val="15"/>
                <c:pt idx="0">
                  <c:v>15852</c:v>
                </c:pt>
                <c:pt idx="1">
                  <c:v>13854</c:v>
                </c:pt>
                <c:pt idx="2">
                  <c:v>11957</c:v>
                </c:pt>
                <c:pt idx="3">
                  <c:v>10581</c:v>
                </c:pt>
                <c:pt idx="4">
                  <c:v>9570</c:v>
                </c:pt>
                <c:pt idx="5">
                  <c:v>8831</c:v>
                </c:pt>
                <c:pt idx="6">
                  <c:v>8354</c:v>
                </c:pt>
                <c:pt idx="7">
                  <c:v>8192</c:v>
                </c:pt>
                <c:pt idx="8">
                  <c:v>8340</c:v>
                </c:pt>
                <c:pt idx="9">
                  <c:v>8749</c:v>
                </c:pt>
                <c:pt idx="10">
                  <c:v>9495</c:v>
                </c:pt>
                <c:pt idx="11">
                  <c:v>10529</c:v>
                </c:pt>
                <c:pt idx="12">
                  <c:v>11909</c:v>
                </c:pt>
                <c:pt idx="13">
                  <c:v>13779</c:v>
                </c:pt>
                <c:pt idx="14">
                  <c:v>16034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4F-4BC1-B630-145E77C4380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Golden_OTP分析!$V$34:$V$48</c:f>
              <c:numCache>
                <c:formatCode>General</c:formatCode>
                <c:ptCount val="15"/>
                <c:pt idx="0">
                  <c:v>16151</c:v>
                </c:pt>
                <c:pt idx="1">
                  <c:v>14111</c:v>
                </c:pt>
                <c:pt idx="2">
                  <c:v>12180</c:v>
                </c:pt>
                <c:pt idx="3">
                  <c:v>10749</c:v>
                </c:pt>
                <c:pt idx="4">
                  <c:v>9746</c:v>
                </c:pt>
                <c:pt idx="5">
                  <c:v>8989</c:v>
                </c:pt>
                <c:pt idx="6">
                  <c:v>8545</c:v>
                </c:pt>
                <c:pt idx="7">
                  <c:v>8388</c:v>
                </c:pt>
                <c:pt idx="8">
                  <c:v>8530</c:v>
                </c:pt>
                <c:pt idx="9">
                  <c:v>8930</c:v>
                </c:pt>
                <c:pt idx="10">
                  <c:v>9683</c:v>
                </c:pt>
                <c:pt idx="11">
                  <c:v>10719</c:v>
                </c:pt>
                <c:pt idx="12">
                  <c:v>12123</c:v>
                </c:pt>
                <c:pt idx="13">
                  <c:v>14059</c:v>
                </c:pt>
                <c:pt idx="14">
                  <c:v>16347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4F-4BC1-B630-145E77C4380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Golden_OTP分析!$W$34:$W$48</c:f>
              <c:numCache>
                <c:formatCode>General</c:formatCode>
                <c:ptCount val="15"/>
                <c:pt idx="0">
                  <c:v>17073</c:v>
                </c:pt>
                <c:pt idx="1">
                  <c:v>15065</c:v>
                </c:pt>
                <c:pt idx="2">
                  <c:v>13057</c:v>
                </c:pt>
                <c:pt idx="3">
                  <c:v>11513</c:v>
                </c:pt>
                <c:pt idx="4">
                  <c:v>10426</c:v>
                </c:pt>
                <c:pt idx="5">
                  <c:v>9692</c:v>
                </c:pt>
                <c:pt idx="6">
                  <c:v>9209</c:v>
                </c:pt>
                <c:pt idx="7">
                  <c:v>9050</c:v>
                </c:pt>
                <c:pt idx="8">
                  <c:v>9200</c:v>
                </c:pt>
                <c:pt idx="9">
                  <c:v>9633</c:v>
                </c:pt>
                <c:pt idx="10">
                  <c:v>10359</c:v>
                </c:pt>
                <c:pt idx="11">
                  <c:v>11447</c:v>
                </c:pt>
                <c:pt idx="12">
                  <c:v>12973</c:v>
                </c:pt>
                <c:pt idx="13">
                  <c:v>15031</c:v>
                </c:pt>
                <c:pt idx="14">
                  <c:v>17297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14F-4BC1-B630-145E77C4380B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Golden_OTP分析!$X$34:$X$48</c:f>
              <c:numCache>
                <c:formatCode>General</c:formatCode>
                <c:ptCount val="15"/>
                <c:pt idx="0">
                  <c:v>18590</c:v>
                </c:pt>
                <c:pt idx="1">
                  <c:v>16607</c:v>
                </c:pt>
                <c:pt idx="2">
                  <c:v>14573</c:v>
                </c:pt>
                <c:pt idx="3">
                  <c:v>12888</c:v>
                </c:pt>
                <c:pt idx="4">
                  <c:v>11667</c:v>
                </c:pt>
                <c:pt idx="5">
                  <c:v>10871</c:v>
                </c:pt>
                <c:pt idx="6">
                  <c:v>10373</c:v>
                </c:pt>
                <c:pt idx="7">
                  <c:v>10225</c:v>
                </c:pt>
                <c:pt idx="8">
                  <c:v>10368</c:v>
                </c:pt>
                <c:pt idx="9">
                  <c:v>10790</c:v>
                </c:pt>
                <c:pt idx="10">
                  <c:v>11577</c:v>
                </c:pt>
                <c:pt idx="11">
                  <c:v>12827</c:v>
                </c:pt>
                <c:pt idx="12">
                  <c:v>14514</c:v>
                </c:pt>
                <c:pt idx="13">
                  <c:v>16591</c:v>
                </c:pt>
                <c:pt idx="14">
                  <c:v>18861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14F-4BC1-B630-145E77C4380B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Golden_OTP分析!$Y$34:$Y$48</c:f>
              <c:numCache>
                <c:formatCode>General</c:formatCode>
                <c:ptCount val="15"/>
                <c:pt idx="0">
                  <c:v>20740</c:v>
                </c:pt>
                <c:pt idx="1">
                  <c:v>18644</c:v>
                </c:pt>
                <c:pt idx="2">
                  <c:v>16711</c:v>
                </c:pt>
                <c:pt idx="3">
                  <c:v>15031</c:v>
                </c:pt>
                <c:pt idx="4">
                  <c:v>13674</c:v>
                </c:pt>
                <c:pt idx="5">
                  <c:v>12774</c:v>
                </c:pt>
                <c:pt idx="6">
                  <c:v>12199</c:v>
                </c:pt>
                <c:pt idx="7">
                  <c:v>12020</c:v>
                </c:pt>
                <c:pt idx="8">
                  <c:v>12192</c:v>
                </c:pt>
                <c:pt idx="9">
                  <c:v>12698</c:v>
                </c:pt>
                <c:pt idx="10">
                  <c:v>13625</c:v>
                </c:pt>
                <c:pt idx="11">
                  <c:v>14980</c:v>
                </c:pt>
                <c:pt idx="12">
                  <c:v>16690</c:v>
                </c:pt>
                <c:pt idx="13">
                  <c:v>18727</c:v>
                </c:pt>
                <c:pt idx="14">
                  <c:v>21055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14F-4BC1-B630-145E77C4380B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Golden_OTP分析!$Z$34:$Z$48</c:f>
              <c:numCache>
                <c:formatCode>General</c:formatCode>
                <c:ptCount val="15"/>
                <c:pt idx="0">
                  <c:v>23881</c:v>
                </c:pt>
                <c:pt idx="1">
                  <c:v>21494</c:v>
                </c:pt>
                <c:pt idx="2">
                  <c:v>19373</c:v>
                </c:pt>
                <c:pt idx="3">
                  <c:v>17710</c:v>
                </c:pt>
                <c:pt idx="4">
                  <c:v>16438</c:v>
                </c:pt>
                <c:pt idx="5">
                  <c:v>15543</c:v>
                </c:pt>
                <c:pt idx="6">
                  <c:v>14936</c:v>
                </c:pt>
                <c:pt idx="7">
                  <c:v>14751</c:v>
                </c:pt>
                <c:pt idx="8">
                  <c:v>14953</c:v>
                </c:pt>
                <c:pt idx="9">
                  <c:v>15497</c:v>
                </c:pt>
                <c:pt idx="10">
                  <c:v>16448</c:v>
                </c:pt>
                <c:pt idx="11">
                  <c:v>17793</c:v>
                </c:pt>
                <c:pt idx="12">
                  <c:v>19401</c:v>
                </c:pt>
                <c:pt idx="13">
                  <c:v>21583</c:v>
                </c:pt>
                <c:pt idx="14">
                  <c:v>24306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14F-4BC1-B630-145E77C4380B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Golden_OTP分析!$AA$34:$AA$48</c:f>
              <c:numCache>
                <c:formatCode>General</c:formatCode>
                <c:ptCount val="15"/>
                <c:pt idx="0">
                  <c:v>28194</c:v>
                </c:pt>
                <c:pt idx="1">
                  <c:v>25463</c:v>
                </c:pt>
                <c:pt idx="2">
                  <c:v>23078</c:v>
                </c:pt>
                <c:pt idx="3">
                  <c:v>21149</c:v>
                </c:pt>
                <c:pt idx="4">
                  <c:v>19722</c:v>
                </c:pt>
                <c:pt idx="5">
                  <c:v>18823</c:v>
                </c:pt>
                <c:pt idx="6">
                  <c:v>18312</c:v>
                </c:pt>
                <c:pt idx="7">
                  <c:v>18133</c:v>
                </c:pt>
                <c:pt idx="8">
                  <c:v>18325</c:v>
                </c:pt>
                <c:pt idx="9">
                  <c:v>18869</c:v>
                </c:pt>
                <c:pt idx="10">
                  <c:v>19810</c:v>
                </c:pt>
                <c:pt idx="11">
                  <c:v>21280</c:v>
                </c:pt>
                <c:pt idx="12">
                  <c:v>23185</c:v>
                </c:pt>
                <c:pt idx="13">
                  <c:v>25637</c:v>
                </c:pt>
                <c:pt idx="14">
                  <c:v>28540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14F-4BC1-B630-145E77C4380B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Golden_OTP分析!$AB$34:$AB$48</c:f>
              <c:numCache>
                <c:formatCode>General</c:formatCode>
                <c:ptCount val="15"/>
                <c:pt idx="0">
                  <c:v>32998</c:v>
                </c:pt>
                <c:pt idx="1">
                  <c:v>30012</c:v>
                </c:pt>
                <c:pt idx="2">
                  <c:v>27704</c:v>
                </c:pt>
                <c:pt idx="3">
                  <c:v>25702</c:v>
                </c:pt>
                <c:pt idx="4">
                  <c:v>24118</c:v>
                </c:pt>
                <c:pt idx="5">
                  <c:v>22985</c:v>
                </c:pt>
                <c:pt idx="6">
                  <c:v>22299</c:v>
                </c:pt>
                <c:pt idx="7">
                  <c:v>22116</c:v>
                </c:pt>
                <c:pt idx="8">
                  <c:v>22299</c:v>
                </c:pt>
                <c:pt idx="9">
                  <c:v>22958</c:v>
                </c:pt>
                <c:pt idx="10">
                  <c:v>24089</c:v>
                </c:pt>
                <c:pt idx="11">
                  <c:v>25698</c:v>
                </c:pt>
                <c:pt idx="12">
                  <c:v>27740</c:v>
                </c:pt>
                <c:pt idx="13">
                  <c:v>30130</c:v>
                </c:pt>
                <c:pt idx="14">
                  <c:v>33409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14F-4BC1-B630-145E77C43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813231"/>
        <c:axId val="1"/>
      </c:lineChart>
      <c:catAx>
        <c:axId val="64281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宋体"/>
                  <a:ea typeface="宋体"/>
                  <a:cs typeface="宋体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64281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40723824865359"/>
          <c:y val="8.8030880728616007E-2"/>
          <c:w val="0.14881425148357078"/>
          <c:h val="0.90143621866102797"/>
        </c:manualLayout>
      </c:layout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Golden_OTP分析!$L$50</c:f>
          <c:strCache>
            <c:ptCount val="1"/>
            <c:pt idx="0">
              <c:v>GB</c:v>
            </c:pt>
          </c:strCache>
        </c:strRef>
      </c:tx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Golden_OTP分析!$N$50:$N$64</c:f>
              <c:numCache>
                <c:formatCode>General</c:formatCode>
                <c:ptCount val="15"/>
                <c:pt idx="0">
                  <c:v>32025</c:v>
                </c:pt>
                <c:pt idx="1">
                  <c:v>29949</c:v>
                </c:pt>
                <c:pt idx="2">
                  <c:v>27700</c:v>
                </c:pt>
                <c:pt idx="3">
                  <c:v>25709</c:v>
                </c:pt>
                <c:pt idx="4">
                  <c:v>24229</c:v>
                </c:pt>
                <c:pt idx="5">
                  <c:v>23177</c:v>
                </c:pt>
                <c:pt idx="6">
                  <c:v>22547</c:v>
                </c:pt>
                <c:pt idx="7">
                  <c:v>22325</c:v>
                </c:pt>
                <c:pt idx="8">
                  <c:v>22479</c:v>
                </c:pt>
                <c:pt idx="9">
                  <c:v>23044</c:v>
                </c:pt>
                <c:pt idx="10">
                  <c:v>24024</c:v>
                </c:pt>
                <c:pt idx="11">
                  <c:v>25615</c:v>
                </c:pt>
                <c:pt idx="12">
                  <c:v>27559</c:v>
                </c:pt>
                <c:pt idx="13">
                  <c:v>29848</c:v>
                </c:pt>
                <c:pt idx="14">
                  <c:v>32631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E5-4099-857A-9B8A9ACCF06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Golden_OTP分析!$O$50:$O$64</c:f>
              <c:numCache>
                <c:formatCode>General</c:formatCode>
                <c:ptCount val="15"/>
                <c:pt idx="0">
                  <c:v>28446</c:v>
                </c:pt>
                <c:pt idx="1">
                  <c:v>26028</c:v>
                </c:pt>
                <c:pt idx="2">
                  <c:v>23657</c:v>
                </c:pt>
                <c:pt idx="3">
                  <c:v>21699</c:v>
                </c:pt>
                <c:pt idx="4">
                  <c:v>20335</c:v>
                </c:pt>
                <c:pt idx="5">
                  <c:v>19457</c:v>
                </c:pt>
                <c:pt idx="6">
                  <c:v>18917</c:v>
                </c:pt>
                <c:pt idx="7">
                  <c:v>18755</c:v>
                </c:pt>
                <c:pt idx="8">
                  <c:v>18872</c:v>
                </c:pt>
                <c:pt idx="9">
                  <c:v>19317</c:v>
                </c:pt>
                <c:pt idx="10">
                  <c:v>20241</c:v>
                </c:pt>
                <c:pt idx="11">
                  <c:v>21650</c:v>
                </c:pt>
                <c:pt idx="12">
                  <c:v>23500</c:v>
                </c:pt>
                <c:pt idx="13">
                  <c:v>26106</c:v>
                </c:pt>
                <c:pt idx="14">
                  <c:v>28684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5-4099-857A-9B8A9ACCF06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Golden_OTP分析!$P$50:$P$64</c:f>
              <c:numCache>
                <c:formatCode>General</c:formatCode>
                <c:ptCount val="15"/>
                <c:pt idx="0">
                  <c:v>24358</c:v>
                </c:pt>
                <c:pt idx="1">
                  <c:v>21948</c:v>
                </c:pt>
                <c:pt idx="2">
                  <c:v>19864</c:v>
                </c:pt>
                <c:pt idx="3">
                  <c:v>18258</c:v>
                </c:pt>
                <c:pt idx="4">
                  <c:v>17019</c:v>
                </c:pt>
                <c:pt idx="5">
                  <c:v>16189</c:v>
                </c:pt>
                <c:pt idx="6">
                  <c:v>15640</c:v>
                </c:pt>
                <c:pt idx="7">
                  <c:v>15474</c:v>
                </c:pt>
                <c:pt idx="8">
                  <c:v>15624</c:v>
                </c:pt>
                <c:pt idx="9">
                  <c:v>16070</c:v>
                </c:pt>
                <c:pt idx="10">
                  <c:v>16948</c:v>
                </c:pt>
                <c:pt idx="11">
                  <c:v>18179</c:v>
                </c:pt>
                <c:pt idx="12">
                  <c:v>19792</c:v>
                </c:pt>
                <c:pt idx="13">
                  <c:v>21900</c:v>
                </c:pt>
                <c:pt idx="14">
                  <c:v>24448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E5-4099-857A-9B8A9ACCF06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Golden_OTP分析!$Q$50:$Q$64</c:f>
              <c:numCache>
                <c:formatCode>General</c:formatCode>
                <c:ptCount val="15"/>
                <c:pt idx="0">
                  <c:v>21028</c:v>
                </c:pt>
                <c:pt idx="1">
                  <c:v>18973</c:v>
                </c:pt>
                <c:pt idx="2">
                  <c:v>17117</c:v>
                </c:pt>
                <c:pt idx="3">
                  <c:v>15560</c:v>
                </c:pt>
                <c:pt idx="4">
                  <c:v>14251</c:v>
                </c:pt>
                <c:pt idx="5">
                  <c:v>13361</c:v>
                </c:pt>
                <c:pt idx="6">
                  <c:v>12804</c:v>
                </c:pt>
                <c:pt idx="7">
                  <c:v>12612</c:v>
                </c:pt>
                <c:pt idx="8">
                  <c:v>12770</c:v>
                </c:pt>
                <c:pt idx="9">
                  <c:v>13242</c:v>
                </c:pt>
                <c:pt idx="10">
                  <c:v>14133</c:v>
                </c:pt>
                <c:pt idx="11">
                  <c:v>15465</c:v>
                </c:pt>
                <c:pt idx="12">
                  <c:v>17041</c:v>
                </c:pt>
                <c:pt idx="13">
                  <c:v>18902</c:v>
                </c:pt>
                <c:pt idx="14">
                  <c:v>21044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E5-4099-857A-9B8A9ACCF06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Golden_OTP分析!$R$50:$R$64</c:f>
              <c:numCache>
                <c:formatCode>General</c:formatCode>
                <c:ptCount val="15"/>
                <c:pt idx="0">
                  <c:v>18812</c:v>
                </c:pt>
                <c:pt idx="1">
                  <c:v>16879</c:v>
                </c:pt>
                <c:pt idx="2">
                  <c:v>14974</c:v>
                </c:pt>
                <c:pt idx="3">
                  <c:v>13323</c:v>
                </c:pt>
                <c:pt idx="4">
                  <c:v>12128</c:v>
                </c:pt>
                <c:pt idx="5">
                  <c:v>11312</c:v>
                </c:pt>
                <c:pt idx="6">
                  <c:v>10801</c:v>
                </c:pt>
                <c:pt idx="7">
                  <c:v>10622</c:v>
                </c:pt>
                <c:pt idx="8">
                  <c:v>10761</c:v>
                </c:pt>
                <c:pt idx="9">
                  <c:v>11196</c:v>
                </c:pt>
                <c:pt idx="10">
                  <c:v>11994</c:v>
                </c:pt>
                <c:pt idx="11">
                  <c:v>13243</c:v>
                </c:pt>
                <c:pt idx="12">
                  <c:v>14842</c:v>
                </c:pt>
                <c:pt idx="13">
                  <c:v>16739</c:v>
                </c:pt>
                <c:pt idx="14">
                  <c:v>18843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E5-4099-857A-9B8A9ACCF06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Golden_OTP分析!$S$50:$S$64</c:f>
              <c:numCache>
                <c:formatCode>General</c:formatCode>
                <c:ptCount val="15"/>
                <c:pt idx="0">
                  <c:v>17310</c:v>
                </c:pt>
                <c:pt idx="1">
                  <c:v>15361</c:v>
                </c:pt>
                <c:pt idx="2">
                  <c:v>13376</c:v>
                </c:pt>
                <c:pt idx="3">
                  <c:v>11848</c:v>
                </c:pt>
                <c:pt idx="4">
                  <c:v>10744</c:v>
                </c:pt>
                <c:pt idx="5">
                  <c:v>9984</c:v>
                </c:pt>
                <c:pt idx="6">
                  <c:v>9476</c:v>
                </c:pt>
                <c:pt idx="7">
                  <c:v>9297</c:v>
                </c:pt>
                <c:pt idx="8">
                  <c:v>9444</c:v>
                </c:pt>
                <c:pt idx="9">
                  <c:v>9886</c:v>
                </c:pt>
                <c:pt idx="10">
                  <c:v>10636</c:v>
                </c:pt>
                <c:pt idx="11">
                  <c:v>11768</c:v>
                </c:pt>
                <c:pt idx="12">
                  <c:v>13249</c:v>
                </c:pt>
                <c:pt idx="13">
                  <c:v>15220</c:v>
                </c:pt>
                <c:pt idx="14">
                  <c:v>17384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E5-4099-857A-9B8A9ACCF06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Golden_OTP分析!$T$50:$T$64</c:f>
              <c:numCache>
                <c:formatCode>General</c:formatCode>
                <c:ptCount val="15"/>
                <c:pt idx="0">
                  <c:v>16397</c:v>
                </c:pt>
                <c:pt idx="1">
                  <c:v>14392</c:v>
                </c:pt>
                <c:pt idx="2">
                  <c:v>12489</c:v>
                </c:pt>
                <c:pt idx="3">
                  <c:v>11003</c:v>
                </c:pt>
                <c:pt idx="4">
                  <c:v>9948</c:v>
                </c:pt>
                <c:pt idx="5">
                  <c:v>9159</c:v>
                </c:pt>
                <c:pt idx="6">
                  <c:v>8666</c:v>
                </c:pt>
                <c:pt idx="7">
                  <c:v>8497</c:v>
                </c:pt>
                <c:pt idx="8">
                  <c:v>8635</c:v>
                </c:pt>
                <c:pt idx="9">
                  <c:v>9069</c:v>
                </c:pt>
                <c:pt idx="10">
                  <c:v>9851</c:v>
                </c:pt>
                <c:pt idx="11">
                  <c:v>10929</c:v>
                </c:pt>
                <c:pt idx="12">
                  <c:v>12342</c:v>
                </c:pt>
                <c:pt idx="13">
                  <c:v>14253</c:v>
                </c:pt>
                <c:pt idx="14">
                  <c:v>16453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E5-4099-857A-9B8A9ACCF06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Golden_OTP分析!$U$50:$U$64</c:f>
              <c:numCache>
                <c:formatCode>General</c:formatCode>
                <c:ptCount val="15"/>
                <c:pt idx="0">
                  <c:v>16114</c:v>
                </c:pt>
                <c:pt idx="1">
                  <c:v>14062</c:v>
                </c:pt>
                <c:pt idx="2">
                  <c:v>12159</c:v>
                </c:pt>
                <c:pt idx="3">
                  <c:v>10715</c:v>
                </c:pt>
                <c:pt idx="4">
                  <c:v>9635</c:v>
                </c:pt>
                <c:pt idx="5">
                  <c:v>8850</c:v>
                </c:pt>
                <c:pt idx="6">
                  <c:v>8354</c:v>
                </c:pt>
                <c:pt idx="7">
                  <c:v>8193</c:v>
                </c:pt>
                <c:pt idx="8">
                  <c:v>8326</c:v>
                </c:pt>
                <c:pt idx="9">
                  <c:v>8752</c:v>
                </c:pt>
                <c:pt idx="10">
                  <c:v>9542</c:v>
                </c:pt>
                <c:pt idx="11">
                  <c:v>10614</c:v>
                </c:pt>
                <c:pt idx="12">
                  <c:v>12035</c:v>
                </c:pt>
                <c:pt idx="13">
                  <c:v>13925</c:v>
                </c:pt>
                <c:pt idx="14">
                  <c:v>16150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E5-4099-857A-9B8A9ACCF06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Golden_OTP分析!$V$50:$V$64</c:f>
              <c:numCache>
                <c:formatCode>General</c:formatCode>
                <c:ptCount val="15"/>
                <c:pt idx="0">
                  <c:v>16380</c:v>
                </c:pt>
                <c:pt idx="1">
                  <c:v>14350</c:v>
                </c:pt>
                <c:pt idx="2">
                  <c:v>12396</c:v>
                </c:pt>
                <c:pt idx="3">
                  <c:v>10914</c:v>
                </c:pt>
                <c:pt idx="4">
                  <c:v>9827</c:v>
                </c:pt>
                <c:pt idx="5">
                  <c:v>9032</c:v>
                </c:pt>
                <c:pt idx="6">
                  <c:v>8567</c:v>
                </c:pt>
                <c:pt idx="7">
                  <c:v>8398</c:v>
                </c:pt>
                <c:pt idx="8">
                  <c:v>8545</c:v>
                </c:pt>
                <c:pt idx="9">
                  <c:v>8966</c:v>
                </c:pt>
                <c:pt idx="10">
                  <c:v>9728</c:v>
                </c:pt>
                <c:pt idx="11">
                  <c:v>10797</c:v>
                </c:pt>
                <c:pt idx="12">
                  <c:v>12246</c:v>
                </c:pt>
                <c:pt idx="13">
                  <c:v>14168</c:v>
                </c:pt>
                <c:pt idx="14">
                  <c:v>16437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1E5-4099-857A-9B8A9ACCF06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Golden_OTP分析!$W$50:$W$64</c:f>
              <c:numCache>
                <c:formatCode>General</c:formatCode>
                <c:ptCount val="15"/>
                <c:pt idx="0">
                  <c:v>17289</c:v>
                </c:pt>
                <c:pt idx="1">
                  <c:v>15281</c:v>
                </c:pt>
                <c:pt idx="2">
                  <c:v>13251</c:v>
                </c:pt>
                <c:pt idx="3">
                  <c:v>11663</c:v>
                </c:pt>
                <c:pt idx="4">
                  <c:v>10539</c:v>
                </c:pt>
                <c:pt idx="5">
                  <c:v>9768</c:v>
                </c:pt>
                <c:pt idx="6">
                  <c:v>9260</c:v>
                </c:pt>
                <c:pt idx="7">
                  <c:v>9076</c:v>
                </c:pt>
                <c:pt idx="8">
                  <c:v>9235</c:v>
                </c:pt>
                <c:pt idx="9">
                  <c:v>9692</c:v>
                </c:pt>
                <c:pt idx="10">
                  <c:v>10435</c:v>
                </c:pt>
                <c:pt idx="11">
                  <c:v>11552</c:v>
                </c:pt>
                <c:pt idx="12">
                  <c:v>13078</c:v>
                </c:pt>
                <c:pt idx="13">
                  <c:v>15082</c:v>
                </c:pt>
                <c:pt idx="14">
                  <c:v>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1E5-4099-857A-9B8A9ACCF068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Golden_OTP分析!$X$50:$X$64</c:f>
              <c:numCache>
                <c:formatCode>General</c:formatCode>
                <c:ptCount val="15"/>
                <c:pt idx="0">
                  <c:v>18754</c:v>
                </c:pt>
                <c:pt idx="1">
                  <c:v>16711</c:v>
                </c:pt>
                <c:pt idx="2">
                  <c:v>14744</c:v>
                </c:pt>
                <c:pt idx="3">
                  <c:v>13052</c:v>
                </c:pt>
                <c:pt idx="4">
                  <c:v>11802</c:v>
                </c:pt>
                <c:pt idx="5">
                  <c:v>10974</c:v>
                </c:pt>
                <c:pt idx="6">
                  <c:v>10458</c:v>
                </c:pt>
                <c:pt idx="7">
                  <c:v>10294</c:v>
                </c:pt>
                <c:pt idx="8">
                  <c:v>10454</c:v>
                </c:pt>
                <c:pt idx="9">
                  <c:v>10866</c:v>
                </c:pt>
                <c:pt idx="10">
                  <c:v>11671</c:v>
                </c:pt>
                <c:pt idx="11">
                  <c:v>12911</c:v>
                </c:pt>
                <c:pt idx="12">
                  <c:v>14575</c:v>
                </c:pt>
                <c:pt idx="13">
                  <c:v>16548</c:v>
                </c:pt>
                <c:pt idx="14">
                  <c:v>18800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E5-4099-857A-9B8A9ACCF068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Golden_OTP分析!$Y$50:$Y$64</c:f>
              <c:numCache>
                <c:formatCode>General</c:formatCode>
                <c:ptCount val="15"/>
                <c:pt idx="0">
                  <c:v>20971</c:v>
                </c:pt>
                <c:pt idx="1">
                  <c:v>18776</c:v>
                </c:pt>
                <c:pt idx="2">
                  <c:v>16797</c:v>
                </c:pt>
                <c:pt idx="3">
                  <c:v>15155</c:v>
                </c:pt>
                <c:pt idx="4">
                  <c:v>13809</c:v>
                </c:pt>
                <c:pt idx="5">
                  <c:v>12900</c:v>
                </c:pt>
                <c:pt idx="6">
                  <c:v>12335</c:v>
                </c:pt>
                <c:pt idx="7">
                  <c:v>12156</c:v>
                </c:pt>
                <c:pt idx="8">
                  <c:v>12326</c:v>
                </c:pt>
                <c:pt idx="9">
                  <c:v>12795</c:v>
                </c:pt>
                <c:pt idx="10">
                  <c:v>13697</c:v>
                </c:pt>
                <c:pt idx="11">
                  <c:v>15020</c:v>
                </c:pt>
                <c:pt idx="12">
                  <c:v>16624</c:v>
                </c:pt>
                <c:pt idx="13">
                  <c:v>18593</c:v>
                </c:pt>
                <c:pt idx="14">
                  <c:v>20962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1E5-4099-857A-9B8A9ACCF068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Golden_OTP分析!$Z$50:$Z$64</c:f>
              <c:numCache>
                <c:formatCode>General</c:formatCode>
                <c:ptCount val="15"/>
                <c:pt idx="0">
                  <c:v>24277</c:v>
                </c:pt>
                <c:pt idx="1">
                  <c:v>21677</c:v>
                </c:pt>
                <c:pt idx="2">
                  <c:v>19446</c:v>
                </c:pt>
                <c:pt idx="3">
                  <c:v>17739</c:v>
                </c:pt>
                <c:pt idx="4">
                  <c:v>16492</c:v>
                </c:pt>
                <c:pt idx="5">
                  <c:v>15637</c:v>
                </c:pt>
                <c:pt idx="6">
                  <c:v>15088</c:v>
                </c:pt>
                <c:pt idx="7">
                  <c:v>14910</c:v>
                </c:pt>
                <c:pt idx="8">
                  <c:v>15057</c:v>
                </c:pt>
                <c:pt idx="9">
                  <c:v>15555</c:v>
                </c:pt>
                <c:pt idx="10">
                  <c:v>16398</c:v>
                </c:pt>
                <c:pt idx="11">
                  <c:v>17682</c:v>
                </c:pt>
                <c:pt idx="12">
                  <c:v>19304</c:v>
                </c:pt>
                <c:pt idx="13">
                  <c:v>21476</c:v>
                </c:pt>
                <c:pt idx="14">
                  <c:v>24263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1E5-4099-857A-9B8A9ACCF068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Golden_OTP分析!$AA$50:$AA$64</c:f>
              <c:numCache>
                <c:formatCode>General</c:formatCode>
                <c:ptCount val="15"/>
                <c:pt idx="0">
                  <c:v>28719</c:v>
                </c:pt>
                <c:pt idx="1">
                  <c:v>25914</c:v>
                </c:pt>
                <c:pt idx="2">
                  <c:v>23272</c:v>
                </c:pt>
                <c:pt idx="3">
                  <c:v>21228</c:v>
                </c:pt>
                <c:pt idx="4">
                  <c:v>19805</c:v>
                </c:pt>
                <c:pt idx="5">
                  <c:v>18875</c:v>
                </c:pt>
                <c:pt idx="6">
                  <c:v>18382</c:v>
                </c:pt>
                <c:pt idx="7">
                  <c:v>18200</c:v>
                </c:pt>
                <c:pt idx="8">
                  <c:v>18351</c:v>
                </c:pt>
                <c:pt idx="9">
                  <c:v>18846</c:v>
                </c:pt>
                <c:pt idx="10">
                  <c:v>19750</c:v>
                </c:pt>
                <c:pt idx="11">
                  <c:v>21161</c:v>
                </c:pt>
                <c:pt idx="12">
                  <c:v>23086</c:v>
                </c:pt>
                <c:pt idx="13">
                  <c:v>25640</c:v>
                </c:pt>
                <c:pt idx="14">
                  <c:v>28612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1E5-4099-857A-9B8A9ACCF068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Golden_OTP分析!$AB$50:$AB$64</c:f>
              <c:numCache>
                <c:formatCode>General</c:formatCode>
                <c:ptCount val="15"/>
                <c:pt idx="0">
                  <c:v>34099</c:v>
                </c:pt>
                <c:pt idx="1">
                  <c:v>30750</c:v>
                </c:pt>
                <c:pt idx="2">
                  <c:v>28168</c:v>
                </c:pt>
                <c:pt idx="3">
                  <c:v>26007</c:v>
                </c:pt>
                <c:pt idx="4">
                  <c:v>24338</c:v>
                </c:pt>
                <c:pt idx="5">
                  <c:v>23250</c:v>
                </c:pt>
                <c:pt idx="6">
                  <c:v>22577</c:v>
                </c:pt>
                <c:pt idx="7">
                  <c:v>22300</c:v>
                </c:pt>
                <c:pt idx="8">
                  <c:v>22539</c:v>
                </c:pt>
                <c:pt idx="9">
                  <c:v>23113</c:v>
                </c:pt>
                <c:pt idx="10">
                  <c:v>24207</c:v>
                </c:pt>
                <c:pt idx="11">
                  <c:v>25853</c:v>
                </c:pt>
                <c:pt idx="12">
                  <c:v>27911</c:v>
                </c:pt>
                <c:pt idx="13">
                  <c:v>30460</c:v>
                </c:pt>
                <c:pt idx="14">
                  <c:v>33936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1E5-4099-857A-9B8A9ACCF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815311"/>
        <c:axId val="1"/>
      </c:lineChart>
      <c:catAx>
        <c:axId val="64281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宋体"/>
                  <a:ea typeface="宋体"/>
                  <a:cs typeface="宋体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64281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37364850840633"/>
          <c:y val="8.8030880728616007E-2"/>
          <c:w val="0.14970537110659535"/>
          <c:h val="0.90143621866102797"/>
        </c:manualLayout>
      </c:layout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strRef>
          <c:f>Golden_OTP分析!$L$2</c:f>
          <c:strCache>
            <c:ptCount val="1"/>
            <c:pt idx="0">
              <c:v>Gr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2">
                <a:tint val="39000"/>
              </a:schemeClr>
            </a:solidFill>
            <a:ln/>
            <a:effectLst/>
            <a:sp3d/>
          </c:spPr>
          <c:val>
            <c:numRef>
              <c:f>Golden_OTP分析!$N$2:$AB$2</c:f>
              <c:numCache>
                <c:formatCode>General</c:formatCode>
                <c:ptCount val="15"/>
                <c:pt idx="0">
                  <c:v>32094</c:v>
                </c:pt>
                <c:pt idx="1">
                  <c:v>28453</c:v>
                </c:pt>
                <c:pt idx="2">
                  <c:v>24232</c:v>
                </c:pt>
                <c:pt idx="3">
                  <c:v>20816</c:v>
                </c:pt>
                <c:pt idx="4">
                  <c:v>18551</c:v>
                </c:pt>
                <c:pt idx="5">
                  <c:v>17050</c:v>
                </c:pt>
                <c:pt idx="6">
                  <c:v>16114</c:v>
                </c:pt>
                <c:pt idx="7">
                  <c:v>15846</c:v>
                </c:pt>
                <c:pt idx="8">
                  <c:v>16125</c:v>
                </c:pt>
                <c:pt idx="9">
                  <c:v>17042</c:v>
                </c:pt>
                <c:pt idx="10">
                  <c:v>18546</c:v>
                </c:pt>
                <c:pt idx="11">
                  <c:v>20830</c:v>
                </c:pt>
                <c:pt idx="12">
                  <c:v>24256</c:v>
                </c:pt>
                <c:pt idx="13">
                  <c:v>28790</c:v>
                </c:pt>
                <c:pt idx="14">
                  <c:v>34391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B-4544-B1E7-283576C0515E}"/>
            </c:ext>
          </c:extLst>
        </c:ser>
        <c:ser>
          <c:idx val="1"/>
          <c:order val="1"/>
          <c:spPr>
            <a:solidFill>
              <a:schemeClr val="accent2">
                <a:tint val="48000"/>
              </a:schemeClr>
            </a:solidFill>
            <a:ln/>
            <a:effectLst/>
            <a:sp3d/>
          </c:spPr>
          <c:val>
            <c:numRef>
              <c:f>Golden_OTP分析!$N$3:$AB$3</c:f>
              <c:numCache>
                <c:formatCode>General</c:formatCode>
                <c:ptCount val="15"/>
                <c:pt idx="0">
                  <c:v>30146</c:v>
                </c:pt>
                <c:pt idx="1">
                  <c:v>26124</c:v>
                </c:pt>
                <c:pt idx="2">
                  <c:v>21918</c:v>
                </c:pt>
                <c:pt idx="3">
                  <c:v>18898</c:v>
                </c:pt>
                <c:pt idx="4">
                  <c:v>16700</c:v>
                </c:pt>
                <c:pt idx="5">
                  <c:v>15144</c:v>
                </c:pt>
                <c:pt idx="6">
                  <c:v>14186</c:v>
                </c:pt>
                <c:pt idx="7">
                  <c:v>13884</c:v>
                </c:pt>
                <c:pt idx="8">
                  <c:v>14147</c:v>
                </c:pt>
                <c:pt idx="9">
                  <c:v>15115</c:v>
                </c:pt>
                <c:pt idx="10">
                  <c:v>16593</c:v>
                </c:pt>
                <c:pt idx="11">
                  <c:v>18742</c:v>
                </c:pt>
                <c:pt idx="12">
                  <c:v>21728</c:v>
                </c:pt>
                <c:pt idx="13">
                  <c:v>26107</c:v>
                </c:pt>
                <c:pt idx="14">
                  <c:v>31098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BB-4544-B1E7-283576C0515E}"/>
            </c:ext>
          </c:extLst>
        </c:ser>
        <c:ser>
          <c:idx val="2"/>
          <c:order val="2"/>
          <c:spPr>
            <a:solidFill>
              <a:schemeClr val="accent2">
                <a:tint val="57000"/>
              </a:schemeClr>
            </a:solidFill>
            <a:ln/>
            <a:effectLst/>
            <a:sp3d/>
          </c:spPr>
          <c:val>
            <c:numRef>
              <c:f>Golden_OTP分析!$N$4:$AB$4</c:f>
              <c:numCache>
                <c:formatCode>General</c:formatCode>
                <c:ptCount val="15"/>
                <c:pt idx="0">
                  <c:v>28003</c:v>
                </c:pt>
                <c:pt idx="1">
                  <c:v>23803</c:v>
                </c:pt>
                <c:pt idx="2">
                  <c:v>19928</c:v>
                </c:pt>
                <c:pt idx="3">
                  <c:v>17099</c:v>
                </c:pt>
                <c:pt idx="4">
                  <c:v>14874</c:v>
                </c:pt>
                <c:pt idx="5">
                  <c:v>13244</c:v>
                </c:pt>
                <c:pt idx="6">
                  <c:v>12347</c:v>
                </c:pt>
                <c:pt idx="7">
                  <c:v>12033</c:v>
                </c:pt>
                <c:pt idx="8">
                  <c:v>12267</c:v>
                </c:pt>
                <c:pt idx="9">
                  <c:v>13147</c:v>
                </c:pt>
                <c:pt idx="10">
                  <c:v>14696</c:v>
                </c:pt>
                <c:pt idx="11">
                  <c:v>16812</c:v>
                </c:pt>
                <c:pt idx="12">
                  <c:v>19566</c:v>
                </c:pt>
                <c:pt idx="13">
                  <c:v>23557</c:v>
                </c:pt>
                <c:pt idx="14">
                  <c:v>28676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BB-4544-B1E7-283576C0515E}"/>
            </c:ext>
          </c:extLst>
        </c:ser>
        <c:ser>
          <c:idx val="3"/>
          <c:order val="3"/>
          <c:spPr>
            <a:solidFill>
              <a:schemeClr val="accent2">
                <a:tint val="65000"/>
              </a:schemeClr>
            </a:solidFill>
            <a:ln/>
            <a:effectLst/>
            <a:sp3d/>
          </c:spPr>
          <c:val>
            <c:numRef>
              <c:f>Golden_OTP分析!$N$5:$AB$5</c:f>
              <c:numCache>
                <c:formatCode>General</c:formatCode>
                <c:ptCount val="15"/>
                <c:pt idx="0">
                  <c:v>26093</c:v>
                </c:pt>
                <c:pt idx="1">
                  <c:v>21923</c:v>
                </c:pt>
                <c:pt idx="2">
                  <c:v>18366</c:v>
                </c:pt>
                <c:pt idx="3">
                  <c:v>15574</c:v>
                </c:pt>
                <c:pt idx="4">
                  <c:v>13308</c:v>
                </c:pt>
                <c:pt idx="5">
                  <c:v>11761</c:v>
                </c:pt>
                <c:pt idx="6">
                  <c:v>10916</c:v>
                </c:pt>
                <c:pt idx="7">
                  <c:v>10628</c:v>
                </c:pt>
                <c:pt idx="8">
                  <c:v>10829</c:v>
                </c:pt>
                <c:pt idx="9">
                  <c:v>11615</c:v>
                </c:pt>
                <c:pt idx="10">
                  <c:v>13052</c:v>
                </c:pt>
                <c:pt idx="11">
                  <c:v>15233</c:v>
                </c:pt>
                <c:pt idx="12">
                  <c:v>17894</c:v>
                </c:pt>
                <c:pt idx="13">
                  <c:v>21519</c:v>
                </c:pt>
                <c:pt idx="14">
                  <c:v>26513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BB-4544-B1E7-283576C0515E}"/>
            </c:ext>
          </c:extLst>
        </c:ser>
        <c:ser>
          <c:idx val="4"/>
          <c:order val="4"/>
          <c:spPr>
            <a:solidFill>
              <a:schemeClr val="accent2">
                <a:tint val="74000"/>
              </a:schemeClr>
            </a:solidFill>
            <a:ln/>
            <a:effectLst/>
            <a:sp3d/>
          </c:spPr>
          <c:val>
            <c:numRef>
              <c:f>Golden_OTP分析!$N$6:$AB$6</c:f>
              <c:numCache>
                <c:formatCode>General</c:formatCode>
                <c:ptCount val="15"/>
                <c:pt idx="0">
                  <c:v>24607</c:v>
                </c:pt>
                <c:pt idx="1">
                  <c:v>20619</c:v>
                </c:pt>
                <c:pt idx="2">
                  <c:v>17191</c:v>
                </c:pt>
                <c:pt idx="3">
                  <c:v>14343</c:v>
                </c:pt>
                <c:pt idx="4">
                  <c:v>12132</c:v>
                </c:pt>
                <c:pt idx="5">
                  <c:v>10713</c:v>
                </c:pt>
                <c:pt idx="6">
                  <c:v>9897</c:v>
                </c:pt>
                <c:pt idx="7">
                  <c:v>9586</c:v>
                </c:pt>
                <c:pt idx="8">
                  <c:v>9781</c:v>
                </c:pt>
                <c:pt idx="9">
                  <c:v>10525</c:v>
                </c:pt>
                <c:pt idx="10">
                  <c:v>11852</c:v>
                </c:pt>
                <c:pt idx="11">
                  <c:v>13932</c:v>
                </c:pt>
                <c:pt idx="12">
                  <c:v>16692</c:v>
                </c:pt>
                <c:pt idx="13">
                  <c:v>20150</c:v>
                </c:pt>
                <c:pt idx="14">
                  <c:v>24929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BB-4544-B1E7-283576C0515E}"/>
            </c:ext>
          </c:extLst>
        </c:ser>
        <c:ser>
          <c:idx val="5"/>
          <c:order val="5"/>
          <c:spPr>
            <a:solidFill>
              <a:schemeClr val="accent2">
                <a:tint val="83000"/>
              </a:schemeClr>
            </a:solidFill>
            <a:ln/>
            <a:effectLst/>
            <a:sp3d/>
          </c:spPr>
          <c:val>
            <c:numRef>
              <c:f>Golden_OTP分析!$N$7:$AB$7</c:f>
              <c:numCache>
                <c:formatCode>General</c:formatCode>
                <c:ptCount val="15"/>
                <c:pt idx="0">
                  <c:v>23602</c:v>
                </c:pt>
                <c:pt idx="1">
                  <c:v>19743</c:v>
                </c:pt>
                <c:pt idx="2">
                  <c:v>16384</c:v>
                </c:pt>
                <c:pt idx="3">
                  <c:v>13476</c:v>
                </c:pt>
                <c:pt idx="4">
                  <c:v>11352</c:v>
                </c:pt>
                <c:pt idx="5">
                  <c:v>9985</c:v>
                </c:pt>
                <c:pt idx="6">
                  <c:v>9138</c:v>
                </c:pt>
                <c:pt idx="7">
                  <c:v>8838</c:v>
                </c:pt>
                <c:pt idx="8">
                  <c:v>9028</c:v>
                </c:pt>
                <c:pt idx="9">
                  <c:v>9787</c:v>
                </c:pt>
                <c:pt idx="10">
                  <c:v>11055</c:v>
                </c:pt>
                <c:pt idx="11">
                  <c:v>13060</c:v>
                </c:pt>
                <c:pt idx="12">
                  <c:v>15873</c:v>
                </c:pt>
                <c:pt idx="13">
                  <c:v>19237</c:v>
                </c:pt>
                <c:pt idx="14">
                  <c:v>23821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BB-4544-B1E7-283576C0515E}"/>
            </c:ext>
          </c:extLst>
        </c:ser>
        <c:ser>
          <c:idx val="6"/>
          <c:order val="6"/>
          <c:spPr>
            <a:solidFill>
              <a:schemeClr val="accent2">
                <a:tint val="92000"/>
              </a:schemeClr>
            </a:solidFill>
            <a:ln/>
            <a:effectLst/>
            <a:sp3d/>
          </c:spPr>
          <c:val>
            <c:numRef>
              <c:f>Golden_OTP分析!$N$8:$AB$8</c:f>
              <c:numCache>
                <c:formatCode>General</c:formatCode>
                <c:ptCount val="15"/>
                <c:pt idx="0">
                  <c:v>22947</c:v>
                </c:pt>
                <c:pt idx="1">
                  <c:v>19220</c:v>
                </c:pt>
                <c:pt idx="2">
                  <c:v>15865</c:v>
                </c:pt>
                <c:pt idx="3">
                  <c:v>12921</c:v>
                </c:pt>
                <c:pt idx="4">
                  <c:v>10868</c:v>
                </c:pt>
                <c:pt idx="5">
                  <c:v>9493</c:v>
                </c:pt>
                <c:pt idx="6">
                  <c:v>8663</c:v>
                </c:pt>
                <c:pt idx="7">
                  <c:v>8348</c:v>
                </c:pt>
                <c:pt idx="8">
                  <c:v>8567</c:v>
                </c:pt>
                <c:pt idx="9">
                  <c:v>9279</c:v>
                </c:pt>
                <c:pt idx="10">
                  <c:v>10561</c:v>
                </c:pt>
                <c:pt idx="11">
                  <c:v>12505</c:v>
                </c:pt>
                <c:pt idx="12">
                  <c:v>15325</c:v>
                </c:pt>
                <c:pt idx="13">
                  <c:v>18738</c:v>
                </c:pt>
                <c:pt idx="14">
                  <c:v>23159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BB-4544-B1E7-283576C0515E}"/>
            </c:ext>
          </c:extLst>
        </c:ser>
        <c:ser>
          <c:idx val="7"/>
          <c:order val="7"/>
          <c:spPr>
            <a:solidFill>
              <a:schemeClr val="accent2"/>
            </a:solidFill>
            <a:ln/>
            <a:effectLst/>
            <a:sp3d/>
          </c:spPr>
          <c:val>
            <c:numRef>
              <c:f>Golden_OTP分析!$N$9:$AB$9</c:f>
              <c:numCache>
                <c:formatCode>General</c:formatCode>
                <c:ptCount val="15"/>
                <c:pt idx="0">
                  <c:v>22739</c:v>
                </c:pt>
                <c:pt idx="1">
                  <c:v>19043</c:v>
                </c:pt>
                <c:pt idx="2">
                  <c:v>15661</c:v>
                </c:pt>
                <c:pt idx="3">
                  <c:v>12740</c:v>
                </c:pt>
                <c:pt idx="4">
                  <c:v>10692</c:v>
                </c:pt>
                <c:pt idx="5">
                  <c:v>9316</c:v>
                </c:pt>
                <c:pt idx="6">
                  <c:v>8492</c:v>
                </c:pt>
                <c:pt idx="7">
                  <c:v>8192</c:v>
                </c:pt>
                <c:pt idx="8">
                  <c:v>8398</c:v>
                </c:pt>
                <c:pt idx="9">
                  <c:v>9111</c:v>
                </c:pt>
                <c:pt idx="10">
                  <c:v>10382</c:v>
                </c:pt>
                <c:pt idx="11">
                  <c:v>12325</c:v>
                </c:pt>
                <c:pt idx="12">
                  <c:v>15152</c:v>
                </c:pt>
                <c:pt idx="13">
                  <c:v>18570</c:v>
                </c:pt>
                <c:pt idx="14">
                  <c:v>22878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BB-4544-B1E7-283576C0515E}"/>
            </c:ext>
          </c:extLst>
        </c:ser>
        <c:ser>
          <c:idx val="8"/>
          <c:order val="8"/>
          <c:spPr>
            <a:solidFill>
              <a:schemeClr val="accent2">
                <a:shade val="91000"/>
              </a:schemeClr>
            </a:solidFill>
            <a:ln/>
            <a:effectLst/>
            <a:sp3d/>
          </c:spPr>
          <c:val>
            <c:numRef>
              <c:f>Golden_OTP分析!$N$10:$AB$10</c:f>
              <c:numCache>
                <c:formatCode>General</c:formatCode>
                <c:ptCount val="15"/>
                <c:pt idx="0">
                  <c:v>22899</c:v>
                </c:pt>
                <c:pt idx="1">
                  <c:v>19210</c:v>
                </c:pt>
                <c:pt idx="2">
                  <c:v>15832</c:v>
                </c:pt>
                <c:pt idx="3">
                  <c:v>12908</c:v>
                </c:pt>
                <c:pt idx="4">
                  <c:v>10829</c:v>
                </c:pt>
                <c:pt idx="5">
                  <c:v>9461</c:v>
                </c:pt>
                <c:pt idx="6">
                  <c:v>8634</c:v>
                </c:pt>
                <c:pt idx="7">
                  <c:v>8330</c:v>
                </c:pt>
                <c:pt idx="8">
                  <c:v>8554</c:v>
                </c:pt>
                <c:pt idx="9">
                  <c:v>9275</c:v>
                </c:pt>
                <c:pt idx="10">
                  <c:v>10535</c:v>
                </c:pt>
                <c:pt idx="11">
                  <c:v>12477</c:v>
                </c:pt>
                <c:pt idx="12">
                  <c:v>15323</c:v>
                </c:pt>
                <c:pt idx="13">
                  <c:v>18730</c:v>
                </c:pt>
                <c:pt idx="14">
                  <c:v>23096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BB-4544-B1E7-283576C0515E}"/>
            </c:ext>
          </c:extLst>
        </c:ser>
        <c:ser>
          <c:idx val="9"/>
          <c:order val="9"/>
          <c:spPr>
            <a:solidFill>
              <a:schemeClr val="accent2">
                <a:shade val="82000"/>
              </a:schemeClr>
            </a:solidFill>
            <a:ln/>
            <a:effectLst/>
            <a:sp3d/>
          </c:spPr>
          <c:val>
            <c:numRef>
              <c:f>Golden_OTP分析!$N$11:$AB$11</c:f>
              <c:numCache>
                <c:formatCode>General</c:formatCode>
                <c:ptCount val="15"/>
                <c:pt idx="0">
                  <c:v>23452</c:v>
                </c:pt>
                <c:pt idx="1">
                  <c:v>19639</c:v>
                </c:pt>
                <c:pt idx="2">
                  <c:v>16276</c:v>
                </c:pt>
                <c:pt idx="3">
                  <c:v>13382</c:v>
                </c:pt>
                <c:pt idx="4">
                  <c:v>11264</c:v>
                </c:pt>
                <c:pt idx="5">
                  <c:v>9903</c:v>
                </c:pt>
                <c:pt idx="6">
                  <c:v>9063</c:v>
                </c:pt>
                <c:pt idx="7">
                  <c:v>8748</c:v>
                </c:pt>
                <c:pt idx="8">
                  <c:v>8963</c:v>
                </c:pt>
                <c:pt idx="9">
                  <c:v>9731</c:v>
                </c:pt>
                <c:pt idx="10">
                  <c:v>10968</c:v>
                </c:pt>
                <c:pt idx="11">
                  <c:v>12953</c:v>
                </c:pt>
                <c:pt idx="12">
                  <c:v>15814</c:v>
                </c:pt>
                <c:pt idx="13">
                  <c:v>19257</c:v>
                </c:pt>
                <c:pt idx="14">
                  <c:v>23717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9BB-4544-B1E7-283576C0515E}"/>
            </c:ext>
          </c:extLst>
        </c:ser>
        <c:ser>
          <c:idx val="10"/>
          <c:order val="10"/>
          <c:spPr>
            <a:solidFill>
              <a:schemeClr val="accent2">
                <a:shade val="73000"/>
              </a:schemeClr>
            </a:solidFill>
            <a:ln/>
            <a:effectLst/>
            <a:sp3d/>
          </c:spPr>
          <c:val>
            <c:numRef>
              <c:f>Golden_OTP分析!$N$12:$AB$12</c:f>
              <c:numCache>
                <c:formatCode>General</c:formatCode>
                <c:ptCount val="15"/>
                <c:pt idx="0">
                  <c:v>24463</c:v>
                </c:pt>
                <c:pt idx="1">
                  <c:v>20522</c:v>
                </c:pt>
                <c:pt idx="2">
                  <c:v>17173</c:v>
                </c:pt>
                <c:pt idx="3">
                  <c:v>14258</c:v>
                </c:pt>
                <c:pt idx="4">
                  <c:v>12032</c:v>
                </c:pt>
                <c:pt idx="5">
                  <c:v>10638</c:v>
                </c:pt>
                <c:pt idx="6">
                  <c:v>9815</c:v>
                </c:pt>
                <c:pt idx="7">
                  <c:v>9501</c:v>
                </c:pt>
                <c:pt idx="8">
                  <c:v>9711</c:v>
                </c:pt>
                <c:pt idx="9">
                  <c:v>10453</c:v>
                </c:pt>
                <c:pt idx="10">
                  <c:v>11745</c:v>
                </c:pt>
                <c:pt idx="11">
                  <c:v>13847</c:v>
                </c:pt>
                <c:pt idx="12">
                  <c:v>16678</c:v>
                </c:pt>
                <c:pt idx="13">
                  <c:v>20131</c:v>
                </c:pt>
                <c:pt idx="14">
                  <c:v>24827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9BB-4544-B1E7-283576C0515E}"/>
            </c:ext>
          </c:extLst>
        </c:ser>
        <c:ser>
          <c:idx val="11"/>
          <c:order val="11"/>
          <c:spPr>
            <a:solidFill>
              <a:schemeClr val="accent2">
                <a:shade val="65000"/>
              </a:schemeClr>
            </a:solidFill>
            <a:ln/>
            <a:effectLst/>
            <a:sp3d/>
          </c:spPr>
          <c:val>
            <c:numRef>
              <c:f>Golden_OTP分析!$N$13:$AB$13</c:f>
              <c:numCache>
                <c:formatCode>General</c:formatCode>
                <c:ptCount val="15"/>
                <c:pt idx="0">
                  <c:v>26039</c:v>
                </c:pt>
                <c:pt idx="1">
                  <c:v>21878</c:v>
                </c:pt>
                <c:pt idx="2">
                  <c:v>18347</c:v>
                </c:pt>
                <c:pt idx="3">
                  <c:v>15517</c:v>
                </c:pt>
                <c:pt idx="4">
                  <c:v>13249</c:v>
                </c:pt>
                <c:pt idx="5">
                  <c:v>11712</c:v>
                </c:pt>
                <c:pt idx="6">
                  <c:v>10861</c:v>
                </c:pt>
                <c:pt idx="7">
                  <c:v>10549</c:v>
                </c:pt>
                <c:pt idx="8">
                  <c:v>10739</c:v>
                </c:pt>
                <c:pt idx="9">
                  <c:v>11528</c:v>
                </c:pt>
                <c:pt idx="10">
                  <c:v>12945</c:v>
                </c:pt>
                <c:pt idx="11">
                  <c:v>15144</c:v>
                </c:pt>
                <c:pt idx="12">
                  <c:v>17934</c:v>
                </c:pt>
                <c:pt idx="13">
                  <c:v>21604</c:v>
                </c:pt>
                <c:pt idx="14">
                  <c:v>26466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9BB-4544-B1E7-283576C0515E}"/>
            </c:ext>
          </c:extLst>
        </c:ser>
        <c:ser>
          <c:idx val="12"/>
          <c:order val="12"/>
          <c:spPr>
            <a:solidFill>
              <a:schemeClr val="accent2">
                <a:shade val="56000"/>
              </a:schemeClr>
            </a:solidFill>
            <a:ln/>
            <a:effectLst/>
            <a:sp3d/>
          </c:spPr>
          <c:val>
            <c:numRef>
              <c:f>Golden_OTP分析!$N$14:$AB$14</c:f>
              <c:numCache>
                <c:formatCode>General</c:formatCode>
                <c:ptCount val="15"/>
                <c:pt idx="0">
                  <c:v>27962</c:v>
                </c:pt>
                <c:pt idx="1">
                  <c:v>23807</c:v>
                </c:pt>
                <c:pt idx="2">
                  <c:v>19928</c:v>
                </c:pt>
                <c:pt idx="3">
                  <c:v>17062</c:v>
                </c:pt>
                <c:pt idx="4">
                  <c:v>14800</c:v>
                </c:pt>
                <c:pt idx="5">
                  <c:v>13150</c:v>
                </c:pt>
                <c:pt idx="6">
                  <c:v>12233</c:v>
                </c:pt>
                <c:pt idx="7">
                  <c:v>11921</c:v>
                </c:pt>
                <c:pt idx="8">
                  <c:v>12159</c:v>
                </c:pt>
                <c:pt idx="9">
                  <c:v>13013</c:v>
                </c:pt>
                <c:pt idx="10">
                  <c:v>14576</c:v>
                </c:pt>
                <c:pt idx="11">
                  <c:v>16714</c:v>
                </c:pt>
                <c:pt idx="12">
                  <c:v>19525</c:v>
                </c:pt>
                <c:pt idx="13">
                  <c:v>23452</c:v>
                </c:pt>
                <c:pt idx="14">
                  <c:v>28498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9BB-4544-B1E7-283576C0515E}"/>
            </c:ext>
          </c:extLst>
        </c:ser>
        <c:ser>
          <c:idx val="13"/>
          <c:order val="13"/>
          <c:spPr>
            <a:solidFill>
              <a:schemeClr val="accent2">
                <a:shade val="47000"/>
              </a:schemeClr>
            </a:solidFill>
            <a:ln/>
            <a:effectLst/>
            <a:sp3d/>
          </c:spPr>
          <c:val>
            <c:numRef>
              <c:f>Golden_OTP分析!$N$15:$AB$15</c:f>
              <c:numCache>
                <c:formatCode>General</c:formatCode>
                <c:ptCount val="15"/>
                <c:pt idx="0">
                  <c:v>30201</c:v>
                </c:pt>
                <c:pt idx="1">
                  <c:v>26254</c:v>
                </c:pt>
                <c:pt idx="2">
                  <c:v>21987</c:v>
                </c:pt>
                <c:pt idx="3">
                  <c:v>18877</c:v>
                </c:pt>
                <c:pt idx="4">
                  <c:v>16611</c:v>
                </c:pt>
                <c:pt idx="5">
                  <c:v>15036</c:v>
                </c:pt>
                <c:pt idx="6">
                  <c:v>14081</c:v>
                </c:pt>
                <c:pt idx="7">
                  <c:v>13770</c:v>
                </c:pt>
                <c:pt idx="8">
                  <c:v>14028</c:v>
                </c:pt>
                <c:pt idx="9">
                  <c:v>14965</c:v>
                </c:pt>
                <c:pt idx="10">
                  <c:v>16458</c:v>
                </c:pt>
                <c:pt idx="11">
                  <c:v>18616</c:v>
                </c:pt>
                <c:pt idx="12">
                  <c:v>21640</c:v>
                </c:pt>
                <c:pt idx="13">
                  <c:v>25915</c:v>
                </c:pt>
                <c:pt idx="14">
                  <c:v>30954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9BB-4544-B1E7-283576C0515E}"/>
            </c:ext>
          </c:extLst>
        </c:ser>
        <c:ser>
          <c:idx val="14"/>
          <c:order val="14"/>
          <c:spPr>
            <a:solidFill>
              <a:schemeClr val="accent2">
                <a:shade val="38000"/>
              </a:schemeClr>
            </a:solidFill>
            <a:ln/>
            <a:effectLst/>
            <a:sp3d/>
          </c:spPr>
          <c:val>
            <c:numRef>
              <c:f>Golden_OTP分析!$N$16:$AB$16</c:f>
              <c:numCache>
                <c:formatCode>General</c:formatCode>
                <c:ptCount val="15"/>
                <c:pt idx="0">
                  <c:v>32941</c:v>
                </c:pt>
                <c:pt idx="1">
                  <c:v>28869</c:v>
                </c:pt>
                <c:pt idx="2">
                  <c:v>24445</c:v>
                </c:pt>
                <c:pt idx="3">
                  <c:v>20962</c:v>
                </c:pt>
                <c:pt idx="4">
                  <c:v>18655</c:v>
                </c:pt>
                <c:pt idx="5">
                  <c:v>17148</c:v>
                </c:pt>
                <c:pt idx="6">
                  <c:v>16222</c:v>
                </c:pt>
                <c:pt idx="7">
                  <c:v>15938</c:v>
                </c:pt>
                <c:pt idx="8">
                  <c:v>16216</c:v>
                </c:pt>
                <c:pt idx="9">
                  <c:v>17118</c:v>
                </c:pt>
                <c:pt idx="10">
                  <c:v>18682</c:v>
                </c:pt>
                <c:pt idx="11">
                  <c:v>20933</c:v>
                </c:pt>
                <c:pt idx="12">
                  <c:v>24402</c:v>
                </c:pt>
                <c:pt idx="13">
                  <c:v>28933</c:v>
                </c:pt>
                <c:pt idx="14">
                  <c:v>34408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9BB-4544-B1E7-283576C0515E}"/>
            </c:ext>
          </c:extLst>
        </c:ser>
        <c:bandFmts>
          <c:bandFmt>
            <c:idx val="0"/>
            <c:spPr>
              <a:solidFill>
                <a:schemeClr val="accent2">
                  <a:tint val="46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>
                  <a:tint val="62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2">
                  <a:tint val="77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tint val="93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>
                  <a:shade val="92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2">
                  <a:shade val="76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shade val="61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2">
                  <a:shade val="45000"/>
                </a:schemeClr>
              </a:solidFill>
              <a:ln/>
              <a:effectLst/>
              <a:sp3d/>
            </c:spPr>
          </c:bandFmt>
        </c:bandFmts>
        <c:axId val="1700066431"/>
        <c:axId val="1700066015"/>
        <c:axId val="2024475311"/>
      </c:surface3DChart>
      <c:catAx>
        <c:axId val="170006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0066015"/>
        <c:crosses val="autoZero"/>
        <c:auto val="1"/>
        <c:lblAlgn val="ctr"/>
        <c:lblOffset val="100"/>
        <c:noMultiLvlLbl val="0"/>
      </c:catAx>
      <c:valAx>
        <c:axId val="170006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0066431"/>
        <c:crosses val="autoZero"/>
        <c:crossBetween val="midCat"/>
      </c:valAx>
      <c:serAx>
        <c:axId val="202447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0066015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0</xdr:row>
      <xdr:rowOff>161925</xdr:rowOff>
    </xdr:from>
    <xdr:to>
      <xdr:col>35</xdr:col>
      <xdr:colOff>676275</xdr:colOff>
      <xdr:row>15</xdr:row>
      <xdr:rowOff>180975</xdr:rowOff>
    </xdr:to>
    <xdr:graphicFrame macro="">
      <xdr:nvGraphicFramePr>
        <xdr:cNvPr id="1102" name="图表 1">
          <a:extLst>
            <a:ext uri="{FF2B5EF4-FFF2-40B4-BE49-F238E27FC236}">
              <a16:creationId xmlns:a16="http://schemas.microsoft.com/office/drawing/2014/main" id="{4A128BE0-271C-D147-9775-52A1179F8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16</xdr:row>
      <xdr:rowOff>180975</xdr:rowOff>
    </xdr:from>
    <xdr:to>
      <xdr:col>35</xdr:col>
      <xdr:colOff>676275</xdr:colOff>
      <xdr:row>32</xdr:row>
      <xdr:rowOff>9525</xdr:rowOff>
    </xdr:to>
    <xdr:graphicFrame macro="">
      <xdr:nvGraphicFramePr>
        <xdr:cNvPr id="1103" name="图表 2">
          <a:extLst>
            <a:ext uri="{FF2B5EF4-FFF2-40B4-BE49-F238E27FC236}">
              <a16:creationId xmlns:a16="http://schemas.microsoft.com/office/drawing/2014/main" id="{9BEE2847-C415-57CD-7468-C294E2CFA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32</xdr:row>
      <xdr:rowOff>171450</xdr:rowOff>
    </xdr:from>
    <xdr:to>
      <xdr:col>35</xdr:col>
      <xdr:colOff>676275</xdr:colOff>
      <xdr:row>47</xdr:row>
      <xdr:rowOff>171450</xdr:rowOff>
    </xdr:to>
    <xdr:graphicFrame macro="">
      <xdr:nvGraphicFramePr>
        <xdr:cNvPr id="1104" name="图表 3">
          <a:extLst>
            <a:ext uri="{FF2B5EF4-FFF2-40B4-BE49-F238E27FC236}">
              <a16:creationId xmlns:a16="http://schemas.microsoft.com/office/drawing/2014/main" id="{889B6936-EB64-5277-CA05-984DF7598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676275</xdr:colOff>
      <xdr:row>49</xdr:row>
      <xdr:rowOff>28575</xdr:rowOff>
    </xdr:from>
    <xdr:to>
      <xdr:col>35</xdr:col>
      <xdr:colOff>676275</xdr:colOff>
      <xdr:row>64</xdr:row>
      <xdr:rowOff>9525</xdr:rowOff>
    </xdr:to>
    <xdr:graphicFrame macro="">
      <xdr:nvGraphicFramePr>
        <xdr:cNvPr id="1105" name="图表 4">
          <a:extLst>
            <a:ext uri="{FF2B5EF4-FFF2-40B4-BE49-F238E27FC236}">
              <a16:creationId xmlns:a16="http://schemas.microsoft.com/office/drawing/2014/main" id="{59DBC326-B539-521C-313D-CEC9DFC77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19050</xdr:colOff>
      <xdr:row>1</xdr:row>
      <xdr:rowOff>19050</xdr:rowOff>
    </xdr:from>
    <xdr:to>
      <xdr:col>43</xdr:col>
      <xdr:colOff>676275</xdr:colOff>
      <xdr:row>16</xdr:row>
      <xdr:rowOff>19050</xdr:rowOff>
    </xdr:to>
    <xdr:graphicFrame macro="">
      <xdr:nvGraphicFramePr>
        <xdr:cNvPr id="1106" name="图表 6">
          <a:extLst>
            <a:ext uri="{FF2B5EF4-FFF2-40B4-BE49-F238E27FC236}">
              <a16:creationId xmlns:a16="http://schemas.microsoft.com/office/drawing/2014/main" id="{2782D05A-12C3-5BBB-C7DA-E8A97FE05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9525</xdr:colOff>
      <xdr:row>17</xdr:row>
      <xdr:rowOff>9525</xdr:rowOff>
    </xdr:from>
    <xdr:to>
      <xdr:col>43</xdr:col>
      <xdr:colOff>676275</xdr:colOff>
      <xdr:row>31</xdr:row>
      <xdr:rowOff>171450</xdr:rowOff>
    </xdr:to>
    <xdr:graphicFrame macro="">
      <xdr:nvGraphicFramePr>
        <xdr:cNvPr id="1107" name="图表 1">
          <a:extLst>
            <a:ext uri="{FF2B5EF4-FFF2-40B4-BE49-F238E27FC236}">
              <a16:creationId xmlns:a16="http://schemas.microsoft.com/office/drawing/2014/main" id="{D225429D-4F6D-7217-63A9-7791087E9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676275</xdr:colOff>
      <xdr:row>33</xdr:row>
      <xdr:rowOff>19050</xdr:rowOff>
    </xdr:from>
    <xdr:to>
      <xdr:col>43</xdr:col>
      <xdr:colOff>676275</xdr:colOff>
      <xdr:row>48</xdr:row>
      <xdr:rowOff>9525</xdr:rowOff>
    </xdr:to>
    <xdr:graphicFrame macro="">
      <xdr:nvGraphicFramePr>
        <xdr:cNvPr id="1108" name="图表 2">
          <a:extLst>
            <a:ext uri="{FF2B5EF4-FFF2-40B4-BE49-F238E27FC236}">
              <a16:creationId xmlns:a16="http://schemas.microsoft.com/office/drawing/2014/main" id="{26D760CE-258A-3052-168F-6593327B3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28575</xdr:colOff>
      <xdr:row>49</xdr:row>
      <xdr:rowOff>19050</xdr:rowOff>
    </xdr:from>
    <xdr:to>
      <xdr:col>43</xdr:col>
      <xdr:colOff>685800</xdr:colOff>
      <xdr:row>64</xdr:row>
      <xdr:rowOff>9525</xdr:rowOff>
    </xdr:to>
    <xdr:graphicFrame macro="">
      <xdr:nvGraphicFramePr>
        <xdr:cNvPr id="1109" name="图表 3">
          <a:extLst>
            <a:ext uri="{FF2B5EF4-FFF2-40B4-BE49-F238E27FC236}">
              <a16:creationId xmlns:a16="http://schemas.microsoft.com/office/drawing/2014/main" id="{A1C19792-CB9E-A590-6BF3-4F55BECE9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4762</xdr:colOff>
      <xdr:row>1</xdr:row>
      <xdr:rowOff>14287</xdr:rowOff>
    </xdr:from>
    <xdr:to>
      <xdr:col>52</xdr:col>
      <xdr:colOff>0</xdr:colOff>
      <xdr:row>15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67E3249-B2B2-F222-06F9-5CBCD6B02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14287</xdr:colOff>
      <xdr:row>16</xdr:row>
      <xdr:rowOff>176212</xdr:rowOff>
    </xdr:from>
    <xdr:to>
      <xdr:col>52</xdr:col>
      <xdr:colOff>28575</xdr:colOff>
      <xdr:row>32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54C0CE2-9409-C76B-8A0F-0A6E9FBE6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44</xdr:col>
      <xdr:colOff>681036</xdr:colOff>
      <xdr:row>33</xdr:row>
      <xdr:rowOff>4762</xdr:rowOff>
    </xdr:from>
    <xdr:to>
      <xdr:col>51</xdr:col>
      <xdr:colOff>685799</xdr:colOff>
      <xdr:row>48</xdr:row>
      <xdr:rowOff>9525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27F9461-B939-C874-E7EA-D006372BF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45</xdr:col>
      <xdr:colOff>14286</xdr:colOff>
      <xdr:row>49</xdr:row>
      <xdr:rowOff>4762</xdr:rowOff>
    </xdr:from>
    <xdr:to>
      <xdr:col>52</xdr:col>
      <xdr:colOff>19049</xdr:colOff>
      <xdr:row>63</xdr:row>
      <xdr:rowOff>171450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D72F397-2E26-D6F2-D9CD-A9A3B51E8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0</xdr:row>
      <xdr:rowOff>161925</xdr:rowOff>
    </xdr:from>
    <xdr:to>
      <xdr:col>35</xdr:col>
      <xdr:colOff>676275</xdr:colOff>
      <xdr:row>15</xdr:row>
      <xdr:rowOff>180975</xdr:rowOff>
    </xdr:to>
    <xdr:graphicFrame macro="">
      <xdr:nvGraphicFramePr>
        <xdr:cNvPr id="3145" name="图表 1">
          <a:extLst>
            <a:ext uri="{FF2B5EF4-FFF2-40B4-BE49-F238E27FC236}">
              <a16:creationId xmlns:a16="http://schemas.microsoft.com/office/drawing/2014/main" id="{926828D7-4086-E66C-E66F-F70DA4801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16</xdr:row>
      <xdr:rowOff>180975</xdr:rowOff>
    </xdr:from>
    <xdr:to>
      <xdr:col>35</xdr:col>
      <xdr:colOff>676275</xdr:colOff>
      <xdr:row>32</xdr:row>
      <xdr:rowOff>9525</xdr:rowOff>
    </xdr:to>
    <xdr:graphicFrame macro="">
      <xdr:nvGraphicFramePr>
        <xdr:cNvPr id="3146" name="图表 2">
          <a:extLst>
            <a:ext uri="{FF2B5EF4-FFF2-40B4-BE49-F238E27FC236}">
              <a16:creationId xmlns:a16="http://schemas.microsoft.com/office/drawing/2014/main" id="{C09205AD-C6E5-D25B-AA37-4BC97871B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32</xdr:row>
      <xdr:rowOff>171450</xdr:rowOff>
    </xdr:from>
    <xdr:to>
      <xdr:col>35</xdr:col>
      <xdr:colOff>676275</xdr:colOff>
      <xdr:row>47</xdr:row>
      <xdr:rowOff>171450</xdr:rowOff>
    </xdr:to>
    <xdr:graphicFrame macro="">
      <xdr:nvGraphicFramePr>
        <xdr:cNvPr id="3147" name="图表 3">
          <a:extLst>
            <a:ext uri="{FF2B5EF4-FFF2-40B4-BE49-F238E27FC236}">
              <a16:creationId xmlns:a16="http://schemas.microsoft.com/office/drawing/2014/main" id="{AC4478E5-1C3A-FF42-2510-23DD9F4EA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676275</xdr:colOff>
      <xdr:row>49</xdr:row>
      <xdr:rowOff>28575</xdr:rowOff>
    </xdr:from>
    <xdr:to>
      <xdr:col>35</xdr:col>
      <xdr:colOff>676275</xdr:colOff>
      <xdr:row>64</xdr:row>
      <xdr:rowOff>9525</xdr:rowOff>
    </xdr:to>
    <xdr:graphicFrame macro="">
      <xdr:nvGraphicFramePr>
        <xdr:cNvPr id="3148" name="图表 4">
          <a:extLst>
            <a:ext uri="{FF2B5EF4-FFF2-40B4-BE49-F238E27FC236}">
              <a16:creationId xmlns:a16="http://schemas.microsoft.com/office/drawing/2014/main" id="{87A1F8F8-5E29-5ACE-9F06-FE275B914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19050</xdr:colOff>
      <xdr:row>1</xdr:row>
      <xdr:rowOff>19050</xdr:rowOff>
    </xdr:from>
    <xdr:to>
      <xdr:col>43</xdr:col>
      <xdr:colOff>676275</xdr:colOff>
      <xdr:row>16</xdr:row>
      <xdr:rowOff>19050</xdr:rowOff>
    </xdr:to>
    <xdr:graphicFrame macro="">
      <xdr:nvGraphicFramePr>
        <xdr:cNvPr id="3149" name="图表 6">
          <a:extLst>
            <a:ext uri="{FF2B5EF4-FFF2-40B4-BE49-F238E27FC236}">
              <a16:creationId xmlns:a16="http://schemas.microsoft.com/office/drawing/2014/main" id="{DCC4004A-B263-6437-145B-3D52FADDC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9525</xdr:colOff>
      <xdr:row>17</xdr:row>
      <xdr:rowOff>9525</xdr:rowOff>
    </xdr:from>
    <xdr:to>
      <xdr:col>43</xdr:col>
      <xdr:colOff>676275</xdr:colOff>
      <xdr:row>31</xdr:row>
      <xdr:rowOff>171450</xdr:rowOff>
    </xdr:to>
    <xdr:graphicFrame macro="">
      <xdr:nvGraphicFramePr>
        <xdr:cNvPr id="3150" name="图表 6">
          <a:extLst>
            <a:ext uri="{FF2B5EF4-FFF2-40B4-BE49-F238E27FC236}">
              <a16:creationId xmlns:a16="http://schemas.microsoft.com/office/drawing/2014/main" id="{4628B51C-3C7E-7F17-DDE9-9ABE1663B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676275</xdr:colOff>
      <xdr:row>33</xdr:row>
      <xdr:rowOff>19050</xdr:rowOff>
    </xdr:from>
    <xdr:to>
      <xdr:col>43</xdr:col>
      <xdr:colOff>676275</xdr:colOff>
      <xdr:row>48</xdr:row>
      <xdr:rowOff>9525</xdr:rowOff>
    </xdr:to>
    <xdr:graphicFrame macro="">
      <xdr:nvGraphicFramePr>
        <xdr:cNvPr id="3151" name="图表 7">
          <a:extLst>
            <a:ext uri="{FF2B5EF4-FFF2-40B4-BE49-F238E27FC236}">
              <a16:creationId xmlns:a16="http://schemas.microsoft.com/office/drawing/2014/main" id="{04707B98-A60A-F569-66DF-8EF9F0A10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28575</xdr:colOff>
      <xdr:row>49</xdr:row>
      <xdr:rowOff>19050</xdr:rowOff>
    </xdr:from>
    <xdr:to>
      <xdr:col>43</xdr:col>
      <xdr:colOff>685800</xdr:colOff>
      <xdr:row>64</xdr:row>
      <xdr:rowOff>9525</xdr:rowOff>
    </xdr:to>
    <xdr:graphicFrame macro="">
      <xdr:nvGraphicFramePr>
        <xdr:cNvPr id="3152" name="图表 8">
          <a:extLst>
            <a:ext uri="{FF2B5EF4-FFF2-40B4-BE49-F238E27FC236}">
              <a16:creationId xmlns:a16="http://schemas.microsoft.com/office/drawing/2014/main" id="{C4B17EAA-2B3E-51C5-DC7F-3A52D5BB9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14287</xdr:colOff>
      <xdr:row>0</xdr:row>
      <xdr:rowOff>176212</xdr:rowOff>
    </xdr:from>
    <xdr:to>
      <xdr:col>52</xdr:col>
      <xdr:colOff>9525</xdr:colOff>
      <xdr:row>16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A09DDA-1404-F98E-74C8-3AD248079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14287</xdr:colOff>
      <xdr:row>17</xdr:row>
      <xdr:rowOff>4762</xdr:rowOff>
    </xdr:from>
    <xdr:to>
      <xdr:col>51</xdr:col>
      <xdr:colOff>676275</xdr:colOff>
      <xdr:row>32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11F7CF3-0FCF-2B91-691B-02D560AFD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45</xdr:col>
      <xdr:colOff>4761</xdr:colOff>
      <xdr:row>33</xdr:row>
      <xdr:rowOff>14287</xdr:rowOff>
    </xdr:from>
    <xdr:to>
      <xdr:col>52</xdr:col>
      <xdr:colOff>9524</xdr:colOff>
      <xdr:row>48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A4FA1BA-576D-E88D-AFE9-25329CAFC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45</xdr:col>
      <xdr:colOff>14286</xdr:colOff>
      <xdr:row>49</xdr:row>
      <xdr:rowOff>4762</xdr:rowOff>
    </xdr:from>
    <xdr:to>
      <xdr:col>51</xdr:col>
      <xdr:colOff>685799</xdr:colOff>
      <xdr:row>64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74E0543-F599-EB4B-798A-1E9176F6F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161925</xdr:rowOff>
    </xdr:from>
    <xdr:to>
      <xdr:col>24</xdr:col>
      <xdr:colOff>676275</xdr:colOff>
      <xdr:row>15</xdr:row>
      <xdr:rowOff>180975</xdr:rowOff>
    </xdr:to>
    <xdr:graphicFrame macro="">
      <xdr:nvGraphicFramePr>
        <xdr:cNvPr id="5193" name="图表 1">
          <a:extLst>
            <a:ext uri="{FF2B5EF4-FFF2-40B4-BE49-F238E27FC236}">
              <a16:creationId xmlns:a16="http://schemas.microsoft.com/office/drawing/2014/main" id="{77EF6ACE-EA23-ACF6-3A11-D24AEA958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16</xdr:row>
      <xdr:rowOff>180975</xdr:rowOff>
    </xdr:from>
    <xdr:to>
      <xdr:col>24</xdr:col>
      <xdr:colOff>666750</xdr:colOff>
      <xdr:row>32</xdr:row>
      <xdr:rowOff>9525</xdr:rowOff>
    </xdr:to>
    <xdr:graphicFrame macro="">
      <xdr:nvGraphicFramePr>
        <xdr:cNvPr id="5194" name="图表 2">
          <a:extLst>
            <a:ext uri="{FF2B5EF4-FFF2-40B4-BE49-F238E27FC236}">
              <a16:creationId xmlns:a16="http://schemas.microsoft.com/office/drawing/2014/main" id="{F15EEB6F-69CB-5C93-22B3-DA0AB3C2F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32</xdr:row>
      <xdr:rowOff>171450</xdr:rowOff>
    </xdr:from>
    <xdr:to>
      <xdr:col>24</xdr:col>
      <xdr:colOff>666750</xdr:colOff>
      <xdr:row>47</xdr:row>
      <xdr:rowOff>171450</xdr:rowOff>
    </xdr:to>
    <xdr:graphicFrame macro="">
      <xdr:nvGraphicFramePr>
        <xdr:cNvPr id="5195" name="图表 3">
          <a:extLst>
            <a:ext uri="{FF2B5EF4-FFF2-40B4-BE49-F238E27FC236}">
              <a16:creationId xmlns:a16="http://schemas.microsoft.com/office/drawing/2014/main" id="{FF661C7E-D8F6-5319-5037-1A5D0A75F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19050</xdr:colOff>
      <xdr:row>49</xdr:row>
      <xdr:rowOff>9525</xdr:rowOff>
    </xdr:from>
    <xdr:to>
      <xdr:col>24</xdr:col>
      <xdr:colOff>666750</xdr:colOff>
      <xdr:row>64</xdr:row>
      <xdr:rowOff>9525</xdr:rowOff>
    </xdr:to>
    <xdr:graphicFrame macro="">
      <xdr:nvGraphicFramePr>
        <xdr:cNvPr id="5196" name="图表 4">
          <a:extLst>
            <a:ext uri="{FF2B5EF4-FFF2-40B4-BE49-F238E27FC236}">
              <a16:creationId xmlns:a16="http://schemas.microsoft.com/office/drawing/2014/main" id="{1F8AFE41-5845-3F41-732F-476F67AEB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19050</xdr:colOff>
      <xdr:row>1</xdr:row>
      <xdr:rowOff>19050</xdr:rowOff>
    </xdr:from>
    <xdr:to>
      <xdr:col>32</xdr:col>
      <xdr:colOff>676275</xdr:colOff>
      <xdr:row>16</xdr:row>
      <xdr:rowOff>19050</xdr:rowOff>
    </xdr:to>
    <xdr:graphicFrame macro="">
      <xdr:nvGraphicFramePr>
        <xdr:cNvPr id="5197" name="图表 6">
          <a:extLst>
            <a:ext uri="{FF2B5EF4-FFF2-40B4-BE49-F238E27FC236}">
              <a16:creationId xmlns:a16="http://schemas.microsoft.com/office/drawing/2014/main" id="{620E073C-77AB-78CA-F0E0-359BEDCEE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9525</xdr:colOff>
      <xdr:row>17</xdr:row>
      <xdr:rowOff>9525</xdr:rowOff>
    </xdr:from>
    <xdr:to>
      <xdr:col>32</xdr:col>
      <xdr:colOff>676275</xdr:colOff>
      <xdr:row>31</xdr:row>
      <xdr:rowOff>171450</xdr:rowOff>
    </xdr:to>
    <xdr:graphicFrame macro="">
      <xdr:nvGraphicFramePr>
        <xdr:cNvPr id="5198" name="图表 6">
          <a:extLst>
            <a:ext uri="{FF2B5EF4-FFF2-40B4-BE49-F238E27FC236}">
              <a16:creationId xmlns:a16="http://schemas.microsoft.com/office/drawing/2014/main" id="{E86285F3-AB4E-DD21-EFA9-CBF411B16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962025</xdr:colOff>
      <xdr:row>33</xdr:row>
      <xdr:rowOff>9525</xdr:rowOff>
    </xdr:from>
    <xdr:to>
      <xdr:col>32</xdr:col>
      <xdr:colOff>704850</xdr:colOff>
      <xdr:row>47</xdr:row>
      <xdr:rowOff>161925</xdr:rowOff>
    </xdr:to>
    <xdr:graphicFrame macro="">
      <xdr:nvGraphicFramePr>
        <xdr:cNvPr id="5199" name="图表 7">
          <a:extLst>
            <a:ext uri="{FF2B5EF4-FFF2-40B4-BE49-F238E27FC236}">
              <a16:creationId xmlns:a16="http://schemas.microsoft.com/office/drawing/2014/main" id="{AEC499C5-F3CA-D1D1-A5E9-E341BBDF0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28575</xdr:colOff>
      <xdr:row>49</xdr:row>
      <xdr:rowOff>19050</xdr:rowOff>
    </xdr:from>
    <xdr:to>
      <xdr:col>32</xdr:col>
      <xdr:colOff>676275</xdr:colOff>
      <xdr:row>64</xdr:row>
      <xdr:rowOff>9525</xdr:rowOff>
    </xdr:to>
    <xdr:graphicFrame macro="">
      <xdr:nvGraphicFramePr>
        <xdr:cNvPr id="5200" name="图表 8">
          <a:extLst>
            <a:ext uri="{FF2B5EF4-FFF2-40B4-BE49-F238E27FC236}">
              <a16:creationId xmlns:a16="http://schemas.microsoft.com/office/drawing/2014/main" id="{9F543E93-2253-A7D4-0F8D-61DC027BA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B7DDC8DC-C119-467D-9945-5D7DCE9A8BB5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3BA9AA3A-35CC-4AAD-B7AB-710E9A2932C6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FEF7B2-3177-4F16-AF71-C0E8DD942E4C}" name="_8_golden_15x15_2" displayName="_8_golden_15x15_2" ref="A1:I114" tableType="queryTable" totalsRowShown="0">
  <autoFilter ref="A1:I114" xr:uid="{EEFEF7B2-3177-4F16-AF71-C0E8DD942E4C}"/>
  <tableColumns count="9">
    <tableColumn id="1" xr3:uid="{F00BF10F-6ED9-4795-B0F7-8878DFB280D1}" uniqueName="1" name="Column1" queryTableFieldId="1" dataDxfId="17"/>
    <tableColumn id="2" xr3:uid="{1A642D2C-A0A0-4340-93DD-3E2956567EA4}" uniqueName="2" name="Column2" queryTableFieldId="2" dataDxfId="16"/>
    <tableColumn id="3" xr3:uid="{4BE06716-5EFC-44E1-A46B-89680B57F467}" uniqueName="3" name="Column3" queryTableFieldId="3" dataDxfId="15"/>
    <tableColumn id="4" xr3:uid="{4E597AED-28D9-4A19-8F69-91F4D037FCC7}" uniqueName="4" name="Column4" queryTableFieldId="4" dataDxfId="14"/>
    <tableColumn id="5" xr3:uid="{DA4C580F-37A7-4FE9-BCED-FC261D74F9AC}" uniqueName="5" name="Column5" queryTableFieldId="5" dataDxfId="13"/>
    <tableColumn id="6" xr3:uid="{C6AFBFF8-3CD5-4BF8-AEA4-1066A9993249}" uniqueName="6" name="Column6" queryTableFieldId="6" dataDxfId="12"/>
    <tableColumn id="7" xr3:uid="{9DB63F6C-5F96-44A6-82C8-326FFFA62CD5}" uniqueName="7" name="Column7" queryTableFieldId="7" dataDxfId="11"/>
    <tableColumn id="8" xr3:uid="{1BCF5D44-8861-400C-8E44-CA3EA2B12410}" uniqueName="8" name="Column8" queryTableFieldId="8" dataDxfId="10"/>
    <tableColumn id="9" xr3:uid="{F419A5AB-51B6-434A-862D-9C3B33A30D3F}" uniqueName="9" name="Column9" queryTableFieldId="9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A8626D-6C91-4F88-9BE3-3B99310C175B}" name="_8_unit_15x15_2" displayName="_8_unit_15x15_2" ref="A1:I114" tableType="queryTable" totalsRowShown="0">
  <autoFilter ref="A1:I114" xr:uid="{9CA8626D-6C91-4F88-9BE3-3B99310C175B}"/>
  <tableColumns count="9">
    <tableColumn id="1" xr3:uid="{0F78904F-D207-48E2-A5AB-B43EC5A56D52}" uniqueName="1" name="Column1" queryTableFieldId="1" dataDxfId="8"/>
    <tableColumn id="2" xr3:uid="{7B0632B5-200A-429F-8337-69831322F393}" uniqueName="2" name="Column2" queryTableFieldId="2" dataDxfId="7"/>
    <tableColumn id="3" xr3:uid="{BF7E2E22-E552-42FC-8534-A5A3230FC101}" uniqueName="3" name="Column3" queryTableFieldId="3" dataDxfId="6"/>
    <tableColumn id="4" xr3:uid="{12EFFCE3-FD35-4072-A5C3-DB21E0F5F8D9}" uniqueName="4" name="Column4" queryTableFieldId="4" dataDxfId="5"/>
    <tableColumn id="5" xr3:uid="{B364325D-4074-4218-B63C-514C2EA450A1}" uniqueName="5" name="Column5" queryTableFieldId="5" dataDxfId="4"/>
    <tableColumn id="6" xr3:uid="{56C8132D-01C4-4CC1-92E5-4B273EE85FDA}" uniqueName="6" name="Column6" queryTableFieldId="6" dataDxfId="3"/>
    <tableColumn id="7" xr3:uid="{08E7400F-5DCB-4E91-A9B1-3D33B6863D17}" uniqueName="7" name="Column7" queryTableFieldId="7" dataDxfId="2"/>
    <tableColumn id="8" xr3:uid="{AECC378D-46C4-4E91-9048-7858CDEB5368}" uniqueName="8" name="Column8" queryTableFieldId="8" dataDxfId="1"/>
    <tableColumn id="9" xr3:uid="{FE7EFE2D-D36A-4249-9528-AF690329DF01}" uniqueName="9" name="Column9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3"/>
  <sheetViews>
    <sheetView zoomScale="115" zoomScaleSheetLayoutView="100" workbookViewId="0">
      <selection sqref="A1:H113"/>
    </sheetView>
  </sheetViews>
  <sheetFormatPr defaultColWidth="9" defaultRowHeight="14.25" x14ac:dyDescent="0.15"/>
  <cols>
    <col min="1" max="8" width="11.75" customWidth="1"/>
  </cols>
  <sheetData>
    <row r="1" spans="1:8" x14ac:dyDescent="0.15">
      <c r="A1" s="7" t="s">
        <v>21</v>
      </c>
      <c r="B1" s="8" t="s">
        <v>22</v>
      </c>
      <c r="C1" s="8" t="s">
        <v>23</v>
      </c>
      <c r="D1" s="8" t="s">
        <v>24</v>
      </c>
      <c r="E1" s="8" t="s">
        <v>25</v>
      </c>
      <c r="F1" s="8" t="s">
        <v>26</v>
      </c>
      <c r="G1" s="8" t="s">
        <v>27</v>
      </c>
      <c r="H1" s="8" t="s">
        <v>28</v>
      </c>
    </row>
    <row r="2" spans="1:8" x14ac:dyDescent="0.15">
      <c r="A2" s="9" t="s">
        <v>29</v>
      </c>
      <c r="B2" s="10" t="s">
        <v>30</v>
      </c>
      <c r="C2" s="10" t="s">
        <v>31</v>
      </c>
      <c r="D2" s="10" t="s">
        <v>32</v>
      </c>
      <c r="E2" s="10" t="s">
        <v>33</v>
      </c>
      <c r="F2" s="10" t="s">
        <v>34</v>
      </c>
      <c r="G2" s="10" t="s">
        <v>35</v>
      </c>
      <c r="H2" s="10" t="s">
        <v>36</v>
      </c>
    </row>
    <row r="3" spans="1:8" x14ac:dyDescent="0.15">
      <c r="A3" s="7" t="s">
        <v>37</v>
      </c>
      <c r="B3" s="8" t="s">
        <v>38</v>
      </c>
      <c r="C3" s="8" t="s">
        <v>39</v>
      </c>
      <c r="D3" s="8" t="s">
        <v>40</v>
      </c>
      <c r="E3" s="8" t="s">
        <v>41</v>
      </c>
      <c r="F3" s="8" t="s">
        <v>42</v>
      </c>
      <c r="G3" s="8" t="s">
        <v>43</v>
      </c>
      <c r="H3" s="8" t="s">
        <v>44</v>
      </c>
    </row>
    <row r="4" spans="1:8" x14ac:dyDescent="0.15">
      <c r="A4" s="9" t="s">
        <v>45</v>
      </c>
      <c r="B4" s="10" t="s">
        <v>46</v>
      </c>
      <c r="C4" s="10" t="s">
        <v>47</v>
      </c>
      <c r="D4" s="10" t="s">
        <v>48</v>
      </c>
      <c r="E4" s="10" t="s">
        <v>49</v>
      </c>
      <c r="F4" s="10" t="s">
        <v>50</v>
      </c>
      <c r="G4" s="10" t="s">
        <v>51</v>
      </c>
      <c r="H4" s="10" t="s">
        <v>52</v>
      </c>
    </row>
    <row r="5" spans="1:8" x14ac:dyDescent="0.15">
      <c r="A5" s="7" t="s">
        <v>53</v>
      </c>
      <c r="B5" s="8" t="s">
        <v>54</v>
      </c>
      <c r="C5" s="8" t="s">
        <v>55</v>
      </c>
      <c r="D5" s="8" t="s">
        <v>56</v>
      </c>
      <c r="E5" s="8" t="s">
        <v>57</v>
      </c>
      <c r="F5" s="8" t="s">
        <v>58</v>
      </c>
      <c r="G5" s="8" t="s">
        <v>59</v>
      </c>
      <c r="H5" s="8" t="s">
        <v>60</v>
      </c>
    </row>
    <row r="6" spans="1:8" x14ac:dyDescent="0.15">
      <c r="A6" s="9" t="s">
        <v>61</v>
      </c>
      <c r="B6" s="10" t="s">
        <v>62</v>
      </c>
      <c r="C6" s="10" t="s">
        <v>63</v>
      </c>
      <c r="D6" s="10" t="s">
        <v>64</v>
      </c>
      <c r="E6" s="10" t="s">
        <v>65</v>
      </c>
      <c r="F6" s="10" t="s">
        <v>66</v>
      </c>
      <c r="G6" s="10" t="s">
        <v>67</v>
      </c>
      <c r="H6" s="10" t="s">
        <v>68</v>
      </c>
    </row>
    <row r="7" spans="1:8" x14ac:dyDescent="0.15">
      <c r="A7" s="7" t="s">
        <v>69</v>
      </c>
      <c r="B7" s="8" t="s">
        <v>70</v>
      </c>
      <c r="C7" s="8" t="s">
        <v>71</v>
      </c>
      <c r="D7" s="8" t="s">
        <v>72</v>
      </c>
      <c r="E7" s="8" t="s">
        <v>73</v>
      </c>
      <c r="F7" s="8" t="s">
        <v>74</v>
      </c>
      <c r="G7" s="8" t="s">
        <v>75</v>
      </c>
      <c r="H7" s="8" t="s">
        <v>76</v>
      </c>
    </row>
    <row r="8" spans="1:8" x14ac:dyDescent="0.15">
      <c r="A8" s="9" t="s">
        <v>77</v>
      </c>
      <c r="B8" s="10" t="s">
        <v>78</v>
      </c>
      <c r="C8" s="10" t="s">
        <v>79</v>
      </c>
      <c r="D8" s="10" t="s">
        <v>80</v>
      </c>
      <c r="E8" s="10" t="s">
        <v>81</v>
      </c>
      <c r="F8" s="10" t="s">
        <v>82</v>
      </c>
      <c r="G8" s="10" t="s">
        <v>83</v>
      </c>
      <c r="H8" s="10" t="s">
        <v>84</v>
      </c>
    </row>
    <row r="9" spans="1:8" x14ac:dyDescent="0.15">
      <c r="A9" s="7" t="s">
        <v>85</v>
      </c>
      <c r="B9" s="8" t="s">
        <v>86</v>
      </c>
      <c r="C9" s="8" t="s">
        <v>87</v>
      </c>
      <c r="D9" s="8" t="s">
        <v>88</v>
      </c>
      <c r="E9" s="8" t="s">
        <v>89</v>
      </c>
      <c r="F9" s="8" t="s">
        <v>90</v>
      </c>
      <c r="G9" s="8" t="s">
        <v>91</v>
      </c>
      <c r="H9" s="8" t="s">
        <v>92</v>
      </c>
    </row>
    <row r="10" spans="1:8" x14ac:dyDescent="0.15">
      <c r="A10" s="9" t="s">
        <v>93</v>
      </c>
      <c r="B10" s="10" t="s">
        <v>94</v>
      </c>
      <c r="C10" s="10" t="s">
        <v>95</v>
      </c>
      <c r="D10" s="10" t="s">
        <v>96</v>
      </c>
      <c r="E10" s="10" t="s">
        <v>97</v>
      </c>
      <c r="F10" s="10" t="s">
        <v>98</v>
      </c>
      <c r="G10" s="10" t="s">
        <v>99</v>
      </c>
      <c r="H10" s="10" t="s">
        <v>100</v>
      </c>
    </row>
    <row r="11" spans="1:8" x14ac:dyDescent="0.15">
      <c r="A11" s="7" t="s">
        <v>101</v>
      </c>
      <c r="B11" s="8" t="s">
        <v>102</v>
      </c>
      <c r="C11" s="8" t="s">
        <v>103</v>
      </c>
      <c r="D11" s="8" t="s">
        <v>104</v>
      </c>
      <c r="E11" s="8" t="s">
        <v>105</v>
      </c>
      <c r="F11" s="8" t="s">
        <v>106</v>
      </c>
      <c r="G11" s="8" t="s">
        <v>107</v>
      </c>
      <c r="H11" s="8" t="s">
        <v>108</v>
      </c>
    </row>
    <row r="12" spans="1:8" x14ac:dyDescent="0.15">
      <c r="A12" s="9" t="s">
        <v>109</v>
      </c>
      <c r="B12" s="10" t="s">
        <v>110</v>
      </c>
      <c r="C12" s="10" t="s">
        <v>111</v>
      </c>
      <c r="D12" s="10" t="s">
        <v>112</v>
      </c>
      <c r="E12" s="10" t="s">
        <v>113</v>
      </c>
      <c r="F12" s="10" t="s">
        <v>114</v>
      </c>
      <c r="G12" s="10" t="s">
        <v>115</v>
      </c>
      <c r="H12" s="10" t="s">
        <v>116</v>
      </c>
    </row>
    <row r="13" spans="1:8" x14ac:dyDescent="0.15">
      <c r="A13" s="7" t="s">
        <v>117</v>
      </c>
      <c r="B13" s="8" t="s">
        <v>118</v>
      </c>
      <c r="C13" s="8" t="s">
        <v>119</v>
      </c>
      <c r="D13" s="8" t="s">
        <v>120</v>
      </c>
      <c r="E13" s="8" t="s">
        <v>121</v>
      </c>
      <c r="F13" s="8" t="s">
        <v>122</v>
      </c>
      <c r="G13" s="8" t="s">
        <v>123</v>
      </c>
      <c r="H13" s="8" t="s">
        <v>124</v>
      </c>
    </row>
    <row r="14" spans="1:8" x14ac:dyDescent="0.15">
      <c r="A14" s="9" t="s">
        <v>125</v>
      </c>
      <c r="B14" s="10" t="s">
        <v>126</v>
      </c>
      <c r="C14" s="10" t="s">
        <v>127</v>
      </c>
      <c r="D14" s="10" t="s">
        <v>128</v>
      </c>
      <c r="E14" s="10" t="s">
        <v>129</v>
      </c>
      <c r="F14" s="10" t="s">
        <v>130</v>
      </c>
      <c r="G14" s="10" t="s">
        <v>131</v>
      </c>
      <c r="H14" s="10" t="s">
        <v>132</v>
      </c>
    </row>
    <row r="15" spans="1:8" x14ac:dyDescent="0.15">
      <c r="A15" s="7" t="s">
        <v>133</v>
      </c>
      <c r="B15" s="8" t="s">
        <v>134</v>
      </c>
      <c r="C15" s="8" t="s">
        <v>135</v>
      </c>
      <c r="D15" s="8" t="s">
        <v>136</v>
      </c>
      <c r="E15" s="8" t="s">
        <v>137</v>
      </c>
      <c r="F15" s="8" t="s">
        <v>138</v>
      </c>
      <c r="G15" s="8" t="s">
        <v>139</v>
      </c>
      <c r="H15" s="8" t="s">
        <v>140</v>
      </c>
    </row>
    <row r="16" spans="1:8" x14ac:dyDescent="0.15">
      <c r="A16" s="9" t="s">
        <v>141</v>
      </c>
      <c r="B16" s="10" t="s">
        <v>142</v>
      </c>
      <c r="C16" s="10" t="s">
        <v>143</v>
      </c>
      <c r="D16" s="10" t="s">
        <v>144</v>
      </c>
      <c r="E16" s="10" t="s">
        <v>145</v>
      </c>
      <c r="F16" s="10" t="s">
        <v>146</v>
      </c>
      <c r="G16" s="10" t="s">
        <v>147</v>
      </c>
      <c r="H16" s="10" t="s">
        <v>148</v>
      </c>
    </row>
    <row r="17" spans="1:8" x14ac:dyDescent="0.15">
      <c r="A17" s="7" t="s">
        <v>149</v>
      </c>
      <c r="B17" s="8" t="s">
        <v>150</v>
      </c>
      <c r="C17" s="8" t="s">
        <v>151</v>
      </c>
      <c r="D17" s="8" t="s">
        <v>152</v>
      </c>
      <c r="E17" s="8" t="s">
        <v>153</v>
      </c>
      <c r="F17" s="8" t="s">
        <v>154</v>
      </c>
      <c r="G17" s="8" t="s">
        <v>155</v>
      </c>
      <c r="H17" s="8" t="s">
        <v>156</v>
      </c>
    </row>
    <row r="18" spans="1:8" x14ac:dyDescent="0.15">
      <c r="A18" s="9" t="s">
        <v>157</v>
      </c>
      <c r="B18" s="10" t="s">
        <v>158</v>
      </c>
      <c r="C18" s="10" t="s">
        <v>159</v>
      </c>
      <c r="D18" s="10" t="s">
        <v>160</v>
      </c>
      <c r="E18" s="10" t="s">
        <v>161</v>
      </c>
      <c r="F18" s="10" t="s">
        <v>162</v>
      </c>
      <c r="G18" s="10" t="s">
        <v>163</v>
      </c>
      <c r="H18" s="10" t="s">
        <v>164</v>
      </c>
    </row>
    <row r="19" spans="1:8" x14ac:dyDescent="0.15">
      <c r="A19" s="7" t="s">
        <v>165</v>
      </c>
      <c r="B19" s="8" t="s">
        <v>166</v>
      </c>
      <c r="C19" s="8" t="s">
        <v>167</v>
      </c>
      <c r="D19" s="8" t="s">
        <v>168</v>
      </c>
      <c r="E19" s="8" t="s">
        <v>169</v>
      </c>
      <c r="F19" s="8" t="s">
        <v>170</v>
      </c>
      <c r="G19" s="8" t="s">
        <v>171</v>
      </c>
      <c r="H19" s="8" t="s">
        <v>172</v>
      </c>
    </row>
    <row r="20" spans="1:8" x14ac:dyDescent="0.15">
      <c r="A20" s="9" t="s">
        <v>173</v>
      </c>
      <c r="B20" s="10" t="s">
        <v>174</v>
      </c>
      <c r="C20" s="10" t="s">
        <v>175</v>
      </c>
      <c r="D20" s="10" t="s">
        <v>176</v>
      </c>
      <c r="E20" s="10" t="s">
        <v>177</v>
      </c>
      <c r="F20" s="10" t="s">
        <v>178</v>
      </c>
      <c r="G20" s="10" t="s">
        <v>179</v>
      </c>
      <c r="H20" s="10" t="s">
        <v>180</v>
      </c>
    </row>
    <row r="21" spans="1:8" x14ac:dyDescent="0.15">
      <c r="A21" s="7" t="s">
        <v>181</v>
      </c>
      <c r="B21" s="8" t="s">
        <v>182</v>
      </c>
      <c r="C21" s="8" t="s">
        <v>183</v>
      </c>
      <c r="D21" s="8" t="s">
        <v>184</v>
      </c>
      <c r="E21" s="8" t="s">
        <v>185</v>
      </c>
      <c r="F21" s="8" t="s">
        <v>186</v>
      </c>
      <c r="G21" s="8" t="s">
        <v>187</v>
      </c>
      <c r="H21" s="8" t="s">
        <v>188</v>
      </c>
    </row>
    <row r="22" spans="1:8" x14ac:dyDescent="0.15">
      <c r="A22" s="9" t="s">
        <v>189</v>
      </c>
      <c r="B22" s="10" t="s">
        <v>190</v>
      </c>
      <c r="C22" s="10" t="s">
        <v>191</v>
      </c>
      <c r="D22" s="10" t="s">
        <v>192</v>
      </c>
      <c r="E22" s="10" t="s">
        <v>193</v>
      </c>
      <c r="F22" s="10" t="s">
        <v>194</v>
      </c>
      <c r="G22" s="10" t="s">
        <v>195</v>
      </c>
      <c r="H22" s="10" t="s">
        <v>196</v>
      </c>
    </row>
    <row r="23" spans="1:8" x14ac:dyDescent="0.15">
      <c r="A23" s="7" t="s">
        <v>197</v>
      </c>
      <c r="B23" s="8" t="s">
        <v>198</v>
      </c>
      <c r="C23" s="8" t="s">
        <v>199</v>
      </c>
      <c r="D23" s="8" t="s">
        <v>200</v>
      </c>
      <c r="E23" s="8" t="s">
        <v>201</v>
      </c>
      <c r="F23" s="8" t="s">
        <v>202</v>
      </c>
      <c r="G23" s="8" t="s">
        <v>203</v>
      </c>
      <c r="H23" s="8" t="s">
        <v>204</v>
      </c>
    </row>
    <row r="24" spans="1:8" x14ac:dyDescent="0.15">
      <c r="A24" s="9" t="s">
        <v>205</v>
      </c>
      <c r="B24" s="10" t="s">
        <v>206</v>
      </c>
      <c r="C24" s="10" t="s">
        <v>207</v>
      </c>
      <c r="D24" s="10" t="s">
        <v>208</v>
      </c>
      <c r="E24" s="10" t="s">
        <v>209</v>
      </c>
      <c r="F24" s="10" t="s">
        <v>210</v>
      </c>
      <c r="G24" s="10" t="s">
        <v>211</v>
      </c>
      <c r="H24" s="10" t="s">
        <v>212</v>
      </c>
    </row>
    <row r="25" spans="1:8" x14ac:dyDescent="0.15">
      <c r="A25" s="7" t="s">
        <v>213</v>
      </c>
      <c r="B25" s="8" t="s">
        <v>214</v>
      </c>
      <c r="C25" s="8" t="s">
        <v>215</v>
      </c>
      <c r="D25" s="8" t="s">
        <v>216</v>
      </c>
      <c r="E25" s="8" t="s">
        <v>217</v>
      </c>
      <c r="F25" s="8" t="s">
        <v>218</v>
      </c>
      <c r="G25" s="8" t="s">
        <v>219</v>
      </c>
      <c r="H25" s="8" t="s">
        <v>220</v>
      </c>
    </row>
    <row r="26" spans="1:8" x14ac:dyDescent="0.15">
      <c r="A26" s="9" t="s">
        <v>221</v>
      </c>
      <c r="B26" s="10" t="s">
        <v>222</v>
      </c>
      <c r="C26" s="10" t="s">
        <v>223</v>
      </c>
      <c r="D26" s="10" t="s">
        <v>224</v>
      </c>
      <c r="E26" s="10" t="s">
        <v>225</v>
      </c>
      <c r="F26" s="10" t="s">
        <v>226</v>
      </c>
      <c r="G26" s="10" t="s">
        <v>227</v>
      </c>
      <c r="H26" s="10" t="s">
        <v>228</v>
      </c>
    </row>
    <row r="27" spans="1:8" x14ac:dyDescent="0.15">
      <c r="A27" s="7" t="s">
        <v>229</v>
      </c>
      <c r="B27" s="8" t="s">
        <v>230</v>
      </c>
      <c r="C27" s="8" t="s">
        <v>231</v>
      </c>
      <c r="D27" s="8" t="s">
        <v>232</v>
      </c>
      <c r="E27" s="8" t="s">
        <v>233</v>
      </c>
      <c r="F27" s="8" t="s">
        <v>234</v>
      </c>
      <c r="G27" s="8" t="s">
        <v>235</v>
      </c>
      <c r="H27" s="8" t="s">
        <v>236</v>
      </c>
    </row>
    <row r="28" spans="1:8" x14ac:dyDescent="0.15">
      <c r="A28" s="9" t="s">
        <v>237</v>
      </c>
      <c r="B28" s="10" t="s">
        <v>238</v>
      </c>
      <c r="C28" s="10" t="s">
        <v>239</v>
      </c>
      <c r="D28" s="10" t="s">
        <v>240</v>
      </c>
      <c r="E28" s="10" t="s">
        <v>241</v>
      </c>
      <c r="F28" s="10" t="s">
        <v>242</v>
      </c>
      <c r="G28" s="10" t="s">
        <v>243</v>
      </c>
      <c r="H28" s="10" t="s">
        <v>244</v>
      </c>
    </row>
    <row r="29" spans="1:8" x14ac:dyDescent="0.15">
      <c r="A29" s="7" t="s">
        <v>11</v>
      </c>
      <c r="B29" s="8" t="s">
        <v>11</v>
      </c>
      <c r="C29" s="8" t="s">
        <v>245</v>
      </c>
      <c r="D29" s="8" t="s">
        <v>246</v>
      </c>
      <c r="E29" s="8" t="s">
        <v>247</v>
      </c>
      <c r="F29" s="8" t="s">
        <v>248</v>
      </c>
      <c r="G29" s="8" t="s">
        <v>249</v>
      </c>
      <c r="H29" s="8" t="s">
        <v>250</v>
      </c>
    </row>
    <row r="30" spans="1:8" x14ac:dyDescent="0.15">
      <c r="A30" s="9" t="s">
        <v>251</v>
      </c>
      <c r="B30" s="10" t="s">
        <v>252</v>
      </c>
      <c r="C30" s="10" t="s">
        <v>253</v>
      </c>
      <c r="D30" s="10" t="s">
        <v>254</v>
      </c>
      <c r="E30" s="10" t="s">
        <v>255</v>
      </c>
      <c r="F30" s="10" t="s">
        <v>256</v>
      </c>
      <c r="G30" s="10" t="s">
        <v>257</v>
      </c>
      <c r="H30" s="10" t="s">
        <v>258</v>
      </c>
    </row>
    <row r="31" spans="1:8" x14ac:dyDescent="0.15">
      <c r="A31" s="7" t="s">
        <v>259</v>
      </c>
      <c r="B31" s="8" t="s">
        <v>260</v>
      </c>
      <c r="C31" s="8" t="s">
        <v>261</v>
      </c>
      <c r="D31" s="8" t="s">
        <v>262</v>
      </c>
      <c r="E31" s="8" t="s">
        <v>263</v>
      </c>
      <c r="F31" s="8" t="s">
        <v>264</v>
      </c>
      <c r="G31" s="8" t="s">
        <v>265</v>
      </c>
      <c r="H31" s="8" t="s">
        <v>266</v>
      </c>
    </row>
    <row r="32" spans="1:8" x14ac:dyDescent="0.15">
      <c r="A32" s="9" t="s">
        <v>267</v>
      </c>
      <c r="B32" s="10" t="s">
        <v>268</v>
      </c>
      <c r="C32" s="10" t="s">
        <v>269</v>
      </c>
      <c r="D32" s="10" t="s">
        <v>270</v>
      </c>
      <c r="E32" s="10" t="s">
        <v>271</v>
      </c>
      <c r="F32" s="10" t="s">
        <v>272</v>
      </c>
      <c r="G32" s="10" t="s">
        <v>273</v>
      </c>
      <c r="H32" s="10" t="s">
        <v>274</v>
      </c>
    </row>
    <row r="33" spans="1:8" x14ac:dyDescent="0.15">
      <c r="A33" s="7" t="s">
        <v>275</v>
      </c>
      <c r="B33" s="8" t="s">
        <v>276</v>
      </c>
      <c r="C33" s="8" t="s">
        <v>277</v>
      </c>
      <c r="D33" s="8" t="s">
        <v>278</v>
      </c>
      <c r="E33" s="8" t="s">
        <v>279</v>
      </c>
      <c r="F33" s="8" t="s">
        <v>280</v>
      </c>
      <c r="G33" s="8" t="s">
        <v>281</v>
      </c>
      <c r="H33" s="8" t="s">
        <v>282</v>
      </c>
    </row>
    <row r="34" spans="1:8" x14ac:dyDescent="0.15">
      <c r="A34" s="9" t="s">
        <v>283</v>
      </c>
      <c r="B34" s="10" t="s">
        <v>284</v>
      </c>
      <c r="C34" s="10" t="s">
        <v>285</v>
      </c>
      <c r="D34" s="10" t="s">
        <v>286</v>
      </c>
      <c r="E34" s="10" t="s">
        <v>287</v>
      </c>
      <c r="F34" s="10" t="s">
        <v>288</v>
      </c>
      <c r="G34" s="10" t="s">
        <v>289</v>
      </c>
      <c r="H34" s="10" t="s">
        <v>290</v>
      </c>
    </row>
    <row r="35" spans="1:8" x14ac:dyDescent="0.15">
      <c r="A35" s="7" t="s">
        <v>291</v>
      </c>
      <c r="B35" s="8" t="s">
        <v>292</v>
      </c>
      <c r="C35" s="8" t="s">
        <v>293</v>
      </c>
      <c r="D35" s="8" t="s">
        <v>294</v>
      </c>
      <c r="E35" s="8" t="s">
        <v>295</v>
      </c>
      <c r="F35" s="8" t="s">
        <v>296</v>
      </c>
      <c r="G35" s="8" t="s">
        <v>297</v>
      </c>
      <c r="H35" s="8" t="s">
        <v>298</v>
      </c>
    </row>
    <row r="36" spans="1:8" x14ac:dyDescent="0.15">
      <c r="A36" s="9" t="s">
        <v>299</v>
      </c>
      <c r="B36" s="10" t="s">
        <v>300</v>
      </c>
      <c r="C36" s="10" t="s">
        <v>301</v>
      </c>
      <c r="D36" s="10" t="s">
        <v>302</v>
      </c>
      <c r="E36" s="10" t="s">
        <v>303</v>
      </c>
      <c r="F36" s="10" t="s">
        <v>304</v>
      </c>
      <c r="G36" s="10" t="s">
        <v>305</v>
      </c>
      <c r="H36" s="10" t="s">
        <v>306</v>
      </c>
    </row>
    <row r="37" spans="1:8" x14ac:dyDescent="0.15">
      <c r="A37" s="7" t="s">
        <v>307</v>
      </c>
      <c r="B37" s="8" t="s">
        <v>308</v>
      </c>
      <c r="C37" s="8" t="s">
        <v>309</v>
      </c>
      <c r="D37" s="8" t="s">
        <v>310</v>
      </c>
      <c r="E37" s="8" t="s">
        <v>311</v>
      </c>
      <c r="F37" s="8" t="s">
        <v>312</v>
      </c>
      <c r="G37" s="8" t="s">
        <v>313</v>
      </c>
      <c r="H37" s="8" t="s">
        <v>314</v>
      </c>
    </row>
    <row r="38" spans="1:8" x14ac:dyDescent="0.15">
      <c r="A38" s="9" t="s">
        <v>315</v>
      </c>
      <c r="B38" s="10" t="s">
        <v>316</v>
      </c>
      <c r="C38" s="10" t="s">
        <v>317</v>
      </c>
      <c r="D38" s="10" t="s">
        <v>318</v>
      </c>
      <c r="E38" s="10" t="s">
        <v>319</v>
      </c>
      <c r="F38" s="10" t="s">
        <v>320</v>
      </c>
      <c r="G38" s="10" t="s">
        <v>321</v>
      </c>
      <c r="H38" s="10" t="s">
        <v>322</v>
      </c>
    </row>
    <row r="39" spans="1:8" x14ac:dyDescent="0.15">
      <c r="A39" s="7" t="s">
        <v>323</v>
      </c>
      <c r="B39" s="8" t="s">
        <v>324</v>
      </c>
      <c r="C39" s="8" t="s">
        <v>325</v>
      </c>
      <c r="D39" s="8" t="s">
        <v>326</v>
      </c>
      <c r="E39" s="8" t="s">
        <v>327</v>
      </c>
      <c r="F39" s="8" t="s">
        <v>328</v>
      </c>
      <c r="G39" s="8" t="s">
        <v>329</v>
      </c>
      <c r="H39" s="8" t="s">
        <v>330</v>
      </c>
    </row>
    <row r="40" spans="1:8" x14ac:dyDescent="0.15">
      <c r="A40" s="9" t="s">
        <v>331</v>
      </c>
      <c r="B40" s="10" t="s">
        <v>332</v>
      </c>
      <c r="C40" s="10" t="s">
        <v>333</v>
      </c>
      <c r="D40" s="10" t="s">
        <v>334</v>
      </c>
      <c r="E40" s="10" t="s">
        <v>335</v>
      </c>
      <c r="F40" s="10" t="s">
        <v>336</v>
      </c>
      <c r="G40" s="10" t="s">
        <v>337</v>
      </c>
      <c r="H40" s="10" t="s">
        <v>338</v>
      </c>
    </row>
    <row r="41" spans="1:8" x14ac:dyDescent="0.15">
      <c r="A41" s="7" t="s">
        <v>339</v>
      </c>
      <c r="B41" s="8" t="s">
        <v>340</v>
      </c>
      <c r="C41" s="8" t="s">
        <v>341</v>
      </c>
      <c r="D41" s="8" t="s">
        <v>342</v>
      </c>
      <c r="E41" s="8" t="s">
        <v>343</v>
      </c>
      <c r="F41" s="8" t="s">
        <v>344</v>
      </c>
      <c r="G41" s="8" t="s">
        <v>345</v>
      </c>
      <c r="H41" s="8" t="s">
        <v>346</v>
      </c>
    </row>
    <row r="42" spans="1:8" x14ac:dyDescent="0.15">
      <c r="A42" s="9" t="s">
        <v>347</v>
      </c>
      <c r="B42" s="10" t="s">
        <v>348</v>
      </c>
      <c r="C42" s="10" t="s">
        <v>349</v>
      </c>
      <c r="D42" s="10" t="s">
        <v>350</v>
      </c>
      <c r="E42" s="10" t="s">
        <v>351</v>
      </c>
      <c r="F42" s="10" t="s">
        <v>352</v>
      </c>
      <c r="G42" s="10" t="s">
        <v>353</v>
      </c>
      <c r="H42" s="10" t="s">
        <v>354</v>
      </c>
    </row>
    <row r="43" spans="1:8" x14ac:dyDescent="0.15">
      <c r="A43" s="7" t="s">
        <v>355</v>
      </c>
      <c r="B43" s="8" t="s">
        <v>356</v>
      </c>
      <c r="C43" s="8" t="s">
        <v>357</v>
      </c>
      <c r="D43" s="8" t="s">
        <v>358</v>
      </c>
      <c r="E43" s="8" t="s">
        <v>359</v>
      </c>
      <c r="F43" s="8" t="s">
        <v>360</v>
      </c>
      <c r="G43" s="8" t="s">
        <v>361</v>
      </c>
      <c r="H43" s="8" t="s">
        <v>362</v>
      </c>
    </row>
    <row r="44" spans="1:8" x14ac:dyDescent="0.15">
      <c r="A44" s="9" t="s">
        <v>363</v>
      </c>
      <c r="B44" s="10" t="s">
        <v>364</v>
      </c>
      <c r="C44" s="10" t="s">
        <v>365</v>
      </c>
      <c r="D44" s="10" t="s">
        <v>366</v>
      </c>
      <c r="E44" s="10" t="s">
        <v>367</v>
      </c>
      <c r="F44" s="10" t="s">
        <v>368</v>
      </c>
      <c r="G44" s="10" t="s">
        <v>369</v>
      </c>
      <c r="H44" s="10" t="s">
        <v>370</v>
      </c>
    </row>
    <row r="45" spans="1:8" x14ac:dyDescent="0.15">
      <c r="A45" s="7" t="s">
        <v>371</v>
      </c>
      <c r="B45" s="8" t="s">
        <v>372</v>
      </c>
      <c r="C45" s="8" t="s">
        <v>373</v>
      </c>
      <c r="D45" s="8" t="s">
        <v>374</v>
      </c>
      <c r="E45" s="8" t="s">
        <v>375</v>
      </c>
      <c r="F45" s="8" t="s">
        <v>376</v>
      </c>
      <c r="G45" s="8" t="s">
        <v>377</v>
      </c>
      <c r="H45" s="8" t="s">
        <v>378</v>
      </c>
    </row>
    <row r="46" spans="1:8" x14ac:dyDescent="0.15">
      <c r="A46" s="9" t="s">
        <v>379</v>
      </c>
      <c r="B46" s="10" t="s">
        <v>380</v>
      </c>
      <c r="C46" s="10" t="s">
        <v>381</v>
      </c>
      <c r="D46" s="10" t="s">
        <v>382</v>
      </c>
      <c r="E46" s="10" t="s">
        <v>383</v>
      </c>
      <c r="F46" s="10" t="s">
        <v>384</v>
      </c>
      <c r="G46" s="10" t="s">
        <v>385</v>
      </c>
      <c r="H46" s="10" t="s">
        <v>386</v>
      </c>
    </row>
    <row r="47" spans="1:8" x14ac:dyDescent="0.15">
      <c r="A47" s="7" t="s">
        <v>387</v>
      </c>
      <c r="B47" s="8" t="s">
        <v>388</v>
      </c>
      <c r="C47" s="8" t="s">
        <v>389</v>
      </c>
      <c r="D47" s="8" t="s">
        <v>390</v>
      </c>
      <c r="E47" s="8" t="s">
        <v>391</v>
      </c>
      <c r="F47" s="8" t="s">
        <v>392</v>
      </c>
      <c r="G47" s="8" t="s">
        <v>393</v>
      </c>
      <c r="H47" s="8" t="s">
        <v>394</v>
      </c>
    </row>
    <row r="48" spans="1:8" x14ac:dyDescent="0.15">
      <c r="A48" s="9" t="s">
        <v>395</v>
      </c>
      <c r="B48" s="10" t="s">
        <v>396</v>
      </c>
      <c r="C48" s="10" t="s">
        <v>397</v>
      </c>
      <c r="D48" s="10" t="s">
        <v>398</v>
      </c>
      <c r="E48" s="10" t="s">
        <v>399</v>
      </c>
      <c r="F48" s="10" t="s">
        <v>400</v>
      </c>
      <c r="G48" s="10" t="s">
        <v>401</v>
      </c>
      <c r="H48" s="10" t="s">
        <v>402</v>
      </c>
    </row>
    <row r="49" spans="1:8" x14ac:dyDescent="0.15">
      <c r="A49" s="7" t="s">
        <v>403</v>
      </c>
      <c r="B49" s="8" t="s">
        <v>404</v>
      </c>
      <c r="C49" s="8" t="s">
        <v>405</v>
      </c>
      <c r="D49" s="8" t="s">
        <v>406</v>
      </c>
      <c r="E49" s="8" t="s">
        <v>407</v>
      </c>
      <c r="F49" s="8" t="s">
        <v>408</v>
      </c>
      <c r="G49" s="8" t="s">
        <v>409</v>
      </c>
      <c r="H49" s="8" t="s">
        <v>410</v>
      </c>
    </row>
    <row r="50" spans="1:8" x14ac:dyDescent="0.15">
      <c r="A50" s="9" t="s">
        <v>411</v>
      </c>
      <c r="B50" s="10" t="s">
        <v>412</v>
      </c>
      <c r="C50" s="10" t="s">
        <v>413</v>
      </c>
      <c r="D50" s="10" t="s">
        <v>414</v>
      </c>
      <c r="E50" s="10" t="s">
        <v>415</v>
      </c>
      <c r="F50" s="10" t="s">
        <v>416</v>
      </c>
      <c r="G50" s="10" t="s">
        <v>417</v>
      </c>
      <c r="H50" s="10" t="s">
        <v>418</v>
      </c>
    </row>
    <row r="51" spans="1:8" x14ac:dyDescent="0.15">
      <c r="A51" s="7" t="s">
        <v>419</v>
      </c>
      <c r="B51" s="8" t="s">
        <v>420</v>
      </c>
      <c r="C51" s="8" t="s">
        <v>421</v>
      </c>
      <c r="D51" s="8" t="s">
        <v>422</v>
      </c>
      <c r="E51" s="8" t="s">
        <v>423</v>
      </c>
      <c r="F51" s="8" t="s">
        <v>424</v>
      </c>
      <c r="G51" s="8" t="s">
        <v>425</v>
      </c>
      <c r="H51" s="8" t="s">
        <v>426</v>
      </c>
    </row>
    <row r="52" spans="1:8" x14ac:dyDescent="0.15">
      <c r="A52" s="9" t="s">
        <v>427</v>
      </c>
      <c r="B52" s="10" t="s">
        <v>428</v>
      </c>
      <c r="C52" s="10" t="s">
        <v>429</v>
      </c>
      <c r="D52" s="10" t="s">
        <v>430</v>
      </c>
      <c r="E52" s="10" t="s">
        <v>431</v>
      </c>
      <c r="F52" s="10" t="s">
        <v>432</v>
      </c>
      <c r="G52" s="10" t="s">
        <v>433</v>
      </c>
      <c r="H52" s="10" t="s">
        <v>434</v>
      </c>
    </row>
    <row r="53" spans="1:8" x14ac:dyDescent="0.15">
      <c r="A53" s="7" t="s">
        <v>435</v>
      </c>
      <c r="B53" s="8" t="s">
        <v>436</v>
      </c>
      <c r="C53" s="8" t="s">
        <v>437</v>
      </c>
      <c r="D53" s="8" t="s">
        <v>438</v>
      </c>
      <c r="E53" s="8" t="s">
        <v>439</v>
      </c>
      <c r="F53" s="8" t="s">
        <v>440</v>
      </c>
      <c r="G53" s="8" t="s">
        <v>441</v>
      </c>
      <c r="H53" s="8" t="s">
        <v>442</v>
      </c>
    </row>
    <row r="54" spans="1:8" x14ac:dyDescent="0.15">
      <c r="A54" s="9" t="s">
        <v>443</v>
      </c>
      <c r="B54" s="10" t="s">
        <v>444</v>
      </c>
      <c r="C54" s="10" t="s">
        <v>445</v>
      </c>
      <c r="D54" s="10" t="s">
        <v>446</v>
      </c>
      <c r="E54" s="10" t="s">
        <v>447</v>
      </c>
      <c r="F54" s="10" t="s">
        <v>448</v>
      </c>
      <c r="G54" s="10" t="s">
        <v>449</v>
      </c>
      <c r="H54" s="10" t="s">
        <v>450</v>
      </c>
    </row>
    <row r="55" spans="1:8" x14ac:dyDescent="0.15">
      <c r="A55" s="7" t="s">
        <v>451</v>
      </c>
      <c r="B55" s="8" t="s">
        <v>452</v>
      </c>
      <c r="C55" s="8" t="s">
        <v>453</v>
      </c>
      <c r="D55" s="8" t="s">
        <v>454</v>
      </c>
      <c r="E55" s="8" t="s">
        <v>455</v>
      </c>
      <c r="F55" s="8" t="s">
        <v>456</v>
      </c>
      <c r="G55" s="8" t="s">
        <v>457</v>
      </c>
      <c r="H55" s="8" t="s">
        <v>458</v>
      </c>
    </row>
    <row r="56" spans="1:8" x14ac:dyDescent="0.15">
      <c r="A56" s="9" t="s">
        <v>459</v>
      </c>
      <c r="B56" s="10" t="s">
        <v>460</v>
      </c>
      <c r="C56" s="10" t="s">
        <v>461</v>
      </c>
      <c r="D56" s="10" t="s">
        <v>462</v>
      </c>
      <c r="E56" s="10" t="s">
        <v>463</v>
      </c>
      <c r="F56" s="10" t="s">
        <v>464</v>
      </c>
      <c r="G56" s="10" t="s">
        <v>465</v>
      </c>
      <c r="H56" s="10" t="s">
        <v>466</v>
      </c>
    </row>
    <row r="57" spans="1:8" x14ac:dyDescent="0.15">
      <c r="A57" s="7" t="s">
        <v>467</v>
      </c>
      <c r="B57" s="8" t="s">
        <v>468</v>
      </c>
      <c r="C57" s="8" t="s">
        <v>0</v>
      </c>
      <c r="D57" s="8" t="s">
        <v>0</v>
      </c>
      <c r="E57" s="8" t="s">
        <v>0</v>
      </c>
      <c r="F57" s="8" t="s">
        <v>0</v>
      </c>
      <c r="G57" s="8" t="s">
        <v>0</v>
      </c>
      <c r="H57" s="8" t="s">
        <v>0</v>
      </c>
    </row>
    <row r="58" spans="1:8" x14ac:dyDescent="0.15">
      <c r="A58" s="9" t="s">
        <v>0</v>
      </c>
      <c r="B58" s="10" t="s">
        <v>0</v>
      </c>
      <c r="C58" s="10" t="s">
        <v>0</v>
      </c>
      <c r="D58" s="10" t="s">
        <v>0</v>
      </c>
      <c r="E58" s="10" t="s">
        <v>0</v>
      </c>
      <c r="F58" s="10" t="s">
        <v>0</v>
      </c>
      <c r="G58" s="10" t="s">
        <v>0</v>
      </c>
      <c r="H58" s="10" t="s">
        <v>0</v>
      </c>
    </row>
    <row r="59" spans="1:8" x14ac:dyDescent="0.15">
      <c r="A59" s="7" t="s">
        <v>0</v>
      </c>
      <c r="B59" s="8" t="s">
        <v>0</v>
      </c>
      <c r="C59" s="8" t="s">
        <v>0</v>
      </c>
      <c r="D59" s="8" t="s">
        <v>0</v>
      </c>
      <c r="E59" s="8" t="s">
        <v>0</v>
      </c>
      <c r="F59" s="8" t="s">
        <v>0</v>
      </c>
      <c r="G59" s="8" t="s">
        <v>0</v>
      </c>
      <c r="H59" s="8" t="s">
        <v>0</v>
      </c>
    </row>
    <row r="60" spans="1:8" x14ac:dyDescent="0.15">
      <c r="A60" s="9" t="s">
        <v>0</v>
      </c>
      <c r="B60" s="10" t="s">
        <v>0</v>
      </c>
      <c r="C60" s="10" t="s">
        <v>0</v>
      </c>
      <c r="D60" s="10" t="s">
        <v>0</v>
      </c>
      <c r="E60" s="10" t="s">
        <v>0</v>
      </c>
      <c r="F60" s="10" t="s">
        <v>0</v>
      </c>
      <c r="G60" s="10" t="s">
        <v>0</v>
      </c>
      <c r="H60" s="10" t="s">
        <v>0</v>
      </c>
    </row>
    <row r="61" spans="1:8" x14ac:dyDescent="0.15">
      <c r="A61" s="7" t="s">
        <v>0</v>
      </c>
      <c r="B61" s="8" t="s">
        <v>0</v>
      </c>
      <c r="C61" s="8" t="s">
        <v>0</v>
      </c>
      <c r="D61" s="8" t="s">
        <v>0</v>
      </c>
      <c r="E61" s="8" t="s">
        <v>0</v>
      </c>
      <c r="F61" s="8" t="s">
        <v>0</v>
      </c>
      <c r="G61" s="8" t="s">
        <v>0</v>
      </c>
      <c r="H61" s="8" t="s">
        <v>0</v>
      </c>
    </row>
    <row r="62" spans="1:8" x14ac:dyDescent="0.15">
      <c r="A62" s="9" t="s">
        <v>0</v>
      </c>
      <c r="B62" s="10" t="s">
        <v>0</v>
      </c>
      <c r="C62" s="10" t="s">
        <v>0</v>
      </c>
      <c r="D62" s="10" t="s">
        <v>0</v>
      </c>
      <c r="E62" s="10" t="s">
        <v>0</v>
      </c>
      <c r="F62" s="10" t="s">
        <v>0</v>
      </c>
      <c r="G62" s="10" t="s">
        <v>0</v>
      </c>
      <c r="H62" s="10" t="s">
        <v>0</v>
      </c>
    </row>
    <row r="63" spans="1:8" x14ac:dyDescent="0.15">
      <c r="A63" s="7" t="s">
        <v>0</v>
      </c>
      <c r="B63" s="8" t="s">
        <v>0</v>
      </c>
      <c r="C63" s="8" t="s">
        <v>0</v>
      </c>
      <c r="D63" s="8" t="s">
        <v>0</v>
      </c>
      <c r="E63" s="8" t="s">
        <v>0</v>
      </c>
      <c r="F63" s="8" t="s">
        <v>0</v>
      </c>
      <c r="G63" s="8" t="s">
        <v>0</v>
      </c>
      <c r="H63" s="8" t="s">
        <v>0</v>
      </c>
    </row>
    <row r="64" spans="1:8" x14ac:dyDescent="0.15">
      <c r="A64" s="9" t="s">
        <v>0</v>
      </c>
      <c r="B64" s="10" t="s">
        <v>0</v>
      </c>
      <c r="C64" s="10" t="s">
        <v>0</v>
      </c>
      <c r="D64" s="10" t="s">
        <v>0</v>
      </c>
      <c r="E64" s="10" t="s">
        <v>0</v>
      </c>
      <c r="F64" s="10" t="s">
        <v>0</v>
      </c>
      <c r="G64" s="10" t="s">
        <v>0</v>
      </c>
      <c r="H64" s="10" t="s">
        <v>0</v>
      </c>
    </row>
    <row r="65" spans="1:8" x14ac:dyDescent="0.15">
      <c r="A65" s="7" t="s">
        <v>0</v>
      </c>
      <c r="B65" s="8" t="s">
        <v>0</v>
      </c>
      <c r="C65" s="8" t="s">
        <v>0</v>
      </c>
      <c r="D65" s="8" t="s">
        <v>0</v>
      </c>
      <c r="E65" s="8" t="s">
        <v>0</v>
      </c>
      <c r="F65" s="8" t="s">
        <v>0</v>
      </c>
      <c r="G65" s="8" t="s">
        <v>0</v>
      </c>
      <c r="H65" s="8" t="s">
        <v>0</v>
      </c>
    </row>
    <row r="66" spans="1:8" x14ac:dyDescent="0.15">
      <c r="A66" s="9" t="s">
        <v>0</v>
      </c>
      <c r="B66" s="10" t="s">
        <v>0</v>
      </c>
      <c r="C66" s="10" t="s">
        <v>0</v>
      </c>
      <c r="D66" s="10" t="s">
        <v>0</v>
      </c>
      <c r="E66" s="10" t="s">
        <v>0</v>
      </c>
      <c r="F66" s="10" t="s">
        <v>0</v>
      </c>
      <c r="G66" s="10" t="s">
        <v>0</v>
      </c>
      <c r="H66" s="10" t="s">
        <v>0</v>
      </c>
    </row>
    <row r="67" spans="1:8" x14ac:dyDescent="0.15">
      <c r="A67" s="7" t="s">
        <v>0</v>
      </c>
      <c r="B67" s="8" t="s">
        <v>0</v>
      </c>
      <c r="C67" s="8" t="s">
        <v>0</v>
      </c>
      <c r="D67" s="8" t="s">
        <v>0</v>
      </c>
      <c r="E67" s="8" t="s">
        <v>0</v>
      </c>
      <c r="F67" s="8" t="s">
        <v>0</v>
      </c>
      <c r="G67" s="8" t="s">
        <v>0</v>
      </c>
      <c r="H67" s="8" t="s">
        <v>0</v>
      </c>
    </row>
    <row r="68" spans="1:8" x14ac:dyDescent="0.15">
      <c r="A68" s="9" t="s">
        <v>0</v>
      </c>
      <c r="B68" s="10" t="s">
        <v>0</v>
      </c>
      <c r="C68" s="10" t="s">
        <v>0</v>
      </c>
      <c r="D68" s="10" t="s">
        <v>0</v>
      </c>
      <c r="E68" s="10" t="s">
        <v>0</v>
      </c>
      <c r="F68" s="10" t="s">
        <v>0</v>
      </c>
      <c r="G68" s="10" t="s">
        <v>0</v>
      </c>
      <c r="H68" s="10" t="s">
        <v>0</v>
      </c>
    </row>
    <row r="69" spans="1:8" x14ac:dyDescent="0.15">
      <c r="A69" s="7" t="s">
        <v>0</v>
      </c>
      <c r="B69" s="8" t="s">
        <v>0</v>
      </c>
      <c r="C69" s="8" t="s">
        <v>0</v>
      </c>
      <c r="D69" s="8" t="s">
        <v>0</v>
      </c>
      <c r="E69" s="8" t="s">
        <v>0</v>
      </c>
      <c r="F69" s="8" t="s">
        <v>0</v>
      </c>
      <c r="G69" s="8" t="s">
        <v>0</v>
      </c>
      <c r="H69" s="8" t="s">
        <v>0</v>
      </c>
    </row>
    <row r="70" spans="1:8" x14ac:dyDescent="0.15">
      <c r="A70" s="9" t="s">
        <v>0</v>
      </c>
      <c r="B70" s="10" t="s">
        <v>0</v>
      </c>
      <c r="C70" s="10" t="s">
        <v>0</v>
      </c>
      <c r="D70" s="10" t="s">
        <v>0</v>
      </c>
      <c r="E70" s="10" t="s">
        <v>0</v>
      </c>
      <c r="F70" s="10" t="s">
        <v>0</v>
      </c>
      <c r="G70" s="10" t="s">
        <v>0</v>
      </c>
      <c r="H70" s="10" t="s">
        <v>0</v>
      </c>
    </row>
    <row r="71" spans="1:8" x14ac:dyDescent="0.15">
      <c r="A71" s="7" t="s">
        <v>0</v>
      </c>
      <c r="B71" s="8" t="s">
        <v>0</v>
      </c>
      <c r="C71" s="8" t="s">
        <v>0</v>
      </c>
      <c r="D71" s="8" t="s">
        <v>0</v>
      </c>
      <c r="E71" s="8" t="s">
        <v>0</v>
      </c>
      <c r="F71" s="8" t="s">
        <v>0</v>
      </c>
      <c r="G71" s="8" t="s">
        <v>0</v>
      </c>
      <c r="H71" s="8" t="s">
        <v>0</v>
      </c>
    </row>
    <row r="72" spans="1:8" x14ac:dyDescent="0.15">
      <c r="A72" s="9" t="s">
        <v>0</v>
      </c>
      <c r="B72" s="10" t="s">
        <v>0</v>
      </c>
      <c r="C72" s="10" t="s">
        <v>0</v>
      </c>
      <c r="D72" s="10" t="s">
        <v>0</v>
      </c>
      <c r="E72" s="10" t="s">
        <v>0</v>
      </c>
      <c r="F72" s="10" t="s">
        <v>0</v>
      </c>
      <c r="G72" s="10" t="s">
        <v>0</v>
      </c>
      <c r="H72" s="10" t="s">
        <v>0</v>
      </c>
    </row>
    <row r="73" spans="1:8" x14ac:dyDescent="0.15">
      <c r="A73" s="7" t="s">
        <v>0</v>
      </c>
      <c r="B73" s="8" t="s">
        <v>0</v>
      </c>
      <c r="C73" s="8" t="s">
        <v>0</v>
      </c>
      <c r="D73" s="8" t="s">
        <v>0</v>
      </c>
      <c r="E73" s="8" t="s">
        <v>0</v>
      </c>
      <c r="F73" s="8" t="s">
        <v>0</v>
      </c>
      <c r="G73" s="8" t="s">
        <v>0</v>
      </c>
      <c r="H73" s="8" t="s">
        <v>0</v>
      </c>
    </row>
    <row r="74" spans="1:8" x14ac:dyDescent="0.15">
      <c r="A74" s="9" t="s">
        <v>0</v>
      </c>
      <c r="B74" s="10" t="s">
        <v>0</v>
      </c>
      <c r="C74" s="10" t="s">
        <v>0</v>
      </c>
      <c r="D74" s="10" t="s">
        <v>0</v>
      </c>
      <c r="E74" s="10" t="s">
        <v>0</v>
      </c>
      <c r="F74" s="10" t="s">
        <v>0</v>
      </c>
      <c r="G74" s="10" t="s">
        <v>0</v>
      </c>
      <c r="H74" s="10" t="s">
        <v>0</v>
      </c>
    </row>
    <row r="75" spans="1:8" x14ac:dyDescent="0.15">
      <c r="A75" s="7" t="s">
        <v>0</v>
      </c>
      <c r="B75" s="8" t="s">
        <v>0</v>
      </c>
      <c r="C75" s="8" t="s">
        <v>0</v>
      </c>
      <c r="D75" s="8" t="s">
        <v>0</v>
      </c>
      <c r="E75" s="8" t="s">
        <v>0</v>
      </c>
      <c r="F75" s="8" t="s">
        <v>0</v>
      </c>
      <c r="G75" s="8" t="s">
        <v>0</v>
      </c>
      <c r="H75" s="8" t="s">
        <v>0</v>
      </c>
    </row>
    <row r="76" spans="1:8" x14ac:dyDescent="0.15">
      <c r="A76" s="9" t="s">
        <v>0</v>
      </c>
      <c r="B76" s="10" t="s">
        <v>0</v>
      </c>
      <c r="C76" s="10" t="s">
        <v>0</v>
      </c>
      <c r="D76" s="10" t="s">
        <v>0</v>
      </c>
      <c r="E76" s="10" t="s">
        <v>0</v>
      </c>
      <c r="F76" s="10" t="s">
        <v>0</v>
      </c>
      <c r="G76" s="10" t="s">
        <v>0</v>
      </c>
      <c r="H76" s="10" t="s">
        <v>0</v>
      </c>
    </row>
    <row r="77" spans="1:8" x14ac:dyDescent="0.15">
      <c r="A77" s="7" t="s">
        <v>0</v>
      </c>
      <c r="B77" s="8" t="s">
        <v>0</v>
      </c>
      <c r="C77" s="8" t="s">
        <v>0</v>
      </c>
      <c r="D77" s="8" t="s">
        <v>0</v>
      </c>
      <c r="E77" s="8" t="s">
        <v>0</v>
      </c>
      <c r="F77" s="8" t="s">
        <v>0</v>
      </c>
      <c r="G77" s="8" t="s">
        <v>0</v>
      </c>
      <c r="H77" s="8" t="s">
        <v>0</v>
      </c>
    </row>
    <row r="78" spans="1:8" x14ac:dyDescent="0.15">
      <c r="A78" s="9" t="s">
        <v>0</v>
      </c>
      <c r="B78" s="10" t="s">
        <v>0</v>
      </c>
      <c r="C78" s="10" t="s">
        <v>0</v>
      </c>
      <c r="D78" s="10" t="s">
        <v>0</v>
      </c>
      <c r="E78" s="10" t="s">
        <v>0</v>
      </c>
      <c r="F78" s="10" t="s">
        <v>0</v>
      </c>
      <c r="G78" s="10" t="s">
        <v>0</v>
      </c>
      <c r="H78" s="10" t="s">
        <v>0</v>
      </c>
    </row>
    <row r="79" spans="1:8" x14ac:dyDescent="0.15">
      <c r="A79" s="7" t="s">
        <v>0</v>
      </c>
      <c r="B79" s="8" t="s">
        <v>0</v>
      </c>
      <c r="C79" s="8" t="s">
        <v>0</v>
      </c>
      <c r="D79" s="8" t="s">
        <v>0</v>
      </c>
      <c r="E79" s="8" t="s">
        <v>0</v>
      </c>
      <c r="F79" s="8" t="s">
        <v>0</v>
      </c>
      <c r="G79" s="8" t="s">
        <v>0</v>
      </c>
      <c r="H79" s="8" t="s">
        <v>0</v>
      </c>
    </row>
    <row r="80" spans="1:8" x14ac:dyDescent="0.15">
      <c r="A80" s="9" t="s">
        <v>0</v>
      </c>
      <c r="B80" s="10" t="s">
        <v>0</v>
      </c>
      <c r="C80" s="10" t="s">
        <v>0</v>
      </c>
      <c r="D80" s="10" t="s">
        <v>0</v>
      </c>
      <c r="E80" s="10" t="s">
        <v>0</v>
      </c>
      <c r="F80" s="10" t="s">
        <v>0</v>
      </c>
      <c r="G80" s="10" t="s">
        <v>0</v>
      </c>
      <c r="H80" s="10" t="s">
        <v>0</v>
      </c>
    </row>
    <row r="81" spans="1:8" x14ac:dyDescent="0.15">
      <c r="A81" s="7" t="s">
        <v>0</v>
      </c>
      <c r="B81" s="8" t="s">
        <v>0</v>
      </c>
      <c r="C81" s="8" t="s">
        <v>0</v>
      </c>
      <c r="D81" s="8" t="s">
        <v>0</v>
      </c>
      <c r="E81" s="8" t="s">
        <v>0</v>
      </c>
      <c r="F81" s="8" t="s">
        <v>0</v>
      </c>
      <c r="G81" s="8" t="s">
        <v>0</v>
      </c>
      <c r="H81" s="8" t="s">
        <v>0</v>
      </c>
    </row>
    <row r="82" spans="1:8" x14ac:dyDescent="0.15">
      <c r="A82" s="9" t="s">
        <v>0</v>
      </c>
      <c r="B82" s="10" t="s">
        <v>0</v>
      </c>
      <c r="C82" s="10" t="s">
        <v>0</v>
      </c>
      <c r="D82" s="10" t="s">
        <v>0</v>
      </c>
      <c r="E82" s="10" t="s">
        <v>0</v>
      </c>
      <c r="F82" s="10" t="s">
        <v>0</v>
      </c>
      <c r="G82" s="10" t="s">
        <v>0</v>
      </c>
      <c r="H82" s="10" t="s">
        <v>0</v>
      </c>
    </row>
    <row r="83" spans="1:8" x14ac:dyDescent="0.15">
      <c r="A83" s="7" t="s">
        <v>0</v>
      </c>
      <c r="B83" s="8" t="s">
        <v>0</v>
      </c>
      <c r="C83" s="8" t="s">
        <v>0</v>
      </c>
      <c r="D83" s="8" t="s">
        <v>0</v>
      </c>
      <c r="E83" s="8" t="s">
        <v>0</v>
      </c>
      <c r="F83" s="8" t="s">
        <v>0</v>
      </c>
      <c r="G83" s="8" t="s">
        <v>0</v>
      </c>
      <c r="H83" s="8" t="s">
        <v>0</v>
      </c>
    </row>
    <row r="84" spans="1:8" x14ac:dyDescent="0.15">
      <c r="A84" s="9" t="s">
        <v>0</v>
      </c>
      <c r="B84" s="10" t="s">
        <v>0</v>
      </c>
      <c r="C84" s="10" t="s">
        <v>0</v>
      </c>
      <c r="D84" s="10" t="s">
        <v>0</v>
      </c>
      <c r="E84" s="10" t="s">
        <v>0</v>
      </c>
      <c r="F84" s="10" t="s">
        <v>0</v>
      </c>
      <c r="G84" s="10" t="s">
        <v>0</v>
      </c>
      <c r="H84" s="10" t="s">
        <v>0</v>
      </c>
    </row>
    <row r="85" spans="1:8" x14ac:dyDescent="0.15">
      <c r="A85" s="7" t="s">
        <v>0</v>
      </c>
      <c r="B85" s="8" t="s">
        <v>0</v>
      </c>
      <c r="C85" s="8" t="s">
        <v>0</v>
      </c>
      <c r="D85" s="8" t="s">
        <v>0</v>
      </c>
      <c r="E85" s="8" t="s">
        <v>0</v>
      </c>
      <c r="F85" s="8" t="s">
        <v>0</v>
      </c>
      <c r="G85" s="8" t="s">
        <v>0</v>
      </c>
      <c r="H85" s="8" t="s">
        <v>0</v>
      </c>
    </row>
    <row r="86" spans="1:8" x14ac:dyDescent="0.15">
      <c r="A86" s="9" t="s">
        <v>0</v>
      </c>
      <c r="B86" s="10" t="s">
        <v>0</v>
      </c>
      <c r="C86" s="10" t="s">
        <v>0</v>
      </c>
      <c r="D86" s="10" t="s">
        <v>0</v>
      </c>
      <c r="E86" s="10" t="s">
        <v>0</v>
      </c>
      <c r="F86" s="10" t="s">
        <v>0</v>
      </c>
      <c r="G86" s="10" t="s">
        <v>0</v>
      </c>
      <c r="H86" s="10" t="s">
        <v>0</v>
      </c>
    </row>
    <row r="87" spans="1:8" x14ac:dyDescent="0.15">
      <c r="A87" s="7" t="s">
        <v>0</v>
      </c>
      <c r="B87" s="8" t="s">
        <v>0</v>
      </c>
      <c r="C87" s="8" t="s">
        <v>0</v>
      </c>
      <c r="D87" s="8" t="s">
        <v>0</v>
      </c>
      <c r="E87" s="8" t="s">
        <v>0</v>
      </c>
      <c r="F87" s="8" t="s">
        <v>0</v>
      </c>
      <c r="G87" s="8" t="s">
        <v>0</v>
      </c>
      <c r="H87" s="8" t="s">
        <v>0</v>
      </c>
    </row>
    <row r="88" spans="1:8" x14ac:dyDescent="0.15">
      <c r="A88" s="9" t="s">
        <v>0</v>
      </c>
      <c r="B88" s="10" t="s">
        <v>0</v>
      </c>
      <c r="C88" s="10" t="s">
        <v>0</v>
      </c>
      <c r="D88" s="10" t="s">
        <v>0</v>
      </c>
      <c r="E88" s="10" t="s">
        <v>0</v>
      </c>
      <c r="F88" s="10" t="s">
        <v>0</v>
      </c>
      <c r="G88" s="10" t="s">
        <v>0</v>
      </c>
      <c r="H88" s="10" t="s">
        <v>0</v>
      </c>
    </row>
    <row r="89" spans="1:8" x14ac:dyDescent="0.15">
      <c r="A89" s="7" t="s">
        <v>0</v>
      </c>
      <c r="B89" s="8" t="s">
        <v>0</v>
      </c>
      <c r="C89" s="8" t="s">
        <v>0</v>
      </c>
      <c r="D89" s="8" t="s">
        <v>0</v>
      </c>
      <c r="E89" s="8" t="s">
        <v>0</v>
      </c>
      <c r="F89" s="8" t="s">
        <v>0</v>
      </c>
      <c r="G89" s="8" t="s">
        <v>0</v>
      </c>
      <c r="H89" s="8" t="s">
        <v>0</v>
      </c>
    </row>
    <row r="90" spans="1:8" x14ac:dyDescent="0.15">
      <c r="A90" s="9" t="s">
        <v>0</v>
      </c>
      <c r="B90" s="10" t="s">
        <v>0</v>
      </c>
      <c r="C90" s="10" t="s">
        <v>0</v>
      </c>
      <c r="D90" s="10" t="s">
        <v>0</v>
      </c>
      <c r="E90" s="10" t="s">
        <v>0</v>
      </c>
      <c r="F90" s="10" t="s">
        <v>0</v>
      </c>
      <c r="G90" s="10" t="s">
        <v>0</v>
      </c>
      <c r="H90" s="10" t="s">
        <v>0</v>
      </c>
    </row>
    <row r="91" spans="1:8" x14ac:dyDescent="0.15">
      <c r="A91" s="7" t="s">
        <v>0</v>
      </c>
      <c r="B91" s="8" t="s">
        <v>0</v>
      </c>
      <c r="C91" s="8" t="s">
        <v>0</v>
      </c>
      <c r="D91" s="8" t="s">
        <v>0</v>
      </c>
      <c r="E91" s="8" t="s">
        <v>0</v>
      </c>
      <c r="F91" s="8" t="s">
        <v>0</v>
      </c>
      <c r="G91" s="8" t="s">
        <v>0</v>
      </c>
      <c r="H91" s="8" t="s">
        <v>0</v>
      </c>
    </row>
    <row r="92" spans="1:8" x14ac:dyDescent="0.15">
      <c r="A92" s="9" t="s">
        <v>0</v>
      </c>
      <c r="B92" s="10" t="s">
        <v>0</v>
      </c>
      <c r="C92" s="10" t="s">
        <v>0</v>
      </c>
      <c r="D92" s="10" t="s">
        <v>0</v>
      </c>
      <c r="E92" s="10" t="s">
        <v>0</v>
      </c>
      <c r="F92" s="10" t="s">
        <v>0</v>
      </c>
      <c r="G92" s="10" t="s">
        <v>0</v>
      </c>
      <c r="H92" s="10" t="s">
        <v>0</v>
      </c>
    </row>
    <row r="93" spans="1:8" x14ac:dyDescent="0.15">
      <c r="A93" s="7" t="s">
        <v>0</v>
      </c>
      <c r="B93" s="8" t="s">
        <v>0</v>
      </c>
      <c r="C93" s="8" t="s">
        <v>0</v>
      </c>
      <c r="D93" s="8" t="s">
        <v>0</v>
      </c>
      <c r="E93" s="8" t="s">
        <v>0</v>
      </c>
      <c r="F93" s="8" t="s">
        <v>0</v>
      </c>
      <c r="G93" s="8" t="s">
        <v>0</v>
      </c>
      <c r="H93" s="8" t="s">
        <v>0</v>
      </c>
    </row>
    <row r="94" spans="1:8" x14ac:dyDescent="0.15">
      <c r="A94" s="9" t="s">
        <v>0</v>
      </c>
      <c r="B94" s="10" t="s">
        <v>0</v>
      </c>
      <c r="C94" s="10" t="s">
        <v>0</v>
      </c>
      <c r="D94" s="10" t="s">
        <v>0</v>
      </c>
      <c r="E94" s="10" t="s">
        <v>0</v>
      </c>
      <c r="F94" s="10" t="s">
        <v>0</v>
      </c>
      <c r="G94" s="10" t="s">
        <v>0</v>
      </c>
      <c r="H94" s="10" t="s">
        <v>0</v>
      </c>
    </row>
    <row r="95" spans="1:8" x14ac:dyDescent="0.15">
      <c r="A95" s="7" t="s">
        <v>0</v>
      </c>
      <c r="B95" s="8" t="s">
        <v>0</v>
      </c>
      <c r="C95" s="8" t="s">
        <v>0</v>
      </c>
      <c r="D95" s="8" t="s">
        <v>0</v>
      </c>
      <c r="E95" s="8" t="s">
        <v>0</v>
      </c>
      <c r="F95" s="8" t="s">
        <v>0</v>
      </c>
      <c r="G95" s="8" t="s">
        <v>0</v>
      </c>
      <c r="H95" s="8" t="s">
        <v>0</v>
      </c>
    </row>
    <row r="96" spans="1:8" x14ac:dyDescent="0.15">
      <c r="A96" s="9" t="s">
        <v>0</v>
      </c>
      <c r="B96" s="10" t="s">
        <v>0</v>
      </c>
      <c r="C96" s="10" t="s">
        <v>0</v>
      </c>
      <c r="D96" s="10" t="s">
        <v>0</v>
      </c>
      <c r="E96" s="10" t="s">
        <v>0</v>
      </c>
      <c r="F96" s="10" t="s">
        <v>0</v>
      </c>
      <c r="G96" s="10" t="s">
        <v>0</v>
      </c>
      <c r="H96" s="10" t="s">
        <v>0</v>
      </c>
    </row>
    <row r="97" spans="1:8" x14ac:dyDescent="0.15">
      <c r="A97" s="7" t="s">
        <v>0</v>
      </c>
      <c r="B97" s="8" t="s">
        <v>0</v>
      </c>
      <c r="C97" s="8" t="s">
        <v>0</v>
      </c>
      <c r="D97" s="8" t="s">
        <v>0</v>
      </c>
      <c r="E97" s="8" t="s">
        <v>0</v>
      </c>
      <c r="F97" s="8" t="s">
        <v>0</v>
      </c>
      <c r="G97" s="8" t="s">
        <v>0</v>
      </c>
      <c r="H97" s="8" t="s">
        <v>0</v>
      </c>
    </row>
    <row r="98" spans="1:8" x14ac:dyDescent="0.15">
      <c r="A98" s="9" t="s">
        <v>0</v>
      </c>
      <c r="B98" s="10" t="s">
        <v>0</v>
      </c>
      <c r="C98" s="10" t="s">
        <v>0</v>
      </c>
      <c r="D98" s="10" t="s">
        <v>0</v>
      </c>
      <c r="E98" s="10" t="s">
        <v>0</v>
      </c>
      <c r="F98" s="10" t="s">
        <v>0</v>
      </c>
      <c r="G98" s="10" t="s">
        <v>0</v>
      </c>
      <c r="H98" s="10" t="s">
        <v>0</v>
      </c>
    </row>
    <row r="99" spans="1:8" x14ac:dyDescent="0.15">
      <c r="A99" s="7" t="s">
        <v>0</v>
      </c>
      <c r="B99" s="8" t="s">
        <v>0</v>
      </c>
      <c r="C99" s="8" t="s">
        <v>0</v>
      </c>
      <c r="D99" s="8" t="s">
        <v>0</v>
      </c>
      <c r="E99" s="8" t="s">
        <v>0</v>
      </c>
      <c r="F99" s="8" t="s">
        <v>0</v>
      </c>
      <c r="G99" s="8" t="s">
        <v>0</v>
      </c>
      <c r="H99" s="8" t="s">
        <v>0</v>
      </c>
    </row>
    <row r="100" spans="1:8" x14ac:dyDescent="0.15">
      <c r="A100" s="9" t="s">
        <v>0</v>
      </c>
      <c r="B100" s="10" t="s">
        <v>0</v>
      </c>
      <c r="C100" s="10" t="s">
        <v>0</v>
      </c>
      <c r="D100" s="10" t="s">
        <v>0</v>
      </c>
      <c r="E100" s="10" t="s">
        <v>0</v>
      </c>
      <c r="F100" s="10" t="s">
        <v>0</v>
      </c>
      <c r="G100" s="10" t="s">
        <v>0</v>
      </c>
      <c r="H100" s="10" t="s">
        <v>0</v>
      </c>
    </row>
    <row r="101" spans="1:8" x14ac:dyDescent="0.15">
      <c r="A101" s="7" t="s">
        <v>0</v>
      </c>
      <c r="B101" s="8" t="s">
        <v>0</v>
      </c>
      <c r="C101" s="8" t="s">
        <v>0</v>
      </c>
      <c r="D101" s="8" t="s">
        <v>0</v>
      </c>
      <c r="E101" s="8" t="s">
        <v>0</v>
      </c>
      <c r="F101" s="8" t="s">
        <v>0</v>
      </c>
      <c r="G101" s="8" t="s">
        <v>0</v>
      </c>
      <c r="H101" s="8" t="s">
        <v>0</v>
      </c>
    </row>
    <row r="102" spans="1:8" x14ac:dyDescent="0.15">
      <c r="A102" s="9" t="s">
        <v>0</v>
      </c>
      <c r="B102" s="10" t="s">
        <v>0</v>
      </c>
      <c r="C102" s="10" t="s">
        <v>0</v>
      </c>
      <c r="D102" s="10" t="s">
        <v>0</v>
      </c>
      <c r="E102" s="10" t="s">
        <v>0</v>
      </c>
      <c r="F102" s="10" t="s">
        <v>0</v>
      </c>
      <c r="G102" s="10" t="s">
        <v>0</v>
      </c>
      <c r="H102" s="10" t="s">
        <v>0</v>
      </c>
    </row>
    <row r="103" spans="1:8" x14ac:dyDescent="0.15">
      <c r="A103" s="7" t="s">
        <v>0</v>
      </c>
      <c r="B103" s="8" t="s">
        <v>0</v>
      </c>
      <c r="C103" s="8" t="s">
        <v>0</v>
      </c>
      <c r="D103" s="8" t="s">
        <v>0</v>
      </c>
      <c r="E103" s="8" t="s">
        <v>0</v>
      </c>
      <c r="F103" s="8" t="s">
        <v>0</v>
      </c>
      <c r="G103" s="8" t="s">
        <v>0</v>
      </c>
      <c r="H103" s="8" t="s">
        <v>0</v>
      </c>
    </row>
    <row r="104" spans="1:8" x14ac:dyDescent="0.15">
      <c r="A104" s="9" t="s">
        <v>0</v>
      </c>
      <c r="B104" s="10" t="s">
        <v>0</v>
      </c>
      <c r="C104" s="10" t="s">
        <v>0</v>
      </c>
      <c r="D104" s="10" t="s">
        <v>0</v>
      </c>
      <c r="E104" s="10" t="s">
        <v>0</v>
      </c>
      <c r="F104" s="10" t="s">
        <v>0</v>
      </c>
      <c r="G104" s="10" t="s">
        <v>0</v>
      </c>
      <c r="H104" s="10" t="s">
        <v>0</v>
      </c>
    </row>
    <row r="105" spans="1:8" x14ac:dyDescent="0.15">
      <c r="A105" s="7" t="s">
        <v>0</v>
      </c>
      <c r="B105" s="8" t="s">
        <v>0</v>
      </c>
      <c r="C105" s="8" t="s">
        <v>0</v>
      </c>
      <c r="D105" s="8" t="s">
        <v>0</v>
      </c>
      <c r="E105" s="8" t="s">
        <v>0</v>
      </c>
      <c r="F105" s="8" t="s">
        <v>0</v>
      </c>
      <c r="G105" s="8" t="s">
        <v>0</v>
      </c>
      <c r="H105" s="8" t="s">
        <v>0</v>
      </c>
    </row>
    <row r="106" spans="1:8" x14ac:dyDescent="0.15">
      <c r="A106" s="9" t="s">
        <v>0</v>
      </c>
      <c r="B106" s="10" t="s">
        <v>0</v>
      </c>
      <c r="C106" s="10" t="s">
        <v>0</v>
      </c>
      <c r="D106" s="10" t="s">
        <v>0</v>
      </c>
      <c r="E106" s="10" t="s">
        <v>0</v>
      </c>
      <c r="F106" s="10" t="s">
        <v>0</v>
      </c>
      <c r="G106" s="10" t="s">
        <v>0</v>
      </c>
      <c r="H106" s="10" t="s">
        <v>0</v>
      </c>
    </row>
    <row r="107" spans="1:8" x14ac:dyDescent="0.15">
      <c r="A107" s="7" t="s">
        <v>0</v>
      </c>
      <c r="B107" s="8" t="s">
        <v>0</v>
      </c>
      <c r="C107" s="8" t="s">
        <v>0</v>
      </c>
      <c r="D107" s="8" t="s">
        <v>0</v>
      </c>
      <c r="E107" s="8" t="s">
        <v>0</v>
      </c>
      <c r="F107" s="8" t="s">
        <v>0</v>
      </c>
      <c r="G107" s="8" t="s">
        <v>0</v>
      </c>
      <c r="H107" s="8" t="s">
        <v>0</v>
      </c>
    </row>
    <row r="108" spans="1:8" x14ac:dyDescent="0.15">
      <c r="A108" s="9" t="s">
        <v>0</v>
      </c>
      <c r="B108" s="10" t="s">
        <v>0</v>
      </c>
      <c r="C108" s="10" t="s">
        <v>0</v>
      </c>
      <c r="D108" s="10" t="s">
        <v>0</v>
      </c>
      <c r="E108" s="10" t="s">
        <v>0</v>
      </c>
      <c r="F108" s="10" t="s">
        <v>0</v>
      </c>
      <c r="G108" s="10" t="s">
        <v>0</v>
      </c>
      <c r="H108" s="10" t="s">
        <v>0</v>
      </c>
    </row>
    <row r="109" spans="1:8" x14ac:dyDescent="0.15">
      <c r="A109" s="7" t="s">
        <v>0</v>
      </c>
      <c r="B109" s="8" t="s">
        <v>0</v>
      </c>
      <c r="C109" s="8" t="s">
        <v>0</v>
      </c>
      <c r="D109" s="8" t="s">
        <v>0</v>
      </c>
      <c r="E109" s="8" t="s">
        <v>0</v>
      </c>
      <c r="F109" s="8" t="s">
        <v>0</v>
      </c>
      <c r="G109" s="8" t="s">
        <v>0</v>
      </c>
      <c r="H109" s="8" t="s">
        <v>0</v>
      </c>
    </row>
    <row r="110" spans="1:8" x14ac:dyDescent="0.15">
      <c r="A110" s="9" t="s">
        <v>0</v>
      </c>
      <c r="B110" s="10" t="s">
        <v>0</v>
      </c>
      <c r="C110" s="10" t="s">
        <v>0</v>
      </c>
      <c r="D110" s="10" t="s">
        <v>0</v>
      </c>
      <c r="E110" s="10" t="s">
        <v>0</v>
      </c>
      <c r="F110" s="10" t="s">
        <v>0</v>
      </c>
      <c r="G110" s="10" t="s">
        <v>0</v>
      </c>
      <c r="H110" s="10" t="s">
        <v>0</v>
      </c>
    </row>
    <row r="111" spans="1:8" x14ac:dyDescent="0.15">
      <c r="A111" s="7" t="s">
        <v>0</v>
      </c>
      <c r="B111" s="8" t="s">
        <v>0</v>
      </c>
      <c r="C111" s="8" t="s">
        <v>0</v>
      </c>
      <c r="D111" s="8" t="s">
        <v>0</v>
      </c>
      <c r="E111" s="8" t="s">
        <v>0</v>
      </c>
      <c r="F111" s="8" t="s">
        <v>0</v>
      </c>
      <c r="G111" s="8" t="s">
        <v>0</v>
      </c>
      <c r="H111" s="8" t="s">
        <v>0</v>
      </c>
    </row>
    <row r="112" spans="1:8" x14ac:dyDescent="0.15">
      <c r="A112" s="9" t="s">
        <v>0</v>
      </c>
      <c r="B112" s="10" t="s">
        <v>0</v>
      </c>
      <c r="C112" s="10" t="s">
        <v>0</v>
      </c>
      <c r="D112" s="10" t="s">
        <v>0</v>
      </c>
      <c r="E112" s="10" t="s">
        <v>0</v>
      </c>
      <c r="F112" s="10" t="s">
        <v>0</v>
      </c>
      <c r="G112" s="10" t="s">
        <v>0</v>
      </c>
      <c r="H112" s="10" t="s">
        <v>0</v>
      </c>
    </row>
    <row r="113" spans="1:8" x14ac:dyDescent="0.15">
      <c r="A113" s="7" t="s">
        <v>0</v>
      </c>
      <c r="B113" s="8" t="s">
        <v>0</v>
      </c>
      <c r="C113" s="8" t="s">
        <v>0</v>
      </c>
      <c r="D113" s="8" t="s">
        <v>0</v>
      </c>
      <c r="E113" s="8" t="s">
        <v>10</v>
      </c>
      <c r="F113" s="8" t="s">
        <v>10</v>
      </c>
      <c r="G113" s="8" t="s">
        <v>10</v>
      </c>
      <c r="H113" s="8" t="s">
        <v>10</v>
      </c>
    </row>
  </sheetData>
  <phoneticPr fontId="2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226"/>
  <sheetViews>
    <sheetView topLeftCell="L1" zoomScaleSheetLayoutView="100" workbookViewId="0">
      <selection activeCell="L2" sqref="L2:L16"/>
    </sheetView>
  </sheetViews>
  <sheetFormatPr defaultRowHeight="14.25" x14ac:dyDescent="0.15"/>
  <cols>
    <col min="1" max="8" width="11.75" style="1" customWidth="1"/>
    <col min="9" max="9" width="9" style="1"/>
    <col min="10" max="10" width="17.25" style="1" customWidth="1"/>
    <col min="11" max="11" width="11.75" style="1" customWidth="1"/>
    <col min="12" max="16384" width="9" style="1"/>
  </cols>
  <sheetData>
    <row r="1" spans="1:28" x14ac:dyDescent="0.15">
      <c r="A1" s="1" t="str">
        <f>Golden_OTP输入!A1</f>
        <v>0x7d177d5e</v>
      </c>
      <c r="B1" s="1" t="str">
        <f>Golden_OTP输入!B1</f>
        <v>0x7d197bb6</v>
      </c>
      <c r="C1" s="1" t="str">
        <f>Golden_OTP输入!C1</f>
        <v>0x6fad6f25</v>
      </c>
      <c r="D1" s="1" t="str">
        <f>Golden_OTP输入!D1</f>
        <v>0x6f1e6f39</v>
      </c>
      <c r="E1" s="1" t="str">
        <f>Golden_OTP输入!E1</f>
        <v>0x5f7e5ea8</v>
      </c>
      <c r="F1" s="1" t="str">
        <f>Golden_OTP输入!F1</f>
        <v>0x5f265f66</v>
      </c>
      <c r="G1" s="1" t="str">
        <f>Golden_OTP输入!G1</f>
        <v>0x52945150</v>
      </c>
      <c r="H1" s="1" t="str">
        <f>Golden_OTP输入!H1</f>
        <v>0x52245280</v>
      </c>
      <c r="J1" s="5" t="s">
        <v>1</v>
      </c>
      <c r="K1" s="5">
        <v>2</v>
      </c>
      <c r="N1" s="1">
        <v>0</v>
      </c>
      <c r="O1" s="1">
        <v>1</v>
      </c>
      <c r="P1" s="1">
        <v>2</v>
      </c>
      <c r="Q1" s="1">
        <v>3</v>
      </c>
      <c r="R1" s="1">
        <v>4</v>
      </c>
      <c r="S1" s="1">
        <v>5</v>
      </c>
      <c r="T1" s="1">
        <v>6</v>
      </c>
      <c r="U1" s="1">
        <v>7</v>
      </c>
      <c r="V1" s="1">
        <v>8</v>
      </c>
      <c r="W1" s="1">
        <v>9</v>
      </c>
      <c r="X1" s="1">
        <v>10</v>
      </c>
      <c r="Y1" s="1">
        <v>11</v>
      </c>
      <c r="Z1" s="1">
        <v>12</v>
      </c>
      <c r="AA1" s="1">
        <v>13</v>
      </c>
      <c r="AB1" s="1">
        <v>14</v>
      </c>
    </row>
    <row r="2" spans="1:28" x14ac:dyDescent="0.15">
      <c r="A2" s="1" t="str">
        <f>Golden_OTP输入!A2</f>
        <v>0x4a6f4877</v>
      </c>
      <c r="B2" s="1" t="str">
        <f>Golden_OTP输入!B2</f>
        <v>0x497c498d</v>
      </c>
      <c r="C2" s="1" t="str">
        <f>Golden_OTP输入!C2</f>
        <v>0x44cc429a</v>
      </c>
      <c r="D2" s="1" t="str">
        <f>Golden_OTP输入!D2</f>
        <v>0x439e4360</v>
      </c>
      <c r="E2" s="1" t="str">
        <f>Golden_OTP输入!E2</f>
        <v>0x412b3ef2</v>
      </c>
      <c r="F2" s="1" t="str">
        <f>Golden_OTP输入!F2</f>
        <v>0x400d3f5e</v>
      </c>
      <c r="G2" s="1" t="str">
        <f>Golden_OTP输入!G2</f>
        <v>0x3fdb3de6</v>
      </c>
      <c r="H2" s="1" t="str">
        <f>Golden_OTP输入!H2</f>
        <v>0x3ef23dec</v>
      </c>
      <c r="I2" s="1">
        <v>0</v>
      </c>
      <c r="J2" s="1" t="str">
        <f>INDEX(A:H,INT((ROW()-2)/4)+1,IF(MOD(ROW(),4)=2,1,IF(MOD(ROW(),4)=3,3,IF(MOD(ROW(),4)=0,5,7))))</f>
        <v>0x7d177d5e</v>
      </c>
      <c r="K2" s="1" t="str">
        <f>INDEX(A:H,INT((ROW()-2)/4)+1,IF(MOD(ROW(),4)=2,2,IF(MOD(ROW(),4)=3,4,IF(MOD(ROW(),4)=0,6,8))))</f>
        <v>0x7d197bb6</v>
      </c>
      <c r="L2" s="11" t="str">
        <f>IF(K1=0,"B",IF(K1=1,"GB",IF(K1=2,"Gr",IF(K1=3,"R","ERR"))))</f>
        <v>Gr</v>
      </c>
      <c r="M2" s="1">
        <v>0</v>
      </c>
      <c r="N2" s="1">
        <f>HEX2DEC(MID(INDEX($J:$J,COLUMN()-12+(ROW()-2)*15,1),7,4))</f>
        <v>32094</v>
      </c>
      <c r="O2" s="1">
        <f t="shared" ref="O2:AB2" si="0">HEX2DEC(MID(INDEX($J:$J,COLUMN()-12+(ROW()-2)*15,1),7,4))</f>
        <v>28453</v>
      </c>
      <c r="P2" s="1">
        <f t="shared" si="0"/>
        <v>24232</v>
      </c>
      <c r="Q2" s="1">
        <f t="shared" si="0"/>
        <v>20816</v>
      </c>
      <c r="R2" s="1">
        <f t="shared" si="0"/>
        <v>18551</v>
      </c>
      <c r="S2" s="1">
        <f t="shared" si="0"/>
        <v>17050</v>
      </c>
      <c r="T2" s="1">
        <f t="shared" si="0"/>
        <v>16114</v>
      </c>
      <c r="U2" s="1">
        <f t="shared" si="0"/>
        <v>15846</v>
      </c>
      <c r="V2" s="1">
        <f t="shared" si="0"/>
        <v>16125</v>
      </c>
      <c r="W2" s="1">
        <f t="shared" si="0"/>
        <v>17042</v>
      </c>
      <c r="X2" s="1">
        <f t="shared" si="0"/>
        <v>18546</v>
      </c>
      <c r="Y2" s="1">
        <f t="shared" si="0"/>
        <v>20830</v>
      </c>
      <c r="Z2" s="1">
        <f t="shared" si="0"/>
        <v>24256</v>
      </c>
      <c r="AA2" s="1">
        <f t="shared" si="0"/>
        <v>28790</v>
      </c>
      <c r="AB2" s="1">
        <f t="shared" si="0"/>
        <v>34391</v>
      </c>
    </row>
    <row r="3" spans="1:28" x14ac:dyDescent="0.15">
      <c r="A3" s="1" t="str">
        <f>Golden_OTP输入!A3</f>
        <v>0x412e3efd</v>
      </c>
      <c r="B3" s="1" t="str">
        <f>Golden_OTP输入!B3</f>
        <v>0x3ffc3f17</v>
      </c>
      <c r="C3" s="1" t="str">
        <f>Golden_OTP输入!C3</f>
        <v>0x44a54292</v>
      </c>
      <c r="D3" s="1" t="str">
        <f>Golden_OTP输入!D3</f>
        <v>0x438942b1</v>
      </c>
      <c r="E3" s="1" t="str">
        <f>Golden_OTP输入!E3</f>
        <v>0x4a1f4872</v>
      </c>
      <c r="F3" s="1" t="str">
        <f>Golden_OTP输入!F3</f>
        <v>0x4942489e</v>
      </c>
      <c r="G3" s="1" t="str">
        <f>Golden_OTP输入!G3</f>
        <v>0x526c515e</v>
      </c>
      <c r="H3" s="1" t="str">
        <f>Golden_OTP输入!H3</f>
        <v>0x51eb5104</v>
      </c>
      <c r="I3" s="1">
        <v>1</v>
      </c>
      <c r="J3" s="1" t="str">
        <f t="shared" ref="J3:J66" si="1">INDEX(A:H,INT((ROW()-2)/4)+1,IF(MOD(ROW(),4)=2,1,IF(MOD(ROW(),4)=3,3,IF(MOD(ROW(),4)=0,5,7))))</f>
        <v>0x6fad6f25</v>
      </c>
      <c r="K3" s="1" t="str">
        <f t="shared" ref="K3:K66" si="2">INDEX(A:H,INT((ROW()-2)/4)+1,IF(MOD(ROW(),4)=2,2,IF(MOD(ROW(),4)=3,4,IF(MOD(ROW(),4)=0,6,8))))</f>
        <v>0x6f1e6f39</v>
      </c>
      <c r="L3" s="11"/>
      <c r="M3" s="1">
        <v>1</v>
      </c>
      <c r="N3" s="1">
        <f t="shared" ref="N3:N16" si="3">HEX2DEC(MID(INDEX($J:$J,COLUMN()-12+(ROW()-2)*15,1),7,4))</f>
        <v>30146</v>
      </c>
      <c r="O3" s="1">
        <f t="shared" ref="O3:AB3" si="4">HEX2DEC(MID(INDEX($J:$J,COLUMN()-12+(ROW()-2)*15,1),7,4))</f>
        <v>26124</v>
      </c>
      <c r="P3" s="1">
        <f t="shared" si="4"/>
        <v>21918</v>
      </c>
      <c r="Q3" s="1">
        <f t="shared" si="4"/>
        <v>18898</v>
      </c>
      <c r="R3" s="1">
        <f t="shared" si="4"/>
        <v>16700</v>
      </c>
      <c r="S3" s="1">
        <f t="shared" si="4"/>
        <v>15144</v>
      </c>
      <c r="T3" s="1">
        <f t="shared" si="4"/>
        <v>14186</v>
      </c>
      <c r="U3" s="1">
        <f t="shared" si="4"/>
        <v>13884</v>
      </c>
      <c r="V3" s="1">
        <f t="shared" si="4"/>
        <v>14147</v>
      </c>
      <c r="W3" s="1">
        <f t="shared" si="4"/>
        <v>15115</v>
      </c>
      <c r="X3" s="1">
        <f t="shared" si="4"/>
        <v>16593</v>
      </c>
      <c r="Y3" s="1">
        <f t="shared" si="4"/>
        <v>18742</v>
      </c>
      <c r="Z3" s="1">
        <f t="shared" si="4"/>
        <v>21728</v>
      </c>
      <c r="AA3" s="1">
        <f t="shared" si="4"/>
        <v>26107</v>
      </c>
      <c r="AB3" s="1">
        <f t="shared" si="4"/>
        <v>31098</v>
      </c>
    </row>
    <row r="4" spans="1:28" x14ac:dyDescent="0.15">
      <c r="A4" s="1" t="str">
        <f>Golden_OTP输入!A4</f>
        <v>0x5f105ec0</v>
      </c>
      <c r="B4" s="1" t="str">
        <f>Golden_OTP输入!B4</f>
        <v>0x5ed55d49</v>
      </c>
      <c r="C4" s="1" t="str">
        <f>Golden_OTP输入!C4</f>
        <v>0x710b7076</v>
      </c>
      <c r="D4" s="1" t="str">
        <f>Golden_OTP输入!D4</f>
        <v>0x702f6e22</v>
      </c>
      <c r="E4" s="1" t="str">
        <f>Golden_OTP输入!E4</f>
        <v>0x86098657</v>
      </c>
      <c r="F4" s="1" t="str">
        <f>Golden_OTP输入!F4</f>
        <v>0x853380e6</v>
      </c>
      <c r="G4" s="1" t="str">
        <f>Golden_OTP输入!G4</f>
        <v>0x768775c2</v>
      </c>
      <c r="H4" s="1" t="str">
        <f>Golden_OTP输入!H4</f>
        <v>0x74fd752c</v>
      </c>
      <c r="I4" s="1">
        <v>2</v>
      </c>
      <c r="J4" s="1" t="str">
        <f t="shared" si="1"/>
        <v>0x5f7e5ea8</v>
      </c>
      <c r="K4" s="1" t="str">
        <f t="shared" si="2"/>
        <v>0x5f265f66</v>
      </c>
      <c r="L4" s="11"/>
      <c r="M4" s="1">
        <v>2</v>
      </c>
      <c r="N4" s="1">
        <f t="shared" si="3"/>
        <v>28003</v>
      </c>
      <c r="O4" s="1">
        <f t="shared" ref="O4:AB4" si="5">HEX2DEC(MID(INDEX($J:$J,COLUMN()-12+(ROW()-2)*15,1),7,4))</f>
        <v>23803</v>
      </c>
      <c r="P4" s="1">
        <f t="shared" si="5"/>
        <v>19928</v>
      </c>
      <c r="Q4" s="1">
        <f t="shared" si="5"/>
        <v>17099</v>
      </c>
      <c r="R4" s="1">
        <f t="shared" si="5"/>
        <v>14874</v>
      </c>
      <c r="S4" s="1">
        <f t="shared" si="5"/>
        <v>13244</v>
      </c>
      <c r="T4" s="1">
        <f t="shared" si="5"/>
        <v>12347</v>
      </c>
      <c r="U4" s="1">
        <f t="shared" si="5"/>
        <v>12033</v>
      </c>
      <c r="V4" s="1">
        <f t="shared" si="5"/>
        <v>12267</v>
      </c>
      <c r="W4" s="1">
        <f t="shared" si="5"/>
        <v>13147</v>
      </c>
      <c r="X4" s="1">
        <f t="shared" si="5"/>
        <v>14696</v>
      </c>
      <c r="Y4" s="1">
        <f t="shared" si="5"/>
        <v>16812</v>
      </c>
      <c r="Z4" s="1">
        <f t="shared" si="5"/>
        <v>19566</v>
      </c>
      <c r="AA4" s="1">
        <f t="shared" si="5"/>
        <v>23557</v>
      </c>
      <c r="AB4" s="1">
        <f t="shared" si="5"/>
        <v>28676</v>
      </c>
    </row>
    <row r="5" spans="1:28" x14ac:dyDescent="0.15">
      <c r="A5" s="1" t="str">
        <f>Golden_OTP输入!A5</f>
        <v>0x66b8660c</v>
      </c>
      <c r="B5" s="1" t="str">
        <f>Golden_OTP输入!B5</f>
        <v>0x65ac6669</v>
      </c>
      <c r="C5" s="1" t="str">
        <f>Golden_OTP输入!C5</f>
        <v>0x5679559e</v>
      </c>
      <c r="D5" s="1" t="str">
        <f>Golden_OTP输入!D5</f>
        <v>0x55bc565e</v>
      </c>
      <c r="E5" s="1" t="str">
        <f>Golden_OTP输入!E5</f>
        <v>0x4ae649d2</v>
      </c>
      <c r="F5" s="1" t="str">
        <f>Golden_OTP输入!F5</f>
        <v>0x4a1d4ac2</v>
      </c>
      <c r="G5" s="1" t="str">
        <f>Golden_OTP输入!G5</f>
        <v>0x4298413c</v>
      </c>
      <c r="H5" s="1" t="str">
        <f>Golden_OTP输入!H5</f>
        <v>0x41ef41ff</v>
      </c>
      <c r="I5" s="1">
        <v>3</v>
      </c>
      <c r="J5" s="1" t="str">
        <f t="shared" si="1"/>
        <v>0x52945150</v>
      </c>
      <c r="K5" s="1" t="str">
        <f t="shared" si="2"/>
        <v>0x52245280</v>
      </c>
      <c r="L5" s="11"/>
      <c r="M5" s="1">
        <v>3</v>
      </c>
      <c r="N5" s="1">
        <f t="shared" si="3"/>
        <v>26093</v>
      </c>
      <c r="O5" s="1">
        <f t="shared" ref="O5:AB5" si="6">HEX2DEC(MID(INDEX($J:$J,COLUMN()-12+(ROW()-2)*15,1),7,4))</f>
        <v>21923</v>
      </c>
      <c r="P5" s="1">
        <f t="shared" si="6"/>
        <v>18366</v>
      </c>
      <c r="Q5" s="1">
        <f t="shared" si="6"/>
        <v>15574</v>
      </c>
      <c r="R5" s="1">
        <f t="shared" si="6"/>
        <v>13308</v>
      </c>
      <c r="S5" s="1">
        <f t="shared" si="6"/>
        <v>11761</v>
      </c>
      <c r="T5" s="1">
        <f t="shared" si="6"/>
        <v>10916</v>
      </c>
      <c r="U5" s="1">
        <f t="shared" si="6"/>
        <v>10628</v>
      </c>
      <c r="V5" s="1">
        <f t="shared" si="6"/>
        <v>10829</v>
      </c>
      <c r="W5" s="1">
        <f t="shared" si="6"/>
        <v>11615</v>
      </c>
      <c r="X5" s="1">
        <f t="shared" si="6"/>
        <v>13052</v>
      </c>
      <c r="Y5" s="1">
        <f t="shared" si="6"/>
        <v>15233</v>
      </c>
      <c r="Z5" s="1">
        <f t="shared" si="6"/>
        <v>17894</v>
      </c>
      <c r="AA5" s="1">
        <f t="shared" si="6"/>
        <v>21519</v>
      </c>
      <c r="AB5" s="1">
        <f t="shared" si="6"/>
        <v>26513</v>
      </c>
    </row>
    <row r="6" spans="1:28" x14ac:dyDescent="0.15">
      <c r="A6" s="1" t="str">
        <f>Golden_OTP输入!A6</f>
        <v>0x3c823b28</v>
      </c>
      <c r="B6" s="1" t="str">
        <f>Golden_OTP输入!B6</f>
        <v>0x3c013b8b</v>
      </c>
      <c r="C6" s="1" t="str">
        <f>Golden_OTP输入!C6</f>
        <v>0x38be376a</v>
      </c>
      <c r="D6" s="1" t="str">
        <f>Golden_OTP输入!D6</f>
        <v>0x38383789</v>
      </c>
      <c r="E6" s="1" t="str">
        <f>Golden_OTP输入!E6</f>
        <v>0x3775363c</v>
      </c>
      <c r="F6" s="1" t="str">
        <f>Golden_OTP输入!F6</f>
        <v>0x36ee361e</v>
      </c>
      <c r="G6" s="1" t="str">
        <f>Golden_OTP输入!G6</f>
        <v>0x38933743</v>
      </c>
      <c r="H6" s="1" t="str">
        <f>Golden_OTP输入!H6</f>
        <v>0x380e371f</v>
      </c>
      <c r="I6" s="1">
        <v>4</v>
      </c>
      <c r="J6" s="1" t="str">
        <f t="shared" si="1"/>
        <v>0x4a6f4877</v>
      </c>
      <c r="K6" s="1" t="str">
        <f t="shared" si="2"/>
        <v>0x497c498d</v>
      </c>
      <c r="L6" s="11"/>
      <c r="M6" s="1">
        <v>4</v>
      </c>
      <c r="N6" s="1">
        <f t="shared" si="3"/>
        <v>24607</v>
      </c>
      <c r="O6" s="1">
        <f t="shared" ref="O6:AB6" si="7">HEX2DEC(MID(INDEX($J:$J,COLUMN()-12+(ROW()-2)*15,1),7,4))</f>
        <v>20619</v>
      </c>
      <c r="P6" s="1">
        <f t="shared" si="7"/>
        <v>17191</v>
      </c>
      <c r="Q6" s="1">
        <f t="shared" si="7"/>
        <v>14343</v>
      </c>
      <c r="R6" s="1">
        <f t="shared" si="7"/>
        <v>12132</v>
      </c>
      <c r="S6" s="1">
        <f t="shared" si="7"/>
        <v>10713</v>
      </c>
      <c r="T6" s="1">
        <f t="shared" si="7"/>
        <v>9897</v>
      </c>
      <c r="U6" s="1">
        <f t="shared" si="7"/>
        <v>9586</v>
      </c>
      <c r="V6" s="1">
        <f t="shared" si="7"/>
        <v>9781</v>
      </c>
      <c r="W6" s="1">
        <f t="shared" si="7"/>
        <v>10525</v>
      </c>
      <c r="X6" s="1">
        <f t="shared" si="7"/>
        <v>11852</v>
      </c>
      <c r="Y6" s="1">
        <f t="shared" si="7"/>
        <v>13932</v>
      </c>
      <c r="Z6" s="1">
        <f t="shared" si="7"/>
        <v>16692</v>
      </c>
      <c r="AA6" s="1">
        <f t="shared" si="7"/>
        <v>20150</v>
      </c>
      <c r="AB6" s="1">
        <f t="shared" si="7"/>
        <v>24929</v>
      </c>
    </row>
    <row r="7" spans="1:28" x14ac:dyDescent="0.15">
      <c r="A7" s="1" t="str">
        <f>Golden_OTP输入!A7</f>
        <v>0x3c443b0b</v>
      </c>
      <c r="B7" s="1" t="str">
        <f>Golden_OTP输入!B7</f>
        <v>0x3bb13ad9</v>
      </c>
      <c r="C7" s="1" t="str">
        <f>Golden_OTP输入!C7</f>
        <v>0x41f840d1</v>
      </c>
      <c r="D7" s="1" t="str">
        <f>Golden_OTP输入!D7</f>
        <v>0x414740df</v>
      </c>
      <c r="E7" s="1" t="str">
        <f>Golden_OTP输入!E7</f>
        <v>0x49f14936</v>
      </c>
      <c r="F7" s="1" t="str">
        <f>Golden_OTP输入!F7</f>
        <v>0x495848d4</v>
      </c>
      <c r="G7" s="1" t="str">
        <f>Golden_OTP输入!G7</f>
        <v>0x556e54e0</v>
      </c>
      <c r="H7" s="1" t="str">
        <f>Golden_OTP输入!H7</f>
        <v>0x54ad53f6</v>
      </c>
      <c r="I7" s="1">
        <v>5</v>
      </c>
      <c r="J7" s="1" t="str">
        <f t="shared" si="1"/>
        <v>0x44cc429a</v>
      </c>
      <c r="K7" s="1" t="str">
        <f t="shared" si="2"/>
        <v>0x439e4360</v>
      </c>
      <c r="L7" s="11"/>
      <c r="M7" s="1">
        <v>5</v>
      </c>
      <c r="N7" s="1">
        <f t="shared" si="3"/>
        <v>23602</v>
      </c>
      <c r="O7" s="1">
        <f t="shared" ref="O7:AB7" si="8">HEX2DEC(MID(INDEX($J:$J,COLUMN()-12+(ROW()-2)*15,1),7,4))</f>
        <v>19743</v>
      </c>
      <c r="P7" s="1">
        <f t="shared" si="8"/>
        <v>16384</v>
      </c>
      <c r="Q7" s="1">
        <f t="shared" si="8"/>
        <v>13476</v>
      </c>
      <c r="R7" s="1">
        <f t="shared" si="8"/>
        <v>11352</v>
      </c>
      <c r="S7" s="1">
        <f t="shared" si="8"/>
        <v>9985</v>
      </c>
      <c r="T7" s="1">
        <f t="shared" si="8"/>
        <v>9138</v>
      </c>
      <c r="U7" s="1">
        <f t="shared" si="8"/>
        <v>8838</v>
      </c>
      <c r="V7" s="1">
        <f t="shared" si="8"/>
        <v>9028</v>
      </c>
      <c r="W7" s="1">
        <f t="shared" si="8"/>
        <v>9787</v>
      </c>
      <c r="X7" s="1">
        <f t="shared" si="8"/>
        <v>11055</v>
      </c>
      <c r="Y7" s="1">
        <f t="shared" si="8"/>
        <v>13060</v>
      </c>
      <c r="Z7" s="1">
        <f t="shared" si="8"/>
        <v>15873</v>
      </c>
      <c r="AA7" s="1">
        <f t="shared" si="8"/>
        <v>19237</v>
      </c>
      <c r="AB7" s="1">
        <f t="shared" si="8"/>
        <v>23821</v>
      </c>
    </row>
    <row r="8" spans="1:28" x14ac:dyDescent="0.15">
      <c r="A8" s="1" t="str">
        <f>Golden_OTP输入!A8</f>
        <v>0x662965fb</v>
      </c>
      <c r="B8" s="1" t="str">
        <f>Golden_OTP输入!B8</f>
        <v>0x653a6377</v>
      </c>
      <c r="C8" s="1" t="str">
        <f>Golden_OTP输入!C8</f>
        <v>0x7a8b797a</v>
      </c>
      <c r="D8" s="1" t="str">
        <f>Golden_OTP输入!D8</f>
        <v>0x781e753c</v>
      </c>
      <c r="E8" s="1" t="str">
        <f>Golden_OTP输入!E8</f>
        <v>0x6e606d63</v>
      </c>
      <c r="F8" s="1" t="str">
        <f>Golden_OTP输入!F8</f>
        <v>0x6c346cf2</v>
      </c>
      <c r="G8" s="1" t="str">
        <f>Golden_OTP输入!G8</f>
        <v>0x5e135cfb</v>
      </c>
      <c r="H8" s="1" t="str">
        <f>Golden_OTP输入!H8</f>
        <v>0x5c695d2c</v>
      </c>
      <c r="I8" s="1">
        <v>6</v>
      </c>
      <c r="J8" s="1" t="str">
        <f t="shared" si="1"/>
        <v>0x412b3ef2</v>
      </c>
      <c r="K8" s="1" t="str">
        <f t="shared" si="2"/>
        <v>0x400d3f5e</v>
      </c>
      <c r="L8" s="11"/>
      <c r="M8" s="1">
        <v>6</v>
      </c>
      <c r="N8" s="1">
        <f t="shared" si="3"/>
        <v>22947</v>
      </c>
      <c r="O8" s="1">
        <f t="shared" ref="O8:AB8" si="9">HEX2DEC(MID(INDEX($J:$J,COLUMN()-12+(ROW()-2)*15,1),7,4))</f>
        <v>19220</v>
      </c>
      <c r="P8" s="1">
        <f t="shared" si="9"/>
        <v>15865</v>
      </c>
      <c r="Q8" s="1">
        <f t="shared" si="9"/>
        <v>12921</v>
      </c>
      <c r="R8" s="1">
        <f t="shared" si="9"/>
        <v>10868</v>
      </c>
      <c r="S8" s="1">
        <f t="shared" si="9"/>
        <v>9493</v>
      </c>
      <c r="T8" s="1">
        <f t="shared" si="9"/>
        <v>8663</v>
      </c>
      <c r="U8" s="1">
        <f t="shared" si="9"/>
        <v>8348</v>
      </c>
      <c r="V8" s="1">
        <f t="shared" si="9"/>
        <v>8567</v>
      </c>
      <c r="W8" s="1">
        <f t="shared" si="9"/>
        <v>9279</v>
      </c>
      <c r="X8" s="1">
        <f t="shared" si="9"/>
        <v>10561</v>
      </c>
      <c r="Y8" s="1">
        <f t="shared" si="9"/>
        <v>12505</v>
      </c>
      <c r="Z8" s="1">
        <f t="shared" si="9"/>
        <v>15325</v>
      </c>
      <c r="AA8" s="1">
        <f t="shared" si="9"/>
        <v>18738</v>
      </c>
      <c r="AB8" s="1">
        <f t="shared" si="9"/>
        <v>23159</v>
      </c>
    </row>
    <row r="9" spans="1:28" x14ac:dyDescent="0.15">
      <c r="A9" s="1" t="str">
        <f>Golden_OTP输入!A9</f>
        <v>0x4ebe4dd8</v>
      </c>
      <c r="B9" s="1" t="str">
        <f>Golden_OTP输入!B9</f>
        <v>0x4d984e7c</v>
      </c>
      <c r="C9" s="1" t="str">
        <f>Golden_OTP输入!C9</f>
        <v>0x439042cb</v>
      </c>
      <c r="D9" s="1" t="str">
        <f>Golden_OTP输入!D9</f>
        <v>0x42dd434f</v>
      </c>
      <c r="E9" s="1" t="str">
        <f>Golden_OTP输入!E9</f>
        <v>0x3a963a1a</v>
      </c>
      <c r="F9" s="1" t="str">
        <f>Golden_OTP输入!F9</f>
        <v>0x3a7e3a5e</v>
      </c>
      <c r="G9" s="1" t="str">
        <f>Golden_OTP输入!G9</f>
        <v>0x345033bc</v>
      </c>
      <c r="H9" s="1" t="str">
        <f>Golden_OTP输入!H9</f>
        <v>0x344033d6</v>
      </c>
      <c r="I9" s="1">
        <v>7</v>
      </c>
      <c r="J9" s="1" t="str">
        <f t="shared" si="1"/>
        <v>0x3fdb3de6</v>
      </c>
      <c r="K9" s="1" t="str">
        <f t="shared" si="2"/>
        <v>0x3ef23dec</v>
      </c>
      <c r="L9" s="11"/>
      <c r="M9" s="1">
        <v>7</v>
      </c>
      <c r="N9" s="1">
        <f t="shared" si="3"/>
        <v>22739</v>
      </c>
      <c r="O9" s="1">
        <f t="shared" ref="O9:AB9" si="10">HEX2DEC(MID(INDEX($J:$J,COLUMN()-12+(ROW()-2)*15,1),7,4))</f>
        <v>19043</v>
      </c>
      <c r="P9" s="1">
        <f t="shared" si="10"/>
        <v>15661</v>
      </c>
      <c r="Q9" s="1">
        <f t="shared" si="10"/>
        <v>12740</v>
      </c>
      <c r="R9" s="1">
        <f t="shared" si="10"/>
        <v>10692</v>
      </c>
      <c r="S9" s="1">
        <f t="shared" si="10"/>
        <v>9316</v>
      </c>
      <c r="T9" s="1">
        <f t="shared" si="10"/>
        <v>8492</v>
      </c>
      <c r="U9" s="1">
        <f t="shared" si="10"/>
        <v>8192</v>
      </c>
      <c r="V9" s="1">
        <f t="shared" si="10"/>
        <v>8398</v>
      </c>
      <c r="W9" s="1">
        <f t="shared" si="10"/>
        <v>9111</v>
      </c>
      <c r="X9" s="1">
        <f t="shared" si="10"/>
        <v>10382</v>
      </c>
      <c r="Y9" s="1">
        <f t="shared" si="10"/>
        <v>12325</v>
      </c>
      <c r="Z9" s="1">
        <f t="shared" si="10"/>
        <v>15152</v>
      </c>
      <c r="AA9" s="1">
        <f t="shared" si="10"/>
        <v>18570</v>
      </c>
      <c r="AB9" s="1">
        <f t="shared" si="10"/>
        <v>22878</v>
      </c>
    </row>
    <row r="10" spans="1:28" x14ac:dyDescent="0.15">
      <c r="A10" s="1" t="str">
        <f>Golden_OTP输入!A10</f>
        <v>0x30db303b</v>
      </c>
      <c r="B10" s="1" t="str">
        <f>Golden_OTP输入!B10</f>
        <v>0x30c93035</v>
      </c>
      <c r="C10" s="1" t="str">
        <f>Golden_OTP输入!C10</f>
        <v>0x2f822f01</v>
      </c>
      <c r="D10" s="1" t="str">
        <f>Golden_OTP输入!D10</f>
        <v>0x2f7f2eb5</v>
      </c>
      <c r="E10" s="1" t="str">
        <f>Golden_OTP输入!E10</f>
        <v>0x30912feb</v>
      </c>
      <c r="F10" s="1" t="str">
        <f>Golden_OTP输入!F10</f>
        <v>0x306c2f94</v>
      </c>
      <c r="G10" s="1" t="str">
        <f>Golden_OTP输入!G10</f>
        <v>0x33d5335b</v>
      </c>
      <c r="H10" s="1" t="str">
        <f>Golden_OTP输入!H10</f>
        <v>0x33c33301</v>
      </c>
      <c r="I10" s="1">
        <v>8</v>
      </c>
      <c r="J10" s="1" t="str">
        <f t="shared" si="1"/>
        <v>0x412e3efd</v>
      </c>
      <c r="K10" s="1" t="str">
        <f t="shared" si="2"/>
        <v>0x3ffc3f17</v>
      </c>
      <c r="L10" s="11"/>
      <c r="M10" s="1">
        <v>8</v>
      </c>
      <c r="N10" s="1">
        <f t="shared" si="3"/>
        <v>22899</v>
      </c>
      <c r="O10" s="1">
        <f t="shared" ref="O10:AB10" si="11">HEX2DEC(MID(INDEX($J:$J,COLUMN()-12+(ROW()-2)*15,1),7,4))</f>
        <v>19210</v>
      </c>
      <c r="P10" s="1">
        <f t="shared" si="11"/>
        <v>15832</v>
      </c>
      <c r="Q10" s="1">
        <f t="shared" si="11"/>
        <v>12908</v>
      </c>
      <c r="R10" s="1">
        <f t="shared" si="11"/>
        <v>10829</v>
      </c>
      <c r="S10" s="1">
        <f t="shared" si="11"/>
        <v>9461</v>
      </c>
      <c r="T10" s="1">
        <f t="shared" si="11"/>
        <v>8634</v>
      </c>
      <c r="U10" s="1">
        <f t="shared" si="11"/>
        <v>8330</v>
      </c>
      <c r="V10" s="1">
        <f t="shared" si="11"/>
        <v>8554</v>
      </c>
      <c r="W10" s="1">
        <f t="shared" si="11"/>
        <v>9275</v>
      </c>
      <c r="X10" s="1">
        <f t="shared" si="11"/>
        <v>10535</v>
      </c>
      <c r="Y10" s="1">
        <f t="shared" si="11"/>
        <v>12477</v>
      </c>
      <c r="Z10" s="1">
        <f t="shared" si="11"/>
        <v>15323</v>
      </c>
      <c r="AA10" s="1">
        <f t="shared" si="11"/>
        <v>18730</v>
      </c>
      <c r="AB10" s="1">
        <f t="shared" si="11"/>
        <v>23096</v>
      </c>
    </row>
    <row r="11" spans="1:28" x14ac:dyDescent="0.15">
      <c r="A11" s="1" t="str">
        <f>Golden_OTP输入!A11</f>
        <v>0x398a3968</v>
      </c>
      <c r="B11" s="1" t="str">
        <f>Golden_OTP输入!B11</f>
        <v>0x399838ed</v>
      </c>
      <c r="C11" s="1" t="str">
        <f>Golden_OTP输入!C11</f>
        <v>0x421041ac</v>
      </c>
      <c r="D11" s="1" t="str">
        <f>Golden_OTP输入!D11</f>
        <v>0x419d4147</v>
      </c>
      <c r="E11" s="1" t="str">
        <f>Golden_OTP输入!E11</f>
        <v>0x4cdc4c6e</v>
      </c>
      <c r="F11" s="1" t="str">
        <f>Golden_OTP输入!F11</f>
        <v>0x4bf64bad</v>
      </c>
      <c r="G11" s="1" t="str">
        <f>Golden_OTP输入!G11</f>
        <v>0x5c775c05</v>
      </c>
      <c r="H11" s="1" t="str">
        <f>Golden_OTP输入!H11</f>
        <v>0x5ae85a26</v>
      </c>
      <c r="I11" s="1">
        <v>9</v>
      </c>
      <c r="J11" s="1" t="str">
        <f t="shared" si="1"/>
        <v>0x44a54292</v>
      </c>
      <c r="K11" s="1" t="str">
        <f t="shared" si="2"/>
        <v>0x438942b1</v>
      </c>
      <c r="L11" s="11"/>
      <c r="M11" s="1">
        <v>9</v>
      </c>
      <c r="N11" s="1">
        <f t="shared" si="3"/>
        <v>23452</v>
      </c>
      <c r="O11" s="1">
        <f t="shared" ref="O11:AB11" si="12">HEX2DEC(MID(INDEX($J:$J,COLUMN()-12+(ROW()-2)*15,1),7,4))</f>
        <v>19639</v>
      </c>
      <c r="P11" s="1">
        <f t="shared" si="12"/>
        <v>16276</v>
      </c>
      <c r="Q11" s="1">
        <f t="shared" si="12"/>
        <v>13382</v>
      </c>
      <c r="R11" s="1">
        <f t="shared" si="12"/>
        <v>11264</v>
      </c>
      <c r="S11" s="1">
        <f t="shared" si="12"/>
        <v>9903</v>
      </c>
      <c r="T11" s="1">
        <f t="shared" si="12"/>
        <v>9063</v>
      </c>
      <c r="U11" s="1">
        <f t="shared" si="12"/>
        <v>8748</v>
      </c>
      <c r="V11" s="1">
        <f t="shared" si="12"/>
        <v>8963</v>
      </c>
      <c r="W11" s="1">
        <f t="shared" si="12"/>
        <v>9731</v>
      </c>
      <c r="X11" s="1">
        <f t="shared" si="12"/>
        <v>10968</v>
      </c>
      <c r="Y11" s="1">
        <f t="shared" si="12"/>
        <v>12953</v>
      </c>
      <c r="Z11" s="1">
        <f t="shared" si="12"/>
        <v>15814</v>
      </c>
      <c r="AA11" s="1">
        <f t="shared" si="12"/>
        <v>19257</v>
      </c>
      <c r="AB11" s="1">
        <f t="shared" si="12"/>
        <v>23717</v>
      </c>
    </row>
    <row r="12" spans="1:28" x14ac:dyDescent="0.15">
      <c r="A12" s="1" t="str">
        <f>Golden_OTP输入!A12</f>
        <v>0x70ce7004</v>
      </c>
      <c r="B12" s="1" t="str">
        <f>Golden_OTP输入!B12</f>
        <v>0x6e086c38</v>
      </c>
      <c r="C12" s="1" t="str">
        <f>Golden_OTP输入!C12</f>
        <v>0x67a665ed</v>
      </c>
      <c r="D12" s="1" t="str">
        <f>Golden_OTP输入!D12</f>
        <v>0x646d653a</v>
      </c>
      <c r="E12" s="1" t="str">
        <f>Golden_OTP输入!E12</f>
        <v>0x572755a3</v>
      </c>
      <c r="F12" s="1" t="str">
        <f>Golden_OTP输入!F12</f>
        <v>0x54c355ad</v>
      </c>
      <c r="G12" s="1" t="str">
        <f>Golden_OTP输入!G12</f>
        <v>0x48cb47be</v>
      </c>
      <c r="H12" s="1" t="str">
        <f>Golden_OTP输入!H12</f>
        <v>0x47524827</v>
      </c>
      <c r="I12" s="1">
        <v>10</v>
      </c>
      <c r="J12" s="1" t="str">
        <f t="shared" si="1"/>
        <v>0x4a1f4872</v>
      </c>
      <c r="K12" s="1" t="str">
        <f t="shared" si="2"/>
        <v>0x4942489e</v>
      </c>
      <c r="L12" s="11"/>
      <c r="M12" s="1">
        <v>10</v>
      </c>
      <c r="N12" s="1">
        <f t="shared" si="3"/>
        <v>24463</v>
      </c>
      <c r="O12" s="1">
        <f t="shared" ref="O12:AB12" si="13">HEX2DEC(MID(INDEX($J:$J,COLUMN()-12+(ROW()-2)*15,1),7,4))</f>
        <v>20522</v>
      </c>
      <c r="P12" s="1">
        <f t="shared" si="13"/>
        <v>17173</v>
      </c>
      <c r="Q12" s="1">
        <f t="shared" si="13"/>
        <v>14258</v>
      </c>
      <c r="R12" s="1">
        <f t="shared" si="13"/>
        <v>12032</v>
      </c>
      <c r="S12" s="1">
        <f t="shared" si="13"/>
        <v>10638</v>
      </c>
      <c r="T12" s="1">
        <f t="shared" si="13"/>
        <v>9815</v>
      </c>
      <c r="U12" s="1">
        <f t="shared" si="13"/>
        <v>9501</v>
      </c>
      <c r="V12" s="1">
        <f t="shared" si="13"/>
        <v>9711</v>
      </c>
      <c r="W12" s="1">
        <f t="shared" si="13"/>
        <v>10453</v>
      </c>
      <c r="X12" s="1">
        <f t="shared" si="13"/>
        <v>11745</v>
      </c>
      <c r="Y12" s="1">
        <f t="shared" si="13"/>
        <v>13847</v>
      </c>
      <c r="Z12" s="1">
        <f t="shared" si="13"/>
        <v>16678</v>
      </c>
      <c r="AA12" s="1">
        <f t="shared" si="13"/>
        <v>20131</v>
      </c>
      <c r="AB12" s="1">
        <f t="shared" si="13"/>
        <v>24827</v>
      </c>
    </row>
    <row r="13" spans="1:28" x14ac:dyDescent="0.15">
      <c r="A13" s="1" t="str">
        <f>Golden_OTP输入!A13</f>
        <v>0x3d2b3cd6</v>
      </c>
      <c r="B13" s="1" t="str">
        <f>Golden_OTP输入!B13</f>
        <v>0x3cc83cc0</v>
      </c>
      <c r="C13" s="1" t="str">
        <f>Golden_OTP输入!C13</f>
        <v>0x33eb33fc</v>
      </c>
      <c r="D13" s="1" t="str">
        <f>Golden_OTP输入!D13</f>
        <v>0x340b33cb</v>
      </c>
      <c r="E13" s="1" t="str">
        <f>Golden_OTP输入!E13</f>
        <v>0x2e0f2df1</v>
      </c>
      <c r="F13" s="1" t="str">
        <f>Golden_OTP输入!F13</f>
        <v>0x2e482dd4</v>
      </c>
      <c r="G13" s="1" t="str">
        <f>Golden_OTP输入!G13</f>
        <v>0x2ade2aa4</v>
      </c>
      <c r="H13" s="1" t="str">
        <f>Golden_OTP输入!H13</f>
        <v>0x2afb2a8e</v>
      </c>
      <c r="I13" s="1">
        <v>11</v>
      </c>
      <c r="J13" s="1" t="str">
        <f t="shared" si="1"/>
        <v>0x526c515e</v>
      </c>
      <c r="K13" s="1" t="str">
        <f t="shared" si="2"/>
        <v>0x51eb5104</v>
      </c>
      <c r="L13" s="11"/>
      <c r="M13" s="1">
        <v>11</v>
      </c>
      <c r="N13" s="1">
        <f t="shared" si="3"/>
        <v>26039</v>
      </c>
      <c r="O13" s="1">
        <f t="shared" ref="O13:AB13" si="14">HEX2DEC(MID(INDEX($J:$J,COLUMN()-12+(ROW()-2)*15,1),7,4))</f>
        <v>21878</v>
      </c>
      <c r="P13" s="1">
        <f t="shared" si="14"/>
        <v>18347</v>
      </c>
      <c r="Q13" s="1">
        <f t="shared" si="14"/>
        <v>15517</v>
      </c>
      <c r="R13" s="1">
        <f t="shared" si="14"/>
        <v>13249</v>
      </c>
      <c r="S13" s="1">
        <f t="shared" si="14"/>
        <v>11712</v>
      </c>
      <c r="T13" s="1">
        <f t="shared" si="14"/>
        <v>10861</v>
      </c>
      <c r="U13" s="1">
        <f t="shared" si="14"/>
        <v>10549</v>
      </c>
      <c r="V13" s="1">
        <f t="shared" si="14"/>
        <v>10739</v>
      </c>
      <c r="W13" s="1">
        <f t="shared" si="14"/>
        <v>11528</v>
      </c>
      <c r="X13" s="1">
        <f t="shared" si="14"/>
        <v>12945</v>
      </c>
      <c r="Y13" s="1">
        <f t="shared" si="14"/>
        <v>15144</v>
      </c>
      <c r="Z13" s="1">
        <f t="shared" si="14"/>
        <v>17934</v>
      </c>
      <c r="AA13" s="1">
        <f t="shared" si="14"/>
        <v>21604</v>
      </c>
      <c r="AB13" s="1">
        <f t="shared" si="14"/>
        <v>26466</v>
      </c>
    </row>
    <row r="14" spans="1:28" x14ac:dyDescent="0.15">
      <c r="A14" s="1" t="str">
        <f>Golden_OTP输入!A14</f>
        <v>0x29c72984</v>
      </c>
      <c r="B14" s="1" t="str">
        <f>Golden_OTP输入!B14</f>
        <v>0x29db2955</v>
      </c>
      <c r="C14" s="1" t="str">
        <f>Golden_OTP输入!C14</f>
        <v>0x2a712a4d</v>
      </c>
      <c r="D14" s="1" t="str">
        <f>Golden_OTP输入!D14</f>
        <v>0x2aa229fd</v>
      </c>
      <c r="E14" s="1" t="str">
        <f>Golden_OTP输入!E14</f>
        <v>0x2d3e2d5f</v>
      </c>
      <c r="F14" s="1" t="str">
        <f>Golden_OTP输入!F14</f>
        <v>0x2d8f2cf9</v>
      </c>
      <c r="G14" s="1" t="str">
        <f>Golden_OTP输入!G14</f>
        <v>0x32c832fc</v>
      </c>
      <c r="H14" s="1" t="str">
        <f>Golden_OTP输入!H14</f>
        <v>0x32fc3258</v>
      </c>
      <c r="I14" s="1">
        <v>12</v>
      </c>
      <c r="J14" s="1" t="str">
        <f t="shared" si="1"/>
        <v>0x5f105ec0</v>
      </c>
      <c r="K14" s="1" t="str">
        <f t="shared" si="2"/>
        <v>0x5ed55d49</v>
      </c>
      <c r="L14" s="11"/>
      <c r="M14" s="1">
        <v>12</v>
      </c>
      <c r="N14" s="1">
        <f t="shared" si="3"/>
        <v>27962</v>
      </c>
      <c r="O14" s="1">
        <f t="shared" ref="O14:AB14" si="15">HEX2DEC(MID(INDEX($J:$J,COLUMN()-12+(ROW()-2)*15,1),7,4))</f>
        <v>23807</v>
      </c>
      <c r="P14" s="1">
        <f t="shared" si="15"/>
        <v>19928</v>
      </c>
      <c r="Q14" s="1">
        <f t="shared" si="15"/>
        <v>17062</v>
      </c>
      <c r="R14" s="1">
        <f t="shared" si="15"/>
        <v>14800</v>
      </c>
      <c r="S14" s="1">
        <f t="shared" si="15"/>
        <v>13150</v>
      </c>
      <c r="T14" s="1">
        <f t="shared" si="15"/>
        <v>12233</v>
      </c>
      <c r="U14" s="1">
        <f t="shared" si="15"/>
        <v>11921</v>
      </c>
      <c r="V14" s="1">
        <f t="shared" si="15"/>
        <v>12159</v>
      </c>
      <c r="W14" s="1">
        <f t="shared" si="15"/>
        <v>13013</v>
      </c>
      <c r="X14" s="1">
        <f t="shared" si="15"/>
        <v>14576</v>
      </c>
      <c r="Y14" s="1">
        <f t="shared" si="15"/>
        <v>16714</v>
      </c>
      <c r="Z14" s="1">
        <f t="shared" si="15"/>
        <v>19525</v>
      </c>
      <c r="AA14" s="1">
        <f t="shared" si="15"/>
        <v>23452</v>
      </c>
      <c r="AB14" s="1">
        <f t="shared" si="15"/>
        <v>28498</v>
      </c>
    </row>
    <row r="15" spans="1:28" x14ac:dyDescent="0.15">
      <c r="A15" s="1" t="str">
        <f>Golden_OTP输入!A15</f>
        <v>0x3b713b81</v>
      </c>
      <c r="B15" s="1" t="str">
        <f>Golden_OTP输入!B15</f>
        <v>0x3b333ab7</v>
      </c>
      <c r="C15" s="1" t="str">
        <f>Golden_OTP输入!C15</f>
        <v>0x468645e6</v>
      </c>
      <c r="D15" s="1" t="str">
        <f>Golden_OTP输入!D15</f>
        <v>0x454b452e</v>
      </c>
      <c r="E15" s="1" t="str">
        <f>Golden_OTP输入!E15</f>
        <v>0x54fa540f</v>
      </c>
      <c r="F15" s="1" t="str">
        <f>Golden_OTP输入!F15</f>
        <v>0x52ec529d</v>
      </c>
      <c r="G15" s="1" t="str">
        <f>Golden_OTP输入!G15</f>
        <v>0x68e76791</v>
      </c>
      <c r="H15" s="1" t="str">
        <f>Golden_OTP输入!H15</f>
        <v>0x65976466</v>
      </c>
      <c r="I15" s="1">
        <v>13</v>
      </c>
      <c r="J15" s="1" t="str">
        <f t="shared" si="1"/>
        <v>0x710b7076</v>
      </c>
      <c r="K15" s="1" t="str">
        <f t="shared" si="2"/>
        <v>0x702f6e22</v>
      </c>
      <c r="L15" s="11"/>
      <c r="M15" s="1">
        <v>13</v>
      </c>
      <c r="N15" s="1">
        <f t="shared" si="3"/>
        <v>30201</v>
      </c>
      <c r="O15" s="1">
        <f t="shared" ref="O15:AB15" si="16">HEX2DEC(MID(INDEX($J:$J,COLUMN()-12+(ROW()-2)*15,1),7,4))</f>
        <v>26254</v>
      </c>
      <c r="P15" s="1">
        <f t="shared" si="16"/>
        <v>21987</v>
      </c>
      <c r="Q15" s="1">
        <f t="shared" si="16"/>
        <v>18877</v>
      </c>
      <c r="R15" s="1">
        <f t="shared" si="16"/>
        <v>16611</v>
      </c>
      <c r="S15" s="1">
        <f t="shared" si="16"/>
        <v>15036</v>
      </c>
      <c r="T15" s="1">
        <f t="shared" si="16"/>
        <v>14081</v>
      </c>
      <c r="U15" s="1">
        <f t="shared" si="16"/>
        <v>13770</v>
      </c>
      <c r="V15" s="1">
        <f t="shared" si="16"/>
        <v>14028</v>
      </c>
      <c r="W15" s="1">
        <f t="shared" si="16"/>
        <v>14965</v>
      </c>
      <c r="X15" s="1">
        <f t="shared" si="16"/>
        <v>16458</v>
      </c>
      <c r="Y15" s="1">
        <f t="shared" si="16"/>
        <v>18616</v>
      </c>
      <c r="Z15" s="1">
        <f t="shared" si="16"/>
        <v>21640</v>
      </c>
      <c r="AA15" s="1">
        <f t="shared" si="16"/>
        <v>25915</v>
      </c>
      <c r="AB15" s="1">
        <f t="shared" si="16"/>
        <v>30954</v>
      </c>
    </row>
    <row r="16" spans="1:28" x14ac:dyDescent="0.15">
      <c r="A16" s="1" t="str">
        <f>Golden_OTP输入!A16</f>
        <v>0x622a601f</v>
      </c>
      <c r="B16" s="1" t="str">
        <f>Golden_OTP输入!B16</f>
        <v>0x5ea55f4b</v>
      </c>
      <c r="C16" s="1" t="str">
        <f>Golden_OTP输入!C16</f>
        <v>0x526a508b</v>
      </c>
      <c r="D16" s="1" t="str">
        <f>Golden_OTP输入!D16</f>
        <v>0x4f6f5044</v>
      </c>
      <c r="E16" s="1" t="str">
        <f>Golden_OTP输入!E16</f>
        <v>0x44584327</v>
      </c>
      <c r="F16" s="1" t="str">
        <f>Golden_OTP输入!F16</f>
        <v>0x427b431d</v>
      </c>
      <c r="G16" s="1" t="str">
        <f>Golden_OTP输入!G16</f>
        <v>0x383d3807</v>
      </c>
      <c r="H16" s="1" t="str">
        <f>Golden_OTP输入!H16</f>
        <v>0x37ab37a9</v>
      </c>
      <c r="I16" s="1">
        <v>14</v>
      </c>
      <c r="J16" s="1" t="str">
        <f t="shared" si="1"/>
        <v>0x86098657</v>
      </c>
      <c r="K16" s="1" t="str">
        <f t="shared" si="2"/>
        <v>0x853380e6</v>
      </c>
      <c r="L16" s="11"/>
      <c r="M16" s="1">
        <v>14</v>
      </c>
      <c r="N16" s="1">
        <f t="shared" si="3"/>
        <v>32941</v>
      </c>
      <c r="O16" s="1">
        <f t="shared" ref="O16:AB16" si="17">HEX2DEC(MID(INDEX($J:$J,COLUMN()-12+(ROW()-2)*15,1),7,4))</f>
        <v>28869</v>
      </c>
      <c r="P16" s="1">
        <f t="shared" si="17"/>
        <v>24445</v>
      </c>
      <c r="Q16" s="1">
        <f t="shared" si="17"/>
        <v>20962</v>
      </c>
      <c r="R16" s="1">
        <f t="shared" si="17"/>
        <v>18655</v>
      </c>
      <c r="S16" s="1">
        <f t="shared" si="17"/>
        <v>17148</v>
      </c>
      <c r="T16" s="1">
        <f t="shared" si="17"/>
        <v>16222</v>
      </c>
      <c r="U16" s="1">
        <f t="shared" si="17"/>
        <v>15938</v>
      </c>
      <c r="V16" s="1">
        <f t="shared" si="17"/>
        <v>16216</v>
      </c>
      <c r="W16" s="1">
        <f t="shared" si="17"/>
        <v>17118</v>
      </c>
      <c r="X16" s="1">
        <f t="shared" si="17"/>
        <v>18682</v>
      </c>
      <c r="Y16" s="1">
        <f t="shared" si="17"/>
        <v>20933</v>
      </c>
      <c r="Z16" s="1">
        <f t="shared" si="17"/>
        <v>24402</v>
      </c>
      <c r="AA16" s="1">
        <f t="shared" si="17"/>
        <v>28933</v>
      </c>
      <c r="AB16" s="1">
        <f t="shared" si="17"/>
        <v>34408</v>
      </c>
    </row>
    <row r="17" spans="1:28" x14ac:dyDescent="0.15">
      <c r="A17" s="1" t="str">
        <f>Golden_OTP输入!A17</f>
        <v>0x2f392f64</v>
      </c>
      <c r="B17" s="1" t="str">
        <f>Golden_OTP输入!B17</f>
        <v>0x2f602f0f</v>
      </c>
      <c r="C17" s="1" t="str">
        <f>Golden_OTP输入!C17</f>
        <v>0x29bd29d9</v>
      </c>
      <c r="D17" s="1" t="str">
        <f>Golden_OTP输入!D17</f>
        <v>0x29f829a6</v>
      </c>
      <c r="E17" s="1" t="str">
        <f>Golden_OTP输入!E17</f>
        <v>0x26a826a9</v>
      </c>
      <c r="F17" s="1" t="str">
        <f>Golden_OTP输入!F17</f>
        <v>0x26dc26a2</v>
      </c>
      <c r="G17" s="1" t="str">
        <f>Golden_OTP输入!G17</f>
        <v>0x25762572</v>
      </c>
      <c r="H17" s="1" t="str">
        <f>Golden_OTP输入!H17</f>
        <v>0x25a32562</v>
      </c>
      <c r="I17" s="1">
        <v>15</v>
      </c>
      <c r="J17" s="1" t="str">
        <f t="shared" si="1"/>
        <v>0x768775c2</v>
      </c>
      <c r="K17" s="1" t="str">
        <f t="shared" si="2"/>
        <v>0x74fd752c</v>
      </c>
      <c r="N17" s="1">
        <v>0</v>
      </c>
      <c r="O17" s="1">
        <v>1</v>
      </c>
      <c r="P17" s="1">
        <v>2</v>
      </c>
      <c r="Q17" s="1">
        <v>3</v>
      </c>
      <c r="R17" s="1">
        <v>4</v>
      </c>
      <c r="S17" s="1">
        <v>5</v>
      </c>
      <c r="T17" s="1">
        <v>6</v>
      </c>
      <c r="U17" s="1">
        <v>7</v>
      </c>
      <c r="V17" s="1">
        <v>8</v>
      </c>
      <c r="W17" s="1">
        <v>9</v>
      </c>
      <c r="X17" s="1">
        <v>10</v>
      </c>
      <c r="Y17" s="1">
        <v>11</v>
      </c>
      <c r="Z17" s="1">
        <v>12</v>
      </c>
      <c r="AA17" s="1">
        <v>13</v>
      </c>
      <c r="AB17" s="1">
        <v>14</v>
      </c>
    </row>
    <row r="18" spans="1:28" x14ac:dyDescent="0.15">
      <c r="A18" s="1" t="str">
        <f>Golden_OTP输入!A18</f>
        <v>0x26202635</v>
      </c>
      <c r="B18" s="1" t="str">
        <f>Golden_OTP输入!B18</f>
        <v>0x26632612</v>
      </c>
      <c r="C18" s="1" t="str">
        <f>Golden_OTP输入!C18</f>
        <v>0x28d4291d</v>
      </c>
      <c r="D18" s="1" t="str">
        <f>Golden_OTP输入!D18</f>
        <v>0x292b28ba</v>
      </c>
      <c r="E18" s="1" t="str">
        <f>Golden_OTP输入!E18</f>
        <v>0x2dda2e4c</v>
      </c>
      <c r="F18" s="1" t="str">
        <f>Golden_OTP输入!F18</f>
        <v>0x2e1a2d93</v>
      </c>
      <c r="G18" s="1" t="str">
        <f>Golden_OTP输入!G18</f>
        <v>0x364b366c</v>
      </c>
      <c r="H18" s="1" t="str">
        <f>Golden_OTP输入!H18</f>
        <v>0x35f1356a</v>
      </c>
      <c r="I18" s="1">
        <v>16</v>
      </c>
      <c r="J18" s="1" t="str">
        <f t="shared" si="1"/>
        <v>0x66b8660c</v>
      </c>
      <c r="K18" s="1" t="str">
        <f t="shared" si="2"/>
        <v>0x65ac6669</v>
      </c>
      <c r="L18" s="11" t="str">
        <f>IF(K1=0,"GB",IF(K1=1,"B",IF(K1=2,"R",IF(K1=3,"GR","ERR"))))</f>
        <v>R</v>
      </c>
      <c r="M18" s="1">
        <v>0</v>
      </c>
      <c r="N18" s="1">
        <f>HEX2DEC(MID(INDEX($J:$J,COLUMN()-12+(ROW()-18)*15,1),3,4))</f>
        <v>32023</v>
      </c>
      <c r="O18" s="1">
        <f t="shared" ref="O18:AB18" si="18">HEX2DEC(MID(INDEX($J:$J,COLUMN()-12+(ROW()-18)*15,1),3,4))</f>
        <v>28589</v>
      </c>
      <c r="P18" s="1">
        <f t="shared" si="18"/>
        <v>24446</v>
      </c>
      <c r="Q18" s="1">
        <f t="shared" si="18"/>
        <v>21140</v>
      </c>
      <c r="R18" s="1">
        <f t="shared" si="18"/>
        <v>19055</v>
      </c>
      <c r="S18" s="1">
        <f t="shared" si="18"/>
        <v>17612</v>
      </c>
      <c r="T18" s="1">
        <f t="shared" si="18"/>
        <v>16683</v>
      </c>
      <c r="U18" s="1">
        <f t="shared" si="18"/>
        <v>16347</v>
      </c>
      <c r="V18" s="1">
        <f t="shared" si="18"/>
        <v>16686</v>
      </c>
      <c r="W18" s="1">
        <f t="shared" si="18"/>
        <v>17573</v>
      </c>
      <c r="X18" s="1">
        <f t="shared" si="18"/>
        <v>18975</v>
      </c>
      <c r="Y18" s="1">
        <f t="shared" si="18"/>
        <v>21100</v>
      </c>
      <c r="Z18" s="1">
        <f t="shared" si="18"/>
        <v>24336</v>
      </c>
      <c r="AA18" s="1">
        <f t="shared" si="18"/>
        <v>28939</v>
      </c>
      <c r="AB18" s="1">
        <f t="shared" si="18"/>
        <v>34313</v>
      </c>
    </row>
    <row r="19" spans="1:28" x14ac:dyDescent="0.15">
      <c r="A19" s="1" t="str">
        <f>Golden_OTP输入!A19</f>
        <v>0x41d74134</v>
      </c>
      <c r="B19" s="1" t="str">
        <f>Golden_OTP输入!B19</f>
        <v>0x406c4036</v>
      </c>
      <c r="C19" s="1" t="str">
        <f>Golden_OTP输入!C19</f>
        <v>0x4fe74eb6</v>
      </c>
      <c r="D19" s="1" t="str">
        <f>Golden_OTP输入!D19</f>
        <v>0x4d5d4d0a</v>
      </c>
      <c r="E19" s="1" t="str">
        <f>Golden_OTP输入!E19</f>
        <v>0x62fa6161</v>
      </c>
      <c r="F19" s="1" t="str">
        <f>Golden_OTP输入!F19</f>
        <v>0x5f125e36</v>
      </c>
      <c r="G19" s="1" t="str">
        <f>Golden_OTP输入!G19</f>
        <v>0x5f005c32</v>
      </c>
      <c r="H19" s="1" t="str">
        <f>Golden_OTP输入!H19</f>
        <v>0x5a895b40</v>
      </c>
      <c r="I19" s="1">
        <v>17</v>
      </c>
      <c r="J19" s="1" t="str">
        <f t="shared" si="1"/>
        <v>0x5679559e</v>
      </c>
      <c r="K19" s="1" t="str">
        <f t="shared" si="2"/>
        <v>0x55bc565e</v>
      </c>
      <c r="L19" s="11"/>
      <c r="M19" s="1">
        <v>1</v>
      </c>
      <c r="N19" s="1">
        <f t="shared" ref="N19:N32" si="19">HEX2DEC(MID(INDEX($J:$J,COLUMN()-12+(ROW()-18)*15,1),3,4))</f>
        <v>30343</v>
      </c>
      <c r="O19" s="1">
        <f t="shared" ref="O19:AB19" si="20">HEX2DEC(MID(INDEX($J:$J,COLUMN()-12+(ROW()-18)*15,1),3,4))</f>
        <v>26296</v>
      </c>
      <c r="P19" s="1">
        <f t="shared" si="20"/>
        <v>22137</v>
      </c>
      <c r="Q19" s="1">
        <f t="shared" si="20"/>
        <v>19174</v>
      </c>
      <c r="R19" s="1">
        <f t="shared" si="20"/>
        <v>17048</v>
      </c>
      <c r="S19" s="1">
        <f t="shared" si="20"/>
        <v>15490</v>
      </c>
      <c r="T19" s="1">
        <f t="shared" si="20"/>
        <v>14526</v>
      </c>
      <c r="U19" s="1">
        <f t="shared" si="20"/>
        <v>14197</v>
      </c>
      <c r="V19" s="1">
        <f t="shared" si="20"/>
        <v>14483</v>
      </c>
      <c r="W19" s="1">
        <f t="shared" si="20"/>
        <v>15428</v>
      </c>
      <c r="X19" s="1">
        <f t="shared" si="20"/>
        <v>16888</v>
      </c>
      <c r="Y19" s="1">
        <f t="shared" si="20"/>
        <v>18929</v>
      </c>
      <c r="Z19" s="1">
        <f t="shared" si="20"/>
        <v>21870</v>
      </c>
      <c r="AA19" s="1">
        <f t="shared" si="20"/>
        <v>26153</v>
      </c>
      <c r="AB19" s="1">
        <f t="shared" si="20"/>
        <v>31371</v>
      </c>
    </row>
    <row r="20" spans="1:28" x14ac:dyDescent="0.15">
      <c r="A20" s="1" t="str">
        <f>Golden_OTP输入!A20</f>
        <v>0x4f1e4d1f</v>
      </c>
      <c r="B20" s="1" t="str">
        <f>Golden_OTP输入!B20</f>
        <v>0x4c014c7e</v>
      </c>
      <c r="C20" s="1" t="str">
        <f>Golden_OTP输入!C20</f>
        <v>0x412e4000</v>
      </c>
      <c r="D20" s="1" t="str">
        <f>Golden_OTP输入!D20</f>
        <v>0x3f3d3f85</v>
      </c>
      <c r="E20" s="1" t="str">
        <f>Golden_OTP输入!E20</f>
        <v>0x34e934a4</v>
      </c>
      <c r="F20" s="1" t="str">
        <f>Golden_OTP输入!F20</f>
        <v>0x34313404</v>
      </c>
      <c r="G20" s="1" t="str">
        <f>Golden_OTP输入!G20</f>
        <v>0x2c342c58</v>
      </c>
      <c r="H20" s="1" t="str">
        <f>Golden_OTP输入!H20</f>
        <v>0x2c302be2</v>
      </c>
      <c r="I20" s="1">
        <v>18</v>
      </c>
      <c r="J20" s="1" t="str">
        <f t="shared" si="1"/>
        <v>0x4ae649d2</v>
      </c>
      <c r="K20" s="1" t="str">
        <f t="shared" si="2"/>
        <v>0x4a1d4ac2</v>
      </c>
      <c r="L20" s="11"/>
      <c r="M20" s="1">
        <v>2</v>
      </c>
      <c r="N20" s="1">
        <f t="shared" si="19"/>
        <v>28256</v>
      </c>
      <c r="O20" s="1">
        <f t="shared" ref="O20:AB20" si="21">HEX2DEC(MID(INDEX($J:$J,COLUMN()-12+(ROW()-18)*15,1),3,4))</f>
        <v>24083</v>
      </c>
      <c r="P20" s="1">
        <f t="shared" si="21"/>
        <v>20158</v>
      </c>
      <c r="Q20" s="1">
        <f t="shared" si="21"/>
        <v>17296</v>
      </c>
      <c r="R20" s="1">
        <f t="shared" si="21"/>
        <v>14998</v>
      </c>
      <c r="S20" s="1">
        <f t="shared" si="21"/>
        <v>13392</v>
      </c>
      <c r="T20" s="1">
        <f t="shared" si="21"/>
        <v>12507</v>
      </c>
      <c r="U20" s="1">
        <f t="shared" si="21"/>
        <v>12162</v>
      </c>
      <c r="V20" s="1">
        <f t="shared" si="21"/>
        <v>12433</v>
      </c>
      <c r="W20" s="1">
        <f t="shared" si="21"/>
        <v>13269</v>
      </c>
      <c r="X20" s="1">
        <f t="shared" si="21"/>
        <v>14730</v>
      </c>
      <c r="Y20" s="1">
        <f t="shared" si="21"/>
        <v>16912</v>
      </c>
      <c r="Z20" s="1">
        <f t="shared" si="21"/>
        <v>19676</v>
      </c>
      <c r="AA20" s="1">
        <f t="shared" si="21"/>
        <v>23671</v>
      </c>
      <c r="AB20" s="1">
        <f t="shared" si="21"/>
        <v>28878</v>
      </c>
    </row>
    <row r="21" spans="1:28" x14ac:dyDescent="0.15">
      <c r="A21" s="1" t="str">
        <f>Golden_OTP输入!A21</f>
        <v>0x26cb2701</v>
      </c>
      <c r="B21" s="1" t="str">
        <f>Golden_OTP输入!B21</f>
        <v>0x270026d2</v>
      </c>
      <c r="C21" s="1" t="str">
        <f>Golden_OTP输入!C21</f>
        <v>0x23a523b2</v>
      </c>
      <c r="D21" s="1" t="str">
        <f>Golden_OTP输入!D21</f>
        <v>0x23c723a3</v>
      </c>
      <c r="E21" s="1" t="str">
        <f>Golden_OTP输入!E21</f>
        <v>0x22732286</v>
      </c>
      <c r="F21" s="1" t="str">
        <f>Golden_OTP输入!F21</f>
        <v>0x2292227f</v>
      </c>
      <c r="G21" s="1" t="str">
        <f>Golden_OTP输入!G21</f>
        <v>0x231a2344</v>
      </c>
      <c r="H21" s="1" t="str">
        <f>Golden_OTP输入!H21</f>
        <v>0x2348231d</v>
      </c>
      <c r="I21" s="1">
        <v>19</v>
      </c>
      <c r="J21" s="1" t="str">
        <f t="shared" si="1"/>
        <v>0x4298413c</v>
      </c>
      <c r="K21" s="1" t="str">
        <f t="shared" si="2"/>
        <v>0x41ef41ff</v>
      </c>
      <c r="L21" s="11"/>
      <c r="M21" s="1">
        <v>3</v>
      </c>
      <c r="N21" s="1">
        <f t="shared" si="19"/>
        <v>26534</v>
      </c>
      <c r="O21" s="1">
        <f t="shared" ref="O21:AB21" si="22">HEX2DEC(MID(INDEX($J:$J,COLUMN()-12+(ROW()-18)*15,1),3,4))</f>
        <v>22311</v>
      </c>
      <c r="P21" s="1">
        <f t="shared" si="22"/>
        <v>18635</v>
      </c>
      <c r="Q21" s="1">
        <f t="shared" si="22"/>
        <v>15659</v>
      </c>
      <c r="R21" s="1">
        <f t="shared" si="22"/>
        <v>13291</v>
      </c>
      <c r="S21" s="1">
        <f t="shared" si="22"/>
        <v>11791</v>
      </c>
      <c r="T21" s="1">
        <f t="shared" si="22"/>
        <v>10974</v>
      </c>
      <c r="U21" s="1">
        <f t="shared" si="22"/>
        <v>10695</v>
      </c>
      <c r="V21" s="1">
        <f t="shared" si="22"/>
        <v>10865</v>
      </c>
      <c r="W21" s="1">
        <f t="shared" si="22"/>
        <v>11582</v>
      </c>
      <c r="X21" s="1">
        <f t="shared" si="22"/>
        <v>13000</v>
      </c>
      <c r="Y21" s="1">
        <f t="shared" si="22"/>
        <v>15217</v>
      </c>
      <c r="Z21" s="1">
        <f t="shared" si="22"/>
        <v>18054</v>
      </c>
      <c r="AA21" s="1">
        <f t="shared" si="22"/>
        <v>21754</v>
      </c>
      <c r="AB21" s="1">
        <f t="shared" si="22"/>
        <v>26855</v>
      </c>
    </row>
    <row r="22" spans="1:28" x14ac:dyDescent="0.15">
      <c r="A22" s="1" t="str">
        <f>Golden_OTP输入!A22</f>
        <v>0x25e8263b</v>
      </c>
      <c r="B22" s="1" t="str">
        <f>Golden_OTP输入!B22</f>
        <v>0x262825dc</v>
      </c>
      <c r="C22" s="1" t="str">
        <f>Golden_OTP输入!C22</f>
        <v>0x2ad02b2f</v>
      </c>
      <c r="D22" s="1" t="str">
        <f>Golden_OTP输入!D22</f>
        <v>0x2ade2a77</v>
      </c>
      <c r="E22" s="1" t="str">
        <f>Golden_OTP输入!E22</f>
        <v>0x32d63304</v>
      </c>
      <c r="F22" s="1" t="str">
        <f>Golden_OTP输入!F22</f>
        <v>0x326431e6</v>
      </c>
      <c r="G22" s="1" t="str">
        <f>Golden_OTP输入!G22</f>
        <v>0x3e833e01</v>
      </c>
      <c r="H22" s="1" t="str">
        <f>Golden_OTP输入!H22</f>
        <v>0x3d153cb7</v>
      </c>
      <c r="I22" s="1">
        <v>20</v>
      </c>
      <c r="J22" s="1" t="str">
        <f t="shared" si="1"/>
        <v>0x3c823b28</v>
      </c>
      <c r="K22" s="1" t="str">
        <f t="shared" si="2"/>
        <v>0x3c013b8b</v>
      </c>
      <c r="L22" s="11"/>
      <c r="M22" s="1">
        <v>4</v>
      </c>
      <c r="N22" s="1">
        <f t="shared" si="19"/>
        <v>25130</v>
      </c>
      <c r="O22" s="1">
        <f t="shared" ref="O22:AB22" si="23">HEX2DEC(MID(INDEX($J:$J,COLUMN()-12+(ROW()-18)*15,1),3,4))</f>
        <v>21098</v>
      </c>
      <c r="P22" s="1">
        <f t="shared" si="23"/>
        <v>17496</v>
      </c>
      <c r="Q22" s="1">
        <f t="shared" si="23"/>
        <v>14397</v>
      </c>
      <c r="R22" s="1">
        <f t="shared" si="23"/>
        <v>12089</v>
      </c>
      <c r="S22" s="1">
        <f t="shared" si="23"/>
        <v>10685</v>
      </c>
      <c r="T22" s="1">
        <f t="shared" si="23"/>
        <v>9896</v>
      </c>
      <c r="U22" s="1">
        <f t="shared" si="23"/>
        <v>9590</v>
      </c>
      <c r="V22" s="1">
        <f t="shared" si="23"/>
        <v>9760</v>
      </c>
      <c r="W22" s="1">
        <f t="shared" si="23"/>
        <v>10452</v>
      </c>
      <c r="X22" s="1">
        <f t="shared" si="23"/>
        <v>11738</v>
      </c>
      <c r="Y22" s="1">
        <f t="shared" si="23"/>
        <v>13899</v>
      </c>
      <c r="Z22" s="1">
        <f t="shared" si="23"/>
        <v>16855</v>
      </c>
      <c r="AA22" s="1">
        <f t="shared" si="23"/>
        <v>20455</v>
      </c>
      <c r="AB22" s="1">
        <f t="shared" si="23"/>
        <v>25338</v>
      </c>
    </row>
    <row r="23" spans="1:28" x14ac:dyDescent="0.15">
      <c r="A23" s="1" t="str">
        <f>Golden_OTP输入!A23</f>
        <v>0x4c7b4b25</v>
      </c>
      <c r="B23" s="1" t="str">
        <f>Golden_OTP输入!B23</f>
        <v>0x49bb4987</v>
      </c>
      <c r="C23" s="1" t="str">
        <f>Golden_OTP输入!C23</f>
        <v>0x5eda5d0d</v>
      </c>
      <c r="D23" s="1" t="str">
        <f>Golden_OTP输入!D23</f>
        <v>0x5ad259c9</v>
      </c>
      <c r="E23" s="1" t="str">
        <f>Golden_OTP输入!E23</f>
        <v>0x5c6b59a3</v>
      </c>
      <c r="F23" s="1" t="str">
        <f>Golden_OTP输入!F23</f>
        <v>0x58135888</v>
      </c>
      <c r="G23" s="1" t="str">
        <f>Golden_OTP输入!G23</f>
        <v>0x4d4f4b14</v>
      </c>
      <c r="H23" s="1" t="str">
        <f>Golden_OTP输入!H23</f>
        <v>0x49e54a6b</v>
      </c>
      <c r="I23" s="1">
        <v>21</v>
      </c>
      <c r="J23" s="1" t="str">
        <f t="shared" si="1"/>
        <v>0x38be376a</v>
      </c>
      <c r="K23" s="1" t="str">
        <f t="shared" si="2"/>
        <v>0x38383789</v>
      </c>
      <c r="L23" s="11"/>
      <c r="M23" s="1">
        <v>5</v>
      </c>
      <c r="N23" s="1">
        <f t="shared" si="19"/>
        <v>24320</v>
      </c>
      <c r="O23" s="1">
        <f t="shared" ref="O23:AB23" si="24">HEX2DEC(MID(INDEX($J:$J,COLUMN()-12+(ROW()-18)*15,1),3,4))</f>
        <v>20254</v>
      </c>
      <c r="P23" s="1">
        <f t="shared" si="24"/>
        <v>16686</v>
      </c>
      <c r="Q23" s="1">
        <f t="shared" si="24"/>
        <v>13545</v>
      </c>
      <c r="R23" s="1">
        <f t="shared" si="24"/>
        <v>11316</v>
      </c>
      <c r="S23" s="1">
        <f t="shared" si="24"/>
        <v>9931</v>
      </c>
      <c r="T23" s="1">
        <f t="shared" si="24"/>
        <v>9125</v>
      </c>
      <c r="U23" s="1">
        <f t="shared" si="24"/>
        <v>8819</v>
      </c>
      <c r="V23" s="1">
        <f t="shared" si="24"/>
        <v>8986</v>
      </c>
      <c r="W23" s="1">
        <f t="shared" si="24"/>
        <v>9704</v>
      </c>
      <c r="X23" s="1">
        <f t="shared" si="24"/>
        <v>10960</v>
      </c>
      <c r="Y23" s="1">
        <f t="shared" si="24"/>
        <v>13014</v>
      </c>
      <c r="Z23" s="1">
        <f t="shared" si="24"/>
        <v>16003</v>
      </c>
      <c r="AA23" s="1">
        <f t="shared" si="24"/>
        <v>19579</v>
      </c>
      <c r="AB23" s="1">
        <f t="shared" si="24"/>
        <v>24282</v>
      </c>
    </row>
    <row r="24" spans="1:28" x14ac:dyDescent="0.15">
      <c r="A24" s="1" t="str">
        <f>Golden_OTP输入!A24</f>
        <v>0x3ed43df9</v>
      </c>
      <c r="B24" s="1" t="str">
        <f>Golden_OTP输入!B24</f>
        <v>0x3d183d19</v>
      </c>
      <c r="C24" s="1" t="str">
        <f>Golden_OTP输入!C24</f>
        <v>0x32ac3279</v>
      </c>
      <c r="D24" s="1" t="str">
        <f>Golden_OTP输入!D24</f>
        <v>0x320431a8</v>
      </c>
      <c r="E24" s="1" t="str">
        <f>Golden_OTP输入!E24</f>
        <v>0x2a582a74</v>
      </c>
      <c r="F24" s="1" t="str">
        <f>Golden_OTP输入!F24</f>
        <v>0x2a3129f0</v>
      </c>
      <c r="G24" s="1" t="str">
        <f>Golden_OTP输入!G24</f>
        <v>0x24f32515</v>
      </c>
      <c r="H24" s="1" t="str">
        <f>Golden_OTP输入!H24</f>
        <v>0x250424eb</v>
      </c>
      <c r="I24" s="1">
        <v>22</v>
      </c>
      <c r="J24" s="1" t="str">
        <f t="shared" si="1"/>
        <v>0x3775363c</v>
      </c>
      <c r="K24" s="1" t="str">
        <f t="shared" si="2"/>
        <v>0x36ee361e</v>
      </c>
      <c r="L24" s="11"/>
      <c r="M24" s="1">
        <v>6</v>
      </c>
      <c r="N24" s="1">
        <f t="shared" si="19"/>
        <v>23659</v>
      </c>
      <c r="O24" s="1">
        <f t="shared" ref="O24:AB24" si="25">HEX2DEC(MID(INDEX($J:$J,COLUMN()-12+(ROW()-18)*15,1),3,4))</f>
        <v>19791</v>
      </c>
      <c r="P24" s="1">
        <f t="shared" si="25"/>
        <v>16084</v>
      </c>
      <c r="Q24" s="1">
        <f t="shared" si="25"/>
        <v>12972</v>
      </c>
      <c r="R24" s="1">
        <f t="shared" si="25"/>
        <v>10840</v>
      </c>
      <c r="S24" s="1">
        <f t="shared" si="25"/>
        <v>9459</v>
      </c>
      <c r="T24" s="1">
        <f t="shared" si="25"/>
        <v>8644</v>
      </c>
      <c r="U24" s="1">
        <f t="shared" si="25"/>
        <v>8350</v>
      </c>
      <c r="V24" s="1">
        <f t="shared" si="25"/>
        <v>8543</v>
      </c>
      <c r="W24" s="1">
        <f t="shared" si="25"/>
        <v>9227</v>
      </c>
      <c r="X24" s="1">
        <f t="shared" si="25"/>
        <v>10483</v>
      </c>
      <c r="Y24" s="1">
        <f t="shared" si="25"/>
        <v>12462</v>
      </c>
      <c r="Z24" s="1">
        <f t="shared" si="25"/>
        <v>15412</v>
      </c>
      <c r="AA24" s="1">
        <f t="shared" si="25"/>
        <v>19053</v>
      </c>
      <c r="AB24" s="1">
        <f t="shared" si="25"/>
        <v>23584</v>
      </c>
    </row>
    <row r="25" spans="1:28" x14ac:dyDescent="0.15">
      <c r="A25" s="1" t="str">
        <f>Golden_OTP输入!A25</f>
        <v>0x21c421d7</v>
      </c>
      <c r="B25" s="1" t="str">
        <f>Golden_OTP输入!B25</f>
        <v>0x21da21c9</v>
      </c>
      <c r="C25" s="1" t="str">
        <f>Golden_OTP输入!C25</f>
        <v>0x209e209c</v>
      </c>
      <c r="D25" s="1" t="str">
        <f>Golden_OTP输入!D25</f>
        <v>0x20a220a2</v>
      </c>
      <c r="E25" s="1" t="str">
        <f>Golden_OTP输入!E25</f>
        <v>0x215f2177</v>
      </c>
      <c r="F25" s="1" t="str">
        <f>Golden_OTP输入!F25</f>
        <v>0x21772161</v>
      </c>
      <c r="G25" s="1" t="str">
        <f>Golden_OTP输入!G25</f>
        <v>0x240b243f</v>
      </c>
      <c r="H25" s="1" t="str">
        <f>Golden_OTP输入!H25</f>
        <v>0x242c23f9</v>
      </c>
      <c r="I25" s="1">
        <v>23</v>
      </c>
      <c r="J25" s="1" t="str">
        <f t="shared" si="1"/>
        <v>0x38933743</v>
      </c>
      <c r="K25" s="1" t="str">
        <f t="shared" si="2"/>
        <v>0x380e371f</v>
      </c>
      <c r="L25" s="11"/>
      <c r="M25" s="1">
        <v>7</v>
      </c>
      <c r="N25" s="1">
        <f t="shared" si="19"/>
        <v>23408</v>
      </c>
      <c r="O25" s="1">
        <f t="shared" ref="O25:AB25" si="26">HEX2DEC(MID(INDEX($J:$J,COLUMN()-12+(ROW()-18)*15,1),3,4))</f>
        <v>19575</v>
      </c>
      <c r="P25" s="1">
        <f t="shared" si="26"/>
        <v>15845</v>
      </c>
      <c r="Q25" s="1">
        <f t="shared" si="26"/>
        <v>12766</v>
      </c>
      <c r="R25" s="1">
        <f t="shared" si="26"/>
        <v>10682</v>
      </c>
      <c r="S25" s="1">
        <f t="shared" si="26"/>
        <v>9283</v>
      </c>
      <c r="T25" s="1">
        <f t="shared" si="26"/>
        <v>8491</v>
      </c>
      <c r="U25" s="1">
        <f t="shared" si="26"/>
        <v>8193</v>
      </c>
      <c r="V25" s="1">
        <f t="shared" si="26"/>
        <v>8394</v>
      </c>
      <c r="W25" s="1">
        <f t="shared" si="26"/>
        <v>9053</v>
      </c>
      <c r="X25" s="1">
        <f t="shared" si="26"/>
        <v>10314</v>
      </c>
      <c r="Y25" s="1">
        <f t="shared" si="26"/>
        <v>12269</v>
      </c>
      <c r="Z25" s="1">
        <f t="shared" si="26"/>
        <v>15188</v>
      </c>
      <c r="AA25" s="1">
        <f t="shared" si="26"/>
        <v>18834</v>
      </c>
      <c r="AB25" s="1">
        <f t="shared" si="26"/>
        <v>23303</v>
      </c>
    </row>
    <row r="26" spans="1:28" x14ac:dyDescent="0.15">
      <c r="A26" s="1" t="str">
        <f>Golden_OTP输入!A26</f>
        <v>0x28f32941</v>
      </c>
      <c r="B26" s="1" t="str">
        <f>Golden_OTP输入!B26</f>
        <v>0x28da2885</v>
      </c>
      <c r="C26" s="1" t="str">
        <f>Golden_OTP输入!C26</f>
        <v>0x30ae30d9</v>
      </c>
      <c r="D26" s="1" t="str">
        <f>Golden_OTP输入!D26</f>
        <v>0x302f2fa7</v>
      </c>
      <c r="E26" s="1" t="str">
        <f>Golden_OTP输入!E26</f>
        <v>0x3c343bdd</v>
      </c>
      <c r="F26" s="1" t="str">
        <f>Golden_OTP输入!F26</f>
        <v>0x3af03a58</v>
      </c>
      <c r="G26" s="1" t="str">
        <f>Golden_OTP输入!G26</f>
        <v>0x4a6d4932</v>
      </c>
      <c r="H26" s="1" t="str">
        <f>Golden_OTP输入!H26</f>
        <v>0x47ce4788</v>
      </c>
      <c r="I26" s="1">
        <v>24</v>
      </c>
      <c r="J26" s="1" t="str">
        <f t="shared" si="1"/>
        <v>0x3c443b0b</v>
      </c>
      <c r="K26" s="1" t="str">
        <f t="shared" si="2"/>
        <v>0x3bb13ad9</v>
      </c>
      <c r="L26" s="11"/>
      <c r="M26" s="1">
        <v>8</v>
      </c>
      <c r="N26" s="1">
        <f t="shared" si="19"/>
        <v>23608</v>
      </c>
      <c r="O26" s="1">
        <f t="shared" ref="O26:AB26" si="27">HEX2DEC(MID(INDEX($J:$J,COLUMN()-12+(ROW()-18)*15,1),3,4))</f>
        <v>19704</v>
      </c>
      <c r="P26" s="1">
        <f t="shared" si="27"/>
        <v>16053</v>
      </c>
      <c r="Q26" s="1">
        <f t="shared" si="27"/>
        <v>12938</v>
      </c>
      <c r="R26" s="1">
        <f t="shared" si="27"/>
        <v>10798</v>
      </c>
      <c r="S26" s="1">
        <f t="shared" si="27"/>
        <v>9434</v>
      </c>
      <c r="T26" s="1">
        <f t="shared" si="27"/>
        <v>8623</v>
      </c>
      <c r="U26" s="1">
        <f t="shared" si="27"/>
        <v>8337</v>
      </c>
      <c r="V26" s="1">
        <f t="shared" si="27"/>
        <v>8531</v>
      </c>
      <c r="W26" s="1">
        <f t="shared" si="27"/>
        <v>9215</v>
      </c>
      <c r="X26" s="1">
        <f t="shared" si="27"/>
        <v>10483</v>
      </c>
      <c r="Y26" s="1">
        <f t="shared" si="27"/>
        <v>12426</v>
      </c>
      <c r="Z26" s="1">
        <f t="shared" si="27"/>
        <v>15387</v>
      </c>
      <c r="AA26" s="1">
        <f t="shared" si="27"/>
        <v>19046</v>
      </c>
      <c r="AB26" s="1">
        <f t="shared" si="27"/>
        <v>23503</v>
      </c>
    </row>
    <row r="27" spans="1:28" x14ac:dyDescent="0.15">
      <c r="A27" s="1" t="str">
        <f>Golden_OTP输入!A27</f>
        <v>0x5c205a77</v>
      </c>
      <c r="B27" s="1" t="str">
        <f>Golden_OTP输入!B27</f>
        <v>0x5831571b</v>
      </c>
      <c r="C27" s="1" t="str">
        <f>Golden_OTP输入!C27</f>
        <v>0x5b7058d3</v>
      </c>
      <c r="D27" s="1" t="str">
        <f>Golden_OTP输入!D27</f>
        <v>0x573557c4</v>
      </c>
      <c r="E27" s="1" t="str">
        <f>Golden_OTP输入!E27</f>
        <v>0x4c774a63</v>
      </c>
      <c r="F27" s="1" t="str">
        <f>Golden_OTP输入!F27</f>
        <v>0x4943498e</v>
      </c>
      <c r="G27" s="1" t="str">
        <f>Golden_OTP输入!G27</f>
        <v>0x3de53d2d</v>
      </c>
      <c r="H27" s="1" t="str">
        <f>Golden_OTP输入!H27</f>
        <v>0x3c723c45</v>
      </c>
      <c r="I27" s="1">
        <v>25</v>
      </c>
      <c r="J27" s="1" t="str">
        <f t="shared" si="1"/>
        <v>0x41f840d1</v>
      </c>
      <c r="K27" s="1" t="str">
        <f t="shared" si="2"/>
        <v>0x414740df</v>
      </c>
      <c r="L27" s="11"/>
      <c r="M27" s="1">
        <v>9</v>
      </c>
      <c r="N27" s="1">
        <f t="shared" si="19"/>
        <v>24130</v>
      </c>
      <c r="O27" s="1">
        <f t="shared" ref="O27:AB27" si="28">HEX2DEC(MID(INDEX($J:$J,COLUMN()-12+(ROW()-18)*15,1),3,4))</f>
        <v>20118</v>
      </c>
      <c r="P27" s="1">
        <f t="shared" si="28"/>
        <v>16581</v>
      </c>
      <c r="Q27" s="1">
        <f t="shared" si="28"/>
        <v>13431</v>
      </c>
      <c r="R27" s="1">
        <f t="shared" si="28"/>
        <v>11209</v>
      </c>
      <c r="S27" s="1">
        <f t="shared" si="28"/>
        <v>9843</v>
      </c>
      <c r="T27" s="1">
        <f t="shared" si="28"/>
        <v>9042</v>
      </c>
      <c r="U27" s="1">
        <f t="shared" si="28"/>
        <v>8742</v>
      </c>
      <c r="V27" s="1">
        <f t="shared" si="28"/>
        <v>8935</v>
      </c>
      <c r="W27" s="1">
        <f t="shared" si="28"/>
        <v>9642</v>
      </c>
      <c r="X27" s="1">
        <f t="shared" si="28"/>
        <v>10864</v>
      </c>
      <c r="Y27" s="1">
        <f t="shared" si="28"/>
        <v>12907</v>
      </c>
      <c r="Z27" s="1">
        <f t="shared" si="28"/>
        <v>15903</v>
      </c>
      <c r="AA27" s="1">
        <f t="shared" si="28"/>
        <v>19472</v>
      </c>
      <c r="AB27" s="1">
        <f t="shared" si="28"/>
        <v>24124</v>
      </c>
    </row>
    <row r="28" spans="1:28" x14ac:dyDescent="0.15">
      <c r="A28" s="1" t="str">
        <f>Golden_OTP输入!A28</f>
        <v>0x31de31c4</v>
      </c>
      <c r="B28" s="1" t="str">
        <f>Golden_OTP输入!B28</f>
        <v>0x314430eb</v>
      </c>
      <c r="C28" s="1" t="str">
        <f>Golden_OTP输入!C28</f>
        <v>0x29ba29c4</v>
      </c>
      <c r="D28" s="1" t="str">
        <f>Golden_OTP输入!D28</f>
        <v>0x297e293c</v>
      </c>
      <c r="E28" s="1" t="str">
        <f>Golden_OTP输入!E28</f>
        <v>0x24432464</v>
      </c>
      <c r="F28" s="1" t="str">
        <f>Golden_OTP输入!F28</f>
        <v>0x2451243e</v>
      </c>
      <c r="G28" s="1" t="str">
        <f>Golden_OTP输入!G28</f>
        <v>0x212b212c</v>
      </c>
      <c r="H28" s="1" t="str">
        <f>Golden_OTP输入!H28</f>
        <v>0x2131212d</v>
      </c>
      <c r="I28" s="1">
        <v>26</v>
      </c>
      <c r="J28" s="1" t="str">
        <f t="shared" si="1"/>
        <v>0x49f14936</v>
      </c>
      <c r="K28" s="1" t="str">
        <f t="shared" si="2"/>
        <v>0x495848d4</v>
      </c>
      <c r="L28" s="11"/>
      <c r="M28" s="1">
        <v>10</v>
      </c>
      <c r="N28" s="1">
        <f t="shared" si="19"/>
        <v>25000</v>
      </c>
      <c r="O28" s="1">
        <f t="shared" ref="O28:AB28" si="29">HEX2DEC(MID(INDEX($J:$J,COLUMN()-12+(ROW()-18)*15,1),3,4))</f>
        <v>20991</v>
      </c>
      <c r="P28" s="1">
        <f t="shared" si="29"/>
        <v>17431</v>
      </c>
      <c r="Q28" s="1">
        <f t="shared" si="29"/>
        <v>14291</v>
      </c>
      <c r="R28" s="1">
        <f t="shared" si="29"/>
        <v>11998</v>
      </c>
      <c r="S28" s="1">
        <f t="shared" si="29"/>
        <v>10602</v>
      </c>
      <c r="T28" s="1">
        <f t="shared" si="29"/>
        <v>9825</v>
      </c>
      <c r="U28" s="1">
        <f t="shared" si="29"/>
        <v>9514</v>
      </c>
      <c r="V28" s="1">
        <f t="shared" si="29"/>
        <v>9696</v>
      </c>
      <c r="W28" s="1">
        <f t="shared" si="29"/>
        <v>10376</v>
      </c>
      <c r="X28" s="1">
        <f t="shared" si="29"/>
        <v>11633</v>
      </c>
      <c r="Y28" s="1">
        <f t="shared" si="29"/>
        <v>13796</v>
      </c>
      <c r="Z28" s="1">
        <f t="shared" si="29"/>
        <v>16757</v>
      </c>
      <c r="AA28" s="1">
        <f t="shared" si="29"/>
        <v>20388</v>
      </c>
      <c r="AB28" s="1">
        <f t="shared" si="29"/>
        <v>25192</v>
      </c>
    </row>
    <row r="29" spans="1:28" x14ac:dyDescent="0.15">
      <c r="A29" s="1" t="str">
        <f>Golden_OTP输入!A29</f>
        <v>0x20012000</v>
      </c>
      <c r="B29" s="1" t="str">
        <f>Golden_OTP输入!B29</f>
        <v>0x20012000</v>
      </c>
      <c r="C29" s="1" t="str">
        <f>Golden_OTP输入!C29</f>
        <v>0x20ca20ce</v>
      </c>
      <c r="D29" s="1" t="str">
        <f>Golden_OTP输入!D29</f>
        <v>0x20ce20c4</v>
      </c>
      <c r="E29" s="1" t="str">
        <f>Golden_OTP输入!E29</f>
        <v>0x235d2397</v>
      </c>
      <c r="F29" s="1" t="str">
        <f>Golden_OTP输入!F29</f>
        <v>0x2374235a</v>
      </c>
      <c r="G29" s="1" t="str">
        <f>Golden_OTP输入!G29</f>
        <v>0x284a288e</v>
      </c>
      <c r="H29" s="1" t="str">
        <f>Golden_OTP输入!H29</f>
        <v>0x283627f1</v>
      </c>
      <c r="I29" s="1">
        <v>27</v>
      </c>
      <c r="J29" s="1" t="str">
        <f t="shared" si="1"/>
        <v>0x556e54e0</v>
      </c>
      <c r="K29" s="1" t="str">
        <f t="shared" si="2"/>
        <v>0x54ad53f6</v>
      </c>
      <c r="L29" s="11"/>
      <c r="M29" s="1">
        <v>11</v>
      </c>
      <c r="N29" s="1">
        <f t="shared" si="19"/>
        <v>26437</v>
      </c>
      <c r="O29" s="1">
        <f t="shared" ref="O29:AB29" si="30">HEX2DEC(MID(INDEX($J:$J,COLUMN()-12+(ROW()-18)*15,1),3,4))</f>
        <v>22240</v>
      </c>
      <c r="P29" s="1">
        <f t="shared" si="30"/>
        <v>18594</v>
      </c>
      <c r="Q29" s="1">
        <f t="shared" si="30"/>
        <v>15611</v>
      </c>
      <c r="R29" s="1">
        <f t="shared" si="30"/>
        <v>13215</v>
      </c>
      <c r="S29" s="1">
        <f t="shared" si="30"/>
        <v>11730</v>
      </c>
      <c r="T29" s="1">
        <f t="shared" si="30"/>
        <v>10924</v>
      </c>
      <c r="U29" s="1">
        <f t="shared" si="30"/>
        <v>10612</v>
      </c>
      <c r="V29" s="1">
        <f t="shared" si="30"/>
        <v>10791</v>
      </c>
      <c r="W29" s="1">
        <f t="shared" si="30"/>
        <v>11503</v>
      </c>
      <c r="X29" s="1">
        <f t="shared" si="30"/>
        <v>12865</v>
      </c>
      <c r="Y29" s="1">
        <f t="shared" si="30"/>
        <v>15090</v>
      </c>
      <c r="Z29" s="1">
        <f t="shared" si="30"/>
        <v>17995</v>
      </c>
      <c r="AA29" s="1">
        <f t="shared" si="30"/>
        <v>21687</v>
      </c>
      <c r="AB29" s="1">
        <f t="shared" si="30"/>
        <v>26678</v>
      </c>
    </row>
    <row r="30" spans="1:28" x14ac:dyDescent="0.15">
      <c r="A30" s="1" t="str">
        <f>Golden_OTP输入!A30</f>
        <v>0x2fed3025</v>
      </c>
      <c r="B30" s="1" t="str">
        <f>Golden_OTP输入!B30</f>
        <v>0x2f7c2ef4</v>
      </c>
      <c r="C30" s="1" t="str">
        <f>Golden_OTP输入!C30</f>
        <v>0x3b543b30</v>
      </c>
      <c r="D30" s="1" t="str">
        <f>Golden_OTP输入!D30</f>
        <v>0x3a3e399f</v>
      </c>
      <c r="E30" s="1" t="str">
        <f>Golden_OTP输入!E30</f>
        <v>0x4992488a</v>
      </c>
      <c r="F30" s="1" t="str">
        <f>Golden_OTP输入!F30</f>
        <v>0x471846d5</v>
      </c>
      <c r="G30" s="1" t="str">
        <f>Golden_OTP输入!G30</f>
        <v>0x5b07595e</v>
      </c>
      <c r="H30" s="1" t="str">
        <f>Golden_OTP输入!H30</f>
        <v>0x571c5664</v>
      </c>
      <c r="I30" s="1">
        <v>28</v>
      </c>
      <c r="J30" s="1" t="str">
        <f t="shared" si="1"/>
        <v>0x662965fb</v>
      </c>
      <c r="K30" s="1" t="str">
        <f t="shared" si="2"/>
        <v>0x653a6377</v>
      </c>
      <c r="L30" s="11"/>
      <c r="M30" s="1">
        <v>12</v>
      </c>
      <c r="N30" s="1">
        <f t="shared" si="19"/>
        <v>28243</v>
      </c>
      <c r="O30" s="1">
        <f t="shared" ref="O30:AB30" si="31">HEX2DEC(MID(INDEX($J:$J,COLUMN()-12+(ROW()-18)*15,1),3,4))</f>
        <v>23943</v>
      </c>
      <c r="P30" s="1">
        <f t="shared" si="31"/>
        <v>20152</v>
      </c>
      <c r="Q30" s="1">
        <f t="shared" si="31"/>
        <v>17237</v>
      </c>
      <c r="R30" s="1">
        <f t="shared" si="31"/>
        <v>14934</v>
      </c>
      <c r="S30" s="1">
        <f t="shared" si="31"/>
        <v>13302</v>
      </c>
      <c r="T30" s="1">
        <f t="shared" si="31"/>
        <v>12396</v>
      </c>
      <c r="U30" s="1">
        <f t="shared" si="31"/>
        <v>12080</v>
      </c>
      <c r="V30" s="1">
        <f t="shared" si="31"/>
        <v>12291</v>
      </c>
      <c r="W30" s="1">
        <f t="shared" si="31"/>
        <v>13085</v>
      </c>
      <c r="X30" s="1">
        <f t="shared" si="31"/>
        <v>14599</v>
      </c>
      <c r="Y30" s="1">
        <f t="shared" si="31"/>
        <v>16800</v>
      </c>
      <c r="Z30" s="1">
        <f t="shared" si="31"/>
        <v>19565</v>
      </c>
      <c r="AA30" s="1">
        <f t="shared" si="31"/>
        <v>23426</v>
      </c>
      <c r="AB30" s="1">
        <f t="shared" si="31"/>
        <v>28602</v>
      </c>
    </row>
    <row r="31" spans="1:28" x14ac:dyDescent="0.15">
      <c r="A31" s="1" t="str">
        <f>Golden_OTP输入!A31</f>
        <v>0x5c385973</v>
      </c>
      <c r="B31" s="1" t="str">
        <f>Golden_OTP输入!B31</f>
        <v>0x57cf586e</v>
      </c>
      <c r="C31" s="1" t="str">
        <f>Golden_OTP输入!C31</f>
        <v>0x4cf84b0a</v>
      </c>
      <c r="D31" s="1" t="str">
        <f>Golden_OTP输入!D31</f>
        <v>0x49b84a6d</v>
      </c>
      <c r="E31" s="1" t="str">
        <f>Golden_OTP输入!E31</f>
        <v>0x3eb53dd8</v>
      </c>
      <c r="F31" s="1" t="str">
        <f>Golden_OTP输入!F31</f>
        <v>0x3d083cf5</v>
      </c>
      <c r="G31" s="1" t="str">
        <f>Golden_OTP输入!G31</f>
        <v>0x328a326c</v>
      </c>
      <c r="H31" s="1" t="str">
        <f>Golden_OTP输入!H31</f>
        <v>0x31e231a2</v>
      </c>
      <c r="I31" s="1">
        <v>29</v>
      </c>
      <c r="J31" s="1" t="str">
        <f t="shared" si="1"/>
        <v>0x7a8b797a</v>
      </c>
      <c r="K31" s="1" t="str">
        <f t="shared" si="2"/>
        <v>0x781e753c</v>
      </c>
      <c r="L31" s="11"/>
      <c r="M31" s="1">
        <v>13</v>
      </c>
      <c r="N31" s="1">
        <f t="shared" si="19"/>
        <v>30322</v>
      </c>
      <c r="O31" s="1">
        <f t="shared" ref="O31:AB31" si="32">HEX2DEC(MID(INDEX($J:$J,COLUMN()-12+(ROW()-18)*15,1),3,4))</f>
        <v>26395</v>
      </c>
      <c r="P31" s="1">
        <f t="shared" si="32"/>
        <v>22200</v>
      </c>
      <c r="Q31" s="1">
        <f t="shared" si="32"/>
        <v>19130</v>
      </c>
      <c r="R31" s="1">
        <f t="shared" si="32"/>
        <v>16950</v>
      </c>
      <c r="S31" s="1">
        <f t="shared" si="32"/>
        <v>15383</v>
      </c>
      <c r="T31" s="1">
        <f t="shared" si="32"/>
        <v>14424</v>
      </c>
      <c r="U31" s="1">
        <f t="shared" si="32"/>
        <v>14079</v>
      </c>
      <c r="V31" s="1">
        <f t="shared" si="32"/>
        <v>14341</v>
      </c>
      <c r="W31" s="1">
        <f t="shared" si="32"/>
        <v>15257</v>
      </c>
      <c r="X31" s="1">
        <f t="shared" si="32"/>
        <v>16725</v>
      </c>
      <c r="Y31" s="1">
        <f t="shared" si="32"/>
        <v>18724</v>
      </c>
      <c r="Z31" s="1">
        <f t="shared" si="32"/>
        <v>21655</v>
      </c>
      <c r="AA31" s="1">
        <f t="shared" si="32"/>
        <v>25941</v>
      </c>
      <c r="AB31" s="1">
        <f t="shared" si="32"/>
        <v>30993</v>
      </c>
    </row>
    <row r="32" spans="1:28" x14ac:dyDescent="0.15">
      <c r="A32" s="1" t="str">
        <f>Golden_OTP输入!A32</f>
        <v>0x2a2e2a4d</v>
      </c>
      <c r="B32" s="1" t="str">
        <f>Golden_OTP输入!B32</f>
        <v>0x2a0929d3</v>
      </c>
      <c r="C32" s="1" t="str">
        <f>Golden_OTP输入!C32</f>
        <v>0x24da24f5</v>
      </c>
      <c r="D32" s="1" t="str">
        <f>Golden_OTP输入!D32</f>
        <v>0x24e424dd</v>
      </c>
      <c r="E32" s="1" t="str">
        <f>Golden_OTP输入!E32</f>
        <v>0x21af21ba</v>
      </c>
      <c r="F32" s="1" t="str">
        <f>Golden_OTP输入!F32</f>
        <v>0x21bb21bd</v>
      </c>
      <c r="G32" s="1" t="str">
        <f>Golden_OTP输入!G32</f>
        <v>0x2091208a</v>
      </c>
      <c r="H32" s="1" t="str">
        <f>Golden_OTP输入!H32</f>
        <v>0x20862094</v>
      </c>
      <c r="I32" s="1">
        <v>30</v>
      </c>
      <c r="J32" s="1" t="str">
        <f t="shared" si="1"/>
        <v>0x6e606d63</v>
      </c>
      <c r="K32" s="1" t="str">
        <f t="shared" si="2"/>
        <v>0x6c346cf2</v>
      </c>
      <c r="L32" s="11"/>
      <c r="M32" s="1">
        <v>14</v>
      </c>
      <c r="N32" s="1">
        <f t="shared" si="19"/>
        <v>32778</v>
      </c>
      <c r="O32" s="1">
        <f t="shared" ref="O32:AB32" si="33">HEX2DEC(MID(INDEX($J:$J,COLUMN()-12+(ROW()-18)*15,1),3,4))</f>
        <v>28897</v>
      </c>
      <c r="P32" s="1">
        <f t="shared" si="33"/>
        <v>24625</v>
      </c>
      <c r="Q32" s="1">
        <f t="shared" si="33"/>
        <v>21361</v>
      </c>
      <c r="R32" s="1">
        <f t="shared" si="33"/>
        <v>19138</v>
      </c>
      <c r="S32" s="1">
        <f t="shared" si="33"/>
        <v>17746</v>
      </c>
      <c r="T32" s="1">
        <f t="shared" si="33"/>
        <v>16849</v>
      </c>
      <c r="U32" s="1">
        <f t="shared" si="33"/>
        <v>16508</v>
      </c>
      <c r="V32" s="1">
        <f t="shared" si="33"/>
        <v>16825</v>
      </c>
      <c r="W32" s="1">
        <f t="shared" si="33"/>
        <v>17697</v>
      </c>
      <c r="X32" s="1">
        <f t="shared" si="33"/>
        <v>19035</v>
      </c>
      <c r="Y32" s="1">
        <f t="shared" si="33"/>
        <v>21110</v>
      </c>
      <c r="Z32" s="1">
        <f t="shared" si="33"/>
        <v>24375</v>
      </c>
      <c r="AA32" s="1">
        <f t="shared" si="33"/>
        <v>28813</v>
      </c>
      <c r="AB32" s="1">
        <f t="shared" si="33"/>
        <v>34100</v>
      </c>
    </row>
    <row r="33" spans="1:28" x14ac:dyDescent="0.15">
      <c r="A33" s="1" t="str">
        <f>Golden_OTP输入!A33</f>
        <v>0x2153216a</v>
      </c>
      <c r="B33" s="1" t="str">
        <f>Golden_OTP输入!B33</f>
        <v>0x21612152</v>
      </c>
      <c r="C33" s="1" t="str">
        <f>Golden_OTP输入!C33</f>
        <v>0x23ff243b</v>
      </c>
      <c r="D33" s="1" t="str">
        <f>Golden_OTP输入!D33</f>
        <v>0x241323f0</v>
      </c>
      <c r="E33" s="1" t="str">
        <f>Golden_OTP输入!E33</f>
        <v>0x28f32927</v>
      </c>
      <c r="F33" s="1" t="str">
        <f>Golden_OTP输入!F33</f>
        <v>0x28d62880</v>
      </c>
      <c r="G33" s="1" t="str">
        <f>Golden_OTP输入!G33</f>
        <v>0x308a30bd</v>
      </c>
      <c r="H33" s="1" t="str">
        <f>Golden_OTP输入!H33</f>
        <v>0x30262fa0</v>
      </c>
      <c r="I33" s="1">
        <v>31</v>
      </c>
      <c r="J33" s="1" t="str">
        <f t="shared" si="1"/>
        <v>0x5e135cfb</v>
      </c>
      <c r="K33" s="1" t="str">
        <f t="shared" si="2"/>
        <v>0x5c695d2c</v>
      </c>
      <c r="N33" s="1">
        <v>0</v>
      </c>
      <c r="O33" s="1">
        <v>1</v>
      </c>
      <c r="P33" s="1">
        <v>2</v>
      </c>
      <c r="Q33" s="1">
        <v>3</v>
      </c>
      <c r="R33" s="1">
        <v>4</v>
      </c>
      <c r="S33" s="1">
        <v>5</v>
      </c>
      <c r="T33" s="1">
        <v>6</v>
      </c>
      <c r="U33" s="1">
        <v>7</v>
      </c>
      <c r="V33" s="1">
        <v>8</v>
      </c>
      <c r="W33" s="1">
        <v>9</v>
      </c>
      <c r="X33" s="1">
        <v>10</v>
      </c>
      <c r="Y33" s="1">
        <v>11</v>
      </c>
      <c r="Z33" s="1">
        <v>12</v>
      </c>
      <c r="AA33" s="1">
        <v>13</v>
      </c>
      <c r="AB33" s="1">
        <v>14</v>
      </c>
    </row>
    <row r="34" spans="1:28" x14ac:dyDescent="0.15">
      <c r="A34" s="1" t="str">
        <f>Golden_OTP输入!A34</f>
        <v>0x3c1b3bdb</v>
      </c>
      <c r="B34" s="1" t="str">
        <f>Golden_OTP输入!B34</f>
        <v>0x3ad13a69</v>
      </c>
      <c r="C34" s="1" t="str">
        <f>Golden_OTP输入!C34</f>
        <v>0x4a66492a</v>
      </c>
      <c r="D34" s="1" t="str">
        <f>Golden_OTP输入!D34</f>
        <v>0x47af4795</v>
      </c>
      <c r="E34" s="1" t="str">
        <f>Golden_OTP输入!E34</f>
        <v>0x5bcf5a38</v>
      </c>
      <c r="F34" s="1" t="str">
        <f>Golden_OTP输入!F34</f>
        <v>0x580b571b</v>
      </c>
      <c r="G34" s="1" t="str">
        <f>Golden_OTP输入!G34</f>
        <v>0x5e425b9c</v>
      </c>
      <c r="H34" s="1" t="str">
        <f>Golden_OTP输入!H34</f>
        <v>0x5a045aa0</v>
      </c>
      <c r="I34" s="1">
        <v>32</v>
      </c>
      <c r="J34" s="1" t="str">
        <f t="shared" si="1"/>
        <v>0x4ebe4dd8</v>
      </c>
      <c r="K34" s="1" t="str">
        <f t="shared" si="2"/>
        <v>0x4d984e7c</v>
      </c>
      <c r="L34" s="11" t="str">
        <f>IF(K1=0,"GR",IF(K1=1,"R",IF(K1=2,"B",IF(K1=3,"GB","ERR"))))</f>
        <v>B</v>
      </c>
      <c r="M34" s="1">
        <v>0</v>
      </c>
      <c r="N34" s="1">
        <f>HEX2DEC(MID(INDEX($K:$K,COLUMN()-12+(ROW()-34)*15,1),7,4))</f>
        <v>31670</v>
      </c>
      <c r="O34" s="1">
        <f t="shared" ref="O34:AB34" si="34">HEX2DEC(MID(INDEX($K:$K,COLUMN()-12+(ROW()-34)*15,1),7,4))</f>
        <v>28473</v>
      </c>
      <c r="P34" s="1">
        <f t="shared" si="34"/>
        <v>24422</v>
      </c>
      <c r="Q34" s="1">
        <f t="shared" si="34"/>
        <v>21120</v>
      </c>
      <c r="R34" s="1">
        <f t="shared" si="34"/>
        <v>18829</v>
      </c>
      <c r="S34" s="1">
        <f t="shared" si="34"/>
        <v>17248</v>
      </c>
      <c r="T34" s="1">
        <f t="shared" si="34"/>
        <v>16222</v>
      </c>
      <c r="U34" s="1">
        <f t="shared" si="34"/>
        <v>15852</v>
      </c>
      <c r="V34" s="1">
        <f t="shared" si="34"/>
        <v>16151</v>
      </c>
      <c r="W34" s="1">
        <f t="shared" si="34"/>
        <v>17073</v>
      </c>
      <c r="X34" s="1">
        <f t="shared" si="34"/>
        <v>18590</v>
      </c>
      <c r="Y34" s="1">
        <f t="shared" si="34"/>
        <v>20740</v>
      </c>
      <c r="Z34" s="1">
        <f t="shared" si="34"/>
        <v>23881</v>
      </c>
      <c r="AA34" s="1">
        <f t="shared" si="34"/>
        <v>28194</v>
      </c>
      <c r="AB34" s="1">
        <f t="shared" si="34"/>
        <v>32998</v>
      </c>
    </row>
    <row r="35" spans="1:28" x14ac:dyDescent="0.15">
      <c r="A35" s="1" t="str">
        <f>Golden_OTP输入!A35</f>
        <v>0x4e964cb7</v>
      </c>
      <c r="B35" s="1" t="str">
        <f>Golden_OTP输入!B35</f>
        <v>0x4b754c29</v>
      </c>
      <c r="C35" s="1" t="str">
        <f>Golden_OTP输入!C35</f>
        <v>0x40c53f94</v>
      </c>
      <c r="D35" s="1" t="str">
        <f>Golden_OTP输入!D35</f>
        <v>0x3ec63f04</v>
      </c>
      <c r="E35" s="1" t="str">
        <f>Golden_OTP输入!E35</f>
        <v>0x34773446</v>
      </c>
      <c r="F35" s="1" t="str">
        <f>Golden_OTP输入!F35</f>
        <v>0x33ba33a1</v>
      </c>
      <c r="G35" s="1" t="str">
        <f>Golden_OTP输入!G35</f>
        <v>0x2bc92c00</v>
      </c>
      <c r="H35" s="1" t="str">
        <f>Golden_OTP输入!H35</f>
        <v>0x2bbc2b84</v>
      </c>
      <c r="I35" s="1">
        <v>33</v>
      </c>
      <c r="J35" s="1" t="str">
        <f t="shared" si="1"/>
        <v>0x439042cb</v>
      </c>
      <c r="K35" s="1" t="str">
        <f t="shared" si="2"/>
        <v>0x42dd434f</v>
      </c>
      <c r="L35" s="11"/>
      <c r="M35" s="1">
        <v>1</v>
      </c>
      <c r="N35" s="1">
        <f t="shared" ref="N35:N48" si="35">HEX2DEC(MID(INDEX($K:$K,COLUMN()-12+(ROW()-34)*15,1),7,4))</f>
        <v>29996</v>
      </c>
      <c r="O35" s="1">
        <f t="shared" ref="O35:AB35" si="36">HEX2DEC(MID(INDEX($K:$K,COLUMN()-12+(ROW()-34)*15,1),7,4))</f>
        <v>26217</v>
      </c>
      <c r="P35" s="1">
        <f t="shared" si="36"/>
        <v>22110</v>
      </c>
      <c r="Q35" s="1">
        <f t="shared" si="36"/>
        <v>19138</v>
      </c>
      <c r="R35" s="1">
        <f t="shared" si="36"/>
        <v>16895</v>
      </c>
      <c r="S35" s="1">
        <f t="shared" si="36"/>
        <v>15243</v>
      </c>
      <c r="T35" s="1">
        <f t="shared" si="36"/>
        <v>14217</v>
      </c>
      <c r="U35" s="1">
        <f t="shared" si="36"/>
        <v>13854</v>
      </c>
      <c r="V35" s="1">
        <f t="shared" si="36"/>
        <v>14111</v>
      </c>
      <c r="W35" s="1">
        <f t="shared" si="36"/>
        <v>15065</v>
      </c>
      <c r="X35" s="1">
        <f t="shared" si="36"/>
        <v>16607</v>
      </c>
      <c r="Y35" s="1">
        <f t="shared" si="36"/>
        <v>18644</v>
      </c>
      <c r="Z35" s="1">
        <f t="shared" si="36"/>
        <v>21494</v>
      </c>
      <c r="AA35" s="1">
        <f t="shared" si="36"/>
        <v>25463</v>
      </c>
      <c r="AB35" s="1">
        <f t="shared" si="36"/>
        <v>30012</v>
      </c>
    </row>
    <row r="36" spans="1:28" x14ac:dyDescent="0.15">
      <c r="A36" s="1" t="str">
        <f>Golden_OTP输入!A36</f>
        <v>0x267326af</v>
      </c>
      <c r="B36" s="1" t="str">
        <f>Golden_OTP输入!B36</f>
        <v>0x269e2681</v>
      </c>
      <c r="C36" s="1" t="str">
        <f>Golden_OTP输入!C36</f>
        <v>0x23522367</v>
      </c>
      <c r="D36" s="1" t="str">
        <f>Golden_OTP输入!D36</f>
        <v>0x236d235d</v>
      </c>
      <c r="E36" s="1" t="str">
        <f>Golden_OTP输入!E36</f>
        <v>0x2226222c</v>
      </c>
      <c r="F36" s="1" t="str">
        <f>Golden_OTP输入!F36</f>
        <v>0x2230222d</v>
      </c>
      <c r="G36" s="1" t="str">
        <f>Golden_OTP输入!G36</f>
        <v>0x22e72303</v>
      </c>
      <c r="H36" s="1" t="str">
        <f>Golden_OTP输入!H36</f>
        <v>0x230622e2</v>
      </c>
      <c r="I36" s="1">
        <v>34</v>
      </c>
      <c r="J36" s="1" t="str">
        <f t="shared" si="1"/>
        <v>0x3a963a1a</v>
      </c>
      <c r="K36" s="1" t="str">
        <f t="shared" si="2"/>
        <v>0x3a7e3a5e</v>
      </c>
      <c r="L36" s="11"/>
      <c r="M36" s="1">
        <v>2</v>
      </c>
      <c r="N36" s="1">
        <f t="shared" si="35"/>
        <v>27890</v>
      </c>
      <c r="O36" s="1">
        <f t="shared" ref="O36:AB36" si="37">HEX2DEC(MID(INDEX($K:$K,COLUMN()-12+(ROW()-34)*15,1),7,4))</f>
        <v>23852</v>
      </c>
      <c r="P36" s="1">
        <f t="shared" si="37"/>
        <v>20092</v>
      </c>
      <c r="Q36" s="1">
        <f t="shared" si="37"/>
        <v>17231</v>
      </c>
      <c r="R36" s="1">
        <f t="shared" si="37"/>
        <v>14942</v>
      </c>
      <c r="S36" s="1">
        <f t="shared" si="37"/>
        <v>13270</v>
      </c>
      <c r="T36" s="1">
        <f t="shared" si="37"/>
        <v>12341</v>
      </c>
      <c r="U36" s="1">
        <f t="shared" si="37"/>
        <v>11957</v>
      </c>
      <c r="V36" s="1">
        <f t="shared" si="37"/>
        <v>12180</v>
      </c>
      <c r="W36" s="1">
        <f t="shared" si="37"/>
        <v>13057</v>
      </c>
      <c r="X36" s="1">
        <f t="shared" si="37"/>
        <v>14573</v>
      </c>
      <c r="Y36" s="1">
        <f t="shared" si="37"/>
        <v>16711</v>
      </c>
      <c r="Z36" s="1">
        <f t="shared" si="37"/>
        <v>19373</v>
      </c>
      <c r="AA36" s="1">
        <f t="shared" si="37"/>
        <v>23078</v>
      </c>
      <c r="AB36" s="1">
        <f t="shared" si="37"/>
        <v>27704</v>
      </c>
    </row>
    <row r="37" spans="1:28" x14ac:dyDescent="0.15">
      <c r="A37" s="1" t="str">
        <f>Golden_OTP输入!A37</f>
        <v>0x25aa2603</v>
      </c>
      <c r="B37" s="1" t="str">
        <f>Golden_OTP输入!B37</f>
        <v>0x25dc25a1</v>
      </c>
      <c r="C37" s="1" t="str">
        <f>Golden_OTP输入!C37</f>
        <v>0x2a702ad8</v>
      </c>
      <c r="D37" s="1" t="str">
        <f>Golden_OTP输入!D37</f>
        <v>0x2a722a26</v>
      </c>
      <c r="E37" s="1" t="str">
        <f>Golden_OTP输入!E37</f>
        <v>0x326b3299</v>
      </c>
      <c r="F37" s="1" t="str">
        <f>Golden_OTP输入!F37</f>
        <v>0x31fb319a</v>
      </c>
      <c r="G37" s="1" t="str">
        <f>Golden_OTP输入!G37</f>
        <v>0x3e1f3dc6</v>
      </c>
      <c r="H37" s="1" t="str">
        <f>Golden_OTP输入!H37</f>
        <v>0x3cc33c89</v>
      </c>
      <c r="I37" s="1">
        <v>35</v>
      </c>
      <c r="J37" s="1" t="str">
        <f t="shared" si="1"/>
        <v>0x345033bc</v>
      </c>
      <c r="K37" s="1" t="str">
        <f t="shared" si="2"/>
        <v>0x344033d6</v>
      </c>
      <c r="L37" s="11"/>
      <c r="M37" s="1">
        <v>3</v>
      </c>
      <c r="N37" s="1">
        <f t="shared" si="35"/>
        <v>25914</v>
      </c>
      <c r="O37" s="1">
        <f t="shared" ref="O37:AB37" si="38">HEX2DEC(MID(INDEX($K:$K,COLUMN()-12+(ROW()-34)*15,1),7,4))</f>
        <v>21933</v>
      </c>
      <c r="P37" s="1">
        <f t="shared" si="38"/>
        <v>18471</v>
      </c>
      <c r="Q37" s="1">
        <f t="shared" si="38"/>
        <v>15552</v>
      </c>
      <c r="R37" s="1">
        <f t="shared" si="38"/>
        <v>13259</v>
      </c>
      <c r="S37" s="1">
        <f t="shared" si="38"/>
        <v>11732</v>
      </c>
      <c r="T37" s="1">
        <f t="shared" si="38"/>
        <v>10894</v>
      </c>
      <c r="U37" s="1">
        <f t="shared" si="38"/>
        <v>10581</v>
      </c>
      <c r="V37" s="1">
        <f t="shared" si="38"/>
        <v>10749</v>
      </c>
      <c r="W37" s="1">
        <f t="shared" si="38"/>
        <v>11513</v>
      </c>
      <c r="X37" s="1">
        <f t="shared" si="38"/>
        <v>12888</v>
      </c>
      <c r="Y37" s="1">
        <f t="shared" si="38"/>
        <v>15031</v>
      </c>
      <c r="Z37" s="1">
        <f t="shared" si="38"/>
        <v>17710</v>
      </c>
      <c r="AA37" s="1">
        <f t="shared" si="38"/>
        <v>21149</v>
      </c>
      <c r="AB37" s="1">
        <f t="shared" si="38"/>
        <v>25702</v>
      </c>
    </row>
    <row r="38" spans="1:28" x14ac:dyDescent="0.15">
      <c r="A38" s="1" t="str">
        <f>Golden_OTP输入!A38</f>
        <v>0x4c104b39</v>
      </c>
      <c r="B38" s="1" t="str">
        <f>Golden_OTP输入!B38</f>
        <v>0x499e49b5</v>
      </c>
      <c r="C38" s="1" t="str">
        <f>Golden_OTP输入!C38</f>
        <v>0x5e3c5ca5</v>
      </c>
      <c r="D38" s="1" t="str">
        <f>Golden_OTP输入!D38</f>
        <v>0x5a4959ae</v>
      </c>
      <c r="E38" s="1" t="str">
        <f>Golden_OTP输入!E38</f>
        <v>0x61a85f8f</v>
      </c>
      <c r="F38" s="1" t="str">
        <f>Golden_OTP输入!F38</f>
        <v>0x5dd85f03</v>
      </c>
      <c r="G38" s="1" t="str">
        <f>Golden_OTP输入!G38</f>
        <v>0x51ff502a</v>
      </c>
      <c r="H38" s="1" t="str">
        <f>Golden_OTP输入!H38</f>
        <v>0x4f115001</v>
      </c>
      <c r="I38" s="1">
        <v>36</v>
      </c>
      <c r="J38" s="1" t="str">
        <f t="shared" si="1"/>
        <v>0x30db303b</v>
      </c>
      <c r="K38" s="1" t="str">
        <f t="shared" si="2"/>
        <v>0x30c93035</v>
      </c>
      <c r="L38" s="11"/>
      <c r="M38" s="1">
        <v>4</v>
      </c>
      <c r="N38" s="1">
        <f t="shared" si="35"/>
        <v>24395</v>
      </c>
      <c r="O38" s="1">
        <f t="shared" ref="O38:AB38" si="39">HEX2DEC(MID(INDEX($K:$K,COLUMN()-12+(ROW()-34)*15,1),7,4))</f>
        <v>20548</v>
      </c>
      <c r="P38" s="1">
        <f t="shared" si="39"/>
        <v>17181</v>
      </c>
      <c r="Q38" s="1">
        <f t="shared" si="39"/>
        <v>14249</v>
      </c>
      <c r="R38" s="1">
        <f t="shared" si="39"/>
        <v>12047</v>
      </c>
      <c r="S38" s="1">
        <f t="shared" si="39"/>
        <v>10662</v>
      </c>
      <c r="T38" s="1">
        <f t="shared" si="39"/>
        <v>9890</v>
      </c>
      <c r="U38" s="1">
        <f t="shared" si="39"/>
        <v>9570</v>
      </c>
      <c r="V38" s="1">
        <f t="shared" si="39"/>
        <v>9746</v>
      </c>
      <c r="W38" s="1">
        <f t="shared" si="39"/>
        <v>10426</v>
      </c>
      <c r="X38" s="1">
        <f t="shared" si="39"/>
        <v>11667</v>
      </c>
      <c r="Y38" s="1">
        <f t="shared" si="39"/>
        <v>13674</v>
      </c>
      <c r="Z38" s="1">
        <f t="shared" si="39"/>
        <v>16438</v>
      </c>
      <c r="AA38" s="1">
        <f t="shared" si="39"/>
        <v>19722</v>
      </c>
      <c r="AB38" s="1">
        <f t="shared" si="39"/>
        <v>24118</v>
      </c>
    </row>
    <row r="39" spans="1:28" x14ac:dyDescent="0.15">
      <c r="A39" s="1" t="str">
        <f>Golden_OTP输入!A39</f>
        <v>0x44174315</v>
      </c>
      <c r="B39" s="1" t="str">
        <f>Golden_OTP输入!B39</f>
        <v>0x423442cc</v>
      </c>
      <c r="C39" s="1" t="str">
        <f>Golden_OTP输入!C39</f>
        <v>0x37d337b2</v>
      </c>
      <c r="D39" s="1" t="str">
        <f>Golden_OTP输入!D39</f>
        <v>0x37353746</v>
      </c>
      <c r="E39" s="1" t="str">
        <f>Golden_OTP输入!E39</f>
        <v>0x2ede2f00</v>
      </c>
      <c r="F39" s="1" t="str">
        <f>Golden_OTP输入!F39</f>
        <v>0x2eda2eb0</v>
      </c>
      <c r="G39" s="1" t="str">
        <f>Golden_OTP输入!G39</f>
        <v>0x296a298e</v>
      </c>
      <c r="H39" s="1" t="str">
        <f>Golden_OTP输入!H39</f>
        <v>0x298c294b</v>
      </c>
      <c r="I39" s="1">
        <v>37</v>
      </c>
      <c r="J39" s="1" t="str">
        <f t="shared" si="1"/>
        <v>0x2f822f01</v>
      </c>
      <c r="K39" s="1" t="str">
        <f t="shared" si="2"/>
        <v>0x2f7f2eb5</v>
      </c>
      <c r="L39" s="11"/>
      <c r="M39" s="1">
        <v>5</v>
      </c>
      <c r="N39" s="1">
        <f t="shared" si="35"/>
        <v>23360</v>
      </c>
      <c r="O39" s="1">
        <f t="shared" ref="O39:AB39" si="40">HEX2DEC(MID(INDEX($K:$K,COLUMN()-12+(ROW()-34)*15,1),7,4))</f>
        <v>19582</v>
      </c>
      <c r="P39" s="1">
        <f t="shared" si="40"/>
        <v>16261</v>
      </c>
      <c r="Q39" s="1">
        <f t="shared" si="40"/>
        <v>13316</v>
      </c>
      <c r="R39" s="1">
        <f t="shared" si="40"/>
        <v>11234</v>
      </c>
      <c r="S39" s="1">
        <f t="shared" si="40"/>
        <v>9938</v>
      </c>
      <c r="T39" s="1">
        <f t="shared" si="40"/>
        <v>9123</v>
      </c>
      <c r="U39" s="1">
        <f t="shared" si="40"/>
        <v>8831</v>
      </c>
      <c r="V39" s="1">
        <f t="shared" si="40"/>
        <v>8989</v>
      </c>
      <c r="W39" s="1">
        <f t="shared" si="40"/>
        <v>9692</v>
      </c>
      <c r="X39" s="1">
        <f t="shared" si="40"/>
        <v>10871</v>
      </c>
      <c r="Y39" s="1">
        <f t="shared" si="40"/>
        <v>12774</v>
      </c>
      <c r="Z39" s="1">
        <f t="shared" si="40"/>
        <v>15543</v>
      </c>
      <c r="AA39" s="1">
        <f t="shared" si="40"/>
        <v>18823</v>
      </c>
      <c r="AB39" s="1">
        <f t="shared" si="40"/>
        <v>22985</v>
      </c>
    </row>
    <row r="40" spans="1:28" x14ac:dyDescent="0.15">
      <c r="A40" s="1" t="str">
        <f>Golden_OTP输入!A40</f>
        <v>0x26612657</v>
      </c>
      <c r="B40" s="1" t="str">
        <f>Golden_OTP输入!B40</f>
        <v>0x267b264e</v>
      </c>
      <c r="C40" s="1" t="str">
        <f>Golden_OTP输入!C40</f>
        <v>0x252a251d</v>
      </c>
      <c r="D40" s="1" t="str">
        <f>Golden_OTP输入!D40</f>
        <v>0x25462517</v>
      </c>
      <c r="E40" s="1" t="str">
        <f>Golden_OTP输入!E40</f>
        <v>0x25e025ef</v>
      </c>
      <c r="F40" s="1" t="str">
        <f>Golden_OTP输入!F40</f>
        <v>0x260025d3</v>
      </c>
      <c r="G40" s="1" t="str">
        <f>Golden_OTP输入!G40</f>
        <v>0x288828d5</v>
      </c>
      <c r="H40" s="1" t="str">
        <f>Golden_OTP输入!H40</f>
        <v>0x28c32877</v>
      </c>
      <c r="I40" s="1">
        <v>38</v>
      </c>
      <c r="J40" s="1" t="str">
        <f t="shared" si="1"/>
        <v>0x30912feb</v>
      </c>
      <c r="K40" s="1" t="str">
        <f t="shared" si="2"/>
        <v>0x306c2f94</v>
      </c>
      <c r="L40" s="11"/>
      <c r="M40" s="1">
        <v>6</v>
      </c>
      <c r="N40" s="1">
        <f t="shared" si="35"/>
        <v>22664</v>
      </c>
      <c r="O40" s="1">
        <f t="shared" ref="O40:AB40" si="41">HEX2DEC(MID(INDEX($K:$K,COLUMN()-12+(ROW()-34)*15,1),7,4))</f>
        <v>19051</v>
      </c>
      <c r="P40" s="1">
        <f t="shared" si="41"/>
        <v>15641</v>
      </c>
      <c r="Q40" s="1">
        <f t="shared" si="41"/>
        <v>12712</v>
      </c>
      <c r="R40" s="1">
        <f t="shared" si="41"/>
        <v>10736</v>
      </c>
      <c r="S40" s="1">
        <f t="shared" si="41"/>
        <v>9451</v>
      </c>
      <c r="T40" s="1">
        <f t="shared" si="41"/>
        <v>8649</v>
      </c>
      <c r="U40" s="1">
        <f t="shared" si="41"/>
        <v>8354</v>
      </c>
      <c r="V40" s="1">
        <f t="shared" si="41"/>
        <v>8545</v>
      </c>
      <c r="W40" s="1">
        <f t="shared" si="41"/>
        <v>9209</v>
      </c>
      <c r="X40" s="1">
        <f t="shared" si="41"/>
        <v>10373</v>
      </c>
      <c r="Y40" s="1">
        <f t="shared" si="41"/>
        <v>12199</v>
      </c>
      <c r="Z40" s="1">
        <f t="shared" si="41"/>
        <v>14936</v>
      </c>
      <c r="AA40" s="1">
        <f t="shared" si="41"/>
        <v>18312</v>
      </c>
      <c r="AB40" s="1">
        <f t="shared" si="41"/>
        <v>22299</v>
      </c>
    </row>
    <row r="41" spans="1:28" x14ac:dyDescent="0.15">
      <c r="A41" s="1" t="str">
        <f>Golden_OTP输入!A41</f>
        <v>0x2d712de1</v>
      </c>
      <c r="B41" s="1" t="str">
        <f>Golden_OTP输入!B41</f>
        <v>0x2d972d39</v>
      </c>
      <c r="C41" s="1" t="str">
        <f>Golden_OTP输入!C41</f>
        <v>0x35e43617</v>
      </c>
      <c r="D41" s="1" t="str">
        <f>Golden_OTP输入!D41</f>
        <v>0x35813539</v>
      </c>
      <c r="E41" s="1" t="str">
        <f>Golden_OTP输入!E41</f>
        <v>0x41754126</v>
      </c>
      <c r="F41" s="1" t="str">
        <f>Golden_OTP输入!F41</f>
        <v>0x400e4040</v>
      </c>
      <c r="G41" s="1" t="str">
        <f>Golden_OTP输入!G41</f>
        <v>0x4fa44ea3</v>
      </c>
      <c r="H41" s="1" t="str">
        <f>Golden_OTP输入!H41</f>
        <v>0x4d264d62</v>
      </c>
      <c r="I41" s="1">
        <v>39</v>
      </c>
      <c r="J41" s="1" t="str">
        <f t="shared" si="1"/>
        <v>0x33d5335b</v>
      </c>
      <c r="K41" s="1" t="str">
        <f t="shared" si="2"/>
        <v>0x33c33301</v>
      </c>
      <c r="L41" s="11"/>
      <c r="M41" s="1">
        <v>7</v>
      </c>
      <c r="N41" s="1">
        <f t="shared" si="35"/>
        <v>22468</v>
      </c>
      <c r="O41" s="1">
        <f t="shared" ref="O41:AB41" si="42">HEX2DEC(MID(INDEX($K:$K,COLUMN()-12+(ROW()-34)*15,1),7,4))</f>
        <v>18830</v>
      </c>
      <c r="P41" s="1">
        <f t="shared" si="42"/>
        <v>15429</v>
      </c>
      <c r="Q41" s="1">
        <f t="shared" si="42"/>
        <v>12523</v>
      </c>
      <c r="R41" s="1">
        <f t="shared" si="42"/>
        <v>10556</v>
      </c>
      <c r="S41" s="1">
        <f t="shared" si="42"/>
        <v>9278</v>
      </c>
      <c r="T41" s="1">
        <f t="shared" si="42"/>
        <v>8493</v>
      </c>
      <c r="U41" s="1">
        <f t="shared" si="42"/>
        <v>8192</v>
      </c>
      <c r="V41" s="1">
        <f t="shared" si="42"/>
        <v>8388</v>
      </c>
      <c r="W41" s="1">
        <f t="shared" si="42"/>
        <v>9050</v>
      </c>
      <c r="X41" s="1">
        <f t="shared" si="42"/>
        <v>10225</v>
      </c>
      <c r="Y41" s="1">
        <f t="shared" si="42"/>
        <v>12020</v>
      </c>
      <c r="Z41" s="1">
        <f t="shared" si="42"/>
        <v>14751</v>
      </c>
      <c r="AA41" s="1">
        <f t="shared" si="42"/>
        <v>18133</v>
      </c>
      <c r="AB41" s="1">
        <f t="shared" si="42"/>
        <v>22116</v>
      </c>
    </row>
    <row r="42" spans="1:28" x14ac:dyDescent="0.15">
      <c r="A42" s="1" t="str">
        <f>Golden_OTP输入!A42</f>
        <v>0x626860fb</v>
      </c>
      <c r="B42" s="1" t="str">
        <f>Golden_OTP输入!B42</f>
        <v>0x5e8f5e19</v>
      </c>
      <c r="C42" s="1" t="str">
        <f>Golden_OTP输入!C42</f>
        <v>0x674565b7</v>
      </c>
      <c r="D42" s="1" t="str">
        <f>Golden_OTP输入!D42</f>
        <v>0x640f6526</v>
      </c>
      <c r="E42" s="1" t="str">
        <f>Golden_OTP输入!E42</f>
        <v>0x56e05576</v>
      </c>
      <c r="F42" s="1" t="str">
        <f>Golden_OTP输入!F42</f>
        <v>0x5492558d</v>
      </c>
      <c r="G42" s="1" t="str">
        <f>Golden_OTP输入!G42</f>
        <v>0x48a247ab</v>
      </c>
      <c r="H42" s="1" t="str">
        <f>Golden_OTP输入!H42</f>
        <v>0x470347df</v>
      </c>
      <c r="I42" s="1">
        <v>40</v>
      </c>
      <c r="J42" s="1" t="str">
        <f t="shared" si="1"/>
        <v>0x398a3968</v>
      </c>
      <c r="K42" s="1" t="str">
        <f t="shared" si="2"/>
        <v>0x399838ed</v>
      </c>
      <c r="L42" s="11"/>
      <c r="M42" s="1">
        <v>8</v>
      </c>
      <c r="N42" s="1">
        <f t="shared" si="35"/>
        <v>22638</v>
      </c>
      <c r="O42" s="1">
        <f t="shared" ref="O42:AB42" si="43">HEX2DEC(MID(INDEX($K:$K,COLUMN()-12+(ROW()-34)*15,1),7,4))</f>
        <v>19053</v>
      </c>
      <c r="P42" s="1">
        <f t="shared" si="43"/>
        <v>15605</v>
      </c>
      <c r="Q42" s="1">
        <f t="shared" si="43"/>
        <v>12706</v>
      </c>
      <c r="R42" s="1">
        <f t="shared" si="43"/>
        <v>10707</v>
      </c>
      <c r="S42" s="1">
        <f t="shared" si="43"/>
        <v>9437</v>
      </c>
      <c r="T42" s="1">
        <f t="shared" si="43"/>
        <v>8637</v>
      </c>
      <c r="U42" s="1">
        <f t="shared" si="43"/>
        <v>8340</v>
      </c>
      <c r="V42" s="1">
        <f t="shared" si="43"/>
        <v>8530</v>
      </c>
      <c r="W42" s="1">
        <f t="shared" si="43"/>
        <v>9200</v>
      </c>
      <c r="X42" s="1">
        <f t="shared" si="43"/>
        <v>10368</v>
      </c>
      <c r="Y42" s="1">
        <f t="shared" si="43"/>
        <v>12192</v>
      </c>
      <c r="Z42" s="1">
        <f t="shared" si="43"/>
        <v>14953</v>
      </c>
      <c r="AA42" s="1">
        <f t="shared" si="43"/>
        <v>18325</v>
      </c>
      <c r="AB42" s="1">
        <f t="shared" si="43"/>
        <v>22299</v>
      </c>
    </row>
    <row r="43" spans="1:28" x14ac:dyDescent="0.15">
      <c r="A43" s="1" t="str">
        <f>Golden_OTP输入!A43</f>
        <v>0x3cfb3c9d</v>
      </c>
      <c r="B43" s="1" t="str">
        <f>Golden_OTP输入!B43</f>
        <v>0x3c693c8a</v>
      </c>
      <c r="C43" s="1" t="str">
        <f>Golden_OTP输入!C43</f>
        <v>0x339f33c1</v>
      </c>
      <c r="D43" s="1" t="str">
        <f>Golden_OTP输入!D43</f>
        <v>0x33bb3397</v>
      </c>
      <c r="E43" s="1" t="str">
        <f>Golden_OTP输入!E43</f>
        <v>0x2dd22dc0</v>
      </c>
      <c r="F43" s="1" t="str">
        <f>Golden_OTP输入!F43</f>
        <v>0x2df82d96</v>
      </c>
      <c r="G43" s="1" t="str">
        <f>Golden_OTP输入!G43</f>
        <v>0x2aac2a6d</v>
      </c>
      <c r="H43" s="1" t="str">
        <f>Golden_OTP输入!H43</f>
        <v>0x2ab12a5b</v>
      </c>
      <c r="I43" s="1">
        <v>41</v>
      </c>
      <c r="J43" s="1" t="str">
        <f t="shared" si="1"/>
        <v>0x421041ac</v>
      </c>
      <c r="K43" s="1" t="str">
        <f t="shared" si="2"/>
        <v>0x419d4147</v>
      </c>
      <c r="L43" s="11"/>
      <c r="M43" s="1">
        <v>9</v>
      </c>
      <c r="N43" s="1">
        <f t="shared" si="35"/>
        <v>23200</v>
      </c>
      <c r="O43" s="1">
        <f t="shared" ref="O43:AB43" si="44">HEX2DEC(MID(INDEX($K:$K,COLUMN()-12+(ROW()-34)*15,1),7,4))</f>
        <v>19497</v>
      </c>
      <c r="P43" s="1">
        <f t="shared" si="44"/>
        <v>16132</v>
      </c>
      <c r="Q43" s="1">
        <f t="shared" si="44"/>
        <v>13217</v>
      </c>
      <c r="R43" s="1">
        <f t="shared" si="44"/>
        <v>11140</v>
      </c>
      <c r="S43" s="1">
        <f t="shared" si="44"/>
        <v>9857</v>
      </c>
      <c r="T43" s="1">
        <f t="shared" si="44"/>
        <v>9053</v>
      </c>
      <c r="U43" s="1">
        <f t="shared" si="44"/>
        <v>8749</v>
      </c>
      <c r="V43" s="1">
        <f t="shared" si="44"/>
        <v>8930</v>
      </c>
      <c r="W43" s="1">
        <f t="shared" si="44"/>
        <v>9633</v>
      </c>
      <c r="X43" s="1">
        <f t="shared" si="44"/>
        <v>10790</v>
      </c>
      <c r="Y43" s="1">
        <f t="shared" si="44"/>
        <v>12698</v>
      </c>
      <c r="Z43" s="1">
        <f t="shared" si="44"/>
        <v>15497</v>
      </c>
      <c r="AA43" s="1">
        <f t="shared" si="44"/>
        <v>18869</v>
      </c>
      <c r="AB43" s="1">
        <f t="shared" si="44"/>
        <v>22958</v>
      </c>
    </row>
    <row r="44" spans="1:28" x14ac:dyDescent="0.15">
      <c r="A44" s="1" t="str">
        <f>Golden_OTP输入!A44</f>
        <v>0x29742935</v>
      </c>
      <c r="B44" s="1" t="str">
        <f>Golden_OTP输入!B44</f>
        <v>0x29762921</v>
      </c>
      <c r="C44" s="1" t="str">
        <f>Golden_OTP输入!C44</f>
        <v>0x2a2729f3</v>
      </c>
      <c r="D44" s="1" t="str">
        <f>Golden_OTP输入!D44</f>
        <v>0x2a2d29df</v>
      </c>
      <c r="E44" s="1" t="str">
        <f>Golden_OTP输入!E44</f>
        <v>0x2cef2d08</v>
      </c>
      <c r="F44" s="1" t="str">
        <f>Golden_OTP输入!F44</f>
        <v>0x2d202cb7</v>
      </c>
      <c r="G44" s="1" t="str">
        <f>Golden_OTP输入!G44</f>
        <v>0x32413291</v>
      </c>
      <c r="H44" s="1" t="str">
        <f>Golden_OTP输入!H44</f>
        <v>0x326f321b</v>
      </c>
      <c r="I44" s="1">
        <v>42</v>
      </c>
      <c r="J44" s="1" t="str">
        <f t="shared" si="1"/>
        <v>0x4cdc4c6e</v>
      </c>
      <c r="K44" s="1" t="str">
        <f t="shared" si="2"/>
        <v>0x4bf64bad</v>
      </c>
      <c r="L44" s="11"/>
      <c r="M44" s="1">
        <v>10</v>
      </c>
      <c r="N44" s="1">
        <f t="shared" si="35"/>
        <v>24323</v>
      </c>
      <c r="O44" s="1">
        <f t="shared" ref="O44:AB44" si="45">HEX2DEC(MID(INDEX($K:$K,COLUMN()-12+(ROW()-34)*15,1),7,4))</f>
        <v>20481</v>
      </c>
      <c r="P44" s="1">
        <f t="shared" si="45"/>
        <v>17100</v>
      </c>
      <c r="Q44" s="1">
        <f t="shared" si="45"/>
        <v>14150</v>
      </c>
      <c r="R44" s="1">
        <f t="shared" si="45"/>
        <v>11952</v>
      </c>
      <c r="S44" s="1">
        <f t="shared" si="45"/>
        <v>10571</v>
      </c>
      <c r="T44" s="1">
        <f t="shared" si="45"/>
        <v>9806</v>
      </c>
      <c r="U44" s="1">
        <f t="shared" si="45"/>
        <v>9495</v>
      </c>
      <c r="V44" s="1">
        <f t="shared" si="45"/>
        <v>9683</v>
      </c>
      <c r="W44" s="1">
        <f t="shared" si="45"/>
        <v>10359</v>
      </c>
      <c r="X44" s="1">
        <f t="shared" si="45"/>
        <v>11577</v>
      </c>
      <c r="Y44" s="1">
        <f t="shared" si="45"/>
        <v>13625</v>
      </c>
      <c r="Z44" s="1">
        <f t="shared" si="45"/>
        <v>16448</v>
      </c>
      <c r="AA44" s="1">
        <f t="shared" si="45"/>
        <v>19810</v>
      </c>
      <c r="AB44" s="1">
        <f t="shared" si="45"/>
        <v>24089</v>
      </c>
    </row>
    <row r="45" spans="1:28" x14ac:dyDescent="0.15">
      <c r="A45" s="1" t="str">
        <f>Golden_OTP输入!A45</f>
        <v>0x3af23b28</v>
      </c>
      <c r="B45" s="1" t="str">
        <f>Golden_OTP输入!B45</f>
        <v>0x3aac3a84</v>
      </c>
      <c r="C45" s="1" t="str">
        <f>Golden_OTP输入!C45</f>
        <v>0x464b460e</v>
      </c>
      <c r="D45" s="1" t="str">
        <f>Golden_OTP输入!D45</f>
        <v>0x45124581</v>
      </c>
      <c r="E45" s="1" t="str">
        <f>Golden_OTP输入!E45</f>
        <v>0x54b75464</v>
      </c>
      <c r="F45" s="1" t="str">
        <f>Golden_OTP输入!F45</f>
        <v>0x52a95320</v>
      </c>
      <c r="G45" s="1" t="str">
        <f>Golden_OTP输入!G45</f>
        <v>0x68366762</v>
      </c>
      <c r="H45" s="1" t="str">
        <f>Golden_OTP输入!H45</f>
        <v>0x64fd6462</v>
      </c>
      <c r="I45" s="1">
        <v>43</v>
      </c>
      <c r="J45" s="1" t="str">
        <f t="shared" si="1"/>
        <v>0x5c775c05</v>
      </c>
      <c r="K45" s="1" t="str">
        <f t="shared" si="2"/>
        <v>0x5ae85a26</v>
      </c>
      <c r="L45" s="11"/>
      <c r="M45" s="1">
        <v>11</v>
      </c>
      <c r="N45" s="1">
        <f t="shared" si="35"/>
        <v>25894</v>
      </c>
      <c r="O45" s="1">
        <f t="shared" ref="O45:AB45" si="46">HEX2DEC(MID(INDEX($K:$K,COLUMN()-12+(ROW()-34)*15,1),7,4))</f>
        <v>21901</v>
      </c>
      <c r="P45" s="1">
        <f t="shared" si="46"/>
        <v>18399</v>
      </c>
      <c r="Q45" s="1">
        <f t="shared" si="46"/>
        <v>15498</v>
      </c>
      <c r="R45" s="1">
        <f t="shared" si="46"/>
        <v>13207</v>
      </c>
      <c r="S45" s="1">
        <f t="shared" si="46"/>
        <v>11670</v>
      </c>
      <c r="T45" s="1">
        <f t="shared" si="46"/>
        <v>10843</v>
      </c>
      <c r="U45" s="1">
        <f t="shared" si="46"/>
        <v>10529</v>
      </c>
      <c r="V45" s="1">
        <f t="shared" si="46"/>
        <v>10719</v>
      </c>
      <c r="W45" s="1">
        <f t="shared" si="46"/>
        <v>11447</v>
      </c>
      <c r="X45" s="1">
        <f t="shared" si="46"/>
        <v>12827</v>
      </c>
      <c r="Y45" s="1">
        <f t="shared" si="46"/>
        <v>14980</v>
      </c>
      <c r="Z45" s="1">
        <f t="shared" si="46"/>
        <v>17793</v>
      </c>
      <c r="AA45" s="1">
        <f t="shared" si="46"/>
        <v>21280</v>
      </c>
      <c r="AB45" s="1">
        <f t="shared" si="46"/>
        <v>25698</v>
      </c>
    </row>
    <row r="46" spans="1:28" x14ac:dyDescent="0.15">
      <c r="A46" s="1" t="str">
        <f>Golden_OTP输入!A46</f>
        <v>0x6e536d3a</v>
      </c>
      <c r="B46" s="1" t="str">
        <f>Golden_OTP输入!B46</f>
        <v>0x6ba76cc4</v>
      </c>
      <c r="C46" s="1" t="str">
        <f>Golden_OTP输入!C46</f>
        <v>0x5d875cff</v>
      </c>
      <c r="D46" s="1" t="str">
        <f>Golden_OTP输入!D46</f>
        <v>0x5bcc5cff</v>
      </c>
      <c r="E46" s="1" t="str">
        <f>Golden_OTP输入!E46</f>
        <v>0x4eb84dd8</v>
      </c>
      <c r="F46" s="1" t="str">
        <f>Golden_OTP输入!F46</f>
        <v>0x4d504e24</v>
      </c>
      <c r="G46" s="1" t="str">
        <f>Golden_OTP输入!G46</f>
        <v>0x435542a6</v>
      </c>
      <c r="H46" s="1" t="str">
        <f>Golden_OTP输入!H46</f>
        <v>0x4291431a</v>
      </c>
      <c r="I46" s="1">
        <v>44</v>
      </c>
      <c r="J46" s="1" t="str">
        <f t="shared" si="1"/>
        <v>0x70ce7004</v>
      </c>
      <c r="K46" s="1" t="str">
        <f t="shared" si="2"/>
        <v>0x6e086c38</v>
      </c>
      <c r="L46" s="11"/>
      <c r="M46" s="1">
        <v>12</v>
      </c>
      <c r="N46" s="1">
        <f t="shared" si="35"/>
        <v>27844</v>
      </c>
      <c r="O46" s="1">
        <f t="shared" ref="O46:AB46" si="47">HEX2DEC(MID(INDEX($K:$K,COLUMN()-12+(ROW()-34)*15,1),7,4))</f>
        <v>23807</v>
      </c>
      <c r="P46" s="1">
        <f t="shared" si="47"/>
        <v>20004</v>
      </c>
      <c r="Q46" s="1">
        <f t="shared" si="47"/>
        <v>17178</v>
      </c>
      <c r="R46" s="1">
        <f t="shared" si="47"/>
        <v>14814</v>
      </c>
      <c r="S46" s="1">
        <f t="shared" si="47"/>
        <v>13164</v>
      </c>
      <c r="T46" s="1">
        <f t="shared" si="47"/>
        <v>12233</v>
      </c>
      <c r="U46" s="1">
        <f t="shared" si="47"/>
        <v>11909</v>
      </c>
      <c r="V46" s="1">
        <f t="shared" si="47"/>
        <v>12123</v>
      </c>
      <c r="W46" s="1">
        <f t="shared" si="47"/>
        <v>12973</v>
      </c>
      <c r="X46" s="1">
        <f t="shared" si="47"/>
        <v>14514</v>
      </c>
      <c r="Y46" s="1">
        <f t="shared" si="47"/>
        <v>16690</v>
      </c>
      <c r="Z46" s="1">
        <f t="shared" si="47"/>
        <v>19401</v>
      </c>
      <c r="AA46" s="1">
        <f t="shared" si="47"/>
        <v>23185</v>
      </c>
      <c r="AB46" s="1">
        <f t="shared" si="47"/>
        <v>27740</v>
      </c>
    </row>
    <row r="47" spans="1:28" x14ac:dyDescent="0.15">
      <c r="A47" s="1" t="str">
        <f>Golden_OTP输入!A47</f>
        <v>0x3a5639d0</v>
      </c>
      <c r="B47" s="1" t="str">
        <f>Golden_OTP输入!B47</f>
        <v>0x39fa39de</v>
      </c>
      <c r="C47" s="1" t="str">
        <f>Golden_OTP输入!C47</f>
        <v>0x33f6335e</v>
      </c>
      <c r="D47" s="1" t="str">
        <f>Golden_OTP输入!D47</f>
        <v>0x33c1336c</v>
      </c>
      <c r="E47" s="1" t="str">
        <f>Golden_OTP输入!E47</f>
        <v>0x306c2fc9</v>
      </c>
      <c r="F47" s="1" t="str">
        <f>Golden_OTP输入!F47</f>
        <v>0x30362fc9</v>
      </c>
      <c r="G47" s="1" t="str">
        <f>Golden_OTP输入!G47</f>
        <v>0x2f302e91</v>
      </c>
      <c r="H47" s="1" t="str">
        <f>Golden_OTP输入!H47</f>
        <v>0x2f032e85</v>
      </c>
      <c r="I47" s="1">
        <v>45</v>
      </c>
      <c r="J47" s="1" t="str">
        <f t="shared" si="1"/>
        <v>0x67a665ed</v>
      </c>
      <c r="K47" s="1" t="str">
        <f t="shared" si="2"/>
        <v>0x646d653a</v>
      </c>
      <c r="L47" s="11"/>
      <c r="M47" s="1">
        <v>13</v>
      </c>
      <c r="N47" s="1">
        <f t="shared" si="35"/>
        <v>29938</v>
      </c>
      <c r="O47" s="1">
        <f t="shared" ref="O47:AB47" si="48">HEX2DEC(MID(INDEX($K:$K,COLUMN()-12+(ROW()-34)*15,1),7,4))</f>
        <v>26277</v>
      </c>
      <c r="P47" s="1">
        <f t="shared" si="48"/>
        <v>22036</v>
      </c>
      <c r="Q47" s="1">
        <f t="shared" si="48"/>
        <v>19043</v>
      </c>
      <c r="R47" s="1">
        <f t="shared" si="48"/>
        <v>16798</v>
      </c>
      <c r="S47" s="1">
        <f t="shared" si="48"/>
        <v>15134</v>
      </c>
      <c r="T47" s="1">
        <f t="shared" si="48"/>
        <v>14130</v>
      </c>
      <c r="U47" s="1">
        <f t="shared" si="48"/>
        <v>13779</v>
      </c>
      <c r="V47" s="1">
        <f t="shared" si="48"/>
        <v>14059</v>
      </c>
      <c r="W47" s="1">
        <f t="shared" si="48"/>
        <v>15031</v>
      </c>
      <c r="X47" s="1">
        <f t="shared" si="48"/>
        <v>16591</v>
      </c>
      <c r="Y47" s="1">
        <f t="shared" si="48"/>
        <v>18727</v>
      </c>
      <c r="Z47" s="1">
        <f t="shared" si="48"/>
        <v>21583</v>
      </c>
      <c r="AA47" s="1">
        <f t="shared" si="48"/>
        <v>25637</v>
      </c>
      <c r="AB47" s="1">
        <f t="shared" si="48"/>
        <v>30130</v>
      </c>
    </row>
    <row r="48" spans="1:28" x14ac:dyDescent="0.15">
      <c r="A48" s="1" t="str">
        <f>Golden_OTP输入!A48</f>
        <v>0x30032f7f</v>
      </c>
      <c r="B48" s="1" t="str">
        <f>Golden_OTP输入!B48</f>
        <v>0x2fd62f5b</v>
      </c>
      <c r="C48" s="1" t="str">
        <f>Golden_OTP输入!C48</f>
        <v>0x331d32d5</v>
      </c>
      <c r="D48" s="1" t="str">
        <f>Golden_OTP输入!D48</f>
        <v>0x331632ad</v>
      </c>
      <c r="E48" s="1" t="str">
        <f>Golden_OTP输入!E48</f>
        <v>0x390738f0</v>
      </c>
      <c r="F48" s="1" t="str">
        <f>Golden_OTP输入!F48</f>
        <v>0x38ef38b2</v>
      </c>
      <c r="G48" s="1" t="str">
        <f>Golden_OTP输入!G48</f>
        <v>0x41a0414a</v>
      </c>
      <c r="H48" s="1" t="str">
        <f>Golden_OTP输入!H48</f>
        <v>0x40f04132</v>
      </c>
      <c r="I48" s="1">
        <v>46</v>
      </c>
      <c r="J48" s="1" t="str">
        <f t="shared" si="1"/>
        <v>0x572755a3</v>
      </c>
      <c r="K48" s="1" t="str">
        <f t="shared" si="2"/>
        <v>0x54c355ad</v>
      </c>
      <c r="L48" s="11"/>
      <c r="M48" s="1">
        <v>14</v>
      </c>
      <c r="N48" s="1">
        <f t="shared" si="35"/>
        <v>32295</v>
      </c>
      <c r="O48" s="1">
        <f t="shared" ref="O48:AB48" si="49">HEX2DEC(MID(INDEX($K:$K,COLUMN()-12+(ROW()-34)*15,1),7,4))</f>
        <v>28670</v>
      </c>
      <c r="P48" s="1">
        <f t="shared" si="49"/>
        <v>24504</v>
      </c>
      <c r="Q48" s="1">
        <f t="shared" si="49"/>
        <v>21157</v>
      </c>
      <c r="R48" s="1">
        <f t="shared" si="49"/>
        <v>18941</v>
      </c>
      <c r="S48" s="1">
        <f t="shared" si="49"/>
        <v>17392</v>
      </c>
      <c r="T48" s="1">
        <f t="shared" si="49"/>
        <v>16383</v>
      </c>
      <c r="U48" s="1">
        <f t="shared" si="49"/>
        <v>16034</v>
      </c>
      <c r="V48" s="1">
        <f t="shared" si="49"/>
        <v>16347</v>
      </c>
      <c r="W48" s="1">
        <f t="shared" si="49"/>
        <v>17297</v>
      </c>
      <c r="X48" s="1">
        <f t="shared" si="49"/>
        <v>18861</v>
      </c>
      <c r="Y48" s="1">
        <f t="shared" si="49"/>
        <v>21055</v>
      </c>
      <c r="Z48" s="1">
        <f t="shared" si="49"/>
        <v>24306</v>
      </c>
      <c r="AA48" s="1">
        <f t="shared" si="49"/>
        <v>28540</v>
      </c>
      <c r="AB48" s="1">
        <f t="shared" si="49"/>
        <v>33409</v>
      </c>
    </row>
    <row r="49" spans="1:28" x14ac:dyDescent="0.15">
      <c r="A49" s="1" t="str">
        <f>Golden_OTP输入!A49</f>
        <v>0x4c6d4c45</v>
      </c>
      <c r="B49" s="1" t="str">
        <f>Golden_OTP输入!B49</f>
        <v>0x4b684bc9</v>
      </c>
      <c r="C49" s="1" t="str">
        <f>Golden_OTP输入!C49</f>
        <v>0x5b825b9c</v>
      </c>
      <c r="D49" s="1" t="str">
        <f>Golden_OTP输入!D49</f>
        <v>0x5a2e5a91</v>
      </c>
      <c r="E49" s="1" t="str">
        <f>Golden_OTP输入!E49</f>
        <v>0x6fba6f52</v>
      </c>
      <c r="F49" s="1" t="str">
        <f>Golden_OTP输入!F49</f>
        <v>0x6d076c5c</v>
      </c>
      <c r="G49" s="1" t="str">
        <f>Golden_OTP输入!G49</f>
        <v>0x767275f9</v>
      </c>
      <c r="H49" s="1" t="str">
        <f>Golden_OTP输入!H49</f>
        <v>0x749874f2</v>
      </c>
      <c r="I49" s="1">
        <v>47</v>
      </c>
      <c r="J49" s="1" t="str">
        <f t="shared" si="1"/>
        <v>0x48cb47be</v>
      </c>
      <c r="K49" s="1" t="str">
        <f t="shared" si="2"/>
        <v>0x47524827</v>
      </c>
      <c r="N49" s="1">
        <v>0</v>
      </c>
      <c r="O49" s="1">
        <v>1</v>
      </c>
      <c r="P49" s="1">
        <v>2</v>
      </c>
      <c r="Q49" s="1">
        <v>3</v>
      </c>
      <c r="R49" s="1">
        <v>4</v>
      </c>
      <c r="S49" s="1">
        <v>5</v>
      </c>
      <c r="T49" s="1">
        <v>6</v>
      </c>
      <c r="U49" s="1">
        <v>7</v>
      </c>
      <c r="V49" s="1">
        <v>8</v>
      </c>
      <c r="W49" s="1">
        <v>9</v>
      </c>
      <c r="X49" s="1">
        <v>10</v>
      </c>
      <c r="Y49" s="1">
        <v>11</v>
      </c>
      <c r="Z49" s="1">
        <v>12</v>
      </c>
      <c r="AA49" s="1">
        <v>13</v>
      </c>
      <c r="AB49" s="1">
        <v>14</v>
      </c>
    </row>
    <row r="50" spans="1:28" x14ac:dyDescent="0.15">
      <c r="A50" s="1" t="str">
        <f>Golden_OTP输入!A50</f>
        <v>0x671b668e</v>
      </c>
      <c r="B50" s="1" t="str">
        <f>Golden_OTP输入!B50</f>
        <v>0x65fa66a5</v>
      </c>
      <c r="C50" s="1" t="str">
        <f>Golden_OTP输入!C50</f>
        <v>0x56b855e3</v>
      </c>
      <c r="D50" s="1" t="str">
        <f>Golden_OTP输入!D50</f>
        <v>0x558c5614</v>
      </c>
      <c r="E50" s="1" t="str">
        <f>Golden_OTP输入!E50</f>
        <v>0x4aba49bd</v>
      </c>
      <c r="F50" s="1" t="str">
        <f>Golden_OTP输入!F50</f>
        <v>0x49d64a63</v>
      </c>
      <c r="G50" s="1" t="str">
        <f>Golden_OTP输入!G50</f>
        <v>0x423640e3</v>
      </c>
      <c r="H50" s="1" t="str">
        <f>Golden_OTP输入!H50</f>
        <v>0x4163419e</v>
      </c>
      <c r="I50" s="1">
        <v>48</v>
      </c>
      <c r="J50" s="1" t="str">
        <f t="shared" si="1"/>
        <v>0x3d2b3cd6</v>
      </c>
      <c r="K50" s="1" t="str">
        <f t="shared" si="2"/>
        <v>0x3cc83cc0</v>
      </c>
      <c r="L50" s="11" t="str">
        <f>IF(K1=0,"R",IF(K1=1,"GR",IF(K1=2,"GB",IF(K1=3,"B","ERR"))))</f>
        <v>GB</v>
      </c>
      <c r="M50" s="1">
        <v>0</v>
      </c>
      <c r="N50" s="1">
        <f>HEX2DEC(MID(INDEX($K:$K,COLUMN()-12+(ROW()-50)*15,1),3,4))</f>
        <v>32025</v>
      </c>
      <c r="O50" s="1">
        <f t="shared" ref="O50:AB50" si="50">HEX2DEC(MID(INDEX($K:$K,COLUMN()-12+(ROW()-50)*15,1),3,4))</f>
        <v>28446</v>
      </c>
      <c r="P50" s="1">
        <f t="shared" si="50"/>
        <v>24358</v>
      </c>
      <c r="Q50" s="1">
        <f t="shared" si="50"/>
        <v>21028</v>
      </c>
      <c r="R50" s="1">
        <f t="shared" si="50"/>
        <v>18812</v>
      </c>
      <c r="S50" s="1">
        <f t="shared" si="50"/>
        <v>17310</v>
      </c>
      <c r="T50" s="1">
        <f t="shared" si="50"/>
        <v>16397</v>
      </c>
      <c r="U50" s="1">
        <f t="shared" si="50"/>
        <v>16114</v>
      </c>
      <c r="V50" s="1">
        <f t="shared" si="50"/>
        <v>16380</v>
      </c>
      <c r="W50" s="1">
        <f t="shared" si="50"/>
        <v>17289</v>
      </c>
      <c r="X50" s="1">
        <f t="shared" si="50"/>
        <v>18754</v>
      </c>
      <c r="Y50" s="1">
        <f t="shared" si="50"/>
        <v>20971</v>
      </c>
      <c r="Z50" s="1">
        <f t="shared" si="50"/>
        <v>24277</v>
      </c>
      <c r="AA50" s="1">
        <f t="shared" si="50"/>
        <v>28719</v>
      </c>
      <c r="AB50" s="1">
        <f t="shared" si="50"/>
        <v>34099</v>
      </c>
    </row>
    <row r="51" spans="1:28" x14ac:dyDescent="0.15">
      <c r="A51" s="1" t="str">
        <f>Golden_OTP输入!A51</f>
        <v>0x3c173abc</v>
      </c>
      <c r="B51" s="1" t="str">
        <f>Golden_OTP输入!B51</f>
        <v>0x3b743b1e</v>
      </c>
      <c r="C51" s="1" t="str">
        <f>Golden_OTP输入!C51</f>
        <v>0x38583701</v>
      </c>
      <c r="D51" s="1" t="str">
        <f>Golden_OTP输入!D51</f>
        <v>0x37ad3732</v>
      </c>
      <c r="E51" s="1" t="str">
        <f>Golden_OTP输入!E51</f>
        <v>0x36ff35ca</v>
      </c>
      <c r="F51" s="1" t="str">
        <f>Golden_OTP输入!F51</f>
        <v>0x366535d3</v>
      </c>
      <c r="G51" s="1" t="str">
        <f>Golden_OTP输入!G51</f>
        <v>0x380536cc</v>
      </c>
      <c r="H51" s="1" t="str">
        <f>Golden_OTP输入!H51</f>
        <v>0x375836eb</v>
      </c>
      <c r="I51" s="1">
        <v>49</v>
      </c>
      <c r="J51" s="1" t="str">
        <f t="shared" si="1"/>
        <v>0x33eb33fc</v>
      </c>
      <c r="K51" s="1" t="str">
        <f t="shared" si="2"/>
        <v>0x340b33cb</v>
      </c>
      <c r="L51" s="11"/>
      <c r="M51" s="1">
        <v>1</v>
      </c>
      <c r="N51" s="1">
        <f t="shared" ref="N51:N64" si="51">HEX2DEC(MID(INDEX($K:$K,COLUMN()-12+(ROW()-50)*15,1),3,4))</f>
        <v>29949</v>
      </c>
      <c r="O51" s="1">
        <f t="shared" ref="O51:AB51" si="52">HEX2DEC(MID(INDEX($K:$K,COLUMN()-12+(ROW()-50)*15,1),3,4))</f>
        <v>26028</v>
      </c>
      <c r="P51" s="1">
        <f t="shared" si="52"/>
        <v>21948</v>
      </c>
      <c r="Q51" s="1">
        <f t="shared" si="52"/>
        <v>18973</v>
      </c>
      <c r="R51" s="1">
        <f t="shared" si="52"/>
        <v>16879</v>
      </c>
      <c r="S51" s="1">
        <f t="shared" si="52"/>
        <v>15361</v>
      </c>
      <c r="T51" s="1">
        <f t="shared" si="52"/>
        <v>14392</v>
      </c>
      <c r="U51" s="1">
        <f t="shared" si="52"/>
        <v>14062</v>
      </c>
      <c r="V51" s="1">
        <f t="shared" si="52"/>
        <v>14350</v>
      </c>
      <c r="W51" s="1">
        <f t="shared" si="52"/>
        <v>15281</v>
      </c>
      <c r="X51" s="1">
        <f t="shared" si="52"/>
        <v>16711</v>
      </c>
      <c r="Y51" s="1">
        <f t="shared" si="52"/>
        <v>18776</v>
      </c>
      <c r="Z51" s="1">
        <f t="shared" si="52"/>
        <v>21677</v>
      </c>
      <c r="AA51" s="1">
        <f t="shared" si="52"/>
        <v>25914</v>
      </c>
      <c r="AB51" s="1">
        <f t="shared" si="52"/>
        <v>30750</v>
      </c>
    </row>
    <row r="52" spans="1:28" x14ac:dyDescent="0.15">
      <c r="A52" s="1" t="str">
        <f>Golden_OTP输入!A52</f>
        <v>0x3b993a75</v>
      </c>
      <c r="B52" s="1" t="str">
        <f>Golden_OTP输入!B52</f>
        <v>0x3aea3ab7</v>
      </c>
      <c r="C52" s="1" t="str">
        <f>Golden_OTP输入!C52</f>
        <v>0x4155404a</v>
      </c>
      <c r="D52" s="1" t="str">
        <f>Golden_OTP输入!D52</f>
        <v>0x40a440cf</v>
      </c>
      <c r="E52" s="1" t="str">
        <f>Golden_OTP输入!E52</f>
        <v>0x492448b8</v>
      </c>
      <c r="F52" s="1" t="str">
        <f>Golden_OTP输入!F52</f>
        <v>0x48a14927</v>
      </c>
      <c r="G52" s="1" t="str">
        <f>Golden_OTP输入!G52</f>
        <v>0x54975488</v>
      </c>
      <c r="H52" s="1" t="str">
        <f>Golden_OTP输入!H52</f>
        <v>0x53e4544f</v>
      </c>
      <c r="I52" s="1">
        <v>50</v>
      </c>
      <c r="J52" s="1" t="str">
        <f t="shared" si="1"/>
        <v>0x2e0f2df1</v>
      </c>
      <c r="K52" s="1" t="str">
        <f t="shared" si="2"/>
        <v>0x2e482dd4</v>
      </c>
      <c r="L52" s="11"/>
      <c r="M52" s="1">
        <v>2</v>
      </c>
      <c r="N52" s="1">
        <f t="shared" si="51"/>
        <v>27700</v>
      </c>
      <c r="O52" s="1">
        <f t="shared" ref="O52:AB52" si="53">HEX2DEC(MID(INDEX($K:$K,COLUMN()-12+(ROW()-50)*15,1),3,4))</f>
        <v>23657</v>
      </c>
      <c r="P52" s="1">
        <f t="shared" si="53"/>
        <v>19864</v>
      </c>
      <c r="Q52" s="1">
        <f t="shared" si="53"/>
        <v>17117</v>
      </c>
      <c r="R52" s="1">
        <f t="shared" si="53"/>
        <v>14974</v>
      </c>
      <c r="S52" s="1">
        <f t="shared" si="53"/>
        <v>13376</v>
      </c>
      <c r="T52" s="1">
        <f t="shared" si="53"/>
        <v>12489</v>
      </c>
      <c r="U52" s="1">
        <f t="shared" si="53"/>
        <v>12159</v>
      </c>
      <c r="V52" s="1">
        <f t="shared" si="53"/>
        <v>12396</v>
      </c>
      <c r="W52" s="1">
        <f t="shared" si="53"/>
        <v>13251</v>
      </c>
      <c r="X52" s="1">
        <f t="shared" si="53"/>
        <v>14744</v>
      </c>
      <c r="Y52" s="1">
        <f t="shared" si="53"/>
        <v>16797</v>
      </c>
      <c r="Z52" s="1">
        <f t="shared" si="53"/>
        <v>19446</v>
      </c>
      <c r="AA52" s="1">
        <f t="shared" si="53"/>
        <v>23272</v>
      </c>
      <c r="AB52" s="1">
        <f t="shared" si="53"/>
        <v>28168</v>
      </c>
    </row>
    <row r="53" spans="1:28" x14ac:dyDescent="0.15">
      <c r="A53" s="1" t="str">
        <f>Golden_OTP输入!A53</f>
        <v>0x6555653b</v>
      </c>
      <c r="B53" s="1" t="str">
        <f>Golden_OTP输入!B53</f>
        <v>0x64286425</v>
      </c>
      <c r="C53" s="1" t="str">
        <f>Golden_OTP输入!C53</f>
        <v>0x791178ea</v>
      </c>
      <c r="D53" s="1" t="str">
        <f>Golden_OTP输入!D53</f>
        <v>0x76fc75b2</v>
      </c>
      <c r="E53" s="1" t="str">
        <f>Golden_OTP输入!E53</f>
        <v>0x800a80ad</v>
      </c>
      <c r="F53" s="1" t="str">
        <f>Golden_OTP输入!F53</f>
        <v>0x7f777e27</v>
      </c>
      <c r="G53" s="1" t="str">
        <f>Golden_OTP输入!G53</f>
        <v>0x70e170c5</v>
      </c>
      <c r="H53" s="1" t="str">
        <f>Golden_OTP输入!H53</f>
        <v>0x700c6ffe</v>
      </c>
      <c r="I53" s="1">
        <v>51</v>
      </c>
      <c r="J53" s="1" t="str">
        <f t="shared" si="1"/>
        <v>0x2ade2aa4</v>
      </c>
      <c r="K53" s="1" t="str">
        <f t="shared" si="2"/>
        <v>0x2afb2a8e</v>
      </c>
      <c r="L53" s="11"/>
      <c r="M53" s="1">
        <v>3</v>
      </c>
      <c r="N53" s="1">
        <f t="shared" si="51"/>
        <v>25709</v>
      </c>
      <c r="O53" s="1">
        <f t="shared" ref="O53:AB53" si="54">HEX2DEC(MID(INDEX($K:$K,COLUMN()-12+(ROW()-50)*15,1),3,4))</f>
        <v>21699</v>
      </c>
      <c r="P53" s="1">
        <f t="shared" si="54"/>
        <v>18258</v>
      </c>
      <c r="Q53" s="1">
        <f t="shared" si="54"/>
        <v>15560</v>
      </c>
      <c r="R53" s="1">
        <f t="shared" si="54"/>
        <v>13323</v>
      </c>
      <c r="S53" s="1">
        <f t="shared" si="54"/>
        <v>11848</v>
      </c>
      <c r="T53" s="1">
        <f t="shared" si="54"/>
        <v>11003</v>
      </c>
      <c r="U53" s="1">
        <f t="shared" si="54"/>
        <v>10715</v>
      </c>
      <c r="V53" s="1">
        <f t="shared" si="54"/>
        <v>10914</v>
      </c>
      <c r="W53" s="1">
        <f t="shared" si="54"/>
        <v>11663</v>
      </c>
      <c r="X53" s="1">
        <f t="shared" si="54"/>
        <v>13052</v>
      </c>
      <c r="Y53" s="1">
        <f t="shared" si="54"/>
        <v>15155</v>
      </c>
      <c r="Z53" s="1">
        <f t="shared" si="54"/>
        <v>17739</v>
      </c>
      <c r="AA53" s="1">
        <f t="shared" si="54"/>
        <v>21228</v>
      </c>
      <c r="AB53" s="1">
        <f t="shared" si="54"/>
        <v>26007</v>
      </c>
    </row>
    <row r="54" spans="1:28" x14ac:dyDescent="0.15">
      <c r="A54" s="1" t="str">
        <f>Golden_OTP输入!A54</f>
        <v>0x60315f7d</v>
      </c>
      <c r="B54" s="1" t="str">
        <f>Golden_OTP输入!B54</f>
        <v>0x5f805fb8</v>
      </c>
      <c r="C54" s="1" t="str">
        <f>Golden_OTP输入!C54</f>
        <v>0x537151e2</v>
      </c>
      <c r="D54" s="1" t="str">
        <f>Golden_OTP输入!D54</f>
        <v>0x523452a5</v>
      </c>
      <c r="E54" s="1" t="str">
        <f>Golden_OTP输入!E54</f>
        <v>0x4ac248df</v>
      </c>
      <c r="F54" s="1" t="str">
        <f>Golden_OTP输入!F54</f>
        <v>0x499b49fd</v>
      </c>
      <c r="G54" s="1" t="str">
        <f>Golden_OTP输入!G54</f>
        <v>0x455242fc</v>
      </c>
      <c r="H54" s="1" t="str">
        <f>Golden_OTP输入!H54</f>
        <v>0x43e843f0</v>
      </c>
      <c r="I54" s="1">
        <v>52</v>
      </c>
      <c r="J54" s="1" t="str">
        <f t="shared" si="1"/>
        <v>0x29c72984</v>
      </c>
      <c r="K54" s="1" t="str">
        <f t="shared" si="2"/>
        <v>0x29db2955</v>
      </c>
      <c r="L54" s="11"/>
      <c r="M54" s="1">
        <v>4</v>
      </c>
      <c r="N54" s="1">
        <f t="shared" si="51"/>
        <v>24229</v>
      </c>
      <c r="O54" s="1">
        <f t="shared" ref="O54:AB54" si="55">HEX2DEC(MID(INDEX($K:$K,COLUMN()-12+(ROW()-50)*15,1),3,4))</f>
        <v>20335</v>
      </c>
      <c r="P54" s="1">
        <f t="shared" si="55"/>
        <v>17019</v>
      </c>
      <c r="Q54" s="1">
        <f t="shared" si="55"/>
        <v>14251</v>
      </c>
      <c r="R54" s="1">
        <f t="shared" si="55"/>
        <v>12128</v>
      </c>
      <c r="S54" s="1">
        <f t="shared" si="55"/>
        <v>10744</v>
      </c>
      <c r="T54" s="1">
        <f t="shared" si="55"/>
        <v>9948</v>
      </c>
      <c r="U54" s="1">
        <f t="shared" si="55"/>
        <v>9635</v>
      </c>
      <c r="V54" s="1">
        <f t="shared" si="55"/>
        <v>9827</v>
      </c>
      <c r="W54" s="1">
        <f t="shared" si="55"/>
        <v>10539</v>
      </c>
      <c r="X54" s="1">
        <f t="shared" si="55"/>
        <v>11802</v>
      </c>
      <c r="Y54" s="1">
        <f t="shared" si="55"/>
        <v>13809</v>
      </c>
      <c r="Z54" s="1">
        <f t="shared" si="55"/>
        <v>16492</v>
      </c>
      <c r="AA54" s="1">
        <f t="shared" si="55"/>
        <v>19805</v>
      </c>
      <c r="AB54" s="1">
        <f t="shared" si="55"/>
        <v>24338</v>
      </c>
    </row>
    <row r="55" spans="1:28" x14ac:dyDescent="0.15">
      <c r="A55" s="1" t="str">
        <f>Golden_OTP输入!A55</f>
        <v>0x41d13f5e</v>
      </c>
      <c r="B55" s="1" t="str">
        <f>Golden_OTP输入!B55</f>
        <v>0x40453fff</v>
      </c>
      <c r="C55" s="1" t="str">
        <f>Golden_OTP输入!C55</f>
        <v>0x407c3e42</v>
      </c>
      <c r="D55" s="1" t="str">
        <f>Golden_OTP输入!D55</f>
        <v>0x3f163ea2</v>
      </c>
      <c r="E55" s="1" t="str">
        <f>Golden_OTP输入!E55</f>
        <v>0x41b93f58</v>
      </c>
      <c r="F55" s="1" t="str">
        <f>Golden_OTP输入!F55</f>
        <v>0x40353fdb</v>
      </c>
      <c r="G55" s="1" t="str">
        <f>Golden_OTP输入!G55</f>
        <v>0x452142de</v>
      </c>
      <c r="H55" s="1" t="str">
        <f>Golden_OTP输入!H55</f>
        <v>0x43964391</v>
      </c>
      <c r="I55" s="1">
        <v>53</v>
      </c>
      <c r="J55" s="1" t="str">
        <f t="shared" si="1"/>
        <v>0x2a712a4d</v>
      </c>
      <c r="K55" s="1" t="str">
        <f t="shared" si="2"/>
        <v>0x2aa229fd</v>
      </c>
      <c r="L55" s="11"/>
      <c r="M55" s="1">
        <v>5</v>
      </c>
      <c r="N55" s="1">
        <f t="shared" si="51"/>
        <v>23177</v>
      </c>
      <c r="O55" s="1">
        <f t="shared" ref="O55:AB55" si="56">HEX2DEC(MID(INDEX($K:$K,COLUMN()-12+(ROW()-50)*15,1),3,4))</f>
        <v>19457</v>
      </c>
      <c r="P55" s="1">
        <f t="shared" si="56"/>
        <v>16189</v>
      </c>
      <c r="Q55" s="1">
        <f t="shared" si="56"/>
        <v>13361</v>
      </c>
      <c r="R55" s="1">
        <f t="shared" si="56"/>
        <v>11312</v>
      </c>
      <c r="S55" s="1">
        <f t="shared" si="56"/>
        <v>9984</v>
      </c>
      <c r="T55" s="1">
        <f t="shared" si="56"/>
        <v>9159</v>
      </c>
      <c r="U55" s="1">
        <f t="shared" si="56"/>
        <v>8850</v>
      </c>
      <c r="V55" s="1">
        <f t="shared" si="56"/>
        <v>9032</v>
      </c>
      <c r="W55" s="1">
        <f t="shared" si="56"/>
        <v>9768</v>
      </c>
      <c r="X55" s="1">
        <f t="shared" si="56"/>
        <v>10974</v>
      </c>
      <c r="Y55" s="1">
        <f t="shared" si="56"/>
        <v>12900</v>
      </c>
      <c r="Z55" s="1">
        <f t="shared" si="56"/>
        <v>15637</v>
      </c>
      <c r="AA55" s="1">
        <f t="shared" si="56"/>
        <v>18875</v>
      </c>
      <c r="AB55" s="1">
        <f t="shared" si="56"/>
        <v>23250</v>
      </c>
    </row>
    <row r="56" spans="1:28" x14ac:dyDescent="0.15">
      <c r="A56" s="1" t="str">
        <f>Golden_OTP输入!A56</f>
        <v>0x4a5b48fa</v>
      </c>
      <c r="B56" s="1" t="str">
        <f>Golden_OTP输入!B56</f>
        <v>0x497049ad</v>
      </c>
      <c r="C56" s="1" t="str">
        <f>Golden_OTP输入!C56</f>
        <v>0x527651c5</v>
      </c>
      <c r="D56" s="1" t="str">
        <f>Golden_OTP输入!D56</f>
        <v>0x51e2523f</v>
      </c>
      <c r="E56" s="1" t="str">
        <f>Golden_OTP输入!E56</f>
        <v>0x5f375f52</v>
      </c>
      <c r="F56" s="1" t="str">
        <f>Golden_OTP输入!F56</f>
        <v>0x5ec75ef2</v>
      </c>
      <c r="G56" s="1" t="str">
        <f>Golden_OTP输入!G56</f>
        <v>0x708d7105</v>
      </c>
      <c r="H56" s="1" t="str">
        <f>Golden_OTP输入!H56</f>
        <v>0x6fc46f7c</v>
      </c>
      <c r="I56" s="1">
        <v>54</v>
      </c>
      <c r="J56" s="1" t="str">
        <f t="shared" si="1"/>
        <v>0x2d3e2d5f</v>
      </c>
      <c r="K56" s="1" t="str">
        <f t="shared" si="2"/>
        <v>0x2d8f2cf9</v>
      </c>
      <c r="L56" s="11"/>
      <c r="M56" s="1">
        <v>6</v>
      </c>
      <c r="N56" s="1">
        <f t="shared" si="51"/>
        <v>22547</v>
      </c>
      <c r="O56" s="1">
        <f t="shared" ref="O56:AB56" si="57">HEX2DEC(MID(INDEX($K:$K,COLUMN()-12+(ROW()-50)*15,1),3,4))</f>
        <v>18917</v>
      </c>
      <c r="P56" s="1">
        <f t="shared" si="57"/>
        <v>15640</v>
      </c>
      <c r="Q56" s="1">
        <f t="shared" si="57"/>
        <v>12804</v>
      </c>
      <c r="R56" s="1">
        <f t="shared" si="57"/>
        <v>10801</v>
      </c>
      <c r="S56" s="1">
        <f t="shared" si="57"/>
        <v>9476</v>
      </c>
      <c r="T56" s="1">
        <f t="shared" si="57"/>
        <v>8666</v>
      </c>
      <c r="U56" s="1">
        <f t="shared" si="57"/>
        <v>8354</v>
      </c>
      <c r="V56" s="1">
        <f t="shared" si="57"/>
        <v>8567</v>
      </c>
      <c r="W56" s="1">
        <f t="shared" si="57"/>
        <v>9260</v>
      </c>
      <c r="X56" s="1">
        <f t="shared" si="57"/>
        <v>10458</v>
      </c>
      <c r="Y56" s="1">
        <f t="shared" si="57"/>
        <v>12335</v>
      </c>
      <c r="Z56" s="1">
        <f t="shared" si="57"/>
        <v>15088</v>
      </c>
      <c r="AA56" s="1">
        <f t="shared" si="57"/>
        <v>18382</v>
      </c>
      <c r="AB56" s="1">
        <f t="shared" si="57"/>
        <v>22577</v>
      </c>
    </row>
    <row r="57" spans="1:28" x14ac:dyDescent="0.15">
      <c r="A57" s="1" t="str">
        <f>Golden_OTP输入!A57</f>
        <v>0x85348668</v>
      </c>
      <c r="B57" s="1" t="str">
        <f>Golden_OTP输入!B57</f>
        <v>0x84908281</v>
      </c>
      <c r="C57" s="1" t="str">
        <f>Golden_OTP输入!C57</f>
        <v>0x00000000</v>
      </c>
      <c r="D57" s="1" t="str">
        <f>Golden_OTP输入!D57</f>
        <v>0x00000000</v>
      </c>
      <c r="E57" s="1" t="str">
        <f>Golden_OTP输入!E57</f>
        <v>0x00000000</v>
      </c>
      <c r="F57" s="1" t="str">
        <f>Golden_OTP输入!F57</f>
        <v>0x00000000</v>
      </c>
      <c r="G57" s="1" t="str">
        <f>Golden_OTP输入!G57</f>
        <v>0x00000000</v>
      </c>
      <c r="H57" s="1" t="str">
        <f>Golden_OTP输入!H57</f>
        <v>0x00000000</v>
      </c>
      <c r="I57" s="1">
        <v>55</v>
      </c>
      <c r="J57" s="1" t="str">
        <f t="shared" si="1"/>
        <v>0x32c832fc</v>
      </c>
      <c r="K57" s="1" t="str">
        <f t="shared" si="2"/>
        <v>0x32fc3258</v>
      </c>
      <c r="L57" s="11"/>
      <c r="M57" s="1">
        <v>7</v>
      </c>
      <c r="N57" s="1">
        <f t="shared" si="51"/>
        <v>22325</v>
      </c>
      <c r="O57" s="1">
        <f t="shared" ref="O57:AB57" si="58">HEX2DEC(MID(INDEX($K:$K,COLUMN()-12+(ROW()-50)*15,1),3,4))</f>
        <v>18755</v>
      </c>
      <c r="P57" s="1">
        <f t="shared" si="58"/>
        <v>15474</v>
      </c>
      <c r="Q57" s="1">
        <f t="shared" si="58"/>
        <v>12612</v>
      </c>
      <c r="R57" s="1">
        <f t="shared" si="58"/>
        <v>10622</v>
      </c>
      <c r="S57" s="1">
        <f t="shared" si="58"/>
        <v>9297</v>
      </c>
      <c r="T57" s="1">
        <f t="shared" si="58"/>
        <v>8497</v>
      </c>
      <c r="U57" s="1">
        <f t="shared" si="58"/>
        <v>8193</v>
      </c>
      <c r="V57" s="1">
        <f t="shared" si="58"/>
        <v>8398</v>
      </c>
      <c r="W57" s="1">
        <f t="shared" si="58"/>
        <v>9076</v>
      </c>
      <c r="X57" s="1">
        <f t="shared" si="58"/>
        <v>10294</v>
      </c>
      <c r="Y57" s="1">
        <f t="shared" si="58"/>
        <v>12156</v>
      </c>
      <c r="Z57" s="1">
        <f t="shared" si="58"/>
        <v>14910</v>
      </c>
      <c r="AA57" s="1">
        <f t="shared" si="58"/>
        <v>18200</v>
      </c>
      <c r="AB57" s="1">
        <f t="shared" si="58"/>
        <v>22300</v>
      </c>
    </row>
    <row r="58" spans="1:28" x14ac:dyDescent="0.15">
      <c r="A58" s="1" t="str">
        <f>Golden_OTP输入!A58</f>
        <v>0x00000000</v>
      </c>
      <c r="B58" s="1" t="str">
        <f>Golden_OTP输入!B58</f>
        <v>0x00000000</v>
      </c>
      <c r="C58" s="1" t="str">
        <f>Golden_OTP输入!C58</f>
        <v>0x00000000</v>
      </c>
      <c r="D58" s="1" t="str">
        <f>Golden_OTP输入!D58</f>
        <v>0x00000000</v>
      </c>
      <c r="E58" s="1" t="str">
        <f>Golden_OTP输入!E58</f>
        <v>0x00000000</v>
      </c>
      <c r="F58" s="1" t="str">
        <f>Golden_OTP输入!F58</f>
        <v>0x00000000</v>
      </c>
      <c r="G58" s="1" t="str">
        <f>Golden_OTP输入!G58</f>
        <v>0x00000000</v>
      </c>
      <c r="H58" s="1" t="str">
        <f>Golden_OTP输入!H58</f>
        <v>0x00000000</v>
      </c>
      <c r="I58" s="1">
        <v>56</v>
      </c>
      <c r="J58" s="1" t="str">
        <f t="shared" si="1"/>
        <v>0x3b713b81</v>
      </c>
      <c r="K58" s="1" t="str">
        <f t="shared" si="2"/>
        <v>0x3b333ab7</v>
      </c>
      <c r="L58" s="11"/>
      <c r="M58" s="1">
        <v>8</v>
      </c>
      <c r="N58" s="1">
        <f t="shared" si="51"/>
        <v>22479</v>
      </c>
      <c r="O58" s="1">
        <f t="shared" ref="O58:AB58" si="59">HEX2DEC(MID(INDEX($K:$K,COLUMN()-12+(ROW()-50)*15,1),3,4))</f>
        <v>18872</v>
      </c>
      <c r="P58" s="1">
        <f t="shared" si="59"/>
        <v>15624</v>
      </c>
      <c r="Q58" s="1">
        <f t="shared" si="59"/>
        <v>12770</v>
      </c>
      <c r="R58" s="1">
        <f t="shared" si="59"/>
        <v>10761</v>
      </c>
      <c r="S58" s="1">
        <f t="shared" si="59"/>
        <v>9444</v>
      </c>
      <c r="T58" s="1">
        <f t="shared" si="59"/>
        <v>8635</v>
      </c>
      <c r="U58" s="1">
        <f t="shared" si="59"/>
        <v>8326</v>
      </c>
      <c r="V58" s="1">
        <f t="shared" si="59"/>
        <v>8545</v>
      </c>
      <c r="W58" s="1">
        <f t="shared" si="59"/>
        <v>9235</v>
      </c>
      <c r="X58" s="1">
        <f t="shared" si="59"/>
        <v>10454</v>
      </c>
      <c r="Y58" s="1">
        <f t="shared" si="59"/>
        <v>12326</v>
      </c>
      <c r="Z58" s="1">
        <f t="shared" si="59"/>
        <v>15057</v>
      </c>
      <c r="AA58" s="1">
        <f t="shared" si="59"/>
        <v>18351</v>
      </c>
      <c r="AB58" s="1">
        <f t="shared" si="59"/>
        <v>22539</v>
      </c>
    </row>
    <row r="59" spans="1:28" x14ac:dyDescent="0.15">
      <c r="A59" s="1" t="str">
        <f>Golden_OTP输入!A59</f>
        <v>0x00000000</v>
      </c>
      <c r="B59" s="1" t="str">
        <f>Golden_OTP输入!B59</f>
        <v>0x00000000</v>
      </c>
      <c r="C59" s="1" t="str">
        <f>Golden_OTP输入!C59</f>
        <v>0x00000000</v>
      </c>
      <c r="D59" s="1" t="str">
        <f>Golden_OTP输入!D59</f>
        <v>0x00000000</v>
      </c>
      <c r="E59" s="1" t="str">
        <f>Golden_OTP输入!E59</f>
        <v>0x00000000</v>
      </c>
      <c r="F59" s="1" t="str">
        <f>Golden_OTP输入!F59</f>
        <v>0x00000000</v>
      </c>
      <c r="G59" s="1" t="str">
        <f>Golden_OTP输入!G59</f>
        <v>0x00000000</v>
      </c>
      <c r="H59" s="1" t="str">
        <f>Golden_OTP输入!H59</f>
        <v>0x00000000</v>
      </c>
      <c r="I59" s="1">
        <v>57</v>
      </c>
      <c r="J59" s="1" t="str">
        <f t="shared" si="1"/>
        <v>0x468645e6</v>
      </c>
      <c r="K59" s="1" t="str">
        <f t="shared" si="2"/>
        <v>0x454b452e</v>
      </c>
      <c r="L59" s="11"/>
      <c r="M59" s="1">
        <v>9</v>
      </c>
      <c r="N59" s="1">
        <f t="shared" si="51"/>
        <v>23044</v>
      </c>
      <c r="O59" s="1">
        <f t="shared" ref="O59:AB59" si="60">HEX2DEC(MID(INDEX($K:$K,COLUMN()-12+(ROW()-50)*15,1),3,4))</f>
        <v>19317</v>
      </c>
      <c r="P59" s="1">
        <f t="shared" si="60"/>
        <v>16070</v>
      </c>
      <c r="Q59" s="1">
        <f t="shared" si="60"/>
        <v>13242</v>
      </c>
      <c r="R59" s="1">
        <f t="shared" si="60"/>
        <v>11196</v>
      </c>
      <c r="S59" s="1">
        <f t="shared" si="60"/>
        <v>9886</v>
      </c>
      <c r="T59" s="1">
        <f t="shared" si="60"/>
        <v>9069</v>
      </c>
      <c r="U59" s="1">
        <f t="shared" si="60"/>
        <v>8752</v>
      </c>
      <c r="V59" s="1">
        <f t="shared" si="60"/>
        <v>8966</v>
      </c>
      <c r="W59" s="1">
        <f t="shared" si="60"/>
        <v>9692</v>
      </c>
      <c r="X59" s="1">
        <f t="shared" si="60"/>
        <v>10866</v>
      </c>
      <c r="Y59" s="1">
        <f t="shared" si="60"/>
        <v>12795</v>
      </c>
      <c r="Z59" s="1">
        <f t="shared" si="60"/>
        <v>15555</v>
      </c>
      <c r="AA59" s="1">
        <f t="shared" si="60"/>
        <v>18846</v>
      </c>
      <c r="AB59" s="1">
        <f t="shared" si="60"/>
        <v>23113</v>
      </c>
    </row>
    <row r="60" spans="1:28" x14ac:dyDescent="0.15">
      <c r="A60" s="1" t="str">
        <f>Golden_OTP输入!A60</f>
        <v>0x00000000</v>
      </c>
      <c r="B60" s="1" t="str">
        <f>Golden_OTP输入!B60</f>
        <v>0x00000000</v>
      </c>
      <c r="C60" s="1" t="str">
        <f>Golden_OTP输入!C60</f>
        <v>0x00000000</v>
      </c>
      <c r="D60" s="1" t="str">
        <f>Golden_OTP输入!D60</f>
        <v>0x00000000</v>
      </c>
      <c r="E60" s="1" t="str">
        <f>Golden_OTP输入!E60</f>
        <v>0x00000000</v>
      </c>
      <c r="F60" s="1" t="str">
        <f>Golden_OTP输入!F60</f>
        <v>0x00000000</v>
      </c>
      <c r="G60" s="1" t="str">
        <f>Golden_OTP输入!G60</f>
        <v>0x00000000</v>
      </c>
      <c r="H60" s="1" t="str">
        <f>Golden_OTP输入!H60</f>
        <v>0x00000000</v>
      </c>
      <c r="I60" s="1">
        <v>58</v>
      </c>
      <c r="J60" s="1" t="str">
        <f t="shared" si="1"/>
        <v>0x54fa540f</v>
      </c>
      <c r="K60" s="1" t="str">
        <f t="shared" si="2"/>
        <v>0x52ec529d</v>
      </c>
      <c r="L60" s="11"/>
      <c r="M60" s="1">
        <v>10</v>
      </c>
      <c r="N60" s="1">
        <f t="shared" si="51"/>
        <v>24024</v>
      </c>
      <c r="O60" s="1">
        <f t="shared" ref="O60:AB60" si="61">HEX2DEC(MID(INDEX($K:$K,COLUMN()-12+(ROW()-50)*15,1),3,4))</f>
        <v>20241</v>
      </c>
      <c r="P60" s="1">
        <f t="shared" si="61"/>
        <v>16948</v>
      </c>
      <c r="Q60" s="1">
        <f t="shared" si="61"/>
        <v>14133</v>
      </c>
      <c r="R60" s="1">
        <f t="shared" si="61"/>
        <v>11994</v>
      </c>
      <c r="S60" s="1">
        <f t="shared" si="61"/>
        <v>10636</v>
      </c>
      <c r="T60" s="1">
        <f t="shared" si="61"/>
        <v>9851</v>
      </c>
      <c r="U60" s="1">
        <f t="shared" si="61"/>
        <v>9542</v>
      </c>
      <c r="V60" s="1">
        <f t="shared" si="61"/>
        <v>9728</v>
      </c>
      <c r="W60" s="1">
        <f t="shared" si="61"/>
        <v>10435</v>
      </c>
      <c r="X60" s="1">
        <f t="shared" si="61"/>
        <v>11671</v>
      </c>
      <c r="Y60" s="1">
        <f t="shared" si="61"/>
        <v>13697</v>
      </c>
      <c r="Z60" s="1">
        <f t="shared" si="61"/>
        <v>16398</v>
      </c>
      <c r="AA60" s="1">
        <f t="shared" si="61"/>
        <v>19750</v>
      </c>
      <c r="AB60" s="1">
        <f t="shared" si="61"/>
        <v>24207</v>
      </c>
    </row>
    <row r="61" spans="1:28" x14ac:dyDescent="0.15">
      <c r="A61" s="1" t="str">
        <f>Golden_OTP输入!A61</f>
        <v>0x00000000</v>
      </c>
      <c r="B61" s="1" t="str">
        <f>Golden_OTP输入!B61</f>
        <v>0x00000000</v>
      </c>
      <c r="C61" s="1" t="str">
        <f>Golden_OTP输入!C61</f>
        <v>0x00000000</v>
      </c>
      <c r="D61" s="1" t="str">
        <f>Golden_OTP输入!D61</f>
        <v>0x00000000</v>
      </c>
      <c r="E61" s="1" t="str">
        <f>Golden_OTP输入!E61</f>
        <v>0x00000000</v>
      </c>
      <c r="F61" s="1" t="str">
        <f>Golden_OTP输入!F61</f>
        <v>0x00000000</v>
      </c>
      <c r="G61" s="1" t="str">
        <f>Golden_OTP输入!G61</f>
        <v>0x00000000</v>
      </c>
      <c r="H61" s="1" t="str">
        <f>Golden_OTP输入!H61</f>
        <v>0x00000000</v>
      </c>
      <c r="I61" s="1">
        <v>59</v>
      </c>
      <c r="J61" s="1" t="str">
        <f t="shared" si="1"/>
        <v>0x68e76791</v>
      </c>
      <c r="K61" s="1" t="str">
        <f t="shared" si="2"/>
        <v>0x65976466</v>
      </c>
      <c r="L61" s="11"/>
      <c r="M61" s="1">
        <v>11</v>
      </c>
      <c r="N61" s="1">
        <f t="shared" si="51"/>
        <v>25615</v>
      </c>
      <c r="O61" s="1">
        <f t="shared" ref="O61:AB61" si="62">HEX2DEC(MID(INDEX($K:$K,COLUMN()-12+(ROW()-50)*15,1),3,4))</f>
        <v>21650</v>
      </c>
      <c r="P61" s="1">
        <f t="shared" si="62"/>
        <v>18179</v>
      </c>
      <c r="Q61" s="1">
        <f t="shared" si="62"/>
        <v>15465</v>
      </c>
      <c r="R61" s="1">
        <f t="shared" si="62"/>
        <v>13243</v>
      </c>
      <c r="S61" s="1">
        <f t="shared" si="62"/>
        <v>11768</v>
      </c>
      <c r="T61" s="1">
        <f t="shared" si="62"/>
        <v>10929</v>
      </c>
      <c r="U61" s="1">
        <f t="shared" si="62"/>
        <v>10614</v>
      </c>
      <c r="V61" s="1">
        <f t="shared" si="62"/>
        <v>10797</v>
      </c>
      <c r="W61" s="1">
        <f t="shared" si="62"/>
        <v>11552</v>
      </c>
      <c r="X61" s="1">
        <f t="shared" si="62"/>
        <v>12911</v>
      </c>
      <c r="Y61" s="1">
        <f t="shared" si="62"/>
        <v>15020</v>
      </c>
      <c r="Z61" s="1">
        <f t="shared" si="62"/>
        <v>17682</v>
      </c>
      <c r="AA61" s="1">
        <f t="shared" si="62"/>
        <v>21161</v>
      </c>
      <c r="AB61" s="1">
        <f t="shared" si="62"/>
        <v>25853</v>
      </c>
    </row>
    <row r="62" spans="1:28" x14ac:dyDescent="0.15">
      <c r="A62" s="1" t="str">
        <f>Golden_OTP输入!A62</f>
        <v>0x00000000</v>
      </c>
      <c r="B62" s="1" t="str">
        <f>Golden_OTP输入!B62</f>
        <v>0x00000000</v>
      </c>
      <c r="C62" s="1" t="str">
        <f>Golden_OTP输入!C62</f>
        <v>0x00000000</v>
      </c>
      <c r="D62" s="1" t="str">
        <f>Golden_OTP输入!D62</f>
        <v>0x00000000</v>
      </c>
      <c r="E62" s="1" t="str">
        <f>Golden_OTP输入!E62</f>
        <v>0x00000000</v>
      </c>
      <c r="F62" s="1" t="str">
        <f>Golden_OTP输入!F62</f>
        <v>0x00000000</v>
      </c>
      <c r="G62" s="1" t="str">
        <f>Golden_OTP输入!G62</f>
        <v>0x00000000</v>
      </c>
      <c r="H62" s="1" t="str">
        <f>Golden_OTP输入!H62</f>
        <v>0x00000000</v>
      </c>
      <c r="I62" s="1">
        <v>60</v>
      </c>
      <c r="J62" s="1" t="str">
        <f t="shared" si="1"/>
        <v>0x622a601f</v>
      </c>
      <c r="K62" s="1" t="str">
        <f t="shared" si="2"/>
        <v>0x5ea55f4b</v>
      </c>
      <c r="L62" s="11"/>
      <c r="M62" s="1">
        <v>12</v>
      </c>
      <c r="N62" s="1">
        <f t="shared" si="51"/>
        <v>27559</v>
      </c>
      <c r="O62" s="1">
        <f t="shared" ref="O62:AB62" si="63">HEX2DEC(MID(INDEX($K:$K,COLUMN()-12+(ROW()-50)*15,1),3,4))</f>
        <v>23500</v>
      </c>
      <c r="P62" s="1">
        <f t="shared" si="63"/>
        <v>19792</v>
      </c>
      <c r="Q62" s="1">
        <f t="shared" si="63"/>
        <v>17041</v>
      </c>
      <c r="R62" s="1">
        <f t="shared" si="63"/>
        <v>14842</v>
      </c>
      <c r="S62" s="1">
        <f t="shared" si="63"/>
        <v>13249</v>
      </c>
      <c r="T62" s="1">
        <f t="shared" si="63"/>
        <v>12342</v>
      </c>
      <c r="U62" s="1">
        <f t="shared" si="63"/>
        <v>12035</v>
      </c>
      <c r="V62" s="1">
        <f t="shared" si="63"/>
        <v>12246</v>
      </c>
      <c r="W62" s="1">
        <f t="shared" si="63"/>
        <v>13078</v>
      </c>
      <c r="X62" s="1">
        <f t="shared" si="63"/>
        <v>14575</v>
      </c>
      <c r="Y62" s="1">
        <f t="shared" si="63"/>
        <v>16624</v>
      </c>
      <c r="Z62" s="1">
        <f t="shared" si="63"/>
        <v>19304</v>
      </c>
      <c r="AA62" s="1">
        <f t="shared" si="63"/>
        <v>23086</v>
      </c>
      <c r="AB62" s="1">
        <f t="shared" si="63"/>
        <v>27911</v>
      </c>
    </row>
    <row r="63" spans="1:28" x14ac:dyDescent="0.15">
      <c r="A63" s="1" t="str">
        <f>Golden_OTP输入!A63</f>
        <v>0x00000000</v>
      </c>
      <c r="B63" s="1" t="str">
        <f>Golden_OTP输入!B63</f>
        <v>0x00000000</v>
      </c>
      <c r="C63" s="1" t="str">
        <f>Golden_OTP输入!C63</f>
        <v>0x00000000</v>
      </c>
      <c r="D63" s="1" t="str">
        <f>Golden_OTP输入!D63</f>
        <v>0x00000000</v>
      </c>
      <c r="E63" s="1" t="str">
        <f>Golden_OTP输入!E63</f>
        <v>0x00000000</v>
      </c>
      <c r="F63" s="1" t="str">
        <f>Golden_OTP输入!F63</f>
        <v>0x00000000</v>
      </c>
      <c r="G63" s="1" t="str">
        <f>Golden_OTP输入!G63</f>
        <v>0x00000000</v>
      </c>
      <c r="H63" s="1" t="str">
        <f>Golden_OTP输入!H63</f>
        <v>0x00000000</v>
      </c>
      <c r="I63" s="1">
        <v>61</v>
      </c>
      <c r="J63" s="1" t="str">
        <f t="shared" si="1"/>
        <v>0x526a508b</v>
      </c>
      <c r="K63" s="1" t="str">
        <f t="shared" si="2"/>
        <v>0x4f6f5044</v>
      </c>
      <c r="L63" s="11"/>
      <c r="M63" s="1">
        <v>13</v>
      </c>
      <c r="N63" s="1">
        <f t="shared" si="51"/>
        <v>29848</v>
      </c>
      <c r="O63" s="1">
        <f t="shared" ref="O63:AB63" si="64">HEX2DEC(MID(INDEX($K:$K,COLUMN()-12+(ROW()-50)*15,1),3,4))</f>
        <v>26106</v>
      </c>
      <c r="P63" s="1">
        <f t="shared" si="64"/>
        <v>21900</v>
      </c>
      <c r="Q63" s="1">
        <f t="shared" si="64"/>
        <v>18902</v>
      </c>
      <c r="R63" s="1">
        <f t="shared" si="64"/>
        <v>16739</v>
      </c>
      <c r="S63" s="1">
        <f t="shared" si="64"/>
        <v>15220</v>
      </c>
      <c r="T63" s="1">
        <f t="shared" si="64"/>
        <v>14253</v>
      </c>
      <c r="U63" s="1">
        <f t="shared" si="64"/>
        <v>13925</v>
      </c>
      <c r="V63" s="1">
        <f t="shared" si="64"/>
        <v>14168</v>
      </c>
      <c r="W63" s="1">
        <f t="shared" si="64"/>
        <v>15082</v>
      </c>
      <c r="X63" s="1">
        <f t="shared" si="64"/>
        <v>16548</v>
      </c>
      <c r="Y63" s="1">
        <f t="shared" si="64"/>
        <v>18593</v>
      </c>
      <c r="Z63" s="1">
        <f t="shared" si="64"/>
        <v>21476</v>
      </c>
      <c r="AA63" s="1">
        <f t="shared" si="64"/>
        <v>25640</v>
      </c>
      <c r="AB63" s="1">
        <f t="shared" si="64"/>
        <v>30460</v>
      </c>
    </row>
    <row r="64" spans="1:28" x14ac:dyDescent="0.15">
      <c r="A64" s="1" t="str">
        <f>Golden_OTP输入!A64</f>
        <v>0x00000000</v>
      </c>
      <c r="B64" s="1" t="str">
        <f>Golden_OTP输入!B64</f>
        <v>0x00000000</v>
      </c>
      <c r="C64" s="1" t="str">
        <f>Golden_OTP输入!C64</f>
        <v>0x00000000</v>
      </c>
      <c r="D64" s="1" t="str">
        <f>Golden_OTP输入!D64</f>
        <v>0x00000000</v>
      </c>
      <c r="E64" s="1" t="str">
        <f>Golden_OTP输入!E64</f>
        <v>0x00000000</v>
      </c>
      <c r="F64" s="1" t="str">
        <f>Golden_OTP输入!F64</f>
        <v>0x00000000</v>
      </c>
      <c r="G64" s="1" t="str">
        <f>Golden_OTP输入!G64</f>
        <v>0x00000000</v>
      </c>
      <c r="H64" s="1" t="str">
        <f>Golden_OTP输入!H64</f>
        <v>0x00000000</v>
      </c>
      <c r="I64" s="1">
        <v>62</v>
      </c>
      <c r="J64" s="1" t="str">
        <f t="shared" si="1"/>
        <v>0x44584327</v>
      </c>
      <c r="K64" s="1" t="str">
        <f t="shared" si="2"/>
        <v>0x427b431d</v>
      </c>
      <c r="L64" s="11"/>
      <c r="M64" s="1">
        <v>14</v>
      </c>
      <c r="N64" s="1">
        <f t="shared" si="51"/>
        <v>32631</v>
      </c>
      <c r="O64" s="1">
        <f t="shared" ref="O64:AB64" si="65">HEX2DEC(MID(INDEX($K:$K,COLUMN()-12+(ROW()-50)*15,1),3,4))</f>
        <v>28684</v>
      </c>
      <c r="P64" s="1">
        <f t="shared" si="65"/>
        <v>24448</v>
      </c>
      <c r="Q64" s="1">
        <f t="shared" si="65"/>
        <v>21044</v>
      </c>
      <c r="R64" s="1">
        <f t="shared" si="65"/>
        <v>18843</v>
      </c>
      <c r="S64" s="1">
        <f t="shared" si="65"/>
        <v>17384</v>
      </c>
      <c r="T64" s="1">
        <f t="shared" si="65"/>
        <v>16453</v>
      </c>
      <c r="U64" s="1">
        <f t="shared" si="65"/>
        <v>16150</v>
      </c>
      <c r="V64" s="1">
        <f t="shared" si="65"/>
        <v>16437</v>
      </c>
      <c r="W64" s="1">
        <f t="shared" si="65"/>
        <v>17302</v>
      </c>
      <c r="X64" s="1">
        <f t="shared" si="65"/>
        <v>18800</v>
      </c>
      <c r="Y64" s="1">
        <f t="shared" si="65"/>
        <v>20962</v>
      </c>
      <c r="Z64" s="1">
        <f t="shared" si="65"/>
        <v>24263</v>
      </c>
      <c r="AA64" s="1">
        <f t="shared" si="65"/>
        <v>28612</v>
      </c>
      <c r="AB64" s="1">
        <f t="shared" si="65"/>
        <v>33936</v>
      </c>
    </row>
    <row r="65" spans="1:41" x14ac:dyDescent="0.15">
      <c r="A65" s="1" t="str">
        <f>Golden_OTP输入!A65</f>
        <v>0x00000000</v>
      </c>
      <c r="B65" s="1" t="str">
        <f>Golden_OTP输入!B65</f>
        <v>0x00000000</v>
      </c>
      <c r="C65" s="1" t="str">
        <f>Golden_OTP输入!C65</f>
        <v>0x00000000</v>
      </c>
      <c r="D65" s="1" t="str">
        <f>Golden_OTP输入!D65</f>
        <v>0x00000000</v>
      </c>
      <c r="E65" s="1" t="str">
        <f>Golden_OTP输入!E65</f>
        <v>0x00000000</v>
      </c>
      <c r="F65" s="1" t="str">
        <f>Golden_OTP输入!F65</f>
        <v>0x00000000</v>
      </c>
      <c r="G65" s="1" t="str">
        <f>Golden_OTP输入!G65</f>
        <v>0x00000000</v>
      </c>
      <c r="H65" s="1" t="str">
        <f>Golden_OTP输入!H65</f>
        <v>0x00000000</v>
      </c>
      <c r="I65" s="1">
        <v>63</v>
      </c>
      <c r="J65" s="1" t="str">
        <f t="shared" si="1"/>
        <v>0x383d3807</v>
      </c>
      <c r="K65" s="1" t="str">
        <f t="shared" si="2"/>
        <v>0x37ab37a9</v>
      </c>
    </row>
    <row r="66" spans="1:41" x14ac:dyDescent="0.15">
      <c r="A66" s="1" t="str">
        <f>Golden_OTP输入!A66</f>
        <v>0x00000000</v>
      </c>
      <c r="B66" s="1" t="str">
        <f>Golden_OTP输入!B66</f>
        <v>0x00000000</v>
      </c>
      <c r="C66" s="1" t="str">
        <f>Golden_OTP输入!C66</f>
        <v>0x00000000</v>
      </c>
      <c r="D66" s="1" t="str">
        <f>Golden_OTP输入!D66</f>
        <v>0x00000000</v>
      </c>
      <c r="E66" s="1" t="str">
        <f>Golden_OTP输入!E66</f>
        <v>0x00000000</v>
      </c>
      <c r="F66" s="1" t="str">
        <f>Golden_OTP输入!F66</f>
        <v>0x00000000</v>
      </c>
      <c r="G66" s="1" t="str">
        <f>Golden_OTP输入!G66</f>
        <v>0x00000000</v>
      </c>
      <c r="H66" s="1" t="str">
        <f>Golden_OTP输入!H66</f>
        <v>0x00000000</v>
      </c>
      <c r="I66" s="1">
        <v>64</v>
      </c>
      <c r="J66" s="1" t="str">
        <f t="shared" si="1"/>
        <v>0x2f392f64</v>
      </c>
      <c r="K66" s="1" t="str">
        <f t="shared" si="2"/>
        <v>0x2f602f0f</v>
      </c>
    </row>
    <row r="67" spans="1:41" x14ac:dyDescent="0.15">
      <c r="A67" s="1" t="str">
        <f>Golden_OTP输入!A67</f>
        <v>0x00000000</v>
      </c>
      <c r="B67" s="1" t="str">
        <f>Golden_OTP输入!B67</f>
        <v>0x00000000</v>
      </c>
      <c r="C67" s="1" t="str">
        <f>Golden_OTP输入!C67</f>
        <v>0x00000000</v>
      </c>
      <c r="D67" s="1" t="str">
        <f>Golden_OTP输入!D67</f>
        <v>0x00000000</v>
      </c>
      <c r="E67" s="1" t="str">
        <f>Golden_OTP输入!E67</f>
        <v>0x00000000</v>
      </c>
      <c r="F67" s="1" t="str">
        <f>Golden_OTP输入!F67</f>
        <v>0x00000000</v>
      </c>
      <c r="G67" s="1" t="str">
        <f>Golden_OTP输入!G67</f>
        <v>0x00000000</v>
      </c>
      <c r="H67" s="1" t="str">
        <f>Golden_OTP输入!H67</f>
        <v>0x00000000</v>
      </c>
      <c r="I67" s="1">
        <v>65</v>
      </c>
      <c r="J67" s="1" t="str">
        <f t="shared" ref="J67:J130" si="66">INDEX(A:H,INT((ROW()-2)/4)+1,IF(MOD(ROW(),4)=2,1,IF(MOD(ROW(),4)=3,3,IF(MOD(ROW(),4)=0,5,7))))</f>
        <v>0x29bd29d9</v>
      </c>
      <c r="K67" s="1" t="str">
        <f t="shared" ref="K67:K130" si="67">INDEX(A:H,INT((ROW()-2)/4)+1,IF(MOD(ROW(),4)=2,2,IF(MOD(ROW(),4)=3,4,IF(MOD(ROW(),4)=0,6,8))))</f>
        <v>0x29f829a6</v>
      </c>
    </row>
    <row r="68" spans="1:41" x14ac:dyDescent="0.15">
      <c r="A68" s="1" t="str">
        <f>Golden_OTP输入!A68</f>
        <v>0x00000000</v>
      </c>
      <c r="B68" s="1" t="str">
        <f>Golden_OTP输入!B68</f>
        <v>0x00000000</v>
      </c>
      <c r="C68" s="1" t="str">
        <f>Golden_OTP输入!C68</f>
        <v>0x00000000</v>
      </c>
      <c r="D68" s="1" t="str">
        <f>Golden_OTP输入!D68</f>
        <v>0x00000000</v>
      </c>
      <c r="E68" s="1" t="str">
        <f>Golden_OTP输入!E68</f>
        <v>0x00000000</v>
      </c>
      <c r="F68" s="1" t="str">
        <f>Golden_OTP输入!F68</f>
        <v>0x00000000</v>
      </c>
      <c r="G68" s="1" t="str">
        <f>Golden_OTP输入!G68</f>
        <v>0x00000000</v>
      </c>
      <c r="H68" s="1" t="str">
        <f>Golden_OTP输入!H68</f>
        <v>0x00000000</v>
      </c>
      <c r="I68" s="1">
        <v>66</v>
      </c>
      <c r="J68" s="1" t="str">
        <f t="shared" si="66"/>
        <v>0x26a826a9</v>
      </c>
      <c r="K68" s="1" t="str">
        <f t="shared" si="67"/>
        <v>0x26dc26a2</v>
      </c>
      <c r="AO68" s="1" t="s">
        <v>2</v>
      </c>
    </row>
    <row r="69" spans="1:41" x14ac:dyDescent="0.15">
      <c r="A69" s="1" t="str">
        <f>Golden_OTP输入!A69</f>
        <v>0x00000000</v>
      </c>
      <c r="B69" s="1" t="str">
        <f>Golden_OTP输入!B69</f>
        <v>0x00000000</v>
      </c>
      <c r="C69" s="1" t="str">
        <f>Golden_OTP输入!C69</f>
        <v>0x00000000</v>
      </c>
      <c r="D69" s="1" t="str">
        <f>Golden_OTP输入!D69</f>
        <v>0x00000000</v>
      </c>
      <c r="E69" s="1" t="str">
        <f>Golden_OTP输入!E69</f>
        <v>0x00000000</v>
      </c>
      <c r="F69" s="1" t="str">
        <f>Golden_OTP输入!F69</f>
        <v>0x00000000</v>
      </c>
      <c r="G69" s="1" t="str">
        <f>Golden_OTP输入!G69</f>
        <v>0x00000000</v>
      </c>
      <c r="H69" s="1" t="str">
        <f>Golden_OTP输入!H69</f>
        <v>0x00000000</v>
      </c>
      <c r="I69" s="1">
        <v>67</v>
      </c>
      <c r="J69" s="1" t="str">
        <f t="shared" si="66"/>
        <v>0x25762572</v>
      </c>
      <c r="K69" s="1" t="str">
        <f t="shared" si="67"/>
        <v>0x25a32562</v>
      </c>
    </row>
    <row r="70" spans="1:41" x14ac:dyDescent="0.15">
      <c r="A70" s="1" t="str">
        <f>Golden_OTP输入!A70</f>
        <v>0x00000000</v>
      </c>
      <c r="B70" s="1" t="str">
        <f>Golden_OTP输入!B70</f>
        <v>0x00000000</v>
      </c>
      <c r="C70" s="1" t="str">
        <f>Golden_OTP输入!C70</f>
        <v>0x00000000</v>
      </c>
      <c r="D70" s="1" t="str">
        <f>Golden_OTP输入!D70</f>
        <v>0x00000000</v>
      </c>
      <c r="E70" s="1" t="str">
        <f>Golden_OTP输入!E70</f>
        <v>0x00000000</v>
      </c>
      <c r="F70" s="1" t="str">
        <f>Golden_OTP输入!F70</f>
        <v>0x00000000</v>
      </c>
      <c r="G70" s="1" t="str">
        <f>Golden_OTP输入!G70</f>
        <v>0x00000000</v>
      </c>
      <c r="H70" s="1" t="str">
        <f>Golden_OTP输入!H70</f>
        <v>0x00000000</v>
      </c>
      <c r="I70" s="1">
        <v>68</v>
      </c>
      <c r="J70" s="1" t="str">
        <f t="shared" si="66"/>
        <v>0x26202635</v>
      </c>
      <c r="K70" s="1" t="str">
        <f t="shared" si="67"/>
        <v>0x26632612</v>
      </c>
    </row>
    <row r="71" spans="1:41" x14ac:dyDescent="0.15">
      <c r="A71" s="1" t="str">
        <f>Golden_OTP输入!A71</f>
        <v>0x00000000</v>
      </c>
      <c r="B71" s="1" t="str">
        <f>Golden_OTP输入!B71</f>
        <v>0x00000000</v>
      </c>
      <c r="C71" s="1" t="str">
        <f>Golden_OTP输入!C71</f>
        <v>0x00000000</v>
      </c>
      <c r="D71" s="1" t="str">
        <f>Golden_OTP输入!D71</f>
        <v>0x00000000</v>
      </c>
      <c r="E71" s="1" t="str">
        <f>Golden_OTP输入!E71</f>
        <v>0x00000000</v>
      </c>
      <c r="F71" s="1" t="str">
        <f>Golden_OTP输入!F71</f>
        <v>0x00000000</v>
      </c>
      <c r="G71" s="1" t="str">
        <f>Golden_OTP输入!G71</f>
        <v>0x00000000</v>
      </c>
      <c r="H71" s="1" t="str">
        <f>Golden_OTP输入!H71</f>
        <v>0x00000000</v>
      </c>
      <c r="I71" s="1">
        <v>69</v>
      </c>
      <c r="J71" s="1" t="str">
        <f t="shared" si="66"/>
        <v>0x28d4291d</v>
      </c>
      <c r="K71" s="1" t="str">
        <f t="shared" si="67"/>
        <v>0x292b28ba</v>
      </c>
    </row>
    <row r="72" spans="1:41" x14ac:dyDescent="0.15">
      <c r="A72" s="1" t="str">
        <f>Golden_OTP输入!A72</f>
        <v>0x00000000</v>
      </c>
      <c r="B72" s="1" t="str">
        <f>Golden_OTP输入!B72</f>
        <v>0x00000000</v>
      </c>
      <c r="C72" s="1" t="str">
        <f>Golden_OTP输入!C72</f>
        <v>0x00000000</v>
      </c>
      <c r="D72" s="1" t="str">
        <f>Golden_OTP输入!D72</f>
        <v>0x00000000</v>
      </c>
      <c r="E72" s="1" t="str">
        <f>Golden_OTP输入!E72</f>
        <v>0x00000000</v>
      </c>
      <c r="F72" s="1" t="str">
        <f>Golden_OTP输入!F72</f>
        <v>0x00000000</v>
      </c>
      <c r="G72" s="1" t="str">
        <f>Golden_OTP输入!G72</f>
        <v>0x00000000</v>
      </c>
      <c r="H72" s="1" t="str">
        <f>Golden_OTP输入!H72</f>
        <v>0x00000000</v>
      </c>
      <c r="I72" s="1">
        <v>70</v>
      </c>
      <c r="J72" s="1" t="str">
        <f t="shared" si="66"/>
        <v>0x2dda2e4c</v>
      </c>
      <c r="K72" s="1" t="str">
        <f t="shared" si="67"/>
        <v>0x2e1a2d93</v>
      </c>
    </row>
    <row r="73" spans="1:41" x14ac:dyDescent="0.15">
      <c r="A73" s="1" t="str">
        <f>Golden_OTP输入!A73</f>
        <v>0x00000000</v>
      </c>
      <c r="B73" s="1" t="str">
        <f>Golden_OTP输入!B73</f>
        <v>0x00000000</v>
      </c>
      <c r="C73" s="1" t="str">
        <f>Golden_OTP输入!C73</f>
        <v>0x00000000</v>
      </c>
      <c r="D73" s="1" t="str">
        <f>Golden_OTP输入!D73</f>
        <v>0x00000000</v>
      </c>
      <c r="E73" s="1" t="str">
        <f>Golden_OTP输入!E73</f>
        <v>0x00000000</v>
      </c>
      <c r="F73" s="1" t="str">
        <f>Golden_OTP输入!F73</f>
        <v>0x00000000</v>
      </c>
      <c r="G73" s="1" t="str">
        <f>Golden_OTP输入!G73</f>
        <v>0x00000000</v>
      </c>
      <c r="H73" s="1" t="str">
        <f>Golden_OTP输入!H73</f>
        <v>0x00000000</v>
      </c>
      <c r="I73" s="1">
        <v>71</v>
      </c>
      <c r="J73" s="1" t="str">
        <f t="shared" si="66"/>
        <v>0x364b366c</v>
      </c>
      <c r="K73" s="1" t="str">
        <f t="shared" si="67"/>
        <v>0x35f1356a</v>
      </c>
    </row>
    <row r="74" spans="1:41" x14ac:dyDescent="0.15">
      <c r="A74" s="1" t="str">
        <f>Golden_OTP输入!A74</f>
        <v>0x00000000</v>
      </c>
      <c r="B74" s="1" t="str">
        <f>Golden_OTP输入!B74</f>
        <v>0x00000000</v>
      </c>
      <c r="C74" s="1" t="str">
        <f>Golden_OTP输入!C74</f>
        <v>0x00000000</v>
      </c>
      <c r="D74" s="1" t="str">
        <f>Golden_OTP输入!D74</f>
        <v>0x00000000</v>
      </c>
      <c r="E74" s="1" t="str">
        <f>Golden_OTP输入!E74</f>
        <v>0x00000000</v>
      </c>
      <c r="F74" s="1" t="str">
        <f>Golden_OTP输入!F74</f>
        <v>0x00000000</v>
      </c>
      <c r="G74" s="1" t="str">
        <f>Golden_OTP输入!G74</f>
        <v>0x00000000</v>
      </c>
      <c r="H74" s="1" t="str">
        <f>Golden_OTP输入!H74</f>
        <v>0x00000000</v>
      </c>
      <c r="I74" s="1">
        <v>72</v>
      </c>
      <c r="J74" s="1" t="str">
        <f t="shared" si="66"/>
        <v>0x41d74134</v>
      </c>
      <c r="K74" s="1" t="str">
        <f t="shared" si="67"/>
        <v>0x406c4036</v>
      </c>
    </row>
    <row r="75" spans="1:41" x14ac:dyDescent="0.15">
      <c r="A75" s="1" t="str">
        <f>Golden_OTP输入!A75</f>
        <v>0x00000000</v>
      </c>
      <c r="B75" s="1" t="str">
        <f>Golden_OTP输入!B75</f>
        <v>0x00000000</v>
      </c>
      <c r="C75" s="1" t="str">
        <f>Golden_OTP输入!C75</f>
        <v>0x00000000</v>
      </c>
      <c r="D75" s="1" t="str">
        <f>Golden_OTP输入!D75</f>
        <v>0x00000000</v>
      </c>
      <c r="E75" s="1" t="str">
        <f>Golden_OTP输入!E75</f>
        <v>0x00000000</v>
      </c>
      <c r="F75" s="1" t="str">
        <f>Golden_OTP输入!F75</f>
        <v>0x00000000</v>
      </c>
      <c r="G75" s="1" t="str">
        <f>Golden_OTP输入!G75</f>
        <v>0x00000000</v>
      </c>
      <c r="H75" s="1" t="str">
        <f>Golden_OTP输入!H75</f>
        <v>0x00000000</v>
      </c>
      <c r="I75" s="1">
        <v>73</v>
      </c>
      <c r="J75" s="1" t="str">
        <f t="shared" si="66"/>
        <v>0x4fe74eb6</v>
      </c>
      <c r="K75" s="1" t="str">
        <f t="shared" si="67"/>
        <v>0x4d5d4d0a</v>
      </c>
    </row>
    <row r="76" spans="1:41" x14ac:dyDescent="0.15">
      <c r="A76" s="1" t="str">
        <f>Golden_OTP输入!A76</f>
        <v>0x00000000</v>
      </c>
      <c r="B76" s="1" t="str">
        <f>Golden_OTP输入!B76</f>
        <v>0x00000000</v>
      </c>
      <c r="C76" s="1" t="str">
        <f>Golden_OTP输入!C76</f>
        <v>0x00000000</v>
      </c>
      <c r="D76" s="1" t="str">
        <f>Golden_OTP输入!D76</f>
        <v>0x00000000</v>
      </c>
      <c r="E76" s="1" t="str">
        <f>Golden_OTP输入!E76</f>
        <v>0x00000000</v>
      </c>
      <c r="F76" s="1" t="str">
        <f>Golden_OTP输入!F76</f>
        <v>0x00000000</v>
      </c>
      <c r="G76" s="1" t="str">
        <f>Golden_OTP输入!G76</f>
        <v>0x00000000</v>
      </c>
      <c r="H76" s="1" t="str">
        <f>Golden_OTP输入!H76</f>
        <v>0x00000000</v>
      </c>
      <c r="I76" s="1">
        <v>74</v>
      </c>
      <c r="J76" s="1" t="str">
        <f t="shared" si="66"/>
        <v>0x62fa6161</v>
      </c>
      <c r="K76" s="1" t="str">
        <f t="shared" si="67"/>
        <v>0x5f125e36</v>
      </c>
    </row>
    <row r="77" spans="1:41" x14ac:dyDescent="0.15">
      <c r="A77" s="1" t="str">
        <f>Golden_OTP输入!A77</f>
        <v>0x00000000</v>
      </c>
      <c r="B77" s="1" t="str">
        <f>Golden_OTP输入!B77</f>
        <v>0x00000000</v>
      </c>
      <c r="C77" s="1" t="str">
        <f>Golden_OTP输入!C77</f>
        <v>0x00000000</v>
      </c>
      <c r="D77" s="1" t="str">
        <f>Golden_OTP输入!D77</f>
        <v>0x00000000</v>
      </c>
      <c r="E77" s="1" t="str">
        <f>Golden_OTP输入!E77</f>
        <v>0x00000000</v>
      </c>
      <c r="F77" s="1" t="str">
        <f>Golden_OTP输入!F77</f>
        <v>0x00000000</v>
      </c>
      <c r="G77" s="1" t="str">
        <f>Golden_OTP输入!G77</f>
        <v>0x00000000</v>
      </c>
      <c r="H77" s="1" t="str">
        <f>Golden_OTP输入!H77</f>
        <v>0x00000000</v>
      </c>
      <c r="I77" s="1">
        <v>75</v>
      </c>
      <c r="J77" s="1" t="str">
        <f t="shared" si="66"/>
        <v>0x5f005c32</v>
      </c>
      <c r="K77" s="1" t="str">
        <f t="shared" si="67"/>
        <v>0x5a895b40</v>
      </c>
    </row>
    <row r="78" spans="1:41" x14ac:dyDescent="0.15">
      <c r="A78" s="1" t="str">
        <f>Golden_OTP输入!A78</f>
        <v>0x00000000</v>
      </c>
      <c r="B78" s="1" t="str">
        <f>Golden_OTP输入!B78</f>
        <v>0x00000000</v>
      </c>
      <c r="C78" s="1" t="str">
        <f>Golden_OTP输入!C78</f>
        <v>0x00000000</v>
      </c>
      <c r="D78" s="1" t="str">
        <f>Golden_OTP输入!D78</f>
        <v>0x00000000</v>
      </c>
      <c r="E78" s="1" t="str">
        <f>Golden_OTP输入!E78</f>
        <v>0x00000000</v>
      </c>
      <c r="F78" s="1" t="str">
        <f>Golden_OTP输入!F78</f>
        <v>0x00000000</v>
      </c>
      <c r="G78" s="1" t="str">
        <f>Golden_OTP输入!G78</f>
        <v>0x00000000</v>
      </c>
      <c r="H78" s="1" t="str">
        <f>Golden_OTP输入!H78</f>
        <v>0x00000000</v>
      </c>
      <c r="I78" s="1">
        <v>76</v>
      </c>
      <c r="J78" s="1" t="str">
        <f t="shared" si="66"/>
        <v>0x4f1e4d1f</v>
      </c>
      <c r="K78" s="1" t="str">
        <f t="shared" si="67"/>
        <v>0x4c014c7e</v>
      </c>
    </row>
    <row r="79" spans="1:41" x14ac:dyDescent="0.15">
      <c r="A79" s="1" t="str">
        <f>Golden_OTP输入!A79</f>
        <v>0x00000000</v>
      </c>
      <c r="B79" s="1" t="str">
        <f>Golden_OTP输入!B79</f>
        <v>0x00000000</v>
      </c>
      <c r="C79" s="1" t="str">
        <f>Golden_OTP输入!C79</f>
        <v>0x00000000</v>
      </c>
      <c r="D79" s="1" t="str">
        <f>Golden_OTP输入!D79</f>
        <v>0x00000000</v>
      </c>
      <c r="E79" s="1" t="str">
        <f>Golden_OTP输入!E79</f>
        <v>0x00000000</v>
      </c>
      <c r="F79" s="1" t="str">
        <f>Golden_OTP输入!F79</f>
        <v>0x00000000</v>
      </c>
      <c r="G79" s="1" t="str">
        <f>Golden_OTP输入!G79</f>
        <v>0x00000000</v>
      </c>
      <c r="H79" s="1" t="str">
        <f>Golden_OTP输入!H79</f>
        <v>0x00000000</v>
      </c>
      <c r="I79" s="1">
        <v>77</v>
      </c>
      <c r="J79" s="1" t="str">
        <f t="shared" si="66"/>
        <v>0x412e4000</v>
      </c>
      <c r="K79" s="1" t="str">
        <f t="shared" si="67"/>
        <v>0x3f3d3f85</v>
      </c>
    </row>
    <row r="80" spans="1:41" x14ac:dyDescent="0.15">
      <c r="A80" s="1" t="str">
        <f>Golden_OTP输入!A80</f>
        <v>0x00000000</v>
      </c>
      <c r="B80" s="1" t="str">
        <f>Golden_OTP输入!B80</f>
        <v>0x00000000</v>
      </c>
      <c r="C80" s="1" t="str">
        <f>Golden_OTP输入!C80</f>
        <v>0x00000000</v>
      </c>
      <c r="D80" s="1" t="str">
        <f>Golden_OTP输入!D80</f>
        <v>0x00000000</v>
      </c>
      <c r="E80" s="1" t="str">
        <f>Golden_OTP输入!E80</f>
        <v>0x00000000</v>
      </c>
      <c r="F80" s="1" t="str">
        <f>Golden_OTP输入!F80</f>
        <v>0x00000000</v>
      </c>
      <c r="G80" s="1" t="str">
        <f>Golden_OTP输入!G80</f>
        <v>0x00000000</v>
      </c>
      <c r="H80" s="1" t="str">
        <f>Golden_OTP输入!H80</f>
        <v>0x00000000</v>
      </c>
      <c r="I80" s="1">
        <v>78</v>
      </c>
      <c r="J80" s="1" t="str">
        <f t="shared" si="66"/>
        <v>0x34e934a4</v>
      </c>
      <c r="K80" s="1" t="str">
        <f t="shared" si="67"/>
        <v>0x34313404</v>
      </c>
    </row>
    <row r="81" spans="1:11" x14ac:dyDescent="0.15">
      <c r="A81" s="1" t="str">
        <f>Golden_OTP输入!A81</f>
        <v>0x00000000</v>
      </c>
      <c r="B81" s="1" t="str">
        <f>Golden_OTP输入!B81</f>
        <v>0x00000000</v>
      </c>
      <c r="C81" s="1" t="str">
        <f>Golden_OTP输入!C81</f>
        <v>0x00000000</v>
      </c>
      <c r="D81" s="1" t="str">
        <f>Golden_OTP输入!D81</f>
        <v>0x00000000</v>
      </c>
      <c r="E81" s="1" t="str">
        <f>Golden_OTP输入!E81</f>
        <v>0x00000000</v>
      </c>
      <c r="F81" s="1" t="str">
        <f>Golden_OTP输入!F81</f>
        <v>0x00000000</v>
      </c>
      <c r="G81" s="1" t="str">
        <f>Golden_OTP输入!G81</f>
        <v>0x00000000</v>
      </c>
      <c r="H81" s="1" t="str">
        <f>Golden_OTP输入!H81</f>
        <v>0x00000000</v>
      </c>
      <c r="I81" s="1">
        <v>79</v>
      </c>
      <c r="J81" s="1" t="str">
        <f t="shared" si="66"/>
        <v>0x2c342c58</v>
      </c>
      <c r="K81" s="1" t="str">
        <f t="shared" si="67"/>
        <v>0x2c302be2</v>
      </c>
    </row>
    <row r="82" spans="1:11" x14ac:dyDescent="0.15">
      <c r="A82" s="1" t="str">
        <f>Golden_OTP输入!A82</f>
        <v>0x00000000</v>
      </c>
      <c r="B82" s="1" t="str">
        <f>Golden_OTP输入!B82</f>
        <v>0x00000000</v>
      </c>
      <c r="C82" s="1" t="str">
        <f>Golden_OTP输入!C82</f>
        <v>0x00000000</v>
      </c>
      <c r="D82" s="1" t="str">
        <f>Golden_OTP输入!D82</f>
        <v>0x00000000</v>
      </c>
      <c r="E82" s="1" t="str">
        <f>Golden_OTP输入!E82</f>
        <v>0x00000000</v>
      </c>
      <c r="F82" s="1" t="str">
        <f>Golden_OTP输入!F82</f>
        <v>0x00000000</v>
      </c>
      <c r="G82" s="1" t="str">
        <f>Golden_OTP输入!G82</f>
        <v>0x00000000</v>
      </c>
      <c r="H82" s="1" t="str">
        <f>Golden_OTP输入!H82</f>
        <v>0x00000000</v>
      </c>
      <c r="I82" s="1">
        <v>80</v>
      </c>
      <c r="J82" s="1" t="str">
        <f t="shared" si="66"/>
        <v>0x26cb2701</v>
      </c>
      <c r="K82" s="1" t="str">
        <f t="shared" si="67"/>
        <v>0x270026d2</v>
      </c>
    </row>
    <row r="83" spans="1:11" x14ac:dyDescent="0.15">
      <c r="A83" s="1" t="str">
        <f>Golden_OTP输入!A83</f>
        <v>0x00000000</v>
      </c>
      <c r="B83" s="1" t="str">
        <f>Golden_OTP输入!B83</f>
        <v>0x00000000</v>
      </c>
      <c r="C83" s="1" t="str">
        <f>Golden_OTP输入!C83</f>
        <v>0x00000000</v>
      </c>
      <c r="D83" s="1" t="str">
        <f>Golden_OTP输入!D83</f>
        <v>0x00000000</v>
      </c>
      <c r="E83" s="1" t="str">
        <f>Golden_OTP输入!E83</f>
        <v>0x00000000</v>
      </c>
      <c r="F83" s="1" t="str">
        <f>Golden_OTP输入!F83</f>
        <v>0x00000000</v>
      </c>
      <c r="G83" s="1" t="str">
        <f>Golden_OTP输入!G83</f>
        <v>0x00000000</v>
      </c>
      <c r="H83" s="1" t="str">
        <f>Golden_OTP输入!H83</f>
        <v>0x00000000</v>
      </c>
      <c r="I83" s="1">
        <v>81</v>
      </c>
      <c r="J83" s="1" t="str">
        <f t="shared" si="66"/>
        <v>0x23a523b2</v>
      </c>
      <c r="K83" s="1" t="str">
        <f t="shared" si="67"/>
        <v>0x23c723a3</v>
      </c>
    </row>
    <row r="84" spans="1:11" x14ac:dyDescent="0.15">
      <c r="A84" s="1" t="str">
        <f>Golden_OTP输入!A84</f>
        <v>0x00000000</v>
      </c>
      <c r="B84" s="1" t="str">
        <f>Golden_OTP输入!B84</f>
        <v>0x00000000</v>
      </c>
      <c r="C84" s="1" t="str">
        <f>Golden_OTP输入!C84</f>
        <v>0x00000000</v>
      </c>
      <c r="D84" s="1" t="str">
        <f>Golden_OTP输入!D84</f>
        <v>0x00000000</v>
      </c>
      <c r="E84" s="1" t="str">
        <f>Golden_OTP输入!E84</f>
        <v>0x00000000</v>
      </c>
      <c r="F84" s="1" t="str">
        <f>Golden_OTP输入!F84</f>
        <v>0x00000000</v>
      </c>
      <c r="G84" s="1" t="str">
        <f>Golden_OTP输入!G84</f>
        <v>0x00000000</v>
      </c>
      <c r="H84" s="1" t="str">
        <f>Golden_OTP输入!H84</f>
        <v>0x00000000</v>
      </c>
      <c r="I84" s="1">
        <v>82</v>
      </c>
      <c r="J84" s="1" t="str">
        <f t="shared" si="66"/>
        <v>0x22732286</v>
      </c>
      <c r="K84" s="1" t="str">
        <f t="shared" si="67"/>
        <v>0x2292227f</v>
      </c>
    </row>
    <row r="85" spans="1:11" x14ac:dyDescent="0.15">
      <c r="A85" s="1" t="str">
        <f>Golden_OTP输入!A85</f>
        <v>0x00000000</v>
      </c>
      <c r="B85" s="1" t="str">
        <f>Golden_OTP输入!B85</f>
        <v>0x00000000</v>
      </c>
      <c r="C85" s="1" t="str">
        <f>Golden_OTP输入!C85</f>
        <v>0x00000000</v>
      </c>
      <c r="D85" s="1" t="str">
        <f>Golden_OTP输入!D85</f>
        <v>0x00000000</v>
      </c>
      <c r="E85" s="1" t="str">
        <f>Golden_OTP输入!E85</f>
        <v>0x00000000</v>
      </c>
      <c r="F85" s="1" t="str">
        <f>Golden_OTP输入!F85</f>
        <v>0x00000000</v>
      </c>
      <c r="G85" s="1" t="str">
        <f>Golden_OTP输入!G85</f>
        <v>0x00000000</v>
      </c>
      <c r="H85" s="1" t="str">
        <f>Golden_OTP输入!H85</f>
        <v>0x00000000</v>
      </c>
      <c r="I85" s="1">
        <v>83</v>
      </c>
      <c r="J85" s="1" t="str">
        <f t="shared" si="66"/>
        <v>0x231a2344</v>
      </c>
      <c r="K85" s="1" t="str">
        <f t="shared" si="67"/>
        <v>0x2348231d</v>
      </c>
    </row>
    <row r="86" spans="1:11" x14ac:dyDescent="0.15">
      <c r="A86" s="1" t="str">
        <f>Golden_OTP输入!A86</f>
        <v>0x00000000</v>
      </c>
      <c r="B86" s="1" t="str">
        <f>Golden_OTP输入!B86</f>
        <v>0x00000000</v>
      </c>
      <c r="C86" s="1" t="str">
        <f>Golden_OTP输入!C86</f>
        <v>0x00000000</v>
      </c>
      <c r="D86" s="1" t="str">
        <f>Golden_OTP输入!D86</f>
        <v>0x00000000</v>
      </c>
      <c r="E86" s="1" t="str">
        <f>Golden_OTP输入!E86</f>
        <v>0x00000000</v>
      </c>
      <c r="F86" s="1" t="str">
        <f>Golden_OTP输入!F86</f>
        <v>0x00000000</v>
      </c>
      <c r="G86" s="1" t="str">
        <f>Golden_OTP输入!G86</f>
        <v>0x00000000</v>
      </c>
      <c r="H86" s="1" t="str">
        <f>Golden_OTP输入!H86</f>
        <v>0x00000000</v>
      </c>
      <c r="I86" s="1">
        <v>84</v>
      </c>
      <c r="J86" s="1" t="str">
        <f t="shared" si="66"/>
        <v>0x25e8263b</v>
      </c>
      <c r="K86" s="1" t="str">
        <f t="shared" si="67"/>
        <v>0x262825dc</v>
      </c>
    </row>
    <row r="87" spans="1:11" x14ac:dyDescent="0.15">
      <c r="A87" s="1" t="str">
        <f>Golden_OTP输入!A87</f>
        <v>0x00000000</v>
      </c>
      <c r="B87" s="1" t="str">
        <f>Golden_OTP输入!B87</f>
        <v>0x00000000</v>
      </c>
      <c r="C87" s="1" t="str">
        <f>Golden_OTP输入!C87</f>
        <v>0x00000000</v>
      </c>
      <c r="D87" s="1" t="str">
        <f>Golden_OTP输入!D87</f>
        <v>0x00000000</v>
      </c>
      <c r="E87" s="1" t="str">
        <f>Golden_OTP输入!E87</f>
        <v>0x00000000</v>
      </c>
      <c r="F87" s="1" t="str">
        <f>Golden_OTP输入!F87</f>
        <v>0x00000000</v>
      </c>
      <c r="G87" s="1" t="str">
        <f>Golden_OTP输入!G87</f>
        <v>0x00000000</v>
      </c>
      <c r="H87" s="1" t="str">
        <f>Golden_OTP输入!H87</f>
        <v>0x00000000</v>
      </c>
      <c r="I87" s="1">
        <v>85</v>
      </c>
      <c r="J87" s="1" t="str">
        <f t="shared" si="66"/>
        <v>0x2ad02b2f</v>
      </c>
      <c r="K87" s="1" t="str">
        <f t="shared" si="67"/>
        <v>0x2ade2a77</v>
      </c>
    </row>
    <row r="88" spans="1:11" x14ac:dyDescent="0.15">
      <c r="A88" s="1" t="str">
        <f>Golden_OTP输入!A88</f>
        <v>0x00000000</v>
      </c>
      <c r="B88" s="1" t="str">
        <f>Golden_OTP输入!B88</f>
        <v>0x00000000</v>
      </c>
      <c r="C88" s="1" t="str">
        <f>Golden_OTP输入!C88</f>
        <v>0x00000000</v>
      </c>
      <c r="D88" s="1" t="str">
        <f>Golden_OTP输入!D88</f>
        <v>0x00000000</v>
      </c>
      <c r="E88" s="1" t="str">
        <f>Golden_OTP输入!E88</f>
        <v>0x00000000</v>
      </c>
      <c r="F88" s="1" t="str">
        <f>Golden_OTP输入!F88</f>
        <v>0x00000000</v>
      </c>
      <c r="G88" s="1" t="str">
        <f>Golden_OTP输入!G88</f>
        <v>0x00000000</v>
      </c>
      <c r="H88" s="1" t="str">
        <f>Golden_OTP输入!H88</f>
        <v>0x00000000</v>
      </c>
      <c r="I88" s="1">
        <v>86</v>
      </c>
      <c r="J88" s="1" t="str">
        <f t="shared" si="66"/>
        <v>0x32d63304</v>
      </c>
      <c r="K88" s="1" t="str">
        <f t="shared" si="67"/>
        <v>0x326431e6</v>
      </c>
    </row>
    <row r="89" spans="1:11" x14ac:dyDescent="0.15">
      <c r="A89" s="1" t="str">
        <f>Golden_OTP输入!A89</f>
        <v>0x00000000</v>
      </c>
      <c r="B89" s="1" t="str">
        <f>Golden_OTP输入!B89</f>
        <v>0x00000000</v>
      </c>
      <c r="C89" s="1" t="str">
        <f>Golden_OTP输入!C89</f>
        <v>0x00000000</v>
      </c>
      <c r="D89" s="1" t="str">
        <f>Golden_OTP输入!D89</f>
        <v>0x00000000</v>
      </c>
      <c r="E89" s="1" t="str">
        <f>Golden_OTP输入!E89</f>
        <v>0x00000000</v>
      </c>
      <c r="F89" s="1" t="str">
        <f>Golden_OTP输入!F89</f>
        <v>0x00000000</v>
      </c>
      <c r="G89" s="1" t="str">
        <f>Golden_OTP输入!G89</f>
        <v>0x00000000</v>
      </c>
      <c r="H89" s="1" t="str">
        <f>Golden_OTP输入!H89</f>
        <v>0x00000000</v>
      </c>
      <c r="I89" s="1">
        <v>87</v>
      </c>
      <c r="J89" s="1" t="str">
        <f t="shared" si="66"/>
        <v>0x3e833e01</v>
      </c>
      <c r="K89" s="1" t="str">
        <f t="shared" si="67"/>
        <v>0x3d153cb7</v>
      </c>
    </row>
    <row r="90" spans="1:11" x14ac:dyDescent="0.15">
      <c r="A90" s="1" t="str">
        <f>Golden_OTP输入!A90</f>
        <v>0x00000000</v>
      </c>
      <c r="B90" s="1" t="str">
        <f>Golden_OTP输入!B90</f>
        <v>0x00000000</v>
      </c>
      <c r="C90" s="1" t="str">
        <f>Golden_OTP输入!C90</f>
        <v>0x00000000</v>
      </c>
      <c r="D90" s="1" t="str">
        <f>Golden_OTP输入!D90</f>
        <v>0x00000000</v>
      </c>
      <c r="E90" s="1" t="str">
        <f>Golden_OTP输入!E90</f>
        <v>0x00000000</v>
      </c>
      <c r="F90" s="1" t="str">
        <f>Golden_OTP输入!F90</f>
        <v>0x00000000</v>
      </c>
      <c r="G90" s="1" t="str">
        <f>Golden_OTP输入!G90</f>
        <v>0x00000000</v>
      </c>
      <c r="H90" s="1" t="str">
        <f>Golden_OTP输入!H90</f>
        <v>0x00000000</v>
      </c>
      <c r="I90" s="1">
        <v>88</v>
      </c>
      <c r="J90" s="1" t="str">
        <f t="shared" si="66"/>
        <v>0x4c7b4b25</v>
      </c>
      <c r="K90" s="1" t="str">
        <f t="shared" si="67"/>
        <v>0x49bb4987</v>
      </c>
    </row>
    <row r="91" spans="1:11" x14ac:dyDescent="0.15">
      <c r="A91" s="1" t="str">
        <f>Golden_OTP输入!A91</f>
        <v>0x00000000</v>
      </c>
      <c r="B91" s="1" t="str">
        <f>Golden_OTP输入!B91</f>
        <v>0x00000000</v>
      </c>
      <c r="C91" s="1" t="str">
        <f>Golden_OTP输入!C91</f>
        <v>0x00000000</v>
      </c>
      <c r="D91" s="1" t="str">
        <f>Golden_OTP输入!D91</f>
        <v>0x00000000</v>
      </c>
      <c r="E91" s="1" t="str">
        <f>Golden_OTP输入!E91</f>
        <v>0x00000000</v>
      </c>
      <c r="F91" s="1" t="str">
        <f>Golden_OTP输入!F91</f>
        <v>0x00000000</v>
      </c>
      <c r="G91" s="1" t="str">
        <f>Golden_OTP输入!G91</f>
        <v>0x00000000</v>
      </c>
      <c r="H91" s="1" t="str">
        <f>Golden_OTP输入!H91</f>
        <v>0x00000000</v>
      </c>
      <c r="I91" s="1">
        <v>89</v>
      </c>
      <c r="J91" s="1" t="str">
        <f t="shared" si="66"/>
        <v>0x5eda5d0d</v>
      </c>
      <c r="K91" s="1" t="str">
        <f t="shared" si="67"/>
        <v>0x5ad259c9</v>
      </c>
    </row>
    <row r="92" spans="1:11" x14ac:dyDescent="0.15">
      <c r="A92" s="1" t="str">
        <f>Golden_OTP输入!A92</f>
        <v>0x00000000</v>
      </c>
      <c r="B92" s="1" t="str">
        <f>Golden_OTP输入!B92</f>
        <v>0x00000000</v>
      </c>
      <c r="C92" s="1" t="str">
        <f>Golden_OTP输入!C92</f>
        <v>0x00000000</v>
      </c>
      <c r="D92" s="1" t="str">
        <f>Golden_OTP输入!D92</f>
        <v>0x00000000</v>
      </c>
      <c r="E92" s="1" t="str">
        <f>Golden_OTP输入!E92</f>
        <v>0x00000000</v>
      </c>
      <c r="F92" s="1" t="str">
        <f>Golden_OTP输入!F92</f>
        <v>0x00000000</v>
      </c>
      <c r="G92" s="1" t="str">
        <f>Golden_OTP输入!G92</f>
        <v>0x00000000</v>
      </c>
      <c r="H92" s="1" t="str">
        <f>Golden_OTP输入!H92</f>
        <v>0x00000000</v>
      </c>
      <c r="I92" s="1">
        <v>90</v>
      </c>
      <c r="J92" s="1" t="str">
        <f t="shared" si="66"/>
        <v>0x5c6b59a3</v>
      </c>
      <c r="K92" s="1" t="str">
        <f t="shared" si="67"/>
        <v>0x58135888</v>
      </c>
    </row>
    <row r="93" spans="1:11" x14ac:dyDescent="0.15">
      <c r="A93" s="1" t="str">
        <f>Golden_OTP输入!A93</f>
        <v>0x00000000</v>
      </c>
      <c r="B93" s="1" t="str">
        <f>Golden_OTP输入!B93</f>
        <v>0x00000000</v>
      </c>
      <c r="C93" s="1" t="str">
        <f>Golden_OTP输入!C93</f>
        <v>0x00000000</v>
      </c>
      <c r="D93" s="1" t="str">
        <f>Golden_OTP输入!D93</f>
        <v>0x00000000</v>
      </c>
      <c r="E93" s="1" t="str">
        <f>Golden_OTP输入!E93</f>
        <v>0x00000000</v>
      </c>
      <c r="F93" s="1" t="str">
        <f>Golden_OTP输入!F93</f>
        <v>0x00000000</v>
      </c>
      <c r="G93" s="1" t="str">
        <f>Golden_OTP输入!G93</f>
        <v>0x00000000</v>
      </c>
      <c r="H93" s="1" t="str">
        <f>Golden_OTP输入!H93</f>
        <v>0x00000000</v>
      </c>
      <c r="I93" s="1">
        <v>91</v>
      </c>
      <c r="J93" s="1" t="str">
        <f t="shared" si="66"/>
        <v>0x4d4f4b14</v>
      </c>
      <c r="K93" s="1" t="str">
        <f t="shared" si="67"/>
        <v>0x49e54a6b</v>
      </c>
    </row>
    <row r="94" spans="1:11" x14ac:dyDescent="0.15">
      <c r="A94" s="1" t="str">
        <f>Golden_OTP输入!A94</f>
        <v>0x00000000</v>
      </c>
      <c r="B94" s="1" t="str">
        <f>Golden_OTP输入!B94</f>
        <v>0x00000000</v>
      </c>
      <c r="C94" s="1" t="str">
        <f>Golden_OTP输入!C94</f>
        <v>0x00000000</v>
      </c>
      <c r="D94" s="1" t="str">
        <f>Golden_OTP输入!D94</f>
        <v>0x00000000</v>
      </c>
      <c r="E94" s="1" t="str">
        <f>Golden_OTP输入!E94</f>
        <v>0x00000000</v>
      </c>
      <c r="F94" s="1" t="str">
        <f>Golden_OTP输入!F94</f>
        <v>0x00000000</v>
      </c>
      <c r="G94" s="1" t="str">
        <f>Golden_OTP输入!G94</f>
        <v>0x00000000</v>
      </c>
      <c r="H94" s="1" t="str">
        <f>Golden_OTP输入!H94</f>
        <v>0x00000000</v>
      </c>
      <c r="I94" s="1">
        <v>92</v>
      </c>
      <c r="J94" s="1" t="str">
        <f t="shared" si="66"/>
        <v>0x3ed43df9</v>
      </c>
      <c r="K94" s="1" t="str">
        <f t="shared" si="67"/>
        <v>0x3d183d19</v>
      </c>
    </row>
    <row r="95" spans="1:11" x14ac:dyDescent="0.15">
      <c r="A95" s="1" t="str">
        <f>Golden_OTP输入!A95</f>
        <v>0x00000000</v>
      </c>
      <c r="B95" s="1" t="str">
        <f>Golden_OTP输入!B95</f>
        <v>0x00000000</v>
      </c>
      <c r="C95" s="1" t="str">
        <f>Golden_OTP输入!C95</f>
        <v>0x00000000</v>
      </c>
      <c r="D95" s="1" t="str">
        <f>Golden_OTP输入!D95</f>
        <v>0x00000000</v>
      </c>
      <c r="E95" s="1" t="str">
        <f>Golden_OTP输入!E95</f>
        <v>0x00000000</v>
      </c>
      <c r="F95" s="1" t="str">
        <f>Golden_OTP输入!F95</f>
        <v>0x00000000</v>
      </c>
      <c r="G95" s="1" t="str">
        <f>Golden_OTP输入!G95</f>
        <v>0x00000000</v>
      </c>
      <c r="H95" s="1" t="str">
        <f>Golden_OTP输入!H95</f>
        <v>0x00000000</v>
      </c>
      <c r="I95" s="1">
        <v>93</v>
      </c>
      <c r="J95" s="1" t="str">
        <f t="shared" si="66"/>
        <v>0x32ac3279</v>
      </c>
      <c r="K95" s="1" t="str">
        <f t="shared" si="67"/>
        <v>0x320431a8</v>
      </c>
    </row>
    <row r="96" spans="1:11" x14ac:dyDescent="0.15">
      <c r="A96" s="1" t="str">
        <f>Golden_OTP输入!A96</f>
        <v>0x00000000</v>
      </c>
      <c r="B96" s="1" t="str">
        <f>Golden_OTP输入!B96</f>
        <v>0x00000000</v>
      </c>
      <c r="C96" s="1" t="str">
        <f>Golden_OTP输入!C96</f>
        <v>0x00000000</v>
      </c>
      <c r="D96" s="1" t="str">
        <f>Golden_OTP输入!D96</f>
        <v>0x00000000</v>
      </c>
      <c r="E96" s="1" t="str">
        <f>Golden_OTP输入!E96</f>
        <v>0x00000000</v>
      </c>
      <c r="F96" s="1" t="str">
        <f>Golden_OTP输入!F96</f>
        <v>0x00000000</v>
      </c>
      <c r="G96" s="1" t="str">
        <f>Golden_OTP输入!G96</f>
        <v>0x00000000</v>
      </c>
      <c r="H96" s="1" t="str">
        <f>Golden_OTP输入!H96</f>
        <v>0x00000000</v>
      </c>
      <c r="I96" s="1">
        <v>94</v>
      </c>
      <c r="J96" s="1" t="str">
        <f t="shared" si="66"/>
        <v>0x2a582a74</v>
      </c>
      <c r="K96" s="1" t="str">
        <f t="shared" si="67"/>
        <v>0x2a3129f0</v>
      </c>
    </row>
    <row r="97" spans="1:11" x14ac:dyDescent="0.15">
      <c r="A97" s="1" t="str">
        <f>Golden_OTP输入!A97</f>
        <v>0x00000000</v>
      </c>
      <c r="B97" s="1" t="str">
        <f>Golden_OTP输入!B97</f>
        <v>0x00000000</v>
      </c>
      <c r="C97" s="1" t="str">
        <f>Golden_OTP输入!C97</f>
        <v>0x00000000</v>
      </c>
      <c r="D97" s="1" t="str">
        <f>Golden_OTP输入!D97</f>
        <v>0x00000000</v>
      </c>
      <c r="E97" s="1" t="str">
        <f>Golden_OTP输入!E97</f>
        <v>0x00000000</v>
      </c>
      <c r="F97" s="1" t="str">
        <f>Golden_OTP输入!F97</f>
        <v>0x00000000</v>
      </c>
      <c r="G97" s="1" t="str">
        <f>Golden_OTP输入!G97</f>
        <v>0x00000000</v>
      </c>
      <c r="H97" s="1" t="str">
        <f>Golden_OTP输入!H97</f>
        <v>0x00000000</v>
      </c>
      <c r="I97" s="1">
        <v>95</v>
      </c>
      <c r="J97" s="1" t="str">
        <f t="shared" si="66"/>
        <v>0x24f32515</v>
      </c>
      <c r="K97" s="1" t="str">
        <f t="shared" si="67"/>
        <v>0x250424eb</v>
      </c>
    </row>
    <row r="98" spans="1:11" x14ac:dyDescent="0.15">
      <c r="A98" s="1" t="str">
        <f>Golden_OTP输入!A98</f>
        <v>0x00000000</v>
      </c>
      <c r="B98" s="1" t="str">
        <f>Golden_OTP输入!B98</f>
        <v>0x00000000</v>
      </c>
      <c r="C98" s="1" t="str">
        <f>Golden_OTP输入!C98</f>
        <v>0x00000000</v>
      </c>
      <c r="D98" s="1" t="str">
        <f>Golden_OTP输入!D98</f>
        <v>0x00000000</v>
      </c>
      <c r="E98" s="1" t="str">
        <f>Golden_OTP输入!E98</f>
        <v>0x00000000</v>
      </c>
      <c r="F98" s="1" t="str">
        <f>Golden_OTP输入!F98</f>
        <v>0x00000000</v>
      </c>
      <c r="G98" s="1" t="str">
        <f>Golden_OTP输入!G98</f>
        <v>0x00000000</v>
      </c>
      <c r="H98" s="1" t="str">
        <f>Golden_OTP输入!H98</f>
        <v>0x00000000</v>
      </c>
      <c r="I98" s="1">
        <v>96</v>
      </c>
      <c r="J98" s="1" t="str">
        <f t="shared" si="66"/>
        <v>0x21c421d7</v>
      </c>
      <c r="K98" s="1" t="str">
        <f t="shared" si="67"/>
        <v>0x21da21c9</v>
      </c>
    </row>
    <row r="99" spans="1:11" x14ac:dyDescent="0.15">
      <c r="A99" s="1" t="str">
        <f>Golden_OTP输入!A99</f>
        <v>0x00000000</v>
      </c>
      <c r="B99" s="1" t="str">
        <f>Golden_OTP输入!B99</f>
        <v>0x00000000</v>
      </c>
      <c r="C99" s="1" t="str">
        <f>Golden_OTP输入!C99</f>
        <v>0x00000000</v>
      </c>
      <c r="D99" s="1" t="str">
        <f>Golden_OTP输入!D99</f>
        <v>0x00000000</v>
      </c>
      <c r="E99" s="1" t="str">
        <f>Golden_OTP输入!E99</f>
        <v>0x00000000</v>
      </c>
      <c r="F99" s="1" t="str">
        <f>Golden_OTP输入!F99</f>
        <v>0x00000000</v>
      </c>
      <c r="G99" s="1" t="str">
        <f>Golden_OTP输入!G99</f>
        <v>0x00000000</v>
      </c>
      <c r="H99" s="1" t="str">
        <f>Golden_OTP输入!H99</f>
        <v>0x00000000</v>
      </c>
      <c r="I99" s="1">
        <v>97</v>
      </c>
      <c r="J99" s="1" t="str">
        <f t="shared" si="66"/>
        <v>0x209e209c</v>
      </c>
      <c r="K99" s="1" t="str">
        <f t="shared" si="67"/>
        <v>0x20a220a2</v>
      </c>
    </row>
    <row r="100" spans="1:11" x14ac:dyDescent="0.15">
      <c r="A100" s="1" t="str">
        <f>Golden_OTP输入!A100</f>
        <v>0x00000000</v>
      </c>
      <c r="B100" s="1" t="str">
        <f>Golden_OTP输入!B100</f>
        <v>0x00000000</v>
      </c>
      <c r="C100" s="1" t="str">
        <f>Golden_OTP输入!C100</f>
        <v>0x00000000</v>
      </c>
      <c r="D100" s="1" t="str">
        <f>Golden_OTP输入!D100</f>
        <v>0x00000000</v>
      </c>
      <c r="E100" s="1" t="str">
        <f>Golden_OTP输入!E100</f>
        <v>0x00000000</v>
      </c>
      <c r="F100" s="1" t="str">
        <f>Golden_OTP输入!F100</f>
        <v>0x00000000</v>
      </c>
      <c r="G100" s="1" t="str">
        <f>Golden_OTP输入!G100</f>
        <v>0x00000000</v>
      </c>
      <c r="H100" s="1" t="str">
        <f>Golden_OTP输入!H100</f>
        <v>0x00000000</v>
      </c>
      <c r="I100" s="1">
        <v>98</v>
      </c>
      <c r="J100" s="1" t="str">
        <f t="shared" si="66"/>
        <v>0x215f2177</v>
      </c>
      <c r="K100" s="1" t="str">
        <f t="shared" si="67"/>
        <v>0x21772161</v>
      </c>
    </row>
    <row r="101" spans="1:11" x14ac:dyDescent="0.15">
      <c r="A101" s="1" t="str">
        <f>Golden_OTP输入!A101</f>
        <v>0x00000000</v>
      </c>
      <c r="B101" s="1" t="str">
        <f>Golden_OTP输入!B101</f>
        <v>0x00000000</v>
      </c>
      <c r="C101" s="1" t="str">
        <f>Golden_OTP输入!C101</f>
        <v>0x00000000</v>
      </c>
      <c r="D101" s="1" t="str">
        <f>Golden_OTP输入!D101</f>
        <v>0x00000000</v>
      </c>
      <c r="E101" s="1" t="str">
        <f>Golden_OTP输入!E101</f>
        <v>0x00000000</v>
      </c>
      <c r="F101" s="1" t="str">
        <f>Golden_OTP输入!F101</f>
        <v>0x00000000</v>
      </c>
      <c r="G101" s="1" t="str">
        <f>Golden_OTP输入!G101</f>
        <v>0x00000000</v>
      </c>
      <c r="H101" s="1" t="str">
        <f>Golden_OTP输入!H101</f>
        <v>0x00000000</v>
      </c>
      <c r="I101" s="1">
        <v>99</v>
      </c>
      <c r="J101" s="1" t="str">
        <f t="shared" si="66"/>
        <v>0x240b243f</v>
      </c>
      <c r="K101" s="1" t="str">
        <f t="shared" si="67"/>
        <v>0x242c23f9</v>
      </c>
    </row>
    <row r="102" spans="1:11" x14ac:dyDescent="0.15">
      <c r="A102" s="1" t="str">
        <f>Golden_OTP输入!A102</f>
        <v>0x00000000</v>
      </c>
      <c r="B102" s="1" t="str">
        <f>Golden_OTP输入!B102</f>
        <v>0x00000000</v>
      </c>
      <c r="C102" s="1" t="str">
        <f>Golden_OTP输入!C102</f>
        <v>0x00000000</v>
      </c>
      <c r="D102" s="1" t="str">
        <f>Golden_OTP输入!D102</f>
        <v>0x00000000</v>
      </c>
      <c r="E102" s="1" t="str">
        <f>Golden_OTP输入!E102</f>
        <v>0x00000000</v>
      </c>
      <c r="F102" s="1" t="str">
        <f>Golden_OTP输入!F102</f>
        <v>0x00000000</v>
      </c>
      <c r="G102" s="1" t="str">
        <f>Golden_OTP输入!G102</f>
        <v>0x00000000</v>
      </c>
      <c r="H102" s="1" t="str">
        <f>Golden_OTP输入!H102</f>
        <v>0x00000000</v>
      </c>
      <c r="I102" s="1">
        <v>100</v>
      </c>
      <c r="J102" s="1" t="str">
        <f t="shared" si="66"/>
        <v>0x28f32941</v>
      </c>
      <c r="K102" s="1" t="str">
        <f t="shared" si="67"/>
        <v>0x28da2885</v>
      </c>
    </row>
    <row r="103" spans="1:11" x14ac:dyDescent="0.15">
      <c r="A103" s="1" t="str">
        <f>Golden_OTP输入!A103</f>
        <v>0x00000000</v>
      </c>
      <c r="B103" s="1" t="str">
        <f>Golden_OTP输入!B103</f>
        <v>0x00000000</v>
      </c>
      <c r="C103" s="1" t="str">
        <f>Golden_OTP输入!C103</f>
        <v>0x00000000</v>
      </c>
      <c r="D103" s="1" t="str">
        <f>Golden_OTP输入!D103</f>
        <v>0x00000000</v>
      </c>
      <c r="E103" s="1" t="str">
        <f>Golden_OTP输入!E103</f>
        <v>0x00000000</v>
      </c>
      <c r="F103" s="1" t="str">
        <f>Golden_OTP输入!F103</f>
        <v>0x00000000</v>
      </c>
      <c r="G103" s="1" t="str">
        <f>Golden_OTP输入!G103</f>
        <v>0x00000000</v>
      </c>
      <c r="H103" s="1" t="str">
        <f>Golden_OTP输入!H103</f>
        <v>0x00000000</v>
      </c>
      <c r="I103" s="1">
        <v>101</v>
      </c>
      <c r="J103" s="1" t="str">
        <f t="shared" si="66"/>
        <v>0x30ae30d9</v>
      </c>
      <c r="K103" s="1" t="str">
        <f t="shared" si="67"/>
        <v>0x302f2fa7</v>
      </c>
    </row>
    <row r="104" spans="1:11" x14ac:dyDescent="0.15">
      <c r="A104" s="1" t="str">
        <f>Golden_OTP输入!A104</f>
        <v>0x00000000</v>
      </c>
      <c r="B104" s="1" t="str">
        <f>Golden_OTP输入!B104</f>
        <v>0x00000000</v>
      </c>
      <c r="C104" s="1" t="str">
        <f>Golden_OTP输入!C104</f>
        <v>0x00000000</v>
      </c>
      <c r="D104" s="1" t="str">
        <f>Golden_OTP输入!D104</f>
        <v>0x00000000</v>
      </c>
      <c r="E104" s="1" t="str">
        <f>Golden_OTP输入!E104</f>
        <v>0x00000000</v>
      </c>
      <c r="F104" s="1" t="str">
        <f>Golden_OTP输入!F104</f>
        <v>0x00000000</v>
      </c>
      <c r="G104" s="1" t="str">
        <f>Golden_OTP输入!G104</f>
        <v>0x00000000</v>
      </c>
      <c r="H104" s="1" t="str">
        <f>Golden_OTP输入!H104</f>
        <v>0x00000000</v>
      </c>
      <c r="I104" s="1">
        <v>102</v>
      </c>
      <c r="J104" s="1" t="str">
        <f t="shared" si="66"/>
        <v>0x3c343bdd</v>
      </c>
      <c r="K104" s="1" t="str">
        <f t="shared" si="67"/>
        <v>0x3af03a58</v>
      </c>
    </row>
    <row r="105" spans="1:11" x14ac:dyDescent="0.15">
      <c r="A105" s="1" t="str">
        <f>Golden_OTP输入!A105</f>
        <v>0x00000000</v>
      </c>
      <c r="B105" s="1" t="str">
        <f>Golden_OTP输入!B105</f>
        <v>0x00000000</v>
      </c>
      <c r="C105" s="1" t="str">
        <f>Golden_OTP输入!C105</f>
        <v>0x00000000</v>
      </c>
      <c r="D105" s="1" t="str">
        <f>Golden_OTP输入!D105</f>
        <v>0x00000000</v>
      </c>
      <c r="E105" s="1" t="str">
        <f>Golden_OTP输入!E105</f>
        <v>0x00000000</v>
      </c>
      <c r="F105" s="1" t="str">
        <f>Golden_OTP输入!F105</f>
        <v>0x00000000</v>
      </c>
      <c r="G105" s="1" t="str">
        <f>Golden_OTP输入!G105</f>
        <v>0x00000000</v>
      </c>
      <c r="H105" s="1" t="str">
        <f>Golden_OTP输入!H105</f>
        <v>0x00000000</v>
      </c>
      <c r="I105" s="1">
        <v>103</v>
      </c>
      <c r="J105" s="1" t="str">
        <f t="shared" si="66"/>
        <v>0x4a6d4932</v>
      </c>
      <c r="K105" s="1" t="str">
        <f t="shared" si="67"/>
        <v>0x47ce4788</v>
      </c>
    </row>
    <row r="106" spans="1:11" x14ac:dyDescent="0.15">
      <c r="A106" s="1" t="str">
        <f>Golden_OTP输入!A106</f>
        <v>0x00000000</v>
      </c>
      <c r="B106" s="1" t="str">
        <f>Golden_OTP输入!B106</f>
        <v>0x00000000</v>
      </c>
      <c r="C106" s="1" t="str">
        <f>Golden_OTP输入!C106</f>
        <v>0x00000000</v>
      </c>
      <c r="D106" s="1" t="str">
        <f>Golden_OTP输入!D106</f>
        <v>0x00000000</v>
      </c>
      <c r="E106" s="1" t="str">
        <f>Golden_OTP输入!E106</f>
        <v>0x00000000</v>
      </c>
      <c r="F106" s="1" t="str">
        <f>Golden_OTP输入!F106</f>
        <v>0x00000000</v>
      </c>
      <c r="G106" s="1" t="str">
        <f>Golden_OTP输入!G106</f>
        <v>0x00000000</v>
      </c>
      <c r="H106" s="1" t="str">
        <f>Golden_OTP输入!H106</f>
        <v>0x00000000</v>
      </c>
      <c r="I106" s="1">
        <v>104</v>
      </c>
      <c r="J106" s="1" t="str">
        <f t="shared" si="66"/>
        <v>0x5c205a77</v>
      </c>
      <c r="K106" s="1" t="str">
        <f t="shared" si="67"/>
        <v>0x5831571b</v>
      </c>
    </row>
    <row r="107" spans="1:11" x14ac:dyDescent="0.15">
      <c r="A107" s="1" t="str">
        <f>Golden_OTP输入!A107</f>
        <v>0x00000000</v>
      </c>
      <c r="B107" s="1" t="str">
        <f>Golden_OTP输入!B107</f>
        <v>0x00000000</v>
      </c>
      <c r="C107" s="1" t="str">
        <f>Golden_OTP输入!C107</f>
        <v>0x00000000</v>
      </c>
      <c r="D107" s="1" t="str">
        <f>Golden_OTP输入!D107</f>
        <v>0x00000000</v>
      </c>
      <c r="E107" s="1" t="str">
        <f>Golden_OTP输入!E107</f>
        <v>0x00000000</v>
      </c>
      <c r="F107" s="1" t="str">
        <f>Golden_OTP输入!F107</f>
        <v>0x00000000</v>
      </c>
      <c r="G107" s="1" t="str">
        <f>Golden_OTP输入!G107</f>
        <v>0x00000000</v>
      </c>
      <c r="H107" s="1" t="str">
        <f>Golden_OTP输入!H107</f>
        <v>0x00000000</v>
      </c>
      <c r="I107" s="1">
        <v>105</v>
      </c>
      <c r="J107" s="1" t="str">
        <f t="shared" si="66"/>
        <v>0x5b7058d3</v>
      </c>
      <c r="K107" s="1" t="str">
        <f t="shared" si="67"/>
        <v>0x573557c4</v>
      </c>
    </row>
    <row r="108" spans="1:11" x14ac:dyDescent="0.15">
      <c r="A108" s="1" t="str">
        <f>Golden_OTP输入!A108</f>
        <v>0x00000000</v>
      </c>
      <c r="B108" s="1" t="str">
        <f>Golden_OTP输入!B108</f>
        <v>0x00000000</v>
      </c>
      <c r="C108" s="1" t="str">
        <f>Golden_OTP输入!C108</f>
        <v>0x00000000</v>
      </c>
      <c r="D108" s="1" t="str">
        <f>Golden_OTP输入!D108</f>
        <v>0x00000000</v>
      </c>
      <c r="E108" s="1" t="str">
        <f>Golden_OTP输入!E108</f>
        <v>0x00000000</v>
      </c>
      <c r="F108" s="1" t="str">
        <f>Golden_OTP输入!F108</f>
        <v>0x00000000</v>
      </c>
      <c r="G108" s="1" t="str">
        <f>Golden_OTP输入!G108</f>
        <v>0x00000000</v>
      </c>
      <c r="H108" s="1" t="str">
        <f>Golden_OTP输入!H108</f>
        <v>0x00000000</v>
      </c>
      <c r="I108" s="1">
        <v>106</v>
      </c>
      <c r="J108" s="1" t="str">
        <f t="shared" si="66"/>
        <v>0x4c774a63</v>
      </c>
      <c r="K108" s="1" t="str">
        <f t="shared" si="67"/>
        <v>0x4943498e</v>
      </c>
    </row>
    <row r="109" spans="1:11" x14ac:dyDescent="0.15">
      <c r="A109" s="1" t="str">
        <f>Golden_OTP输入!A109</f>
        <v>0x00000000</v>
      </c>
      <c r="B109" s="1" t="str">
        <f>Golden_OTP输入!B109</f>
        <v>0x00000000</v>
      </c>
      <c r="C109" s="1" t="str">
        <f>Golden_OTP输入!C109</f>
        <v>0x00000000</v>
      </c>
      <c r="D109" s="1" t="str">
        <f>Golden_OTP输入!D109</f>
        <v>0x00000000</v>
      </c>
      <c r="E109" s="1" t="str">
        <f>Golden_OTP输入!E109</f>
        <v>0x00000000</v>
      </c>
      <c r="F109" s="1" t="str">
        <f>Golden_OTP输入!F109</f>
        <v>0x00000000</v>
      </c>
      <c r="G109" s="1" t="str">
        <f>Golden_OTP输入!G109</f>
        <v>0x00000000</v>
      </c>
      <c r="H109" s="1" t="str">
        <f>Golden_OTP输入!H109</f>
        <v>0x00000000</v>
      </c>
      <c r="I109" s="1">
        <v>107</v>
      </c>
      <c r="J109" s="1" t="str">
        <f t="shared" si="66"/>
        <v>0x3de53d2d</v>
      </c>
      <c r="K109" s="1" t="str">
        <f t="shared" si="67"/>
        <v>0x3c723c45</v>
      </c>
    </row>
    <row r="110" spans="1:11" x14ac:dyDescent="0.15">
      <c r="A110" s="1" t="str">
        <f>Golden_OTP输入!A110</f>
        <v>0x00000000</v>
      </c>
      <c r="B110" s="1" t="str">
        <f>Golden_OTP输入!B110</f>
        <v>0x00000000</v>
      </c>
      <c r="C110" s="1" t="str">
        <f>Golden_OTP输入!C110</f>
        <v>0x00000000</v>
      </c>
      <c r="D110" s="1" t="str">
        <f>Golden_OTP输入!D110</f>
        <v>0x00000000</v>
      </c>
      <c r="E110" s="1" t="str">
        <f>Golden_OTP输入!E110</f>
        <v>0x00000000</v>
      </c>
      <c r="F110" s="1" t="str">
        <f>Golden_OTP输入!F110</f>
        <v>0x00000000</v>
      </c>
      <c r="G110" s="1" t="str">
        <f>Golden_OTP输入!G110</f>
        <v>0x00000000</v>
      </c>
      <c r="H110" s="1" t="str">
        <f>Golden_OTP输入!H110</f>
        <v>0x00000000</v>
      </c>
      <c r="I110" s="1">
        <v>108</v>
      </c>
      <c r="J110" s="1" t="str">
        <f t="shared" si="66"/>
        <v>0x31de31c4</v>
      </c>
      <c r="K110" s="1" t="str">
        <f t="shared" si="67"/>
        <v>0x314430eb</v>
      </c>
    </row>
    <row r="111" spans="1:11" x14ac:dyDescent="0.15">
      <c r="A111" s="1" t="str">
        <f>Golden_OTP输入!A111</f>
        <v>0x00000000</v>
      </c>
      <c r="B111" s="1" t="str">
        <f>Golden_OTP输入!B111</f>
        <v>0x00000000</v>
      </c>
      <c r="C111" s="1" t="str">
        <f>Golden_OTP输入!C111</f>
        <v>0x00000000</v>
      </c>
      <c r="D111" s="1" t="str">
        <f>Golden_OTP输入!D111</f>
        <v>0x00000000</v>
      </c>
      <c r="E111" s="1" t="str">
        <f>Golden_OTP输入!E111</f>
        <v>0x00000000</v>
      </c>
      <c r="F111" s="1" t="str">
        <f>Golden_OTP输入!F111</f>
        <v>0x00000000</v>
      </c>
      <c r="G111" s="1" t="str">
        <f>Golden_OTP输入!G111</f>
        <v>0x00000000</v>
      </c>
      <c r="H111" s="1" t="str">
        <f>Golden_OTP输入!H111</f>
        <v>0x00000000</v>
      </c>
      <c r="I111" s="1">
        <v>109</v>
      </c>
      <c r="J111" s="1" t="str">
        <f t="shared" si="66"/>
        <v>0x29ba29c4</v>
      </c>
      <c r="K111" s="1" t="str">
        <f t="shared" si="67"/>
        <v>0x297e293c</v>
      </c>
    </row>
    <row r="112" spans="1:11" x14ac:dyDescent="0.15">
      <c r="A112" s="1" t="str">
        <f>Golden_OTP输入!A112</f>
        <v>0x00000000</v>
      </c>
      <c r="B112" s="1" t="str">
        <f>Golden_OTP输入!B112</f>
        <v>0x00000000</v>
      </c>
      <c r="C112" s="1" t="str">
        <f>Golden_OTP输入!C112</f>
        <v>0x00000000</v>
      </c>
      <c r="D112" s="1" t="str">
        <f>Golden_OTP输入!D112</f>
        <v>0x00000000</v>
      </c>
      <c r="E112" s="1" t="str">
        <f>Golden_OTP输入!E112</f>
        <v>0x00000000</v>
      </c>
      <c r="F112" s="1" t="str">
        <f>Golden_OTP输入!F112</f>
        <v>0x00000000</v>
      </c>
      <c r="G112" s="1" t="str">
        <f>Golden_OTP输入!G112</f>
        <v>0x00000000</v>
      </c>
      <c r="H112" s="1" t="str">
        <f>Golden_OTP输入!H112</f>
        <v>0x00000000</v>
      </c>
      <c r="I112" s="1">
        <v>110</v>
      </c>
      <c r="J112" s="1" t="str">
        <f t="shared" si="66"/>
        <v>0x24432464</v>
      </c>
      <c r="K112" s="1" t="str">
        <f t="shared" si="67"/>
        <v>0x2451243e</v>
      </c>
    </row>
    <row r="113" spans="1:11" x14ac:dyDescent="0.15">
      <c r="A113" s="1" t="str">
        <f>Golden_OTP输入!A113</f>
        <v>0x00000000</v>
      </c>
      <c r="B113" s="1" t="str">
        <f>Golden_OTP输入!B113</f>
        <v>0x00000000</v>
      </c>
      <c r="C113" s="1" t="str">
        <f>Golden_OTP输入!C113</f>
        <v>0x00000000</v>
      </c>
      <c r="D113" s="1" t="str">
        <f>Golden_OTP输入!D113</f>
        <v>0x00000000</v>
      </c>
      <c r="I113" s="1">
        <v>111</v>
      </c>
      <c r="J113" s="1" t="str">
        <f t="shared" si="66"/>
        <v>0x212b212c</v>
      </c>
      <c r="K113" s="1" t="str">
        <f t="shared" si="67"/>
        <v>0x2131212d</v>
      </c>
    </row>
    <row r="114" spans="1:11" x14ac:dyDescent="0.15">
      <c r="I114" s="1">
        <v>112</v>
      </c>
      <c r="J114" s="1" t="str">
        <f t="shared" si="66"/>
        <v>0x20012000</v>
      </c>
      <c r="K114" s="1" t="str">
        <f t="shared" si="67"/>
        <v>0x20012000</v>
      </c>
    </row>
    <row r="115" spans="1:11" x14ac:dyDescent="0.15">
      <c r="I115" s="1">
        <v>113</v>
      </c>
      <c r="J115" s="1" t="str">
        <f t="shared" si="66"/>
        <v>0x20ca20ce</v>
      </c>
      <c r="K115" s="1" t="str">
        <f t="shared" si="67"/>
        <v>0x20ce20c4</v>
      </c>
    </row>
    <row r="116" spans="1:11" x14ac:dyDescent="0.15">
      <c r="I116" s="1">
        <v>114</v>
      </c>
      <c r="J116" s="1" t="str">
        <f t="shared" si="66"/>
        <v>0x235d2397</v>
      </c>
      <c r="K116" s="1" t="str">
        <f t="shared" si="67"/>
        <v>0x2374235a</v>
      </c>
    </row>
    <row r="117" spans="1:11" x14ac:dyDescent="0.15">
      <c r="I117" s="1">
        <v>115</v>
      </c>
      <c r="J117" s="1" t="str">
        <f t="shared" si="66"/>
        <v>0x284a288e</v>
      </c>
      <c r="K117" s="1" t="str">
        <f t="shared" si="67"/>
        <v>0x283627f1</v>
      </c>
    </row>
    <row r="118" spans="1:11" x14ac:dyDescent="0.15">
      <c r="I118" s="1">
        <v>116</v>
      </c>
      <c r="J118" s="1" t="str">
        <f t="shared" si="66"/>
        <v>0x2fed3025</v>
      </c>
      <c r="K118" s="1" t="str">
        <f t="shared" si="67"/>
        <v>0x2f7c2ef4</v>
      </c>
    </row>
    <row r="119" spans="1:11" x14ac:dyDescent="0.15">
      <c r="I119" s="1">
        <v>117</v>
      </c>
      <c r="J119" s="1" t="str">
        <f t="shared" si="66"/>
        <v>0x3b543b30</v>
      </c>
      <c r="K119" s="1" t="str">
        <f t="shared" si="67"/>
        <v>0x3a3e399f</v>
      </c>
    </row>
    <row r="120" spans="1:11" x14ac:dyDescent="0.15">
      <c r="I120" s="1">
        <v>118</v>
      </c>
      <c r="J120" s="1" t="str">
        <f t="shared" si="66"/>
        <v>0x4992488a</v>
      </c>
      <c r="K120" s="1" t="str">
        <f t="shared" si="67"/>
        <v>0x471846d5</v>
      </c>
    </row>
    <row r="121" spans="1:11" x14ac:dyDescent="0.15">
      <c r="I121" s="1">
        <v>119</v>
      </c>
      <c r="J121" s="1" t="str">
        <f t="shared" si="66"/>
        <v>0x5b07595e</v>
      </c>
      <c r="K121" s="1" t="str">
        <f t="shared" si="67"/>
        <v>0x571c5664</v>
      </c>
    </row>
    <row r="122" spans="1:11" x14ac:dyDescent="0.15">
      <c r="I122" s="1">
        <v>120</v>
      </c>
      <c r="J122" s="1" t="str">
        <f t="shared" si="66"/>
        <v>0x5c385973</v>
      </c>
      <c r="K122" s="1" t="str">
        <f t="shared" si="67"/>
        <v>0x57cf586e</v>
      </c>
    </row>
    <row r="123" spans="1:11" x14ac:dyDescent="0.15">
      <c r="I123" s="1">
        <v>121</v>
      </c>
      <c r="J123" s="1" t="str">
        <f t="shared" si="66"/>
        <v>0x4cf84b0a</v>
      </c>
      <c r="K123" s="1" t="str">
        <f t="shared" si="67"/>
        <v>0x49b84a6d</v>
      </c>
    </row>
    <row r="124" spans="1:11" x14ac:dyDescent="0.15">
      <c r="I124" s="1">
        <v>122</v>
      </c>
      <c r="J124" s="1" t="str">
        <f t="shared" si="66"/>
        <v>0x3eb53dd8</v>
      </c>
      <c r="K124" s="1" t="str">
        <f t="shared" si="67"/>
        <v>0x3d083cf5</v>
      </c>
    </row>
    <row r="125" spans="1:11" x14ac:dyDescent="0.15">
      <c r="I125" s="1">
        <v>123</v>
      </c>
      <c r="J125" s="1" t="str">
        <f t="shared" si="66"/>
        <v>0x328a326c</v>
      </c>
      <c r="K125" s="1" t="str">
        <f t="shared" si="67"/>
        <v>0x31e231a2</v>
      </c>
    </row>
    <row r="126" spans="1:11" x14ac:dyDescent="0.15">
      <c r="I126" s="1">
        <v>124</v>
      </c>
      <c r="J126" s="1" t="str">
        <f t="shared" si="66"/>
        <v>0x2a2e2a4d</v>
      </c>
      <c r="K126" s="1" t="str">
        <f t="shared" si="67"/>
        <v>0x2a0929d3</v>
      </c>
    </row>
    <row r="127" spans="1:11" x14ac:dyDescent="0.15">
      <c r="I127" s="1">
        <v>125</v>
      </c>
      <c r="J127" s="1" t="str">
        <f t="shared" si="66"/>
        <v>0x24da24f5</v>
      </c>
      <c r="K127" s="1" t="str">
        <f t="shared" si="67"/>
        <v>0x24e424dd</v>
      </c>
    </row>
    <row r="128" spans="1:11" x14ac:dyDescent="0.15">
      <c r="I128" s="1">
        <v>126</v>
      </c>
      <c r="J128" s="1" t="str">
        <f t="shared" si="66"/>
        <v>0x21af21ba</v>
      </c>
      <c r="K128" s="1" t="str">
        <f t="shared" si="67"/>
        <v>0x21bb21bd</v>
      </c>
    </row>
    <row r="129" spans="9:11" x14ac:dyDescent="0.15">
      <c r="I129" s="1">
        <v>127</v>
      </c>
      <c r="J129" s="1" t="str">
        <f t="shared" si="66"/>
        <v>0x2091208a</v>
      </c>
      <c r="K129" s="1" t="str">
        <f t="shared" si="67"/>
        <v>0x20862094</v>
      </c>
    </row>
    <row r="130" spans="9:11" x14ac:dyDescent="0.15">
      <c r="I130" s="1">
        <v>128</v>
      </c>
      <c r="J130" s="1" t="str">
        <f t="shared" si="66"/>
        <v>0x2153216a</v>
      </c>
      <c r="K130" s="1" t="str">
        <f t="shared" si="67"/>
        <v>0x21612152</v>
      </c>
    </row>
    <row r="131" spans="9:11" x14ac:dyDescent="0.15">
      <c r="I131" s="1">
        <v>129</v>
      </c>
      <c r="J131" s="1" t="str">
        <f t="shared" ref="J131:J194" si="68">INDEX(A:H,INT((ROW()-2)/4)+1,IF(MOD(ROW(),4)=2,1,IF(MOD(ROW(),4)=3,3,IF(MOD(ROW(),4)=0,5,7))))</f>
        <v>0x23ff243b</v>
      </c>
      <c r="K131" s="1" t="str">
        <f t="shared" ref="K131:K194" si="69">INDEX(A:H,INT((ROW()-2)/4)+1,IF(MOD(ROW(),4)=2,2,IF(MOD(ROW(),4)=3,4,IF(MOD(ROW(),4)=0,6,8))))</f>
        <v>0x241323f0</v>
      </c>
    </row>
    <row r="132" spans="9:11" x14ac:dyDescent="0.15">
      <c r="I132" s="1">
        <v>130</v>
      </c>
      <c r="J132" s="1" t="str">
        <f t="shared" si="68"/>
        <v>0x28f32927</v>
      </c>
      <c r="K132" s="1" t="str">
        <f t="shared" si="69"/>
        <v>0x28d62880</v>
      </c>
    </row>
    <row r="133" spans="9:11" x14ac:dyDescent="0.15">
      <c r="I133" s="1">
        <v>131</v>
      </c>
      <c r="J133" s="1" t="str">
        <f t="shared" si="68"/>
        <v>0x308a30bd</v>
      </c>
      <c r="K133" s="1" t="str">
        <f t="shared" si="69"/>
        <v>0x30262fa0</v>
      </c>
    </row>
    <row r="134" spans="9:11" x14ac:dyDescent="0.15">
      <c r="I134" s="1">
        <v>132</v>
      </c>
      <c r="J134" s="1" t="str">
        <f t="shared" si="68"/>
        <v>0x3c1b3bdb</v>
      </c>
      <c r="K134" s="1" t="str">
        <f t="shared" si="69"/>
        <v>0x3ad13a69</v>
      </c>
    </row>
    <row r="135" spans="9:11" x14ac:dyDescent="0.15">
      <c r="I135" s="1">
        <v>133</v>
      </c>
      <c r="J135" s="1" t="str">
        <f t="shared" si="68"/>
        <v>0x4a66492a</v>
      </c>
      <c r="K135" s="1" t="str">
        <f t="shared" si="69"/>
        <v>0x47af4795</v>
      </c>
    </row>
    <row r="136" spans="9:11" x14ac:dyDescent="0.15">
      <c r="I136" s="1">
        <v>134</v>
      </c>
      <c r="J136" s="1" t="str">
        <f t="shared" si="68"/>
        <v>0x5bcf5a38</v>
      </c>
      <c r="K136" s="1" t="str">
        <f t="shared" si="69"/>
        <v>0x580b571b</v>
      </c>
    </row>
    <row r="137" spans="9:11" x14ac:dyDescent="0.15">
      <c r="I137" s="1">
        <v>135</v>
      </c>
      <c r="J137" s="1" t="str">
        <f t="shared" si="68"/>
        <v>0x5e425b9c</v>
      </c>
      <c r="K137" s="1" t="str">
        <f t="shared" si="69"/>
        <v>0x5a045aa0</v>
      </c>
    </row>
    <row r="138" spans="9:11" x14ac:dyDescent="0.15">
      <c r="I138" s="1">
        <v>136</v>
      </c>
      <c r="J138" s="1" t="str">
        <f t="shared" si="68"/>
        <v>0x4e964cb7</v>
      </c>
      <c r="K138" s="1" t="str">
        <f t="shared" si="69"/>
        <v>0x4b754c29</v>
      </c>
    </row>
    <row r="139" spans="9:11" x14ac:dyDescent="0.15">
      <c r="I139" s="1">
        <v>137</v>
      </c>
      <c r="J139" s="1" t="str">
        <f t="shared" si="68"/>
        <v>0x40c53f94</v>
      </c>
      <c r="K139" s="1" t="str">
        <f t="shared" si="69"/>
        <v>0x3ec63f04</v>
      </c>
    </row>
    <row r="140" spans="9:11" x14ac:dyDescent="0.15">
      <c r="I140" s="1">
        <v>138</v>
      </c>
      <c r="J140" s="1" t="str">
        <f t="shared" si="68"/>
        <v>0x34773446</v>
      </c>
      <c r="K140" s="1" t="str">
        <f t="shared" si="69"/>
        <v>0x33ba33a1</v>
      </c>
    </row>
    <row r="141" spans="9:11" x14ac:dyDescent="0.15">
      <c r="I141" s="1">
        <v>139</v>
      </c>
      <c r="J141" s="1" t="str">
        <f t="shared" si="68"/>
        <v>0x2bc92c00</v>
      </c>
      <c r="K141" s="1" t="str">
        <f t="shared" si="69"/>
        <v>0x2bbc2b84</v>
      </c>
    </row>
    <row r="142" spans="9:11" x14ac:dyDescent="0.15">
      <c r="I142" s="1">
        <v>140</v>
      </c>
      <c r="J142" s="1" t="str">
        <f t="shared" si="68"/>
        <v>0x267326af</v>
      </c>
      <c r="K142" s="1" t="str">
        <f t="shared" si="69"/>
        <v>0x269e2681</v>
      </c>
    </row>
    <row r="143" spans="9:11" x14ac:dyDescent="0.15">
      <c r="I143" s="1">
        <v>141</v>
      </c>
      <c r="J143" s="1" t="str">
        <f t="shared" si="68"/>
        <v>0x23522367</v>
      </c>
      <c r="K143" s="1" t="str">
        <f t="shared" si="69"/>
        <v>0x236d235d</v>
      </c>
    </row>
    <row r="144" spans="9:11" x14ac:dyDescent="0.15">
      <c r="I144" s="1">
        <v>142</v>
      </c>
      <c r="J144" s="1" t="str">
        <f t="shared" si="68"/>
        <v>0x2226222c</v>
      </c>
      <c r="K144" s="1" t="str">
        <f t="shared" si="69"/>
        <v>0x2230222d</v>
      </c>
    </row>
    <row r="145" spans="9:11" x14ac:dyDescent="0.15">
      <c r="I145" s="1">
        <v>143</v>
      </c>
      <c r="J145" s="1" t="str">
        <f t="shared" si="68"/>
        <v>0x22e72303</v>
      </c>
      <c r="K145" s="1" t="str">
        <f t="shared" si="69"/>
        <v>0x230622e2</v>
      </c>
    </row>
    <row r="146" spans="9:11" x14ac:dyDescent="0.15">
      <c r="I146" s="1">
        <v>144</v>
      </c>
      <c r="J146" s="1" t="str">
        <f t="shared" si="68"/>
        <v>0x25aa2603</v>
      </c>
      <c r="K146" s="1" t="str">
        <f t="shared" si="69"/>
        <v>0x25dc25a1</v>
      </c>
    </row>
    <row r="147" spans="9:11" x14ac:dyDescent="0.15">
      <c r="I147" s="1">
        <v>145</v>
      </c>
      <c r="J147" s="1" t="str">
        <f t="shared" si="68"/>
        <v>0x2a702ad8</v>
      </c>
      <c r="K147" s="1" t="str">
        <f t="shared" si="69"/>
        <v>0x2a722a26</v>
      </c>
    </row>
    <row r="148" spans="9:11" x14ac:dyDescent="0.15">
      <c r="I148" s="1">
        <v>146</v>
      </c>
      <c r="J148" s="1" t="str">
        <f t="shared" si="68"/>
        <v>0x326b3299</v>
      </c>
      <c r="K148" s="1" t="str">
        <f t="shared" si="69"/>
        <v>0x31fb319a</v>
      </c>
    </row>
    <row r="149" spans="9:11" x14ac:dyDescent="0.15">
      <c r="I149" s="1">
        <v>147</v>
      </c>
      <c r="J149" s="1" t="str">
        <f t="shared" si="68"/>
        <v>0x3e1f3dc6</v>
      </c>
      <c r="K149" s="1" t="str">
        <f t="shared" si="69"/>
        <v>0x3cc33c89</v>
      </c>
    </row>
    <row r="150" spans="9:11" x14ac:dyDescent="0.15">
      <c r="I150" s="1">
        <v>148</v>
      </c>
      <c r="J150" s="1" t="str">
        <f t="shared" si="68"/>
        <v>0x4c104b39</v>
      </c>
      <c r="K150" s="1" t="str">
        <f t="shared" si="69"/>
        <v>0x499e49b5</v>
      </c>
    </row>
    <row r="151" spans="9:11" x14ac:dyDescent="0.15">
      <c r="I151" s="1">
        <v>149</v>
      </c>
      <c r="J151" s="1" t="str">
        <f t="shared" si="68"/>
        <v>0x5e3c5ca5</v>
      </c>
      <c r="K151" s="1" t="str">
        <f t="shared" si="69"/>
        <v>0x5a4959ae</v>
      </c>
    </row>
    <row r="152" spans="9:11" x14ac:dyDescent="0.15">
      <c r="I152" s="1">
        <v>150</v>
      </c>
      <c r="J152" s="1" t="str">
        <f t="shared" si="68"/>
        <v>0x61a85f8f</v>
      </c>
      <c r="K152" s="1" t="str">
        <f t="shared" si="69"/>
        <v>0x5dd85f03</v>
      </c>
    </row>
    <row r="153" spans="9:11" x14ac:dyDescent="0.15">
      <c r="I153" s="1">
        <v>151</v>
      </c>
      <c r="J153" s="1" t="str">
        <f t="shared" si="68"/>
        <v>0x51ff502a</v>
      </c>
      <c r="K153" s="1" t="str">
        <f t="shared" si="69"/>
        <v>0x4f115001</v>
      </c>
    </row>
    <row r="154" spans="9:11" x14ac:dyDescent="0.15">
      <c r="I154" s="1">
        <v>152</v>
      </c>
      <c r="J154" s="1" t="str">
        <f t="shared" si="68"/>
        <v>0x44174315</v>
      </c>
      <c r="K154" s="1" t="str">
        <f t="shared" si="69"/>
        <v>0x423442cc</v>
      </c>
    </row>
    <row r="155" spans="9:11" x14ac:dyDescent="0.15">
      <c r="I155" s="1">
        <v>153</v>
      </c>
      <c r="J155" s="1" t="str">
        <f t="shared" si="68"/>
        <v>0x37d337b2</v>
      </c>
      <c r="K155" s="1" t="str">
        <f t="shared" si="69"/>
        <v>0x37353746</v>
      </c>
    </row>
    <row r="156" spans="9:11" x14ac:dyDescent="0.15">
      <c r="I156" s="1">
        <v>154</v>
      </c>
      <c r="J156" s="1" t="str">
        <f t="shared" si="68"/>
        <v>0x2ede2f00</v>
      </c>
      <c r="K156" s="1" t="str">
        <f t="shared" si="69"/>
        <v>0x2eda2eb0</v>
      </c>
    </row>
    <row r="157" spans="9:11" x14ac:dyDescent="0.15">
      <c r="I157" s="1">
        <v>155</v>
      </c>
      <c r="J157" s="1" t="str">
        <f t="shared" si="68"/>
        <v>0x296a298e</v>
      </c>
      <c r="K157" s="1" t="str">
        <f t="shared" si="69"/>
        <v>0x298c294b</v>
      </c>
    </row>
    <row r="158" spans="9:11" x14ac:dyDescent="0.15">
      <c r="I158" s="1">
        <v>156</v>
      </c>
      <c r="J158" s="1" t="str">
        <f t="shared" si="68"/>
        <v>0x26612657</v>
      </c>
      <c r="K158" s="1" t="str">
        <f t="shared" si="69"/>
        <v>0x267b264e</v>
      </c>
    </row>
    <row r="159" spans="9:11" x14ac:dyDescent="0.15">
      <c r="I159" s="1">
        <v>157</v>
      </c>
      <c r="J159" s="1" t="str">
        <f t="shared" si="68"/>
        <v>0x252a251d</v>
      </c>
      <c r="K159" s="1" t="str">
        <f t="shared" si="69"/>
        <v>0x25462517</v>
      </c>
    </row>
    <row r="160" spans="9:11" x14ac:dyDescent="0.15">
      <c r="I160" s="1">
        <v>158</v>
      </c>
      <c r="J160" s="1" t="str">
        <f t="shared" si="68"/>
        <v>0x25e025ef</v>
      </c>
      <c r="K160" s="1" t="str">
        <f t="shared" si="69"/>
        <v>0x260025d3</v>
      </c>
    </row>
    <row r="161" spans="9:11" x14ac:dyDescent="0.15">
      <c r="I161" s="1">
        <v>159</v>
      </c>
      <c r="J161" s="1" t="str">
        <f t="shared" si="68"/>
        <v>0x288828d5</v>
      </c>
      <c r="K161" s="1" t="str">
        <f t="shared" si="69"/>
        <v>0x28c32877</v>
      </c>
    </row>
    <row r="162" spans="9:11" x14ac:dyDescent="0.15">
      <c r="I162" s="1">
        <v>160</v>
      </c>
      <c r="J162" s="1" t="str">
        <f t="shared" si="68"/>
        <v>0x2d712de1</v>
      </c>
      <c r="K162" s="1" t="str">
        <f t="shared" si="69"/>
        <v>0x2d972d39</v>
      </c>
    </row>
    <row r="163" spans="9:11" x14ac:dyDescent="0.15">
      <c r="I163" s="1">
        <v>161</v>
      </c>
      <c r="J163" s="1" t="str">
        <f t="shared" si="68"/>
        <v>0x35e43617</v>
      </c>
      <c r="K163" s="1" t="str">
        <f t="shared" si="69"/>
        <v>0x35813539</v>
      </c>
    </row>
    <row r="164" spans="9:11" x14ac:dyDescent="0.15">
      <c r="I164" s="1">
        <v>162</v>
      </c>
      <c r="J164" s="1" t="str">
        <f t="shared" si="68"/>
        <v>0x41754126</v>
      </c>
      <c r="K164" s="1" t="str">
        <f t="shared" si="69"/>
        <v>0x400e4040</v>
      </c>
    </row>
    <row r="165" spans="9:11" x14ac:dyDescent="0.15">
      <c r="I165" s="1">
        <v>163</v>
      </c>
      <c r="J165" s="1" t="str">
        <f t="shared" si="68"/>
        <v>0x4fa44ea3</v>
      </c>
      <c r="K165" s="1" t="str">
        <f t="shared" si="69"/>
        <v>0x4d264d62</v>
      </c>
    </row>
    <row r="166" spans="9:11" x14ac:dyDescent="0.15">
      <c r="I166" s="1">
        <v>164</v>
      </c>
      <c r="J166" s="1" t="str">
        <f t="shared" si="68"/>
        <v>0x626860fb</v>
      </c>
      <c r="K166" s="1" t="str">
        <f t="shared" si="69"/>
        <v>0x5e8f5e19</v>
      </c>
    </row>
    <row r="167" spans="9:11" x14ac:dyDescent="0.15">
      <c r="I167" s="1">
        <v>165</v>
      </c>
      <c r="J167" s="1" t="str">
        <f t="shared" si="68"/>
        <v>0x674565b7</v>
      </c>
      <c r="K167" s="1" t="str">
        <f t="shared" si="69"/>
        <v>0x640f6526</v>
      </c>
    </row>
    <row r="168" spans="9:11" x14ac:dyDescent="0.15">
      <c r="I168" s="1">
        <v>166</v>
      </c>
      <c r="J168" s="1" t="str">
        <f t="shared" si="68"/>
        <v>0x56e05576</v>
      </c>
      <c r="K168" s="1" t="str">
        <f t="shared" si="69"/>
        <v>0x5492558d</v>
      </c>
    </row>
    <row r="169" spans="9:11" x14ac:dyDescent="0.15">
      <c r="I169" s="1">
        <v>167</v>
      </c>
      <c r="J169" s="1" t="str">
        <f t="shared" si="68"/>
        <v>0x48a247ab</v>
      </c>
      <c r="K169" s="1" t="str">
        <f t="shared" si="69"/>
        <v>0x470347df</v>
      </c>
    </row>
    <row r="170" spans="9:11" x14ac:dyDescent="0.15">
      <c r="I170" s="1">
        <v>168</v>
      </c>
      <c r="J170" s="1" t="str">
        <f t="shared" si="68"/>
        <v>0x3cfb3c9d</v>
      </c>
      <c r="K170" s="1" t="str">
        <f t="shared" si="69"/>
        <v>0x3c693c8a</v>
      </c>
    </row>
    <row r="171" spans="9:11" x14ac:dyDescent="0.15">
      <c r="I171" s="1">
        <v>169</v>
      </c>
      <c r="J171" s="1" t="str">
        <f t="shared" si="68"/>
        <v>0x339f33c1</v>
      </c>
      <c r="K171" s="1" t="str">
        <f t="shared" si="69"/>
        <v>0x33bb3397</v>
      </c>
    </row>
    <row r="172" spans="9:11" x14ac:dyDescent="0.15">
      <c r="I172" s="1">
        <v>170</v>
      </c>
      <c r="J172" s="1" t="str">
        <f t="shared" si="68"/>
        <v>0x2dd22dc0</v>
      </c>
      <c r="K172" s="1" t="str">
        <f t="shared" si="69"/>
        <v>0x2df82d96</v>
      </c>
    </row>
    <row r="173" spans="9:11" x14ac:dyDescent="0.15">
      <c r="I173" s="1">
        <v>171</v>
      </c>
      <c r="J173" s="1" t="str">
        <f t="shared" si="68"/>
        <v>0x2aac2a6d</v>
      </c>
      <c r="K173" s="1" t="str">
        <f t="shared" si="69"/>
        <v>0x2ab12a5b</v>
      </c>
    </row>
    <row r="174" spans="9:11" x14ac:dyDescent="0.15">
      <c r="I174" s="1">
        <v>172</v>
      </c>
      <c r="J174" s="1" t="str">
        <f t="shared" si="68"/>
        <v>0x29742935</v>
      </c>
      <c r="K174" s="1" t="str">
        <f t="shared" si="69"/>
        <v>0x29762921</v>
      </c>
    </row>
    <row r="175" spans="9:11" x14ac:dyDescent="0.15">
      <c r="I175" s="1">
        <v>173</v>
      </c>
      <c r="J175" s="1" t="str">
        <f t="shared" si="68"/>
        <v>0x2a2729f3</v>
      </c>
      <c r="K175" s="1" t="str">
        <f t="shared" si="69"/>
        <v>0x2a2d29df</v>
      </c>
    </row>
    <row r="176" spans="9:11" x14ac:dyDescent="0.15">
      <c r="I176" s="1">
        <v>174</v>
      </c>
      <c r="J176" s="1" t="str">
        <f t="shared" si="68"/>
        <v>0x2cef2d08</v>
      </c>
      <c r="K176" s="1" t="str">
        <f t="shared" si="69"/>
        <v>0x2d202cb7</v>
      </c>
    </row>
    <row r="177" spans="9:11" x14ac:dyDescent="0.15">
      <c r="I177" s="1">
        <v>175</v>
      </c>
      <c r="J177" s="1" t="str">
        <f t="shared" si="68"/>
        <v>0x32413291</v>
      </c>
      <c r="K177" s="1" t="str">
        <f t="shared" si="69"/>
        <v>0x326f321b</v>
      </c>
    </row>
    <row r="178" spans="9:11" x14ac:dyDescent="0.15">
      <c r="I178" s="1">
        <v>176</v>
      </c>
      <c r="J178" s="1" t="str">
        <f t="shared" si="68"/>
        <v>0x3af23b28</v>
      </c>
      <c r="K178" s="1" t="str">
        <f t="shared" si="69"/>
        <v>0x3aac3a84</v>
      </c>
    </row>
    <row r="179" spans="9:11" x14ac:dyDescent="0.15">
      <c r="I179" s="1">
        <v>177</v>
      </c>
      <c r="J179" s="1" t="str">
        <f t="shared" si="68"/>
        <v>0x464b460e</v>
      </c>
      <c r="K179" s="1" t="str">
        <f t="shared" si="69"/>
        <v>0x45124581</v>
      </c>
    </row>
    <row r="180" spans="9:11" x14ac:dyDescent="0.15">
      <c r="I180" s="1">
        <v>178</v>
      </c>
      <c r="J180" s="1" t="str">
        <f t="shared" si="68"/>
        <v>0x54b75464</v>
      </c>
      <c r="K180" s="1" t="str">
        <f t="shared" si="69"/>
        <v>0x52a95320</v>
      </c>
    </row>
    <row r="181" spans="9:11" x14ac:dyDescent="0.15">
      <c r="I181" s="1">
        <v>179</v>
      </c>
      <c r="J181" s="1" t="str">
        <f t="shared" si="68"/>
        <v>0x68366762</v>
      </c>
      <c r="K181" s="1" t="str">
        <f t="shared" si="69"/>
        <v>0x64fd6462</v>
      </c>
    </row>
    <row r="182" spans="9:11" x14ac:dyDescent="0.15">
      <c r="I182" s="1">
        <v>180</v>
      </c>
      <c r="J182" s="1" t="str">
        <f t="shared" si="68"/>
        <v>0x6e536d3a</v>
      </c>
      <c r="K182" s="1" t="str">
        <f t="shared" si="69"/>
        <v>0x6ba76cc4</v>
      </c>
    </row>
    <row r="183" spans="9:11" x14ac:dyDescent="0.15">
      <c r="I183" s="1">
        <v>181</v>
      </c>
      <c r="J183" s="1" t="str">
        <f t="shared" si="68"/>
        <v>0x5d875cff</v>
      </c>
      <c r="K183" s="1" t="str">
        <f t="shared" si="69"/>
        <v>0x5bcc5cff</v>
      </c>
    </row>
    <row r="184" spans="9:11" x14ac:dyDescent="0.15">
      <c r="I184" s="1">
        <v>182</v>
      </c>
      <c r="J184" s="1" t="str">
        <f t="shared" si="68"/>
        <v>0x4eb84dd8</v>
      </c>
      <c r="K184" s="1" t="str">
        <f t="shared" si="69"/>
        <v>0x4d504e24</v>
      </c>
    </row>
    <row r="185" spans="9:11" x14ac:dyDescent="0.15">
      <c r="I185" s="1">
        <v>183</v>
      </c>
      <c r="J185" s="1" t="str">
        <f t="shared" si="68"/>
        <v>0x435542a6</v>
      </c>
      <c r="K185" s="1" t="str">
        <f t="shared" si="69"/>
        <v>0x4291431a</v>
      </c>
    </row>
    <row r="186" spans="9:11" x14ac:dyDescent="0.15">
      <c r="I186" s="1">
        <v>184</v>
      </c>
      <c r="J186" s="1" t="str">
        <f t="shared" si="68"/>
        <v>0x3a5639d0</v>
      </c>
      <c r="K186" s="1" t="str">
        <f t="shared" si="69"/>
        <v>0x39fa39de</v>
      </c>
    </row>
    <row r="187" spans="9:11" x14ac:dyDescent="0.15">
      <c r="I187" s="1">
        <v>185</v>
      </c>
      <c r="J187" s="1" t="str">
        <f t="shared" si="68"/>
        <v>0x33f6335e</v>
      </c>
      <c r="K187" s="1" t="str">
        <f t="shared" si="69"/>
        <v>0x33c1336c</v>
      </c>
    </row>
    <row r="188" spans="9:11" x14ac:dyDescent="0.15">
      <c r="I188" s="1">
        <v>186</v>
      </c>
      <c r="J188" s="1" t="str">
        <f t="shared" si="68"/>
        <v>0x306c2fc9</v>
      </c>
      <c r="K188" s="1" t="str">
        <f t="shared" si="69"/>
        <v>0x30362fc9</v>
      </c>
    </row>
    <row r="189" spans="9:11" x14ac:dyDescent="0.15">
      <c r="I189" s="1">
        <v>187</v>
      </c>
      <c r="J189" s="1" t="str">
        <f t="shared" si="68"/>
        <v>0x2f302e91</v>
      </c>
      <c r="K189" s="1" t="str">
        <f t="shared" si="69"/>
        <v>0x2f032e85</v>
      </c>
    </row>
    <row r="190" spans="9:11" x14ac:dyDescent="0.15">
      <c r="I190" s="1">
        <v>188</v>
      </c>
      <c r="J190" s="1" t="str">
        <f t="shared" si="68"/>
        <v>0x30032f7f</v>
      </c>
      <c r="K190" s="1" t="str">
        <f t="shared" si="69"/>
        <v>0x2fd62f5b</v>
      </c>
    </row>
    <row r="191" spans="9:11" x14ac:dyDescent="0.15">
      <c r="I191" s="1">
        <v>189</v>
      </c>
      <c r="J191" s="1" t="str">
        <f t="shared" si="68"/>
        <v>0x331d32d5</v>
      </c>
      <c r="K191" s="1" t="str">
        <f t="shared" si="69"/>
        <v>0x331632ad</v>
      </c>
    </row>
    <row r="192" spans="9:11" x14ac:dyDescent="0.15">
      <c r="I192" s="1">
        <v>190</v>
      </c>
      <c r="J192" s="1" t="str">
        <f t="shared" si="68"/>
        <v>0x390738f0</v>
      </c>
      <c r="K192" s="1" t="str">
        <f t="shared" si="69"/>
        <v>0x38ef38b2</v>
      </c>
    </row>
    <row r="193" spans="9:11" x14ac:dyDescent="0.15">
      <c r="I193" s="1">
        <v>191</v>
      </c>
      <c r="J193" s="1" t="str">
        <f t="shared" si="68"/>
        <v>0x41a0414a</v>
      </c>
      <c r="K193" s="1" t="str">
        <f t="shared" si="69"/>
        <v>0x40f04132</v>
      </c>
    </row>
    <row r="194" spans="9:11" x14ac:dyDescent="0.15">
      <c r="I194" s="1">
        <v>192</v>
      </c>
      <c r="J194" s="1" t="str">
        <f t="shared" si="68"/>
        <v>0x4c6d4c45</v>
      </c>
      <c r="K194" s="1" t="str">
        <f t="shared" si="69"/>
        <v>0x4b684bc9</v>
      </c>
    </row>
    <row r="195" spans="9:11" x14ac:dyDescent="0.15">
      <c r="I195" s="1">
        <v>193</v>
      </c>
      <c r="J195" s="1" t="str">
        <f t="shared" ref="J195:J226" si="70">INDEX(A:H,INT((ROW()-2)/4)+1,IF(MOD(ROW(),4)=2,1,IF(MOD(ROW(),4)=3,3,IF(MOD(ROW(),4)=0,5,7))))</f>
        <v>0x5b825b9c</v>
      </c>
      <c r="K195" s="1" t="str">
        <f t="shared" ref="K195:K226" si="71">INDEX(A:H,INT((ROW()-2)/4)+1,IF(MOD(ROW(),4)=2,2,IF(MOD(ROW(),4)=3,4,IF(MOD(ROW(),4)=0,6,8))))</f>
        <v>0x5a2e5a91</v>
      </c>
    </row>
    <row r="196" spans="9:11" x14ac:dyDescent="0.15">
      <c r="I196" s="1">
        <v>194</v>
      </c>
      <c r="J196" s="1" t="str">
        <f t="shared" si="70"/>
        <v>0x6fba6f52</v>
      </c>
      <c r="K196" s="1" t="str">
        <f t="shared" si="71"/>
        <v>0x6d076c5c</v>
      </c>
    </row>
    <row r="197" spans="9:11" x14ac:dyDescent="0.15">
      <c r="I197" s="1">
        <v>195</v>
      </c>
      <c r="J197" s="1" t="str">
        <f t="shared" si="70"/>
        <v>0x767275f9</v>
      </c>
      <c r="K197" s="1" t="str">
        <f t="shared" si="71"/>
        <v>0x749874f2</v>
      </c>
    </row>
    <row r="198" spans="9:11" x14ac:dyDescent="0.15">
      <c r="I198" s="1">
        <v>196</v>
      </c>
      <c r="J198" s="1" t="str">
        <f t="shared" si="70"/>
        <v>0x671b668e</v>
      </c>
      <c r="K198" s="1" t="str">
        <f t="shared" si="71"/>
        <v>0x65fa66a5</v>
      </c>
    </row>
    <row r="199" spans="9:11" x14ac:dyDescent="0.15">
      <c r="I199" s="1">
        <v>197</v>
      </c>
      <c r="J199" s="1" t="str">
        <f t="shared" si="70"/>
        <v>0x56b855e3</v>
      </c>
      <c r="K199" s="1" t="str">
        <f t="shared" si="71"/>
        <v>0x558c5614</v>
      </c>
    </row>
    <row r="200" spans="9:11" x14ac:dyDescent="0.15">
      <c r="I200" s="1">
        <v>198</v>
      </c>
      <c r="J200" s="1" t="str">
        <f t="shared" si="70"/>
        <v>0x4aba49bd</v>
      </c>
      <c r="K200" s="1" t="str">
        <f t="shared" si="71"/>
        <v>0x49d64a63</v>
      </c>
    </row>
    <row r="201" spans="9:11" x14ac:dyDescent="0.15">
      <c r="I201" s="1">
        <v>199</v>
      </c>
      <c r="J201" s="1" t="str">
        <f t="shared" si="70"/>
        <v>0x423640e3</v>
      </c>
      <c r="K201" s="1" t="str">
        <f t="shared" si="71"/>
        <v>0x4163419e</v>
      </c>
    </row>
    <row r="202" spans="9:11" x14ac:dyDescent="0.15">
      <c r="I202" s="1">
        <v>200</v>
      </c>
      <c r="J202" s="1" t="str">
        <f t="shared" si="70"/>
        <v>0x3c173abc</v>
      </c>
      <c r="K202" s="1" t="str">
        <f t="shared" si="71"/>
        <v>0x3b743b1e</v>
      </c>
    </row>
    <row r="203" spans="9:11" x14ac:dyDescent="0.15">
      <c r="I203" s="1">
        <v>201</v>
      </c>
      <c r="J203" s="1" t="str">
        <f t="shared" si="70"/>
        <v>0x38583701</v>
      </c>
      <c r="K203" s="1" t="str">
        <f t="shared" si="71"/>
        <v>0x37ad3732</v>
      </c>
    </row>
    <row r="204" spans="9:11" x14ac:dyDescent="0.15">
      <c r="I204" s="1">
        <v>202</v>
      </c>
      <c r="J204" s="1" t="str">
        <f t="shared" si="70"/>
        <v>0x36ff35ca</v>
      </c>
      <c r="K204" s="1" t="str">
        <f t="shared" si="71"/>
        <v>0x366535d3</v>
      </c>
    </row>
    <row r="205" spans="9:11" x14ac:dyDescent="0.15">
      <c r="I205" s="1">
        <v>203</v>
      </c>
      <c r="J205" s="1" t="str">
        <f t="shared" si="70"/>
        <v>0x380536cc</v>
      </c>
      <c r="K205" s="1" t="str">
        <f t="shared" si="71"/>
        <v>0x375836eb</v>
      </c>
    </row>
    <row r="206" spans="9:11" x14ac:dyDescent="0.15">
      <c r="I206" s="1">
        <v>204</v>
      </c>
      <c r="J206" s="1" t="str">
        <f t="shared" si="70"/>
        <v>0x3b993a75</v>
      </c>
      <c r="K206" s="1" t="str">
        <f t="shared" si="71"/>
        <v>0x3aea3ab7</v>
      </c>
    </row>
    <row r="207" spans="9:11" x14ac:dyDescent="0.15">
      <c r="I207" s="1">
        <v>205</v>
      </c>
      <c r="J207" s="1" t="str">
        <f t="shared" si="70"/>
        <v>0x4155404a</v>
      </c>
      <c r="K207" s="1" t="str">
        <f t="shared" si="71"/>
        <v>0x40a440cf</v>
      </c>
    </row>
    <row r="208" spans="9:11" x14ac:dyDescent="0.15">
      <c r="I208" s="1">
        <v>206</v>
      </c>
      <c r="J208" s="1" t="str">
        <f t="shared" si="70"/>
        <v>0x492448b8</v>
      </c>
      <c r="K208" s="1" t="str">
        <f t="shared" si="71"/>
        <v>0x48a14927</v>
      </c>
    </row>
    <row r="209" spans="9:11" x14ac:dyDescent="0.15">
      <c r="I209" s="1">
        <v>207</v>
      </c>
      <c r="J209" s="1" t="str">
        <f t="shared" si="70"/>
        <v>0x54975488</v>
      </c>
      <c r="K209" s="1" t="str">
        <f t="shared" si="71"/>
        <v>0x53e4544f</v>
      </c>
    </row>
    <row r="210" spans="9:11" x14ac:dyDescent="0.15">
      <c r="I210" s="1">
        <v>208</v>
      </c>
      <c r="J210" s="1" t="str">
        <f t="shared" si="70"/>
        <v>0x6555653b</v>
      </c>
      <c r="K210" s="1" t="str">
        <f t="shared" si="71"/>
        <v>0x64286425</v>
      </c>
    </row>
    <row r="211" spans="9:11" x14ac:dyDescent="0.15">
      <c r="I211" s="1">
        <v>209</v>
      </c>
      <c r="J211" s="1" t="str">
        <f t="shared" si="70"/>
        <v>0x791178ea</v>
      </c>
      <c r="K211" s="1" t="str">
        <f t="shared" si="71"/>
        <v>0x76fc75b2</v>
      </c>
    </row>
    <row r="212" spans="9:11" x14ac:dyDescent="0.15">
      <c r="I212" s="1">
        <v>210</v>
      </c>
      <c r="J212" s="1" t="str">
        <f t="shared" si="70"/>
        <v>0x800a80ad</v>
      </c>
      <c r="K212" s="1" t="str">
        <f t="shared" si="71"/>
        <v>0x7f777e27</v>
      </c>
    </row>
    <row r="213" spans="9:11" x14ac:dyDescent="0.15">
      <c r="I213" s="1">
        <v>211</v>
      </c>
      <c r="J213" s="1" t="str">
        <f t="shared" si="70"/>
        <v>0x70e170c5</v>
      </c>
      <c r="K213" s="1" t="str">
        <f t="shared" si="71"/>
        <v>0x700c6ffe</v>
      </c>
    </row>
    <row r="214" spans="9:11" x14ac:dyDescent="0.15">
      <c r="I214" s="1">
        <v>212</v>
      </c>
      <c r="J214" s="1" t="str">
        <f t="shared" si="70"/>
        <v>0x60315f7d</v>
      </c>
      <c r="K214" s="1" t="str">
        <f t="shared" si="71"/>
        <v>0x5f805fb8</v>
      </c>
    </row>
    <row r="215" spans="9:11" x14ac:dyDescent="0.15">
      <c r="I215" s="1">
        <v>213</v>
      </c>
      <c r="J215" s="1" t="str">
        <f t="shared" si="70"/>
        <v>0x537151e2</v>
      </c>
      <c r="K215" s="1" t="str">
        <f t="shared" si="71"/>
        <v>0x523452a5</v>
      </c>
    </row>
    <row r="216" spans="9:11" x14ac:dyDescent="0.15">
      <c r="I216" s="1">
        <v>214</v>
      </c>
      <c r="J216" s="1" t="str">
        <f t="shared" si="70"/>
        <v>0x4ac248df</v>
      </c>
      <c r="K216" s="1" t="str">
        <f t="shared" si="71"/>
        <v>0x499b49fd</v>
      </c>
    </row>
    <row r="217" spans="9:11" x14ac:dyDescent="0.15">
      <c r="I217" s="1">
        <v>215</v>
      </c>
      <c r="J217" s="1" t="str">
        <f t="shared" si="70"/>
        <v>0x455242fc</v>
      </c>
      <c r="K217" s="1" t="str">
        <f t="shared" si="71"/>
        <v>0x43e843f0</v>
      </c>
    </row>
    <row r="218" spans="9:11" x14ac:dyDescent="0.15">
      <c r="I218" s="1">
        <v>216</v>
      </c>
      <c r="J218" s="1" t="str">
        <f t="shared" si="70"/>
        <v>0x41d13f5e</v>
      </c>
      <c r="K218" s="1" t="str">
        <f t="shared" si="71"/>
        <v>0x40453fff</v>
      </c>
    </row>
    <row r="219" spans="9:11" x14ac:dyDescent="0.15">
      <c r="I219" s="1">
        <v>217</v>
      </c>
      <c r="J219" s="1" t="str">
        <f t="shared" si="70"/>
        <v>0x407c3e42</v>
      </c>
      <c r="K219" s="1" t="str">
        <f t="shared" si="71"/>
        <v>0x3f163ea2</v>
      </c>
    </row>
    <row r="220" spans="9:11" x14ac:dyDescent="0.15">
      <c r="I220" s="1">
        <v>218</v>
      </c>
      <c r="J220" s="1" t="str">
        <f t="shared" si="70"/>
        <v>0x41b93f58</v>
      </c>
      <c r="K220" s="1" t="str">
        <f t="shared" si="71"/>
        <v>0x40353fdb</v>
      </c>
    </row>
    <row r="221" spans="9:11" x14ac:dyDescent="0.15">
      <c r="I221" s="1">
        <v>219</v>
      </c>
      <c r="J221" s="1" t="str">
        <f t="shared" si="70"/>
        <v>0x452142de</v>
      </c>
      <c r="K221" s="1" t="str">
        <f t="shared" si="71"/>
        <v>0x43964391</v>
      </c>
    </row>
    <row r="222" spans="9:11" x14ac:dyDescent="0.15">
      <c r="I222" s="1">
        <v>220</v>
      </c>
      <c r="J222" s="1" t="str">
        <f t="shared" si="70"/>
        <v>0x4a5b48fa</v>
      </c>
      <c r="K222" s="1" t="str">
        <f t="shared" si="71"/>
        <v>0x497049ad</v>
      </c>
    </row>
    <row r="223" spans="9:11" x14ac:dyDescent="0.15">
      <c r="I223" s="1">
        <v>221</v>
      </c>
      <c r="J223" s="1" t="str">
        <f t="shared" si="70"/>
        <v>0x527651c5</v>
      </c>
      <c r="K223" s="1" t="str">
        <f t="shared" si="71"/>
        <v>0x51e2523f</v>
      </c>
    </row>
    <row r="224" spans="9:11" x14ac:dyDescent="0.15">
      <c r="I224" s="1">
        <v>222</v>
      </c>
      <c r="J224" s="1" t="str">
        <f t="shared" si="70"/>
        <v>0x5f375f52</v>
      </c>
      <c r="K224" s="1" t="str">
        <f t="shared" si="71"/>
        <v>0x5ec75ef2</v>
      </c>
    </row>
    <row r="225" spans="9:11" x14ac:dyDescent="0.15">
      <c r="I225" s="1">
        <v>223</v>
      </c>
      <c r="J225" s="1" t="str">
        <f t="shared" si="70"/>
        <v>0x708d7105</v>
      </c>
      <c r="K225" s="1" t="str">
        <f t="shared" si="71"/>
        <v>0x6fc46f7c</v>
      </c>
    </row>
    <row r="226" spans="9:11" x14ac:dyDescent="0.15">
      <c r="I226" s="1">
        <v>224</v>
      </c>
      <c r="J226" s="1" t="str">
        <f t="shared" si="70"/>
        <v>0x85348668</v>
      </c>
      <c r="K226" s="1" t="str">
        <f t="shared" si="71"/>
        <v>0x84908281</v>
      </c>
    </row>
  </sheetData>
  <mergeCells count="4">
    <mergeCell ref="L2:L16"/>
    <mergeCell ref="L18:L32"/>
    <mergeCell ref="L34:L48"/>
    <mergeCell ref="L50:L64"/>
  </mergeCells>
  <phoneticPr fontId="2" type="noConversion"/>
  <conditionalFormatting sqref="N2:AB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:AB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:AB4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:AB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1180555555555551" footer="0.51180555555555551"/>
  <pageSetup paperSize="9" orientation="portrait" horizontalDpi="0" verticalDpi="0"/>
  <headerFooter scaleWithDoc="0"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3"/>
  <sheetViews>
    <sheetView zoomScaleSheetLayoutView="100" workbookViewId="0">
      <selection activeCell="F28" sqref="A1:H113"/>
    </sheetView>
  </sheetViews>
  <sheetFormatPr defaultColWidth="9" defaultRowHeight="14.25" x14ac:dyDescent="0.15"/>
  <cols>
    <col min="1" max="8" width="11.75" customWidth="1"/>
  </cols>
  <sheetData>
    <row r="1" spans="1:8" x14ac:dyDescent="0.15">
      <c r="A1" s="7" t="s">
        <v>469</v>
      </c>
      <c r="B1" s="8" t="s">
        <v>470</v>
      </c>
      <c r="C1" s="8" t="s">
        <v>471</v>
      </c>
      <c r="D1" s="8" t="s">
        <v>472</v>
      </c>
      <c r="E1" s="8" t="s">
        <v>473</v>
      </c>
      <c r="F1" s="8" t="s">
        <v>474</v>
      </c>
      <c r="G1" s="8" t="s">
        <v>475</v>
      </c>
      <c r="H1" s="8" t="s">
        <v>476</v>
      </c>
    </row>
    <row r="2" spans="1:8" x14ac:dyDescent="0.15">
      <c r="A2" s="9" t="s">
        <v>477</v>
      </c>
      <c r="B2" s="10" t="s">
        <v>478</v>
      </c>
      <c r="C2" s="10" t="s">
        <v>479</v>
      </c>
      <c r="D2" s="10" t="s">
        <v>480</v>
      </c>
      <c r="E2" s="10" t="s">
        <v>481</v>
      </c>
      <c r="F2" s="10" t="s">
        <v>482</v>
      </c>
      <c r="G2" s="10" t="s">
        <v>483</v>
      </c>
      <c r="H2" s="10" t="s">
        <v>484</v>
      </c>
    </row>
    <row r="3" spans="1:8" x14ac:dyDescent="0.15">
      <c r="A3" s="7" t="s">
        <v>485</v>
      </c>
      <c r="B3" s="8" t="s">
        <v>486</v>
      </c>
      <c r="C3" s="8" t="s">
        <v>487</v>
      </c>
      <c r="D3" s="8" t="s">
        <v>488</v>
      </c>
      <c r="E3" s="8" t="s">
        <v>489</v>
      </c>
      <c r="F3" s="8" t="s">
        <v>490</v>
      </c>
      <c r="G3" s="8" t="s">
        <v>491</v>
      </c>
      <c r="H3" s="8" t="s">
        <v>492</v>
      </c>
    </row>
    <row r="4" spans="1:8" x14ac:dyDescent="0.15">
      <c r="A4" s="9" t="s">
        <v>493</v>
      </c>
      <c r="B4" s="10" t="s">
        <v>494</v>
      </c>
      <c r="C4" s="10" t="s">
        <v>495</v>
      </c>
      <c r="D4" s="10" t="s">
        <v>496</v>
      </c>
      <c r="E4" s="10" t="s">
        <v>497</v>
      </c>
      <c r="F4" s="10" t="s">
        <v>498</v>
      </c>
      <c r="G4" s="10" t="s">
        <v>499</v>
      </c>
      <c r="H4" s="10" t="s">
        <v>500</v>
      </c>
    </row>
    <row r="5" spans="1:8" x14ac:dyDescent="0.15">
      <c r="A5" s="7" t="s">
        <v>501</v>
      </c>
      <c r="B5" s="8" t="s">
        <v>502</v>
      </c>
      <c r="C5" s="8" t="s">
        <v>503</v>
      </c>
      <c r="D5" s="8" t="s">
        <v>504</v>
      </c>
      <c r="E5" s="8" t="s">
        <v>505</v>
      </c>
      <c r="F5" s="8" t="s">
        <v>506</v>
      </c>
      <c r="G5" s="8" t="s">
        <v>507</v>
      </c>
      <c r="H5" s="8" t="s">
        <v>508</v>
      </c>
    </row>
    <row r="6" spans="1:8" x14ac:dyDescent="0.15">
      <c r="A6" s="9" t="s">
        <v>509</v>
      </c>
      <c r="B6" s="10" t="s">
        <v>510</v>
      </c>
      <c r="C6" s="10" t="s">
        <v>511</v>
      </c>
      <c r="D6" s="10" t="s">
        <v>512</v>
      </c>
      <c r="E6" s="10" t="s">
        <v>513</v>
      </c>
      <c r="F6" s="10" t="s">
        <v>514</v>
      </c>
      <c r="G6" s="10" t="s">
        <v>515</v>
      </c>
      <c r="H6" s="10" t="s">
        <v>516</v>
      </c>
    </row>
    <row r="7" spans="1:8" x14ac:dyDescent="0.15">
      <c r="A7" s="7" t="s">
        <v>517</v>
      </c>
      <c r="B7" s="8" t="s">
        <v>518</v>
      </c>
      <c r="C7" s="8" t="s">
        <v>519</v>
      </c>
      <c r="D7" s="8" t="s">
        <v>520</v>
      </c>
      <c r="E7" s="8" t="s">
        <v>521</v>
      </c>
      <c r="F7" s="8" t="s">
        <v>522</v>
      </c>
      <c r="G7" s="8" t="s">
        <v>523</v>
      </c>
      <c r="H7" s="8" t="s">
        <v>524</v>
      </c>
    </row>
    <row r="8" spans="1:8" x14ac:dyDescent="0.15">
      <c r="A8" s="9" t="s">
        <v>525</v>
      </c>
      <c r="B8" s="10" t="s">
        <v>526</v>
      </c>
      <c r="C8" s="10" t="s">
        <v>527</v>
      </c>
      <c r="D8" s="10" t="s">
        <v>528</v>
      </c>
      <c r="E8" s="10" t="s">
        <v>529</v>
      </c>
      <c r="F8" s="10" t="s">
        <v>530</v>
      </c>
      <c r="G8" s="10" t="s">
        <v>531</v>
      </c>
      <c r="H8" s="10" t="s">
        <v>532</v>
      </c>
    </row>
    <row r="9" spans="1:8" x14ac:dyDescent="0.15">
      <c r="A9" s="7" t="s">
        <v>533</v>
      </c>
      <c r="B9" s="8" t="s">
        <v>534</v>
      </c>
      <c r="C9" s="8" t="s">
        <v>535</v>
      </c>
      <c r="D9" s="8" t="s">
        <v>536</v>
      </c>
      <c r="E9" s="8" t="s">
        <v>537</v>
      </c>
      <c r="F9" s="8" t="s">
        <v>538</v>
      </c>
      <c r="G9" s="8" t="s">
        <v>539</v>
      </c>
      <c r="H9" s="8" t="s">
        <v>540</v>
      </c>
    </row>
    <row r="10" spans="1:8" x14ac:dyDescent="0.15">
      <c r="A10" s="9" t="s">
        <v>541</v>
      </c>
      <c r="B10" s="10" t="s">
        <v>542</v>
      </c>
      <c r="C10" s="10" t="s">
        <v>543</v>
      </c>
      <c r="D10" s="10" t="s">
        <v>544</v>
      </c>
      <c r="E10" s="10" t="s">
        <v>545</v>
      </c>
      <c r="F10" s="10" t="s">
        <v>546</v>
      </c>
      <c r="G10" s="10" t="s">
        <v>547</v>
      </c>
      <c r="H10" s="10" t="s">
        <v>548</v>
      </c>
    </row>
    <row r="11" spans="1:8" x14ac:dyDescent="0.15">
      <c r="A11" s="7" t="s">
        <v>549</v>
      </c>
      <c r="B11" s="8" t="s">
        <v>550</v>
      </c>
      <c r="C11" s="8" t="s">
        <v>551</v>
      </c>
      <c r="D11" s="8" t="s">
        <v>552</v>
      </c>
      <c r="E11" s="8" t="s">
        <v>553</v>
      </c>
      <c r="F11" s="8" t="s">
        <v>554</v>
      </c>
      <c r="G11" s="8" t="s">
        <v>555</v>
      </c>
      <c r="H11" s="8" t="s">
        <v>556</v>
      </c>
    </row>
    <row r="12" spans="1:8" x14ac:dyDescent="0.15">
      <c r="A12" s="9" t="s">
        <v>557</v>
      </c>
      <c r="B12" s="10" t="s">
        <v>558</v>
      </c>
      <c r="C12" s="10" t="s">
        <v>559</v>
      </c>
      <c r="D12" s="10" t="s">
        <v>560</v>
      </c>
      <c r="E12" s="10" t="s">
        <v>561</v>
      </c>
      <c r="F12" s="10" t="s">
        <v>562</v>
      </c>
      <c r="G12" s="10" t="s">
        <v>563</v>
      </c>
      <c r="H12" s="10" t="s">
        <v>564</v>
      </c>
    </row>
    <row r="13" spans="1:8" x14ac:dyDescent="0.15">
      <c r="A13" s="7" t="s">
        <v>565</v>
      </c>
      <c r="B13" s="8" t="s">
        <v>566</v>
      </c>
      <c r="C13" s="8" t="s">
        <v>567</v>
      </c>
      <c r="D13" s="8" t="s">
        <v>568</v>
      </c>
      <c r="E13" s="8" t="s">
        <v>569</v>
      </c>
      <c r="F13" s="8" t="s">
        <v>570</v>
      </c>
      <c r="G13" s="8" t="s">
        <v>571</v>
      </c>
      <c r="H13" s="8" t="s">
        <v>572</v>
      </c>
    </row>
    <row r="14" spans="1:8" x14ac:dyDescent="0.15">
      <c r="A14" s="9" t="s">
        <v>573</v>
      </c>
      <c r="B14" s="10" t="s">
        <v>574</v>
      </c>
      <c r="C14" s="10" t="s">
        <v>575</v>
      </c>
      <c r="D14" s="10" t="s">
        <v>576</v>
      </c>
      <c r="E14" s="10" t="s">
        <v>577</v>
      </c>
      <c r="F14" s="10" t="s">
        <v>578</v>
      </c>
      <c r="G14" s="10" t="s">
        <v>579</v>
      </c>
      <c r="H14" s="10" t="s">
        <v>580</v>
      </c>
    </row>
    <row r="15" spans="1:8" x14ac:dyDescent="0.15">
      <c r="A15" s="7" t="s">
        <v>581</v>
      </c>
      <c r="B15" s="8" t="s">
        <v>582</v>
      </c>
      <c r="C15" s="8" t="s">
        <v>583</v>
      </c>
      <c r="D15" s="8" t="s">
        <v>584</v>
      </c>
      <c r="E15" s="8" t="s">
        <v>585</v>
      </c>
      <c r="F15" s="8" t="s">
        <v>586</v>
      </c>
      <c r="G15" s="8" t="s">
        <v>587</v>
      </c>
      <c r="H15" s="8" t="s">
        <v>588</v>
      </c>
    </row>
    <row r="16" spans="1:8" x14ac:dyDescent="0.15">
      <c r="A16" s="9" t="s">
        <v>589</v>
      </c>
      <c r="B16" s="10" t="s">
        <v>590</v>
      </c>
      <c r="C16" s="10" t="s">
        <v>591</v>
      </c>
      <c r="D16" s="10" t="s">
        <v>592</v>
      </c>
      <c r="E16" s="10" t="s">
        <v>593</v>
      </c>
      <c r="F16" s="10" t="s">
        <v>594</v>
      </c>
      <c r="G16" s="10" t="s">
        <v>595</v>
      </c>
      <c r="H16" s="10" t="s">
        <v>596</v>
      </c>
    </row>
    <row r="17" spans="1:8" x14ac:dyDescent="0.15">
      <c r="A17" s="7" t="s">
        <v>597</v>
      </c>
      <c r="B17" s="8" t="s">
        <v>598</v>
      </c>
      <c r="C17" s="8" t="s">
        <v>599</v>
      </c>
      <c r="D17" s="8" t="s">
        <v>600</v>
      </c>
      <c r="E17" s="8" t="s">
        <v>601</v>
      </c>
      <c r="F17" s="8" t="s">
        <v>602</v>
      </c>
      <c r="G17" s="8" t="s">
        <v>603</v>
      </c>
      <c r="H17" s="8" t="s">
        <v>604</v>
      </c>
    </row>
    <row r="18" spans="1:8" x14ac:dyDescent="0.15">
      <c r="A18" s="9" t="s">
        <v>605</v>
      </c>
      <c r="B18" s="10" t="s">
        <v>606</v>
      </c>
      <c r="C18" s="10" t="s">
        <v>607</v>
      </c>
      <c r="D18" s="10" t="s">
        <v>608</v>
      </c>
      <c r="E18" s="10" t="s">
        <v>609</v>
      </c>
      <c r="F18" s="10" t="s">
        <v>610</v>
      </c>
      <c r="G18" s="10" t="s">
        <v>611</v>
      </c>
      <c r="H18" s="10" t="s">
        <v>612</v>
      </c>
    </row>
    <row r="19" spans="1:8" x14ac:dyDescent="0.15">
      <c r="A19" s="7" t="s">
        <v>613</v>
      </c>
      <c r="B19" s="8" t="s">
        <v>614</v>
      </c>
      <c r="C19" s="8" t="s">
        <v>615</v>
      </c>
      <c r="D19" s="8" t="s">
        <v>616</v>
      </c>
      <c r="E19" s="8" t="s">
        <v>617</v>
      </c>
      <c r="F19" s="8" t="s">
        <v>618</v>
      </c>
      <c r="G19" s="8" t="s">
        <v>619</v>
      </c>
      <c r="H19" s="8" t="s">
        <v>620</v>
      </c>
    </row>
    <row r="20" spans="1:8" x14ac:dyDescent="0.15">
      <c r="A20" s="9" t="s">
        <v>621</v>
      </c>
      <c r="B20" s="10" t="s">
        <v>622</v>
      </c>
      <c r="C20" s="10" t="s">
        <v>623</v>
      </c>
      <c r="D20" s="10" t="s">
        <v>624</v>
      </c>
      <c r="E20" s="10" t="s">
        <v>625</v>
      </c>
      <c r="F20" s="10" t="s">
        <v>626</v>
      </c>
      <c r="G20" s="10" t="s">
        <v>627</v>
      </c>
      <c r="H20" s="10" t="s">
        <v>628</v>
      </c>
    </row>
    <row r="21" spans="1:8" x14ac:dyDescent="0.15">
      <c r="A21" s="7" t="s">
        <v>629</v>
      </c>
      <c r="B21" s="8" t="s">
        <v>630</v>
      </c>
      <c r="C21" s="8" t="s">
        <v>631</v>
      </c>
      <c r="D21" s="8" t="s">
        <v>632</v>
      </c>
      <c r="E21" s="8" t="s">
        <v>633</v>
      </c>
      <c r="F21" s="8" t="s">
        <v>634</v>
      </c>
      <c r="G21" s="8" t="s">
        <v>635</v>
      </c>
      <c r="H21" s="8" t="s">
        <v>636</v>
      </c>
    </row>
    <row r="22" spans="1:8" x14ac:dyDescent="0.15">
      <c r="A22" s="9" t="s">
        <v>637</v>
      </c>
      <c r="B22" s="10" t="s">
        <v>638</v>
      </c>
      <c r="C22" s="10" t="s">
        <v>639</v>
      </c>
      <c r="D22" s="10" t="s">
        <v>640</v>
      </c>
      <c r="E22" s="10" t="s">
        <v>641</v>
      </c>
      <c r="F22" s="10" t="s">
        <v>642</v>
      </c>
      <c r="G22" s="10" t="s">
        <v>643</v>
      </c>
      <c r="H22" s="10" t="s">
        <v>644</v>
      </c>
    </row>
    <row r="23" spans="1:8" x14ac:dyDescent="0.15">
      <c r="A23" s="7" t="s">
        <v>645</v>
      </c>
      <c r="B23" s="8" t="s">
        <v>646</v>
      </c>
      <c r="C23" s="8" t="s">
        <v>647</v>
      </c>
      <c r="D23" s="8" t="s">
        <v>648</v>
      </c>
      <c r="E23" s="8" t="s">
        <v>649</v>
      </c>
      <c r="F23" s="8" t="s">
        <v>650</v>
      </c>
      <c r="G23" s="8" t="s">
        <v>651</v>
      </c>
      <c r="H23" s="8" t="s">
        <v>652</v>
      </c>
    </row>
    <row r="24" spans="1:8" x14ac:dyDescent="0.15">
      <c r="A24" s="9" t="s">
        <v>653</v>
      </c>
      <c r="B24" s="10" t="s">
        <v>654</v>
      </c>
      <c r="C24" s="10" t="s">
        <v>655</v>
      </c>
      <c r="D24" s="10" t="s">
        <v>656</v>
      </c>
      <c r="E24" s="10" t="s">
        <v>657</v>
      </c>
      <c r="F24" s="10" t="s">
        <v>658</v>
      </c>
      <c r="G24" s="10" t="s">
        <v>659</v>
      </c>
      <c r="H24" s="10" t="s">
        <v>660</v>
      </c>
    </row>
    <row r="25" spans="1:8" x14ac:dyDescent="0.15">
      <c r="A25" s="7" t="s">
        <v>661</v>
      </c>
      <c r="B25" s="8" t="s">
        <v>662</v>
      </c>
      <c r="C25" s="8" t="s">
        <v>663</v>
      </c>
      <c r="D25" s="8" t="s">
        <v>664</v>
      </c>
      <c r="E25" s="8" t="s">
        <v>665</v>
      </c>
      <c r="F25" s="8" t="s">
        <v>666</v>
      </c>
      <c r="G25" s="8" t="s">
        <v>667</v>
      </c>
      <c r="H25" s="8" t="s">
        <v>668</v>
      </c>
    </row>
    <row r="26" spans="1:8" x14ac:dyDescent="0.15">
      <c r="A26" s="9" t="s">
        <v>669</v>
      </c>
      <c r="B26" s="10" t="s">
        <v>670</v>
      </c>
      <c r="C26" s="10" t="s">
        <v>671</v>
      </c>
      <c r="D26" s="10" t="s">
        <v>672</v>
      </c>
      <c r="E26" s="10" t="s">
        <v>673</v>
      </c>
      <c r="F26" s="10" t="s">
        <v>674</v>
      </c>
      <c r="G26" s="10" t="s">
        <v>675</v>
      </c>
      <c r="H26" s="10" t="s">
        <v>676</v>
      </c>
    </row>
    <row r="27" spans="1:8" x14ac:dyDescent="0.15">
      <c r="A27" s="7" t="s">
        <v>677</v>
      </c>
      <c r="B27" s="8" t="s">
        <v>678</v>
      </c>
      <c r="C27" s="8" t="s">
        <v>679</v>
      </c>
      <c r="D27" s="8" t="s">
        <v>680</v>
      </c>
      <c r="E27" s="8" t="s">
        <v>681</v>
      </c>
      <c r="F27" s="8" t="s">
        <v>682</v>
      </c>
      <c r="G27" s="8" t="s">
        <v>683</v>
      </c>
      <c r="H27" s="8" t="s">
        <v>684</v>
      </c>
    </row>
    <row r="28" spans="1:8" x14ac:dyDescent="0.15">
      <c r="A28" s="9" t="s">
        <v>685</v>
      </c>
      <c r="B28" s="10" t="s">
        <v>686</v>
      </c>
      <c r="C28" s="10" t="s">
        <v>687</v>
      </c>
      <c r="D28" s="10" t="s">
        <v>688</v>
      </c>
      <c r="E28" s="10" t="s">
        <v>689</v>
      </c>
      <c r="F28" s="10" t="s">
        <v>690</v>
      </c>
      <c r="G28" s="10" t="s">
        <v>691</v>
      </c>
      <c r="H28" s="10" t="s">
        <v>692</v>
      </c>
    </row>
    <row r="29" spans="1:8" x14ac:dyDescent="0.15">
      <c r="A29" s="7" t="s">
        <v>693</v>
      </c>
      <c r="B29" s="8" t="s">
        <v>694</v>
      </c>
      <c r="C29" s="8" t="s">
        <v>695</v>
      </c>
      <c r="D29" s="8" t="s">
        <v>696</v>
      </c>
      <c r="E29" s="8" t="s">
        <v>697</v>
      </c>
      <c r="F29" s="8" t="s">
        <v>698</v>
      </c>
      <c r="G29" s="8" t="s">
        <v>699</v>
      </c>
      <c r="H29" s="8" t="s">
        <v>700</v>
      </c>
    </row>
    <row r="30" spans="1:8" x14ac:dyDescent="0.15">
      <c r="A30" s="9" t="s">
        <v>701</v>
      </c>
      <c r="B30" s="10" t="s">
        <v>702</v>
      </c>
      <c r="C30" s="10" t="s">
        <v>703</v>
      </c>
      <c r="D30" s="10" t="s">
        <v>704</v>
      </c>
      <c r="E30" s="10" t="s">
        <v>705</v>
      </c>
      <c r="F30" s="10" t="s">
        <v>706</v>
      </c>
      <c r="G30" s="10" t="s">
        <v>707</v>
      </c>
      <c r="H30" s="10" t="s">
        <v>708</v>
      </c>
    </row>
    <row r="31" spans="1:8" x14ac:dyDescent="0.15">
      <c r="A31" s="7" t="s">
        <v>709</v>
      </c>
      <c r="B31" s="8" t="s">
        <v>710</v>
      </c>
      <c r="C31" s="8" t="s">
        <v>711</v>
      </c>
      <c r="D31" s="8" t="s">
        <v>712</v>
      </c>
      <c r="E31" s="8" t="s">
        <v>713</v>
      </c>
      <c r="F31" s="8" t="s">
        <v>714</v>
      </c>
      <c r="G31" s="8" t="s">
        <v>715</v>
      </c>
      <c r="H31" s="8" t="s">
        <v>716</v>
      </c>
    </row>
    <row r="32" spans="1:8" x14ac:dyDescent="0.15">
      <c r="A32" s="9" t="s">
        <v>717</v>
      </c>
      <c r="B32" s="10" t="s">
        <v>718</v>
      </c>
      <c r="C32" s="10" t="s">
        <v>719</v>
      </c>
      <c r="D32" s="10" t="s">
        <v>720</v>
      </c>
      <c r="E32" s="10" t="s">
        <v>721</v>
      </c>
      <c r="F32" s="10" t="s">
        <v>722</v>
      </c>
      <c r="G32" s="10" t="s">
        <v>723</v>
      </c>
      <c r="H32" s="10" t="s">
        <v>724</v>
      </c>
    </row>
    <row r="33" spans="1:8" x14ac:dyDescent="0.15">
      <c r="A33" s="7" t="s">
        <v>725</v>
      </c>
      <c r="B33" s="8" t="s">
        <v>726</v>
      </c>
      <c r="C33" s="8" t="s">
        <v>727</v>
      </c>
      <c r="D33" s="8" t="s">
        <v>728</v>
      </c>
      <c r="E33" s="8" t="s">
        <v>729</v>
      </c>
      <c r="F33" s="8" t="s">
        <v>730</v>
      </c>
      <c r="G33" s="8" t="s">
        <v>731</v>
      </c>
      <c r="H33" s="8" t="s">
        <v>732</v>
      </c>
    </row>
    <row r="34" spans="1:8" x14ac:dyDescent="0.15">
      <c r="A34" s="9" t="s">
        <v>733</v>
      </c>
      <c r="B34" s="10" t="s">
        <v>734</v>
      </c>
      <c r="C34" s="10" t="s">
        <v>735</v>
      </c>
      <c r="D34" s="10" t="s">
        <v>736</v>
      </c>
      <c r="E34" s="10" t="s">
        <v>737</v>
      </c>
      <c r="F34" s="10" t="s">
        <v>738</v>
      </c>
      <c r="G34" s="10" t="s">
        <v>739</v>
      </c>
      <c r="H34" s="10" t="s">
        <v>740</v>
      </c>
    </row>
    <row r="35" spans="1:8" x14ac:dyDescent="0.15">
      <c r="A35" s="7" t="s">
        <v>741</v>
      </c>
      <c r="B35" s="8" t="s">
        <v>742</v>
      </c>
      <c r="C35" s="8" t="s">
        <v>743</v>
      </c>
      <c r="D35" s="8" t="s">
        <v>744</v>
      </c>
      <c r="E35" s="8" t="s">
        <v>745</v>
      </c>
      <c r="F35" s="8" t="s">
        <v>746</v>
      </c>
      <c r="G35" s="8" t="s">
        <v>747</v>
      </c>
      <c r="H35" s="8" t="s">
        <v>748</v>
      </c>
    </row>
    <row r="36" spans="1:8" x14ac:dyDescent="0.15">
      <c r="A36" s="9" t="s">
        <v>749</v>
      </c>
      <c r="B36" s="10" t="s">
        <v>750</v>
      </c>
      <c r="C36" s="10" t="s">
        <v>751</v>
      </c>
      <c r="D36" s="10" t="s">
        <v>752</v>
      </c>
      <c r="E36" s="10" t="s">
        <v>753</v>
      </c>
      <c r="F36" s="10" t="s">
        <v>754</v>
      </c>
      <c r="G36" s="10" t="s">
        <v>755</v>
      </c>
      <c r="H36" s="10" t="s">
        <v>756</v>
      </c>
    </row>
    <row r="37" spans="1:8" x14ac:dyDescent="0.15">
      <c r="A37" s="7" t="s">
        <v>757</v>
      </c>
      <c r="B37" s="8" t="s">
        <v>758</v>
      </c>
      <c r="C37" s="8" t="s">
        <v>759</v>
      </c>
      <c r="D37" s="8" t="s">
        <v>760</v>
      </c>
      <c r="E37" s="8" t="s">
        <v>761</v>
      </c>
      <c r="F37" s="8" t="s">
        <v>762</v>
      </c>
      <c r="G37" s="8" t="s">
        <v>763</v>
      </c>
      <c r="H37" s="8" t="s">
        <v>764</v>
      </c>
    </row>
    <row r="38" spans="1:8" x14ac:dyDescent="0.15">
      <c r="A38" s="9" t="s">
        <v>765</v>
      </c>
      <c r="B38" s="10" t="s">
        <v>766</v>
      </c>
      <c r="C38" s="10" t="s">
        <v>767</v>
      </c>
      <c r="D38" s="10" t="s">
        <v>768</v>
      </c>
      <c r="E38" s="10" t="s">
        <v>769</v>
      </c>
      <c r="F38" s="10" t="s">
        <v>770</v>
      </c>
      <c r="G38" s="10" t="s">
        <v>771</v>
      </c>
      <c r="H38" s="10" t="s">
        <v>772</v>
      </c>
    </row>
    <row r="39" spans="1:8" x14ac:dyDescent="0.15">
      <c r="A39" s="7" t="s">
        <v>773</v>
      </c>
      <c r="B39" s="8" t="s">
        <v>774</v>
      </c>
      <c r="C39" s="8" t="s">
        <v>775</v>
      </c>
      <c r="D39" s="8" t="s">
        <v>776</v>
      </c>
      <c r="E39" s="8" t="s">
        <v>777</v>
      </c>
      <c r="F39" s="8" t="s">
        <v>778</v>
      </c>
      <c r="G39" s="8" t="s">
        <v>779</v>
      </c>
      <c r="H39" s="8" t="s">
        <v>780</v>
      </c>
    </row>
    <row r="40" spans="1:8" x14ac:dyDescent="0.15">
      <c r="A40" s="9" t="s">
        <v>781</v>
      </c>
      <c r="B40" s="10" t="s">
        <v>782</v>
      </c>
      <c r="C40" s="10" t="s">
        <v>783</v>
      </c>
      <c r="D40" s="10" t="s">
        <v>784</v>
      </c>
      <c r="E40" s="10" t="s">
        <v>785</v>
      </c>
      <c r="F40" s="10" t="s">
        <v>786</v>
      </c>
      <c r="G40" s="10" t="s">
        <v>787</v>
      </c>
      <c r="H40" s="10" t="s">
        <v>788</v>
      </c>
    </row>
    <row r="41" spans="1:8" x14ac:dyDescent="0.15">
      <c r="A41" s="7" t="s">
        <v>789</v>
      </c>
      <c r="B41" s="8" t="s">
        <v>790</v>
      </c>
      <c r="C41" s="8" t="s">
        <v>791</v>
      </c>
      <c r="D41" s="8" t="s">
        <v>792</v>
      </c>
      <c r="E41" s="8" t="s">
        <v>793</v>
      </c>
      <c r="F41" s="8" t="s">
        <v>794</v>
      </c>
      <c r="G41" s="8" t="s">
        <v>795</v>
      </c>
      <c r="H41" s="8" t="s">
        <v>796</v>
      </c>
    </row>
    <row r="42" spans="1:8" x14ac:dyDescent="0.15">
      <c r="A42" s="9" t="s">
        <v>797</v>
      </c>
      <c r="B42" s="10" t="s">
        <v>798</v>
      </c>
      <c r="C42" s="10" t="s">
        <v>799</v>
      </c>
      <c r="D42" s="10" t="s">
        <v>800</v>
      </c>
      <c r="E42" s="10" t="s">
        <v>801</v>
      </c>
      <c r="F42" s="10" t="s">
        <v>802</v>
      </c>
      <c r="G42" s="10" t="s">
        <v>803</v>
      </c>
      <c r="H42" s="10" t="s">
        <v>804</v>
      </c>
    </row>
    <row r="43" spans="1:8" x14ac:dyDescent="0.15">
      <c r="A43" s="7" t="s">
        <v>805</v>
      </c>
      <c r="B43" s="8" t="s">
        <v>806</v>
      </c>
      <c r="C43" s="8" t="s">
        <v>807</v>
      </c>
      <c r="D43" s="8" t="s">
        <v>808</v>
      </c>
      <c r="E43" s="8" t="s">
        <v>809</v>
      </c>
      <c r="F43" s="8" t="s">
        <v>810</v>
      </c>
      <c r="G43" s="8" t="s">
        <v>811</v>
      </c>
      <c r="H43" s="8" t="s">
        <v>812</v>
      </c>
    </row>
    <row r="44" spans="1:8" x14ac:dyDescent="0.15">
      <c r="A44" s="9" t="s">
        <v>813</v>
      </c>
      <c r="B44" s="10" t="s">
        <v>814</v>
      </c>
      <c r="C44" s="10" t="s">
        <v>815</v>
      </c>
      <c r="D44" s="10" t="s">
        <v>816</v>
      </c>
      <c r="E44" s="10" t="s">
        <v>817</v>
      </c>
      <c r="F44" s="10" t="s">
        <v>818</v>
      </c>
      <c r="G44" s="10" t="s">
        <v>819</v>
      </c>
      <c r="H44" s="10" t="s">
        <v>820</v>
      </c>
    </row>
    <row r="45" spans="1:8" x14ac:dyDescent="0.15">
      <c r="A45" s="7" t="s">
        <v>821</v>
      </c>
      <c r="B45" s="8" t="s">
        <v>822</v>
      </c>
      <c r="C45" s="8" t="s">
        <v>823</v>
      </c>
      <c r="D45" s="8" t="s">
        <v>824</v>
      </c>
      <c r="E45" s="8" t="s">
        <v>825</v>
      </c>
      <c r="F45" s="8" t="s">
        <v>826</v>
      </c>
      <c r="G45" s="8" t="s">
        <v>827</v>
      </c>
      <c r="H45" s="8" t="s">
        <v>828</v>
      </c>
    </row>
    <row r="46" spans="1:8" x14ac:dyDescent="0.15">
      <c r="A46" s="9" t="s">
        <v>829</v>
      </c>
      <c r="B46" s="10" t="s">
        <v>830</v>
      </c>
      <c r="C46" s="10" t="s">
        <v>831</v>
      </c>
      <c r="D46" s="10" t="s">
        <v>832</v>
      </c>
      <c r="E46" s="10" t="s">
        <v>833</v>
      </c>
      <c r="F46" s="10" t="s">
        <v>834</v>
      </c>
      <c r="G46" s="10" t="s">
        <v>835</v>
      </c>
      <c r="H46" s="10" t="s">
        <v>836</v>
      </c>
    </row>
    <row r="47" spans="1:8" x14ac:dyDescent="0.15">
      <c r="A47" s="7" t="s">
        <v>837</v>
      </c>
      <c r="B47" s="8" t="s">
        <v>838</v>
      </c>
      <c r="C47" s="8" t="s">
        <v>839</v>
      </c>
      <c r="D47" s="8" t="s">
        <v>840</v>
      </c>
      <c r="E47" s="8" t="s">
        <v>841</v>
      </c>
      <c r="F47" s="8" t="s">
        <v>842</v>
      </c>
      <c r="G47" s="8" t="s">
        <v>843</v>
      </c>
      <c r="H47" s="8" t="s">
        <v>844</v>
      </c>
    </row>
    <row r="48" spans="1:8" x14ac:dyDescent="0.15">
      <c r="A48" s="9" t="s">
        <v>845</v>
      </c>
      <c r="B48" s="10" t="s">
        <v>846</v>
      </c>
      <c r="C48" s="10" t="s">
        <v>847</v>
      </c>
      <c r="D48" s="10" t="s">
        <v>848</v>
      </c>
      <c r="E48" s="10" t="s">
        <v>849</v>
      </c>
      <c r="F48" s="10" t="s">
        <v>850</v>
      </c>
      <c r="G48" s="10" t="s">
        <v>851</v>
      </c>
      <c r="H48" s="10" t="s">
        <v>852</v>
      </c>
    </row>
    <row r="49" spans="1:8" x14ac:dyDescent="0.15">
      <c r="A49" s="7" t="s">
        <v>853</v>
      </c>
      <c r="B49" s="8" t="s">
        <v>854</v>
      </c>
      <c r="C49" s="8" t="s">
        <v>855</v>
      </c>
      <c r="D49" s="8" t="s">
        <v>856</v>
      </c>
      <c r="E49" s="8" t="s">
        <v>857</v>
      </c>
      <c r="F49" s="8" t="s">
        <v>858</v>
      </c>
      <c r="G49" s="8" t="s">
        <v>859</v>
      </c>
      <c r="H49" s="8" t="s">
        <v>860</v>
      </c>
    </row>
    <row r="50" spans="1:8" x14ac:dyDescent="0.15">
      <c r="A50" s="9" t="s">
        <v>861</v>
      </c>
      <c r="B50" s="10" t="s">
        <v>862</v>
      </c>
      <c r="C50" s="10" t="s">
        <v>863</v>
      </c>
      <c r="D50" s="10" t="s">
        <v>864</v>
      </c>
      <c r="E50" s="10" t="s">
        <v>865</v>
      </c>
      <c r="F50" s="10" t="s">
        <v>866</v>
      </c>
      <c r="G50" s="10" t="s">
        <v>867</v>
      </c>
      <c r="H50" s="10" t="s">
        <v>868</v>
      </c>
    </row>
    <row r="51" spans="1:8" x14ac:dyDescent="0.15">
      <c r="A51" s="7" t="s">
        <v>869</v>
      </c>
      <c r="B51" s="8" t="s">
        <v>870</v>
      </c>
      <c r="C51" s="8" t="s">
        <v>871</v>
      </c>
      <c r="D51" s="8" t="s">
        <v>872</v>
      </c>
      <c r="E51" s="8" t="s">
        <v>873</v>
      </c>
      <c r="F51" s="8" t="s">
        <v>874</v>
      </c>
      <c r="G51" s="8" t="s">
        <v>875</v>
      </c>
      <c r="H51" s="8" t="s">
        <v>876</v>
      </c>
    </row>
    <row r="52" spans="1:8" x14ac:dyDescent="0.15">
      <c r="A52" s="9" t="s">
        <v>877</v>
      </c>
      <c r="B52" s="10" t="s">
        <v>878</v>
      </c>
      <c r="C52" s="10" t="s">
        <v>879</v>
      </c>
      <c r="D52" s="10" t="s">
        <v>880</v>
      </c>
      <c r="E52" s="10" t="s">
        <v>881</v>
      </c>
      <c r="F52" s="10" t="s">
        <v>882</v>
      </c>
      <c r="G52" s="10" t="s">
        <v>883</v>
      </c>
      <c r="H52" s="10" t="s">
        <v>884</v>
      </c>
    </row>
    <row r="53" spans="1:8" x14ac:dyDescent="0.15">
      <c r="A53" s="7" t="s">
        <v>885</v>
      </c>
      <c r="B53" s="8" t="s">
        <v>886</v>
      </c>
      <c r="C53" s="8" t="s">
        <v>887</v>
      </c>
      <c r="D53" s="8" t="s">
        <v>888</v>
      </c>
      <c r="E53" s="8" t="s">
        <v>889</v>
      </c>
      <c r="F53" s="8" t="s">
        <v>890</v>
      </c>
      <c r="G53" s="8" t="s">
        <v>891</v>
      </c>
      <c r="H53" s="8" t="s">
        <v>892</v>
      </c>
    </row>
    <row r="54" spans="1:8" x14ac:dyDescent="0.15">
      <c r="A54" s="9" t="s">
        <v>893</v>
      </c>
      <c r="B54" s="10" t="s">
        <v>894</v>
      </c>
      <c r="C54" s="10" t="s">
        <v>895</v>
      </c>
      <c r="D54" s="10" t="s">
        <v>896</v>
      </c>
      <c r="E54" s="10" t="s">
        <v>897</v>
      </c>
      <c r="F54" s="10" t="s">
        <v>898</v>
      </c>
      <c r="G54" s="10" t="s">
        <v>899</v>
      </c>
      <c r="H54" s="10" t="s">
        <v>900</v>
      </c>
    </row>
    <row r="55" spans="1:8" x14ac:dyDescent="0.15">
      <c r="A55" s="7" t="s">
        <v>901</v>
      </c>
      <c r="B55" s="8" t="s">
        <v>902</v>
      </c>
      <c r="C55" s="8" t="s">
        <v>903</v>
      </c>
      <c r="D55" s="8" t="s">
        <v>904</v>
      </c>
      <c r="E55" s="8" t="s">
        <v>905</v>
      </c>
      <c r="F55" s="8" t="s">
        <v>906</v>
      </c>
      <c r="G55" s="8" t="s">
        <v>907</v>
      </c>
      <c r="H55" s="8" t="s">
        <v>908</v>
      </c>
    </row>
    <row r="56" spans="1:8" x14ac:dyDescent="0.15">
      <c r="A56" s="9" t="s">
        <v>909</v>
      </c>
      <c r="B56" s="10" t="s">
        <v>910</v>
      </c>
      <c r="C56" s="10" t="s">
        <v>911</v>
      </c>
      <c r="D56" s="10" t="s">
        <v>912</v>
      </c>
      <c r="E56" s="10" t="s">
        <v>913</v>
      </c>
      <c r="F56" s="10" t="s">
        <v>914</v>
      </c>
      <c r="G56" s="10" t="s">
        <v>915</v>
      </c>
      <c r="H56" s="10" t="s">
        <v>916</v>
      </c>
    </row>
    <row r="57" spans="1:8" x14ac:dyDescent="0.15">
      <c r="A57" s="7" t="s">
        <v>917</v>
      </c>
      <c r="B57" s="8" t="s">
        <v>918</v>
      </c>
      <c r="C57" s="8" t="s">
        <v>0</v>
      </c>
      <c r="D57" s="8" t="s">
        <v>0</v>
      </c>
      <c r="E57" s="8" t="s">
        <v>0</v>
      </c>
      <c r="F57" s="8" t="s">
        <v>0</v>
      </c>
      <c r="G57" s="8" t="s">
        <v>0</v>
      </c>
      <c r="H57" s="8" t="s">
        <v>0</v>
      </c>
    </row>
    <row r="58" spans="1:8" x14ac:dyDescent="0.15">
      <c r="A58" s="9" t="s">
        <v>0</v>
      </c>
      <c r="B58" s="10" t="s">
        <v>0</v>
      </c>
      <c r="C58" s="10" t="s">
        <v>0</v>
      </c>
      <c r="D58" s="10" t="s">
        <v>0</v>
      </c>
      <c r="E58" s="10" t="s">
        <v>0</v>
      </c>
      <c r="F58" s="10" t="s">
        <v>0</v>
      </c>
      <c r="G58" s="10" t="s">
        <v>0</v>
      </c>
      <c r="H58" s="10" t="s">
        <v>0</v>
      </c>
    </row>
    <row r="59" spans="1:8" x14ac:dyDescent="0.15">
      <c r="A59" s="7" t="s">
        <v>0</v>
      </c>
      <c r="B59" s="8" t="s">
        <v>0</v>
      </c>
      <c r="C59" s="8" t="s">
        <v>0</v>
      </c>
      <c r="D59" s="8" t="s">
        <v>0</v>
      </c>
      <c r="E59" s="8" t="s">
        <v>0</v>
      </c>
      <c r="F59" s="8" t="s">
        <v>0</v>
      </c>
      <c r="G59" s="8" t="s">
        <v>0</v>
      </c>
      <c r="H59" s="8" t="s">
        <v>0</v>
      </c>
    </row>
    <row r="60" spans="1:8" x14ac:dyDescent="0.15">
      <c r="A60" s="9" t="s">
        <v>0</v>
      </c>
      <c r="B60" s="10" t="s">
        <v>0</v>
      </c>
      <c r="C60" s="10" t="s">
        <v>0</v>
      </c>
      <c r="D60" s="10" t="s">
        <v>0</v>
      </c>
      <c r="E60" s="10" t="s">
        <v>0</v>
      </c>
      <c r="F60" s="10" t="s">
        <v>0</v>
      </c>
      <c r="G60" s="10" t="s">
        <v>0</v>
      </c>
      <c r="H60" s="10" t="s">
        <v>0</v>
      </c>
    </row>
    <row r="61" spans="1:8" x14ac:dyDescent="0.15">
      <c r="A61" s="7" t="s">
        <v>0</v>
      </c>
      <c r="B61" s="8" t="s">
        <v>0</v>
      </c>
      <c r="C61" s="8" t="s">
        <v>0</v>
      </c>
      <c r="D61" s="8" t="s">
        <v>0</v>
      </c>
      <c r="E61" s="8" t="s">
        <v>0</v>
      </c>
      <c r="F61" s="8" t="s">
        <v>0</v>
      </c>
      <c r="G61" s="8" t="s">
        <v>0</v>
      </c>
      <c r="H61" s="8" t="s">
        <v>0</v>
      </c>
    </row>
    <row r="62" spans="1:8" x14ac:dyDescent="0.15">
      <c r="A62" s="9" t="s">
        <v>0</v>
      </c>
      <c r="B62" s="10" t="s">
        <v>0</v>
      </c>
      <c r="C62" s="10" t="s">
        <v>0</v>
      </c>
      <c r="D62" s="10" t="s">
        <v>0</v>
      </c>
      <c r="E62" s="10" t="s">
        <v>0</v>
      </c>
      <c r="F62" s="10" t="s">
        <v>0</v>
      </c>
      <c r="G62" s="10" t="s">
        <v>0</v>
      </c>
      <c r="H62" s="10" t="s">
        <v>0</v>
      </c>
    </row>
    <row r="63" spans="1:8" x14ac:dyDescent="0.15">
      <c r="A63" s="7" t="s">
        <v>0</v>
      </c>
      <c r="B63" s="8" t="s">
        <v>0</v>
      </c>
      <c r="C63" s="8" t="s">
        <v>0</v>
      </c>
      <c r="D63" s="8" t="s">
        <v>0</v>
      </c>
      <c r="E63" s="8" t="s">
        <v>0</v>
      </c>
      <c r="F63" s="8" t="s">
        <v>0</v>
      </c>
      <c r="G63" s="8" t="s">
        <v>0</v>
      </c>
      <c r="H63" s="8" t="s">
        <v>0</v>
      </c>
    </row>
    <row r="64" spans="1:8" x14ac:dyDescent="0.15">
      <c r="A64" s="9" t="s">
        <v>0</v>
      </c>
      <c r="B64" s="10" t="s">
        <v>0</v>
      </c>
      <c r="C64" s="10" t="s">
        <v>0</v>
      </c>
      <c r="D64" s="10" t="s">
        <v>0</v>
      </c>
      <c r="E64" s="10" t="s">
        <v>0</v>
      </c>
      <c r="F64" s="10" t="s">
        <v>0</v>
      </c>
      <c r="G64" s="10" t="s">
        <v>0</v>
      </c>
      <c r="H64" s="10" t="s">
        <v>0</v>
      </c>
    </row>
    <row r="65" spans="1:8" x14ac:dyDescent="0.15">
      <c r="A65" s="7" t="s">
        <v>0</v>
      </c>
      <c r="B65" s="8" t="s">
        <v>0</v>
      </c>
      <c r="C65" s="8" t="s">
        <v>0</v>
      </c>
      <c r="D65" s="8" t="s">
        <v>0</v>
      </c>
      <c r="E65" s="8" t="s">
        <v>0</v>
      </c>
      <c r="F65" s="8" t="s">
        <v>0</v>
      </c>
      <c r="G65" s="8" t="s">
        <v>0</v>
      </c>
      <c r="H65" s="8" t="s">
        <v>0</v>
      </c>
    </row>
    <row r="66" spans="1:8" x14ac:dyDescent="0.15">
      <c r="A66" s="9" t="s">
        <v>0</v>
      </c>
      <c r="B66" s="10" t="s">
        <v>0</v>
      </c>
      <c r="C66" s="10" t="s">
        <v>0</v>
      </c>
      <c r="D66" s="10" t="s">
        <v>0</v>
      </c>
      <c r="E66" s="10" t="s">
        <v>0</v>
      </c>
      <c r="F66" s="10" t="s">
        <v>0</v>
      </c>
      <c r="G66" s="10" t="s">
        <v>0</v>
      </c>
      <c r="H66" s="10" t="s">
        <v>0</v>
      </c>
    </row>
    <row r="67" spans="1:8" x14ac:dyDescent="0.15">
      <c r="A67" s="7" t="s">
        <v>0</v>
      </c>
      <c r="B67" s="8" t="s">
        <v>0</v>
      </c>
      <c r="C67" s="8" t="s">
        <v>0</v>
      </c>
      <c r="D67" s="8" t="s">
        <v>0</v>
      </c>
      <c r="E67" s="8" t="s">
        <v>0</v>
      </c>
      <c r="F67" s="8" t="s">
        <v>0</v>
      </c>
      <c r="G67" s="8" t="s">
        <v>0</v>
      </c>
      <c r="H67" s="8" t="s">
        <v>0</v>
      </c>
    </row>
    <row r="68" spans="1:8" x14ac:dyDescent="0.15">
      <c r="A68" s="9" t="s">
        <v>0</v>
      </c>
      <c r="B68" s="10" t="s">
        <v>0</v>
      </c>
      <c r="C68" s="10" t="s">
        <v>0</v>
      </c>
      <c r="D68" s="10" t="s">
        <v>0</v>
      </c>
      <c r="E68" s="10" t="s">
        <v>0</v>
      </c>
      <c r="F68" s="10" t="s">
        <v>0</v>
      </c>
      <c r="G68" s="10" t="s">
        <v>0</v>
      </c>
      <c r="H68" s="10" t="s">
        <v>0</v>
      </c>
    </row>
    <row r="69" spans="1:8" x14ac:dyDescent="0.15">
      <c r="A69" s="7" t="s">
        <v>0</v>
      </c>
      <c r="B69" s="8" t="s">
        <v>0</v>
      </c>
      <c r="C69" s="8" t="s">
        <v>0</v>
      </c>
      <c r="D69" s="8" t="s">
        <v>0</v>
      </c>
      <c r="E69" s="8" t="s">
        <v>0</v>
      </c>
      <c r="F69" s="8" t="s">
        <v>0</v>
      </c>
      <c r="G69" s="8" t="s">
        <v>0</v>
      </c>
      <c r="H69" s="8" t="s">
        <v>0</v>
      </c>
    </row>
    <row r="70" spans="1:8" x14ac:dyDescent="0.15">
      <c r="A70" s="9" t="s">
        <v>0</v>
      </c>
      <c r="B70" s="10" t="s">
        <v>0</v>
      </c>
      <c r="C70" s="10" t="s">
        <v>0</v>
      </c>
      <c r="D70" s="10" t="s">
        <v>0</v>
      </c>
      <c r="E70" s="10" t="s">
        <v>0</v>
      </c>
      <c r="F70" s="10" t="s">
        <v>0</v>
      </c>
      <c r="G70" s="10" t="s">
        <v>0</v>
      </c>
      <c r="H70" s="10" t="s">
        <v>0</v>
      </c>
    </row>
    <row r="71" spans="1:8" x14ac:dyDescent="0.15">
      <c r="A71" s="7" t="s">
        <v>0</v>
      </c>
      <c r="B71" s="8" t="s">
        <v>0</v>
      </c>
      <c r="C71" s="8" t="s">
        <v>0</v>
      </c>
      <c r="D71" s="8" t="s">
        <v>0</v>
      </c>
      <c r="E71" s="8" t="s">
        <v>0</v>
      </c>
      <c r="F71" s="8" t="s">
        <v>0</v>
      </c>
      <c r="G71" s="8" t="s">
        <v>0</v>
      </c>
      <c r="H71" s="8" t="s">
        <v>0</v>
      </c>
    </row>
    <row r="72" spans="1:8" x14ac:dyDescent="0.15">
      <c r="A72" s="9" t="s">
        <v>0</v>
      </c>
      <c r="B72" s="10" t="s">
        <v>0</v>
      </c>
      <c r="C72" s="10" t="s">
        <v>0</v>
      </c>
      <c r="D72" s="10" t="s">
        <v>0</v>
      </c>
      <c r="E72" s="10" t="s">
        <v>0</v>
      </c>
      <c r="F72" s="10" t="s">
        <v>0</v>
      </c>
      <c r="G72" s="10" t="s">
        <v>0</v>
      </c>
      <c r="H72" s="10" t="s">
        <v>0</v>
      </c>
    </row>
    <row r="73" spans="1:8" x14ac:dyDescent="0.15">
      <c r="A73" s="7" t="s">
        <v>0</v>
      </c>
      <c r="B73" s="8" t="s">
        <v>0</v>
      </c>
      <c r="C73" s="8" t="s">
        <v>0</v>
      </c>
      <c r="D73" s="8" t="s">
        <v>0</v>
      </c>
      <c r="E73" s="8" t="s">
        <v>0</v>
      </c>
      <c r="F73" s="8" t="s">
        <v>0</v>
      </c>
      <c r="G73" s="8" t="s">
        <v>0</v>
      </c>
      <c r="H73" s="8" t="s">
        <v>0</v>
      </c>
    </row>
    <row r="74" spans="1:8" x14ac:dyDescent="0.15">
      <c r="A74" s="9" t="s">
        <v>0</v>
      </c>
      <c r="B74" s="10" t="s">
        <v>0</v>
      </c>
      <c r="C74" s="10" t="s">
        <v>0</v>
      </c>
      <c r="D74" s="10" t="s">
        <v>0</v>
      </c>
      <c r="E74" s="10" t="s">
        <v>0</v>
      </c>
      <c r="F74" s="10" t="s">
        <v>0</v>
      </c>
      <c r="G74" s="10" t="s">
        <v>0</v>
      </c>
      <c r="H74" s="10" t="s">
        <v>0</v>
      </c>
    </row>
    <row r="75" spans="1:8" x14ac:dyDescent="0.15">
      <c r="A75" s="7" t="s">
        <v>0</v>
      </c>
      <c r="B75" s="8" t="s">
        <v>0</v>
      </c>
      <c r="C75" s="8" t="s">
        <v>0</v>
      </c>
      <c r="D75" s="8" t="s">
        <v>0</v>
      </c>
      <c r="E75" s="8" t="s">
        <v>0</v>
      </c>
      <c r="F75" s="8" t="s">
        <v>0</v>
      </c>
      <c r="G75" s="8" t="s">
        <v>0</v>
      </c>
      <c r="H75" s="8" t="s">
        <v>0</v>
      </c>
    </row>
    <row r="76" spans="1:8" x14ac:dyDescent="0.15">
      <c r="A76" s="9" t="s">
        <v>0</v>
      </c>
      <c r="B76" s="10" t="s">
        <v>0</v>
      </c>
      <c r="C76" s="10" t="s">
        <v>0</v>
      </c>
      <c r="D76" s="10" t="s">
        <v>0</v>
      </c>
      <c r="E76" s="10" t="s">
        <v>0</v>
      </c>
      <c r="F76" s="10" t="s">
        <v>0</v>
      </c>
      <c r="G76" s="10" t="s">
        <v>0</v>
      </c>
      <c r="H76" s="10" t="s">
        <v>0</v>
      </c>
    </row>
    <row r="77" spans="1:8" x14ac:dyDescent="0.15">
      <c r="A77" s="7" t="s">
        <v>0</v>
      </c>
      <c r="B77" s="8" t="s">
        <v>0</v>
      </c>
      <c r="C77" s="8" t="s">
        <v>0</v>
      </c>
      <c r="D77" s="8" t="s">
        <v>0</v>
      </c>
      <c r="E77" s="8" t="s">
        <v>0</v>
      </c>
      <c r="F77" s="8" t="s">
        <v>0</v>
      </c>
      <c r="G77" s="8" t="s">
        <v>0</v>
      </c>
      <c r="H77" s="8" t="s">
        <v>0</v>
      </c>
    </row>
    <row r="78" spans="1:8" x14ac:dyDescent="0.15">
      <c r="A78" s="9" t="s">
        <v>0</v>
      </c>
      <c r="B78" s="10" t="s">
        <v>0</v>
      </c>
      <c r="C78" s="10" t="s">
        <v>0</v>
      </c>
      <c r="D78" s="10" t="s">
        <v>0</v>
      </c>
      <c r="E78" s="10" t="s">
        <v>0</v>
      </c>
      <c r="F78" s="10" t="s">
        <v>0</v>
      </c>
      <c r="G78" s="10" t="s">
        <v>0</v>
      </c>
      <c r="H78" s="10" t="s">
        <v>0</v>
      </c>
    </row>
    <row r="79" spans="1:8" x14ac:dyDescent="0.15">
      <c r="A79" s="7" t="s">
        <v>0</v>
      </c>
      <c r="B79" s="8" t="s">
        <v>0</v>
      </c>
      <c r="C79" s="8" t="s">
        <v>0</v>
      </c>
      <c r="D79" s="8" t="s">
        <v>0</v>
      </c>
      <c r="E79" s="8" t="s">
        <v>0</v>
      </c>
      <c r="F79" s="8" t="s">
        <v>0</v>
      </c>
      <c r="G79" s="8" t="s">
        <v>0</v>
      </c>
      <c r="H79" s="8" t="s">
        <v>0</v>
      </c>
    </row>
    <row r="80" spans="1:8" x14ac:dyDescent="0.15">
      <c r="A80" s="9" t="s">
        <v>0</v>
      </c>
      <c r="B80" s="10" t="s">
        <v>0</v>
      </c>
      <c r="C80" s="10" t="s">
        <v>0</v>
      </c>
      <c r="D80" s="10" t="s">
        <v>0</v>
      </c>
      <c r="E80" s="10" t="s">
        <v>0</v>
      </c>
      <c r="F80" s="10" t="s">
        <v>0</v>
      </c>
      <c r="G80" s="10" t="s">
        <v>0</v>
      </c>
      <c r="H80" s="10" t="s">
        <v>0</v>
      </c>
    </row>
    <row r="81" spans="1:8" x14ac:dyDescent="0.15">
      <c r="A81" s="7" t="s">
        <v>0</v>
      </c>
      <c r="B81" s="8" t="s">
        <v>0</v>
      </c>
      <c r="C81" s="8" t="s">
        <v>0</v>
      </c>
      <c r="D81" s="8" t="s">
        <v>0</v>
      </c>
      <c r="E81" s="8" t="s">
        <v>0</v>
      </c>
      <c r="F81" s="8" t="s">
        <v>0</v>
      </c>
      <c r="G81" s="8" t="s">
        <v>0</v>
      </c>
      <c r="H81" s="8" t="s">
        <v>0</v>
      </c>
    </row>
    <row r="82" spans="1:8" x14ac:dyDescent="0.15">
      <c r="A82" s="9" t="s">
        <v>0</v>
      </c>
      <c r="B82" s="10" t="s">
        <v>0</v>
      </c>
      <c r="C82" s="10" t="s">
        <v>0</v>
      </c>
      <c r="D82" s="10" t="s">
        <v>0</v>
      </c>
      <c r="E82" s="10" t="s">
        <v>0</v>
      </c>
      <c r="F82" s="10" t="s">
        <v>0</v>
      </c>
      <c r="G82" s="10" t="s">
        <v>0</v>
      </c>
      <c r="H82" s="10" t="s">
        <v>0</v>
      </c>
    </row>
    <row r="83" spans="1:8" x14ac:dyDescent="0.15">
      <c r="A83" s="7" t="s">
        <v>0</v>
      </c>
      <c r="B83" s="8" t="s">
        <v>0</v>
      </c>
      <c r="C83" s="8" t="s">
        <v>0</v>
      </c>
      <c r="D83" s="8" t="s">
        <v>0</v>
      </c>
      <c r="E83" s="8" t="s">
        <v>0</v>
      </c>
      <c r="F83" s="8" t="s">
        <v>0</v>
      </c>
      <c r="G83" s="8" t="s">
        <v>0</v>
      </c>
      <c r="H83" s="8" t="s">
        <v>0</v>
      </c>
    </row>
    <row r="84" spans="1:8" x14ac:dyDescent="0.15">
      <c r="A84" s="9" t="s">
        <v>0</v>
      </c>
      <c r="B84" s="10" t="s">
        <v>0</v>
      </c>
      <c r="C84" s="10" t="s">
        <v>0</v>
      </c>
      <c r="D84" s="10" t="s">
        <v>0</v>
      </c>
      <c r="E84" s="10" t="s">
        <v>0</v>
      </c>
      <c r="F84" s="10" t="s">
        <v>0</v>
      </c>
      <c r="G84" s="10" t="s">
        <v>0</v>
      </c>
      <c r="H84" s="10" t="s">
        <v>0</v>
      </c>
    </row>
    <row r="85" spans="1:8" x14ac:dyDescent="0.15">
      <c r="A85" s="7" t="s">
        <v>0</v>
      </c>
      <c r="B85" s="8" t="s">
        <v>0</v>
      </c>
      <c r="C85" s="8" t="s">
        <v>0</v>
      </c>
      <c r="D85" s="8" t="s">
        <v>0</v>
      </c>
      <c r="E85" s="8" t="s">
        <v>0</v>
      </c>
      <c r="F85" s="8" t="s">
        <v>0</v>
      </c>
      <c r="G85" s="8" t="s">
        <v>0</v>
      </c>
      <c r="H85" s="8" t="s">
        <v>0</v>
      </c>
    </row>
    <row r="86" spans="1:8" x14ac:dyDescent="0.15">
      <c r="A86" s="9" t="s">
        <v>0</v>
      </c>
      <c r="B86" s="10" t="s">
        <v>0</v>
      </c>
      <c r="C86" s="10" t="s">
        <v>0</v>
      </c>
      <c r="D86" s="10" t="s">
        <v>0</v>
      </c>
      <c r="E86" s="10" t="s">
        <v>0</v>
      </c>
      <c r="F86" s="10" t="s">
        <v>0</v>
      </c>
      <c r="G86" s="10" t="s">
        <v>0</v>
      </c>
      <c r="H86" s="10" t="s">
        <v>0</v>
      </c>
    </row>
    <row r="87" spans="1:8" x14ac:dyDescent="0.15">
      <c r="A87" s="7" t="s">
        <v>0</v>
      </c>
      <c r="B87" s="8" t="s">
        <v>0</v>
      </c>
      <c r="C87" s="8" t="s">
        <v>0</v>
      </c>
      <c r="D87" s="8" t="s">
        <v>0</v>
      </c>
      <c r="E87" s="8" t="s">
        <v>0</v>
      </c>
      <c r="F87" s="8" t="s">
        <v>0</v>
      </c>
      <c r="G87" s="8" t="s">
        <v>0</v>
      </c>
      <c r="H87" s="8" t="s">
        <v>0</v>
      </c>
    </row>
    <row r="88" spans="1:8" x14ac:dyDescent="0.15">
      <c r="A88" s="9" t="s">
        <v>0</v>
      </c>
      <c r="B88" s="10" t="s">
        <v>0</v>
      </c>
      <c r="C88" s="10" t="s">
        <v>0</v>
      </c>
      <c r="D88" s="10" t="s">
        <v>0</v>
      </c>
      <c r="E88" s="10" t="s">
        <v>0</v>
      </c>
      <c r="F88" s="10" t="s">
        <v>0</v>
      </c>
      <c r="G88" s="10" t="s">
        <v>0</v>
      </c>
      <c r="H88" s="10" t="s">
        <v>0</v>
      </c>
    </row>
    <row r="89" spans="1:8" x14ac:dyDescent="0.15">
      <c r="A89" s="7" t="s">
        <v>0</v>
      </c>
      <c r="B89" s="8" t="s">
        <v>0</v>
      </c>
      <c r="C89" s="8" t="s">
        <v>0</v>
      </c>
      <c r="D89" s="8" t="s">
        <v>0</v>
      </c>
      <c r="E89" s="8" t="s">
        <v>0</v>
      </c>
      <c r="F89" s="8" t="s">
        <v>0</v>
      </c>
      <c r="G89" s="8" t="s">
        <v>0</v>
      </c>
      <c r="H89" s="8" t="s">
        <v>0</v>
      </c>
    </row>
    <row r="90" spans="1:8" x14ac:dyDescent="0.15">
      <c r="A90" s="9" t="s">
        <v>0</v>
      </c>
      <c r="B90" s="10" t="s">
        <v>0</v>
      </c>
      <c r="C90" s="10" t="s">
        <v>0</v>
      </c>
      <c r="D90" s="10" t="s">
        <v>0</v>
      </c>
      <c r="E90" s="10" t="s">
        <v>0</v>
      </c>
      <c r="F90" s="10" t="s">
        <v>0</v>
      </c>
      <c r="G90" s="10" t="s">
        <v>0</v>
      </c>
      <c r="H90" s="10" t="s">
        <v>0</v>
      </c>
    </row>
    <row r="91" spans="1:8" x14ac:dyDescent="0.15">
      <c r="A91" s="7" t="s">
        <v>0</v>
      </c>
      <c r="B91" s="8" t="s">
        <v>0</v>
      </c>
      <c r="C91" s="8" t="s">
        <v>0</v>
      </c>
      <c r="D91" s="8" t="s">
        <v>0</v>
      </c>
      <c r="E91" s="8" t="s">
        <v>0</v>
      </c>
      <c r="F91" s="8" t="s">
        <v>0</v>
      </c>
      <c r="G91" s="8" t="s">
        <v>0</v>
      </c>
      <c r="H91" s="8" t="s">
        <v>0</v>
      </c>
    </row>
    <row r="92" spans="1:8" x14ac:dyDescent="0.15">
      <c r="A92" s="9" t="s">
        <v>0</v>
      </c>
      <c r="B92" s="10" t="s">
        <v>0</v>
      </c>
      <c r="C92" s="10" t="s">
        <v>0</v>
      </c>
      <c r="D92" s="10" t="s">
        <v>0</v>
      </c>
      <c r="E92" s="10" t="s">
        <v>0</v>
      </c>
      <c r="F92" s="10" t="s">
        <v>0</v>
      </c>
      <c r="G92" s="10" t="s">
        <v>0</v>
      </c>
      <c r="H92" s="10" t="s">
        <v>0</v>
      </c>
    </row>
    <row r="93" spans="1:8" x14ac:dyDescent="0.15">
      <c r="A93" s="7" t="s">
        <v>0</v>
      </c>
      <c r="B93" s="8" t="s">
        <v>0</v>
      </c>
      <c r="C93" s="8" t="s">
        <v>0</v>
      </c>
      <c r="D93" s="8" t="s">
        <v>0</v>
      </c>
      <c r="E93" s="8" t="s">
        <v>0</v>
      </c>
      <c r="F93" s="8" t="s">
        <v>0</v>
      </c>
      <c r="G93" s="8" t="s">
        <v>0</v>
      </c>
      <c r="H93" s="8" t="s">
        <v>0</v>
      </c>
    </row>
    <row r="94" spans="1:8" x14ac:dyDescent="0.15">
      <c r="A94" s="9" t="s">
        <v>0</v>
      </c>
      <c r="B94" s="10" t="s">
        <v>0</v>
      </c>
      <c r="C94" s="10" t="s">
        <v>0</v>
      </c>
      <c r="D94" s="10" t="s">
        <v>0</v>
      </c>
      <c r="E94" s="10" t="s">
        <v>0</v>
      </c>
      <c r="F94" s="10" t="s">
        <v>0</v>
      </c>
      <c r="G94" s="10" t="s">
        <v>0</v>
      </c>
      <c r="H94" s="10" t="s">
        <v>0</v>
      </c>
    </row>
    <row r="95" spans="1:8" x14ac:dyDescent="0.15">
      <c r="A95" s="7" t="s">
        <v>0</v>
      </c>
      <c r="B95" s="8" t="s">
        <v>0</v>
      </c>
      <c r="C95" s="8" t="s">
        <v>0</v>
      </c>
      <c r="D95" s="8" t="s">
        <v>0</v>
      </c>
      <c r="E95" s="8" t="s">
        <v>0</v>
      </c>
      <c r="F95" s="8" t="s">
        <v>0</v>
      </c>
      <c r="G95" s="8" t="s">
        <v>0</v>
      </c>
      <c r="H95" s="8" t="s">
        <v>0</v>
      </c>
    </row>
    <row r="96" spans="1:8" x14ac:dyDescent="0.15">
      <c r="A96" s="9" t="s">
        <v>0</v>
      </c>
      <c r="B96" s="10" t="s">
        <v>0</v>
      </c>
      <c r="C96" s="10" t="s">
        <v>0</v>
      </c>
      <c r="D96" s="10" t="s">
        <v>0</v>
      </c>
      <c r="E96" s="10" t="s">
        <v>0</v>
      </c>
      <c r="F96" s="10" t="s">
        <v>0</v>
      </c>
      <c r="G96" s="10" t="s">
        <v>0</v>
      </c>
      <c r="H96" s="10" t="s">
        <v>0</v>
      </c>
    </row>
    <row r="97" spans="1:8" x14ac:dyDescent="0.15">
      <c r="A97" s="7" t="s">
        <v>0</v>
      </c>
      <c r="B97" s="8" t="s">
        <v>0</v>
      </c>
      <c r="C97" s="8" t="s">
        <v>0</v>
      </c>
      <c r="D97" s="8" t="s">
        <v>0</v>
      </c>
      <c r="E97" s="8" t="s">
        <v>0</v>
      </c>
      <c r="F97" s="8" t="s">
        <v>0</v>
      </c>
      <c r="G97" s="8" t="s">
        <v>0</v>
      </c>
      <c r="H97" s="8" t="s">
        <v>0</v>
      </c>
    </row>
    <row r="98" spans="1:8" x14ac:dyDescent="0.15">
      <c r="A98" s="9" t="s">
        <v>0</v>
      </c>
      <c r="B98" s="10" t="s">
        <v>0</v>
      </c>
      <c r="C98" s="10" t="s">
        <v>0</v>
      </c>
      <c r="D98" s="10" t="s">
        <v>0</v>
      </c>
      <c r="E98" s="10" t="s">
        <v>0</v>
      </c>
      <c r="F98" s="10" t="s">
        <v>0</v>
      </c>
      <c r="G98" s="10" t="s">
        <v>0</v>
      </c>
      <c r="H98" s="10" t="s">
        <v>0</v>
      </c>
    </row>
    <row r="99" spans="1:8" x14ac:dyDescent="0.15">
      <c r="A99" s="7" t="s">
        <v>0</v>
      </c>
      <c r="B99" s="8" t="s">
        <v>0</v>
      </c>
      <c r="C99" s="8" t="s">
        <v>0</v>
      </c>
      <c r="D99" s="8" t="s">
        <v>0</v>
      </c>
      <c r="E99" s="8" t="s">
        <v>0</v>
      </c>
      <c r="F99" s="8" t="s">
        <v>0</v>
      </c>
      <c r="G99" s="8" t="s">
        <v>0</v>
      </c>
      <c r="H99" s="8" t="s">
        <v>0</v>
      </c>
    </row>
    <row r="100" spans="1:8" x14ac:dyDescent="0.15">
      <c r="A100" s="9" t="s">
        <v>0</v>
      </c>
      <c r="B100" s="10" t="s">
        <v>0</v>
      </c>
      <c r="C100" s="10" t="s">
        <v>0</v>
      </c>
      <c r="D100" s="10" t="s">
        <v>0</v>
      </c>
      <c r="E100" s="10" t="s">
        <v>0</v>
      </c>
      <c r="F100" s="10" t="s">
        <v>0</v>
      </c>
      <c r="G100" s="10" t="s">
        <v>0</v>
      </c>
      <c r="H100" s="10" t="s">
        <v>0</v>
      </c>
    </row>
    <row r="101" spans="1:8" x14ac:dyDescent="0.15">
      <c r="A101" s="7" t="s">
        <v>0</v>
      </c>
      <c r="B101" s="8" t="s">
        <v>0</v>
      </c>
      <c r="C101" s="8" t="s">
        <v>0</v>
      </c>
      <c r="D101" s="8" t="s">
        <v>0</v>
      </c>
      <c r="E101" s="8" t="s">
        <v>0</v>
      </c>
      <c r="F101" s="8" t="s">
        <v>0</v>
      </c>
      <c r="G101" s="8" t="s">
        <v>0</v>
      </c>
      <c r="H101" s="8" t="s">
        <v>0</v>
      </c>
    </row>
    <row r="102" spans="1:8" x14ac:dyDescent="0.15">
      <c r="A102" s="9" t="s">
        <v>0</v>
      </c>
      <c r="B102" s="10" t="s">
        <v>0</v>
      </c>
      <c r="C102" s="10" t="s">
        <v>0</v>
      </c>
      <c r="D102" s="10" t="s">
        <v>0</v>
      </c>
      <c r="E102" s="10" t="s">
        <v>0</v>
      </c>
      <c r="F102" s="10" t="s">
        <v>0</v>
      </c>
      <c r="G102" s="10" t="s">
        <v>0</v>
      </c>
      <c r="H102" s="10" t="s">
        <v>0</v>
      </c>
    </row>
    <row r="103" spans="1:8" x14ac:dyDescent="0.15">
      <c r="A103" s="7" t="s">
        <v>0</v>
      </c>
      <c r="B103" s="8" t="s">
        <v>0</v>
      </c>
      <c r="C103" s="8" t="s">
        <v>0</v>
      </c>
      <c r="D103" s="8" t="s">
        <v>0</v>
      </c>
      <c r="E103" s="8" t="s">
        <v>0</v>
      </c>
      <c r="F103" s="8" t="s">
        <v>0</v>
      </c>
      <c r="G103" s="8" t="s">
        <v>0</v>
      </c>
      <c r="H103" s="8" t="s">
        <v>0</v>
      </c>
    </row>
    <row r="104" spans="1:8" x14ac:dyDescent="0.15">
      <c r="A104" s="9" t="s">
        <v>0</v>
      </c>
      <c r="B104" s="10" t="s">
        <v>0</v>
      </c>
      <c r="C104" s="10" t="s">
        <v>0</v>
      </c>
      <c r="D104" s="10" t="s">
        <v>0</v>
      </c>
      <c r="E104" s="10" t="s">
        <v>0</v>
      </c>
      <c r="F104" s="10" t="s">
        <v>0</v>
      </c>
      <c r="G104" s="10" t="s">
        <v>0</v>
      </c>
      <c r="H104" s="10" t="s">
        <v>0</v>
      </c>
    </row>
    <row r="105" spans="1:8" x14ac:dyDescent="0.15">
      <c r="A105" s="7" t="s">
        <v>0</v>
      </c>
      <c r="B105" s="8" t="s">
        <v>0</v>
      </c>
      <c r="C105" s="8" t="s">
        <v>0</v>
      </c>
      <c r="D105" s="8" t="s">
        <v>0</v>
      </c>
      <c r="E105" s="8" t="s">
        <v>0</v>
      </c>
      <c r="F105" s="8" t="s">
        <v>0</v>
      </c>
      <c r="G105" s="8" t="s">
        <v>0</v>
      </c>
      <c r="H105" s="8" t="s">
        <v>0</v>
      </c>
    </row>
    <row r="106" spans="1:8" x14ac:dyDescent="0.15">
      <c r="A106" s="9" t="s">
        <v>0</v>
      </c>
      <c r="B106" s="10" t="s">
        <v>0</v>
      </c>
      <c r="C106" s="10" t="s">
        <v>0</v>
      </c>
      <c r="D106" s="10" t="s">
        <v>0</v>
      </c>
      <c r="E106" s="10" t="s">
        <v>0</v>
      </c>
      <c r="F106" s="10" t="s">
        <v>0</v>
      </c>
      <c r="G106" s="10" t="s">
        <v>0</v>
      </c>
      <c r="H106" s="10" t="s">
        <v>0</v>
      </c>
    </row>
    <row r="107" spans="1:8" x14ac:dyDescent="0.15">
      <c r="A107" s="7" t="s">
        <v>0</v>
      </c>
      <c r="B107" s="8" t="s">
        <v>0</v>
      </c>
      <c r="C107" s="8" t="s">
        <v>0</v>
      </c>
      <c r="D107" s="8" t="s">
        <v>0</v>
      </c>
      <c r="E107" s="8" t="s">
        <v>0</v>
      </c>
      <c r="F107" s="8" t="s">
        <v>0</v>
      </c>
      <c r="G107" s="8" t="s">
        <v>0</v>
      </c>
      <c r="H107" s="8" t="s">
        <v>0</v>
      </c>
    </row>
    <row r="108" spans="1:8" x14ac:dyDescent="0.15">
      <c r="A108" s="9" t="s">
        <v>0</v>
      </c>
      <c r="B108" s="10" t="s">
        <v>0</v>
      </c>
      <c r="C108" s="10" t="s">
        <v>0</v>
      </c>
      <c r="D108" s="10" t="s">
        <v>0</v>
      </c>
      <c r="E108" s="10" t="s">
        <v>0</v>
      </c>
      <c r="F108" s="10" t="s">
        <v>0</v>
      </c>
      <c r="G108" s="10" t="s">
        <v>0</v>
      </c>
      <c r="H108" s="10" t="s">
        <v>0</v>
      </c>
    </row>
    <row r="109" spans="1:8" x14ac:dyDescent="0.15">
      <c r="A109" s="7" t="s">
        <v>0</v>
      </c>
      <c r="B109" s="8" t="s">
        <v>0</v>
      </c>
      <c r="C109" s="8" t="s">
        <v>0</v>
      </c>
      <c r="D109" s="8" t="s">
        <v>0</v>
      </c>
      <c r="E109" s="8" t="s">
        <v>0</v>
      </c>
      <c r="F109" s="8" t="s">
        <v>0</v>
      </c>
      <c r="G109" s="8" t="s">
        <v>0</v>
      </c>
      <c r="H109" s="8" t="s">
        <v>0</v>
      </c>
    </row>
    <row r="110" spans="1:8" x14ac:dyDescent="0.15">
      <c r="A110" s="9" t="s">
        <v>0</v>
      </c>
      <c r="B110" s="10" t="s">
        <v>0</v>
      </c>
      <c r="C110" s="10" t="s">
        <v>0</v>
      </c>
      <c r="D110" s="10" t="s">
        <v>0</v>
      </c>
      <c r="E110" s="10" t="s">
        <v>0</v>
      </c>
      <c r="F110" s="10" t="s">
        <v>0</v>
      </c>
      <c r="G110" s="10" t="s">
        <v>0</v>
      </c>
      <c r="H110" s="10" t="s">
        <v>0</v>
      </c>
    </row>
    <row r="111" spans="1:8" x14ac:dyDescent="0.15">
      <c r="A111" s="7" t="s">
        <v>0</v>
      </c>
      <c r="B111" s="8" t="s">
        <v>0</v>
      </c>
      <c r="C111" s="8" t="s">
        <v>0</v>
      </c>
      <c r="D111" s="8" t="s">
        <v>0</v>
      </c>
      <c r="E111" s="8" t="s">
        <v>0</v>
      </c>
      <c r="F111" s="8" t="s">
        <v>0</v>
      </c>
      <c r="G111" s="8" t="s">
        <v>0</v>
      </c>
      <c r="H111" s="8" t="s">
        <v>0</v>
      </c>
    </row>
    <row r="112" spans="1:8" x14ac:dyDescent="0.15">
      <c r="A112" s="9" t="s">
        <v>0</v>
      </c>
      <c r="B112" s="10" t="s">
        <v>0</v>
      </c>
      <c r="C112" s="10" t="s">
        <v>0</v>
      </c>
      <c r="D112" s="10" t="s">
        <v>0</v>
      </c>
      <c r="E112" s="10" t="s">
        <v>0</v>
      </c>
      <c r="F112" s="10" t="s">
        <v>0</v>
      </c>
      <c r="G112" s="10" t="s">
        <v>0</v>
      </c>
      <c r="H112" s="10" t="s">
        <v>0</v>
      </c>
    </row>
    <row r="113" spans="1:8" x14ac:dyDescent="0.15">
      <c r="A113" s="7" t="s">
        <v>0</v>
      </c>
      <c r="B113" s="8" t="s">
        <v>0</v>
      </c>
      <c r="C113" s="8" t="s">
        <v>0</v>
      </c>
      <c r="D113" s="8" t="s">
        <v>0</v>
      </c>
      <c r="E113" s="8" t="s">
        <v>10</v>
      </c>
      <c r="F113" s="8" t="s">
        <v>10</v>
      </c>
      <c r="G113" s="8" t="s">
        <v>10</v>
      </c>
      <c r="H113" s="8" t="s">
        <v>10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226"/>
  <sheetViews>
    <sheetView topLeftCell="K31" zoomScaleSheetLayoutView="100" workbookViewId="0">
      <selection activeCell="AB21" sqref="AB21"/>
    </sheetView>
  </sheetViews>
  <sheetFormatPr defaultRowHeight="14.25" x14ac:dyDescent="0.15"/>
  <cols>
    <col min="1" max="8" width="11.75" style="1" customWidth="1"/>
    <col min="9" max="9" width="9" style="1"/>
    <col min="10" max="10" width="17.25" style="1" customWidth="1"/>
    <col min="11" max="11" width="11.75" style="1" customWidth="1"/>
    <col min="12" max="16384" width="9" style="1"/>
  </cols>
  <sheetData>
    <row r="1" spans="1:28" x14ac:dyDescent="0.15">
      <c r="A1" s="1" t="str">
        <f>Unit_OTP输入!A1</f>
        <v>0x6aa163fe</v>
      </c>
      <c r="B1" s="1" t="str">
        <f>Unit_OTP输入!B1</f>
        <v>0x65036054</v>
      </c>
      <c r="C1" s="1" t="str">
        <f>Unit_OTP输入!C1</f>
        <v>0x6598600a</v>
      </c>
      <c r="D1" s="1" t="str">
        <f>Unit_OTP输入!D1</f>
        <v>0x61125e09</v>
      </c>
      <c r="E1" s="1" t="str">
        <f>Unit_OTP输入!E1</f>
        <v>0x63695d83</v>
      </c>
      <c r="F1" s="1" t="str">
        <f>Unit_OTP输入!F1</f>
        <v>0x5e2f5a42</v>
      </c>
      <c r="G1" s="1" t="str">
        <f>Unit_OTP输入!G1</f>
        <v>0x5f2859d9</v>
      </c>
      <c r="H1" s="1" t="str">
        <f>Unit_OTP输入!H1</f>
        <v>0x5a7e5694</v>
      </c>
      <c r="J1" s="5" t="s">
        <v>1</v>
      </c>
      <c r="K1" s="5">
        <v>2</v>
      </c>
      <c r="N1" s="1">
        <v>0</v>
      </c>
      <c r="O1" s="1">
        <v>1</v>
      </c>
      <c r="P1" s="1">
        <v>2</v>
      </c>
      <c r="Q1" s="1">
        <v>3</v>
      </c>
      <c r="R1" s="1">
        <v>4</v>
      </c>
      <c r="S1" s="1">
        <v>5</v>
      </c>
      <c r="T1" s="1">
        <v>6</v>
      </c>
      <c r="U1" s="1">
        <v>7</v>
      </c>
      <c r="V1" s="1">
        <v>8</v>
      </c>
      <c r="W1" s="1">
        <v>9</v>
      </c>
      <c r="X1" s="1">
        <v>10</v>
      </c>
      <c r="Y1" s="1">
        <v>11</v>
      </c>
      <c r="Z1" s="1">
        <v>12</v>
      </c>
      <c r="AA1" s="1">
        <v>13</v>
      </c>
      <c r="AB1" s="1">
        <v>14</v>
      </c>
    </row>
    <row r="2" spans="1:28" x14ac:dyDescent="0.15">
      <c r="A2" s="1" t="str">
        <f>Unit_OTP输入!A2</f>
        <v>0x556a5156</v>
      </c>
      <c r="B2" s="1" t="str">
        <f>Unit_OTP输入!B2</f>
        <v>0x51ad4e9d</v>
      </c>
      <c r="C2" s="1" t="str">
        <f>Unit_OTP输入!C2</f>
        <v>0x4c704937</v>
      </c>
      <c r="D2" s="1" t="str">
        <f>Unit_OTP输入!D2</f>
        <v>0x498d475a</v>
      </c>
      <c r="E2" s="1" t="str">
        <f>Unit_OTP输入!E2</f>
        <v>0x4633440d</v>
      </c>
      <c r="F2" s="1" t="str">
        <f>Unit_OTP输入!F2</f>
        <v>0x441d425d</v>
      </c>
      <c r="G2" s="1" t="str">
        <f>Unit_OTP输入!G2</f>
        <v>0x44674236</v>
      </c>
      <c r="H2" s="1" t="str">
        <f>Unit_OTP输入!H2</f>
        <v>0x4246408b</v>
      </c>
      <c r="I2" s="1">
        <v>0</v>
      </c>
      <c r="J2" s="1" t="str">
        <f t="shared" ref="J2:J65" si="0">INDEX(A:H,INT((ROW()-2)/4)+1,IF(MOD(ROW(),4)=2,1,IF(MOD(ROW(),4)=3,3,IF(MOD(ROW(),4)=0,5,7))))</f>
        <v>0x6aa163fe</v>
      </c>
      <c r="K2" s="1" t="str">
        <f t="shared" ref="K2:K65" si="1">INDEX(A:H,INT((ROW()-2)/4)+1,IF(MOD(ROW(),4)=2,2,IF(MOD(ROW(),4)=3,4,IF(MOD(ROW(),4)=0,6,8))))</f>
        <v>0x65036054</v>
      </c>
      <c r="L2" s="11" t="str">
        <f>IF(K1=0,"B",IF(K1=1,"GB",IF(K1=2,"Gr",IF(K1=3,"R","ERR"))))</f>
        <v>Gr</v>
      </c>
      <c r="M2" s="1">
        <v>0</v>
      </c>
      <c r="N2" s="1">
        <f t="shared" ref="N2:AB2" si="2">HEX2DEC(MID(INDEX($J:$J,COLUMN()-12+(ROW()-2)*15,1),7,4))</f>
        <v>25598</v>
      </c>
      <c r="O2" s="1">
        <f t="shared" si="2"/>
        <v>24586</v>
      </c>
      <c r="P2" s="1">
        <f t="shared" si="2"/>
        <v>23939</v>
      </c>
      <c r="Q2" s="1">
        <f t="shared" si="2"/>
        <v>23001</v>
      </c>
      <c r="R2" s="1">
        <f t="shared" si="2"/>
        <v>20822</v>
      </c>
      <c r="S2" s="1">
        <f t="shared" si="2"/>
        <v>18743</v>
      </c>
      <c r="T2" s="1">
        <f t="shared" si="2"/>
        <v>17421</v>
      </c>
      <c r="U2" s="1">
        <f t="shared" si="2"/>
        <v>16950</v>
      </c>
      <c r="V2" s="1">
        <f t="shared" si="2"/>
        <v>17380</v>
      </c>
      <c r="W2" s="1">
        <f t="shared" si="2"/>
        <v>18681</v>
      </c>
      <c r="X2" s="1">
        <f t="shared" si="2"/>
        <v>20709</v>
      </c>
      <c r="Y2" s="1">
        <f t="shared" si="2"/>
        <v>22843</v>
      </c>
      <c r="Z2" s="1">
        <f t="shared" si="2"/>
        <v>24022</v>
      </c>
      <c r="AA2" s="1">
        <f t="shared" si="2"/>
        <v>24953</v>
      </c>
      <c r="AB2" s="1">
        <f t="shared" si="2"/>
        <v>27363</v>
      </c>
    </row>
    <row r="3" spans="1:28" x14ac:dyDescent="0.15">
      <c r="A3" s="1" t="str">
        <f>Unit_OTP输入!A3</f>
        <v>0x460e43e4</v>
      </c>
      <c r="B3" s="1" t="str">
        <f>Unit_OTP输入!B3</f>
        <v>0x44384238</v>
      </c>
      <c r="C3" s="1" t="str">
        <f>Unit_OTP输入!C3</f>
        <v>0x4bb448f9</v>
      </c>
      <c r="D3" s="1" t="str">
        <f>Unit_OTP输入!D3</f>
        <v>0x49374727</v>
      </c>
      <c r="E3" s="1" t="str">
        <f>Unit_OTP输入!E3</f>
        <v>0x54f550e5</v>
      </c>
      <c r="F3" s="1" t="str">
        <f>Unit_OTP输入!F3</f>
        <v>0x51274e70</v>
      </c>
      <c r="G3" s="1" t="str">
        <f>Unit_OTP输入!G3</f>
        <v>0x5ec0593b</v>
      </c>
      <c r="H3" s="1" t="str">
        <f>Unit_OTP输入!H3</f>
        <v>0x5a225664</v>
      </c>
      <c r="I3" s="1">
        <v>1</v>
      </c>
      <c r="J3" s="1" t="str">
        <f t="shared" si="0"/>
        <v>0x6598600a</v>
      </c>
      <c r="K3" s="1" t="str">
        <f t="shared" si="1"/>
        <v>0x61125e09</v>
      </c>
      <c r="L3" s="11"/>
      <c r="M3" s="1">
        <v>1</v>
      </c>
      <c r="N3" s="1">
        <f t="shared" ref="N3:AB3" si="3">HEX2DEC(MID(INDEX($J:$J,COLUMN()-12+(ROW()-2)*15,1),7,4))</f>
        <v>24663</v>
      </c>
      <c r="O3" s="1">
        <f t="shared" si="3"/>
        <v>24218</v>
      </c>
      <c r="P3" s="1">
        <f t="shared" si="3"/>
        <v>23429</v>
      </c>
      <c r="Q3" s="1">
        <f t="shared" si="3"/>
        <v>21291</v>
      </c>
      <c r="R3" s="1">
        <f t="shared" si="3"/>
        <v>18485</v>
      </c>
      <c r="S3" s="1">
        <f t="shared" si="3"/>
        <v>16189</v>
      </c>
      <c r="T3" s="1">
        <f t="shared" si="3"/>
        <v>14899</v>
      </c>
      <c r="U3" s="1">
        <f t="shared" si="3"/>
        <v>14475</v>
      </c>
      <c r="V3" s="1">
        <f t="shared" si="3"/>
        <v>14880</v>
      </c>
      <c r="W3" s="1">
        <f t="shared" si="3"/>
        <v>16125</v>
      </c>
      <c r="X3" s="1">
        <f t="shared" si="3"/>
        <v>18294</v>
      </c>
      <c r="Y3" s="1">
        <f t="shared" si="3"/>
        <v>21151</v>
      </c>
      <c r="Z3" s="1">
        <f t="shared" si="3"/>
        <v>23466</v>
      </c>
      <c r="AA3" s="1">
        <f t="shared" si="3"/>
        <v>24531</v>
      </c>
      <c r="AB3" s="1">
        <f t="shared" si="3"/>
        <v>25784</v>
      </c>
    </row>
    <row r="4" spans="1:28" x14ac:dyDescent="0.15">
      <c r="A4" s="1" t="str">
        <f>Unit_OTP输入!A4</f>
        <v>0x63ac5dd6</v>
      </c>
      <c r="B4" s="1" t="str">
        <f>Unit_OTP输入!B4</f>
        <v>0x5f055b41</v>
      </c>
      <c r="C4" s="1" t="str">
        <f>Unit_OTP输入!C4</f>
        <v>0x672f6179</v>
      </c>
      <c r="D4" s="1" t="str">
        <f>Unit_OTP输入!D4</f>
        <v>0x62625f8b</v>
      </c>
      <c r="E4" s="1" t="str">
        <f>Unit_OTP输入!E4</f>
        <v>0x72946ae3</v>
      </c>
      <c r="F4" s="1" t="str">
        <f>Unit_OTP输入!F4</f>
        <v>0x6c3d6906</v>
      </c>
      <c r="G4" s="1" t="str">
        <f>Unit_OTP输入!G4</f>
        <v>0x65f16057</v>
      </c>
      <c r="H4" s="1" t="str">
        <f>Unit_OTP输入!H4</f>
        <v>0x61545cc8</v>
      </c>
      <c r="I4" s="1">
        <v>2</v>
      </c>
      <c r="J4" s="1" t="str">
        <f t="shared" si="0"/>
        <v>0x63695d83</v>
      </c>
      <c r="K4" s="1" t="str">
        <f t="shared" si="1"/>
        <v>0x5e2f5a42</v>
      </c>
      <c r="L4" s="11"/>
      <c r="M4" s="1">
        <v>2</v>
      </c>
      <c r="N4" s="1">
        <f t="shared" ref="N4:AB4" si="4">HEX2DEC(MID(INDEX($J:$J,COLUMN()-12+(ROW()-2)*15,1),7,4))</f>
        <v>24347</v>
      </c>
      <c r="O4" s="1">
        <f t="shared" si="4"/>
        <v>23801</v>
      </c>
      <c r="P4" s="1">
        <f t="shared" si="4"/>
        <v>22102</v>
      </c>
      <c r="Q4" s="1">
        <f t="shared" si="4"/>
        <v>18840</v>
      </c>
      <c r="R4" s="1">
        <f t="shared" si="4"/>
        <v>15792</v>
      </c>
      <c r="S4" s="1">
        <f t="shared" si="4"/>
        <v>13695</v>
      </c>
      <c r="T4" s="1">
        <f t="shared" si="4"/>
        <v>12566</v>
      </c>
      <c r="U4" s="1">
        <f t="shared" si="4"/>
        <v>12158</v>
      </c>
      <c r="V4" s="1">
        <f t="shared" si="4"/>
        <v>12529</v>
      </c>
      <c r="W4" s="1">
        <f t="shared" si="4"/>
        <v>13584</v>
      </c>
      <c r="X4" s="1">
        <f t="shared" si="4"/>
        <v>15630</v>
      </c>
      <c r="Y4" s="1">
        <f t="shared" si="4"/>
        <v>18643</v>
      </c>
      <c r="Z4" s="1">
        <f t="shared" si="4"/>
        <v>22044</v>
      </c>
      <c r="AA4" s="1">
        <f t="shared" si="4"/>
        <v>24055</v>
      </c>
      <c r="AB4" s="1">
        <f t="shared" si="4"/>
        <v>25062</v>
      </c>
    </row>
    <row r="5" spans="1:28" x14ac:dyDescent="0.15">
      <c r="A5" s="1" t="str">
        <f>Unit_OTP输入!A5</f>
        <v>0x647d5e9a</v>
      </c>
      <c r="B5" s="1" t="str">
        <f>Unit_OTP输入!B5</f>
        <v>0x5fe05b7b</v>
      </c>
      <c r="C5" s="1" t="str">
        <f>Unit_OTP输入!C5</f>
        <v>0x61b45b85</v>
      </c>
      <c r="D5" s="1" t="str">
        <f>Unit_OTP输入!D5</f>
        <v>0x5cae582f</v>
      </c>
      <c r="E5" s="1" t="str">
        <f>Unit_OTP输入!E5</f>
        <v>0x580b532b</v>
      </c>
      <c r="F5" s="1" t="str">
        <f>Unit_OTP输入!F5</f>
        <v>0x53fc5077</v>
      </c>
      <c r="G5" s="1" t="str">
        <f>Unit_OTP输入!G5</f>
        <v>0x4b284835</v>
      </c>
      <c r="H5" s="1" t="str">
        <f>Unit_OTP输入!H5</f>
        <v>0x484445c6</v>
      </c>
      <c r="I5" s="1">
        <v>3</v>
      </c>
      <c r="J5" s="1" t="str">
        <f t="shared" si="0"/>
        <v>0x5f2859d9</v>
      </c>
      <c r="K5" s="1" t="str">
        <f t="shared" si="1"/>
        <v>0x5a7e5694</v>
      </c>
      <c r="L5" s="11"/>
      <c r="M5" s="1">
        <v>3</v>
      </c>
      <c r="N5" s="1">
        <f t="shared" ref="N5:AB5" si="5">HEX2DEC(MID(INDEX($J:$J,COLUMN()-12+(ROW()-2)*15,1),7,4))</f>
        <v>23978</v>
      </c>
      <c r="O5" s="1">
        <f t="shared" si="5"/>
        <v>23281</v>
      </c>
      <c r="P5" s="1">
        <f t="shared" si="5"/>
        <v>20458</v>
      </c>
      <c r="Q5" s="1">
        <f t="shared" si="5"/>
        <v>16669</v>
      </c>
      <c r="R5" s="1">
        <f t="shared" si="5"/>
        <v>13754</v>
      </c>
      <c r="S5" s="1">
        <f t="shared" si="5"/>
        <v>11863</v>
      </c>
      <c r="T5" s="1">
        <f t="shared" si="5"/>
        <v>10861</v>
      </c>
      <c r="U5" s="1">
        <f t="shared" si="5"/>
        <v>10540</v>
      </c>
      <c r="V5" s="1">
        <f t="shared" si="5"/>
        <v>10811</v>
      </c>
      <c r="W5" s="1">
        <f t="shared" si="5"/>
        <v>11777</v>
      </c>
      <c r="X5" s="1">
        <f t="shared" si="5"/>
        <v>13529</v>
      </c>
      <c r="Y5" s="1">
        <f t="shared" si="5"/>
        <v>16426</v>
      </c>
      <c r="Z5" s="1">
        <f t="shared" si="5"/>
        <v>20177</v>
      </c>
      <c r="AA5" s="1">
        <f t="shared" si="5"/>
        <v>23440</v>
      </c>
      <c r="AB5" s="1">
        <f t="shared" si="5"/>
        <v>24490</v>
      </c>
    </row>
    <row r="6" spans="1:28" x14ac:dyDescent="0.15">
      <c r="A6" s="1" t="str">
        <f>Unit_OTP输入!A6</f>
        <v>0x41b03f3d</v>
      </c>
      <c r="B6" s="1" t="str">
        <f>Unit_OTP输入!B6</f>
        <v>0x3fbf3df3</v>
      </c>
      <c r="C6" s="1" t="str">
        <f>Unit_OTP输入!C6</f>
        <v>0x3bf53a33</v>
      </c>
      <c r="D6" s="1" t="str">
        <f>Unit_OTP输入!D6</f>
        <v>0x3a933946</v>
      </c>
      <c r="E6" s="1" t="str">
        <f>Unit_OTP输入!E6</f>
        <v>0x3a18388b</v>
      </c>
      <c r="F6" s="1" t="str">
        <f>Unit_OTP输入!F6</f>
        <v>0x38d3379b</v>
      </c>
      <c r="G6" s="1" t="str">
        <f>Unit_OTP输入!G6</f>
        <v>0x3bce3a20</v>
      </c>
      <c r="H6" s="1" t="str">
        <f>Unit_OTP输入!H6</f>
        <v>0x3a7a3939</v>
      </c>
      <c r="I6" s="1">
        <v>4</v>
      </c>
      <c r="J6" s="1" t="str">
        <f t="shared" si="0"/>
        <v>0x556a5156</v>
      </c>
      <c r="K6" s="1" t="str">
        <f t="shared" si="1"/>
        <v>0x51ad4e9d</v>
      </c>
      <c r="L6" s="11"/>
      <c r="M6" s="1">
        <v>4</v>
      </c>
      <c r="N6" s="1">
        <f t="shared" ref="N6:AB6" si="6">HEX2DEC(MID(INDEX($J:$J,COLUMN()-12+(ROW()-2)*15,1),7,4))</f>
        <v>23777</v>
      </c>
      <c r="O6" s="1">
        <f t="shared" si="6"/>
        <v>22586</v>
      </c>
      <c r="P6" s="1">
        <f t="shared" si="6"/>
        <v>18717</v>
      </c>
      <c r="Q6" s="1">
        <f t="shared" si="6"/>
        <v>14976</v>
      </c>
      <c r="R6" s="1">
        <f t="shared" si="6"/>
        <v>12261</v>
      </c>
      <c r="S6" s="1">
        <f t="shared" si="6"/>
        <v>10624</v>
      </c>
      <c r="T6" s="1">
        <f t="shared" si="6"/>
        <v>9768</v>
      </c>
      <c r="U6" s="1">
        <f t="shared" si="6"/>
        <v>9495</v>
      </c>
      <c r="V6" s="1">
        <f t="shared" si="6"/>
        <v>9756</v>
      </c>
      <c r="W6" s="1">
        <f t="shared" si="6"/>
        <v>10536</v>
      </c>
      <c r="X6" s="1">
        <f t="shared" si="6"/>
        <v>12120</v>
      </c>
      <c r="Y6" s="1">
        <f t="shared" si="6"/>
        <v>14729</v>
      </c>
      <c r="Z6" s="1">
        <f t="shared" si="6"/>
        <v>18588</v>
      </c>
      <c r="AA6" s="1">
        <f t="shared" si="6"/>
        <v>22651</v>
      </c>
      <c r="AB6" s="1">
        <f t="shared" si="6"/>
        <v>24389</v>
      </c>
    </row>
    <row r="7" spans="1:28" x14ac:dyDescent="0.15">
      <c r="A7" s="1" t="str">
        <f>Unit_OTP输入!A7</f>
        <v>0x41403efd</v>
      </c>
      <c r="B7" s="1" t="str">
        <f>Unit_OTP输入!B7</f>
        <v>0x3f433d7f</v>
      </c>
      <c r="C7" s="1" t="str">
        <f>Unit_OTP输入!C7</f>
        <v>0x4a894776</v>
      </c>
      <c r="D7" s="1" t="str">
        <f>Unit_OTP输入!D7</f>
        <v>0x47f24570</v>
      </c>
      <c r="E7" s="1" t="str">
        <f>Unit_OTP输入!E7</f>
        <v>0x570a529f</v>
      </c>
      <c r="F7" s="1" t="str">
        <f>Unit_OTP输入!F7</f>
        <v>0x53285003</v>
      </c>
      <c r="G7" s="1" t="str">
        <f>Unit_OTP输入!G7</f>
        <v>0x61b45baa</v>
      </c>
      <c r="H7" s="1" t="str">
        <f>Unit_OTP输入!H7</f>
        <v>0x5cf5591c</v>
      </c>
      <c r="I7" s="1">
        <v>5</v>
      </c>
      <c r="J7" s="1" t="str">
        <f t="shared" si="0"/>
        <v>0x4c704937</v>
      </c>
      <c r="K7" s="1" t="str">
        <f t="shared" si="1"/>
        <v>0x498d475a</v>
      </c>
      <c r="L7" s="11"/>
      <c r="M7" s="1">
        <v>5</v>
      </c>
      <c r="N7" s="1">
        <f t="shared" ref="N7:AB7" si="7">HEX2DEC(MID(INDEX($J:$J,COLUMN()-12+(ROW()-2)*15,1),7,4))</f>
        <v>23541</v>
      </c>
      <c r="O7" s="1">
        <f t="shared" si="7"/>
        <v>21745</v>
      </c>
      <c r="P7" s="1">
        <f t="shared" si="7"/>
        <v>17548</v>
      </c>
      <c r="Q7" s="1">
        <f t="shared" si="7"/>
        <v>13868</v>
      </c>
      <c r="R7" s="1">
        <f t="shared" si="7"/>
        <v>11347</v>
      </c>
      <c r="S7" s="1">
        <f t="shared" si="7"/>
        <v>9849</v>
      </c>
      <c r="T7" s="1">
        <f t="shared" si="7"/>
        <v>9046</v>
      </c>
      <c r="U7" s="1">
        <f t="shared" si="7"/>
        <v>8773</v>
      </c>
      <c r="V7" s="1">
        <f t="shared" si="7"/>
        <v>8993</v>
      </c>
      <c r="W7" s="1">
        <f t="shared" si="7"/>
        <v>9775</v>
      </c>
      <c r="X7" s="1">
        <f t="shared" si="7"/>
        <v>11153</v>
      </c>
      <c r="Y7" s="1">
        <f t="shared" si="7"/>
        <v>13654</v>
      </c>
      <c r="Z7" s="1">
        <f t="shared" si="7"/>
        <v>17380</v>
      </c>
      <c r="AA7" s="1">
        <f t="shared" si="7"/>
        <v>21941</v>
      </c>
      <c r="AB7" s="1">
        <f t="shared" si="7"/>
        <v>24283</v>
      </c>
    </row>
    <row r="8" spans="1:28" x14ac:dyDescent="0.15">
      <c r="A8" s="1" t="str">
        <f>Unit_OTP输入!A8</f>
        <v>0x66005fd3</v>
      </c>
      <c r="B8" s="1" t="str">
        <f>Unit_OTP输入!B8</f>
        <v>0x60d15cde</v>
      </c>
      <c r="C8" s="1" t="str">
        <f>Unit_OTP输入!C8</f>
        <v>0x6ac164b8</v>
      </c>
      <c r="D8" s="1" t="str">
        <f>Unit_OTP输入!D8</f>
        <v>0x66346312</v>
      </c>
      <c r="E8" s="1" t="str">
        <f>Unit_OTP输入!E8</f>
        <v>0x65275f1b</v>
      </c>
      <c r="F8" s="1" t="str">
        <f>Unit_OTP输入!F8</f>
        <v>0x60375b18</v>
      </c>
      <c r="G8" s="1" t="str">
        <f>Unit_OTP输入!G8</f>
        <v>0x62c95cf9</v>
      </c>
      <c r="H8" s="1" t="str">
        <f>Unit_OTP输入!H8</f>
        <v>0x5e485946</v>
      </c>
      <c r="I8" s="1">
        <v>6</v>
      </c>
      <c r="J8" s="1" t="str">
        <f t="shared" si="0"/>
        <v>0x4633440d</v>
      </c>
      <c r="K8" s="1" t="str">
        <f t="shared" si="1"/>
        <v>0x441d425d</v>
      </c>
      <c r="L8" s="11"/>
      <c r="M8" s="1">
        <v>6</v>
      </c>
      <c r="N8" s="1">
        <f t="shared" ref="N8:AB8" si="8">HEX2DEC(MID(INDEX($J:$J,COLUMN()-12+(ROW()-2)*15,1),7,4))</f>
        <v>23344</v>
      </c>
      <c r="O8" s="1">
        <f t="shared" si="8"/>
        <v>21307</v>
      </c>
      <c r="P8" s="1">
        <f t="shared" si="8"/>
        <v>16698</v>
      </c>
      <c r="Q8" s="1">
        <f t="shared" si="8"/>
        <v>13147</v>
      </c>
      <c r="R8" s="1">
        <f t="shared" si="8"/>
        <v>10775</v>
      </c>
      <c r="S8" s="1">
        <f t="shared" si="8"/>
        <v>9401</v>
      </c>
      <c r="T8" s="1">
        <f t="shared" si="8"/>
        <v>8621</v>
      </c>
      <c r="U8" s="1">
        <f t="shared" si="8"/>
        <v>8330</v>
      </c>
      <c r="V8" s="1">
        <f t="shared" si="8"/>
        <v>8553</v>
      </c>
      <c r="W8" s="1">
        <f t="shared" si="8"/>
        <v>9292</v>
      </c>
      <c r="X8" s="1">
        <f t="shared" si="8"/>
        <v>10613</v>
      </c>
      <c r="Y8" s="1">
        <f t="shared" si="8"/>
        <v>13001</v>
      </c>
      <c r="Z8" s="1">
        <f t="shared" si="8"/>
        <v>16572</v>
      </c>
      <c r="AA8" s="1">
        <f t="shared" si="8"/>
        <v>21240</v>
      </c>
      <c r="AB8" s="1">
        <f t="shared" si="8"/>
        <v>23969</v>
      </c>
    </row>
    <row r="9" spans="1:28" x14ac:dyDescent="0.15">
      <c r="A9" s="1" t="str">
        <f>Unit_OTP输入!A9</f>
        <v>0x5b715656</v>
      </c>
      <c r="B9" s="1" t="str">
        <f>Unit_OTP输入!B9</f>
        <v>0x5750537b</v>
      </c>
      <c r="C9" s="1" t="str">
        <f>Unit_OTP输入!C9</f>
        <v>0x4cea4998</v>
      </c>
      <c r="D9" s="1" t="str">
        <f>Unit_OTP输入!D9</f>
        <v>0x4a3a4764</v>
      </c>
      <c r="E9" s="1" t="str">
        <f>Unit_OTP输入!E9</f>
        <v>0x3feb3db0</v>
      </c>
      <c r="F9" s="1" t="str">
        <f>Unit_OTP输入!F9</f>
        <v>0x3e1b3c1c</v>
      </c>
      <c r="G9" s="1" t="str">
        <f>Unit_OTP输入!G9</f>
        <v>0x36e9357f</v>
      </c>
      <c r="H9" s="1" t="str">
        <f>Unit_OTP输入!H9</f>
        <v>0x35c134b0</v>
      </c>
      <c r="I9" s="1">
        <v>7</v>
      </c>
      <c r="J9" s="1" t="str">
        <f t="shared" si="0"/>
        <v>0x44674236</v>
      </c>
      <c r="K9" s="1" t="str">
        <f t="shared" si="1"/>
        <v>0x4246408b</v>
      </c>
      <c r="L9" s="11"/>
      <c r="M9" s="1">
        <v>7</v>
      </c>
      <c r="N9" s="1">
        <f t="shared" ref="N9:AB9" si="9">HEX2DEC(MID(INDEX($J:$J,COLUMN()-12+(ROW()-2)*15,1),7,4))</f>
        <v>23383</v>
      </c>
      <c r="O9" s="1">
        <f t="shared" si="9"/>
        <v>21055</v>
      </c>
      <c r="P9" s="1">
        <f t="shared" si="9"/>
        <v>16516</v>
      </c>
      <c r="Q9" s="1">
        <f t="shared" si="9"/>
        <v>12965</v>
      </c>
      <c r="R9" s="1">
        <f t="shared" si="9"/>
        <v>10630</v>
      </c>
      <c r="S9" s="1">
        <f t="shared" si="9"/>
        <v>9241</v>
      </c>
      <c r="T9" s="1">
        <f t="shared" si="9"/>
        <v>8441</v>
      </c>
      <c r="U9" s="1">
        <f t="shared" si="9"/>
        <v>8195</v>
      </c>
      <c r="V9" s="1">
        <f t="shared" si="9"/>
        <v>8391</v>
      </c>
      <c r="W9" s="1">
        <f t="shared" si="9"/>
        <v>9125</v>
      </c>
      <c r="X9" s="1">
        <f t="shared" si="9"/>
        <v>10451</v>
      </c>
      <c r="Y9" s="1">
        <f t="shared" si="9"/>
        <v>12778</v>
      </c>
      <c r="Z9" s="1">
        <f t="shared" si="9"/>
        <v>16336</v>
      </c>
      <c r="AA9" s="1">
        <f t="shared" si="9"/>
        <v>21012</v>
      </c>
      <c r="AB9" s="1">
        <f t="shared" si="9"/>
        <v>24123</v>
      </c>
    </row>
    <row r="10" spans="1:28" x14ac:dyDescent="0.15">
      <c r="A10" s="1" t="str">
        <f>Unit_OTP输入!A10</f>
        <v>0x31e23116</v>
      </c>
      <c r="B10" s="1" t="str">
        <f>Unit_OTP输入!B10</f>
        <v>0x313c3076</v>
      </c>
      <c r="C10" s="1" t="str">
        <f>Unit_OTP输入!C10</f>
        <v>0x305a2f7e</v>
      </c>
      <c r="D10" s="1" t="str">
        <f>Unit_OTP输入!D10</f>
        <v>0x2fb42f32</v>
      </c>
      <c r="E10" s="1" t="str">
        <f>Unit_OTP输入!E10</f>
        <v>0x31e230f1</v>
      </c>
      <c r="F10" s="1" t="str">
        <f>Unit_OTP输入!F10</f>
        <v>0x311c3057</v>
      </c>
      <c r="G10" s="1" t="str">
        <f>Unit_OTP输入!G10</f>
        <v>0x36b13510</v>
      </c>
      <c r="H10" s="1" t="str">
        <f>Unit_OTP输入!H10</f>
        <v>0x3584348b</v>
      </c>
      <c r="I10" s="1">
        <v>8</v>
      </c>
      <c r="J10" s="1" t="str">
        <f t="shared" si="0"/>
        <v>0x460e43e4</v>
      </c>
      <c r="K10" s="1" t="str">
        <f t="shared" si="1"/>
        <v>0x44384238</v>
      </c>
      <c r="L10" s="11"/>
      <c r="M10" s="1">
        <v>8</v>
      </c>
      <c r="N10" s="1">
        <f t="shared" ref="N10:AB10" si="10">HEX2DEC(MID(INDEX($J:$J,COLUMN()-12+(ROW()-2)*15,1),7,4))</f>
        <v>23571</v>
      </c>
      <c r="O10" s="1">
        <f t="shared" si="10"/>
        <v>21288</v>
      </c>
      <c r="P10" s="1">
        <f t="shared" si="10"/>
        <v>16732</v>
      </c>
      <c r="Q10" s="1">
        <f t="shared" si="10"/>
        <v>13177</v>
      </c>
      <c r="R10" s="1">
        <f t="shared" si="10"/>
        <v>10780</v>
      </c>
      <c r="S10" s="1">
        <f t="shared" si="10"/>
        <v>9374</v>
      </c>
      <c r="T10" s="1">
        <f t="shared" si="10"/>
        <v>8588</v>
      </c>
      <c r="U10" s="1">
        <f t="shared" si="10"/>
        <v>8303</v>
      </c>
      <c r="V10" s="1">
        <f t="shared" si="10"/>
        <v>8525</v>
      </c>
      <c r="W10" s="1">
        <f t="shared" si="10"/>
        <v>9255</v>
      </c>
      <c r="X10" s="1">
        <f t="shared" si="10"/>
        <v>10591</v>
      </c>
      <c r="Y10" s="1">
        <f t="shared" si="10"/>
        <v>13004</v>
      </c>
      <c r="Z10" s="1">
        <f t="shared" si="10"/>
        <v>16616</v>
      </c>
      <c r="AA10" s="1">
        <f t="shared" si="10"/>
        <v>21362</v>
      </c>
      <c r="AB10" s="1">
        <f t="shared" si="10"/>
        <v>24068</v>
      </c>
    </row>
    <row r="11" spans="1:28" x14ac:dyDescent="0.15">
      <c r="A11" s="1" t="str">
        <f>Unit_OTP输入!A11</f>
        <v>0x3f363d0e</v>
      </c>
      <c r="B11" s="1" t="str">
        <f>Unit_OTP输入!B11</f>
        <v>0x3d8c3bcb</v>
      </c>
      <c r="C11" s="1" t="str">
        <f>Unit_OTP输入!C11</f>
        <v>0x4cb548d3</v>
      </c>
      <c r="D11" s="1" t="str">
        <f>Unit_OTP输入!D11</f>
        <v>0x49b446e8</v>
      </c>
      <c r="E11" s="1" t="str">
        <f>Unit_OTP输入!E11</f>
        <v>0x5b9a561c</v>
      </c>
      <c r="F11" s="1" t="str">
        <f>Unit_OTP输入!F11</f>
        <v>0x5757535d</v>
      </c>
      <c r="G11" s="1" t="str">
        <f>Unit_OTP输入!G11</f>
        <v>0x64845df7</v>
      </c>
      <c r="H11" s="1" t="str">
        <f>Unit_OTP输入!H11</f>
        <v>0x5f3e5ae4</v>
      </c>
      <c r="I11" s="1">
        <v>9</v>
      </c>
      <c r="J11" s="1" t="str">
        <f t="shared" si="0"/>
        <v>0x4bb448f9</v>
      </c>
      <c r="K11" s="1" t="str">
        <f t="shared" si="1"/>
        <v>0x49374727</v>
      </c>
      <c r="L11" s="11"/>
      <c r="M11" s="1">
        <v>9</v>
      </c>
      <c r="N11" s="1">
        <f t="shared" ref="N11:AB11" si="11">HEX2DEC(MID(INDEX($J:$J,COLUMN()-12+(ROW()-2)*15,1),7,4))</f>
        <v>23820</v>
      </c>
      <c r="O11" s="1">
        <f t="shared" si="11"/>
        <v>21864</v>
      </c>
      <c r="P11" s="1">
        <f t="shared" si="11"/>
        <v>17509</v>
      </c>
      <c r="Q11" s="1">
        <f t="shared" si="11"/>
        <v>13769</v>
      </c>
      <c r="R11" s="1">
        <f t="shared" si="11"/>
        <v>11289</v>
      </c>
      <c r="S11" s="1">
        <f t="shared" si="11"/>
        <v>9824</v>
      </c>
      <c r="T11" s="1">
        <f t="shared" si="11"/>
        <v>9000</v>
      </c>
      <c r="U11" s="1">
        <f t="shared" si="11"/>
        <v>8714</v>
      </c>
      <c r="V11" s="1">
        <f t="shared" si="11"/>
        <v>8927</v>
      </c>
      <c r="W11" s="1">
        <f t="shared" si="11"/>
        <v>9675</v>
      </c>
      <c r="X11" s="1">
        <f t="shared" si="11"/>
        <v>11094</v>
      </c>
      <c r="Y11" s="1">
        <f t="shared" si="11"/>
        <v>13599</v>
      </c>
      <c r="Z11" s="1">
        <f t="shared" si="11"/>
        <v>17364</v>
      </c>
      <c r="AA11" s="1">
        <f t="shared" si="11"/>
        <v>21976</v>
      </c>
      <c r="AB11" s="1">
        <f t="shared" si="11"/>
        <v>24414</v>
      </c>
    </row>
    <row r="12" spans="1:28" x14ac:dyDescent="0.15">
      <c r="A12" s="1" t="str">
        <f>Unit_OTP输入!A12</f>
        <v>0x67df61e6</v>
      </c>
      <c r="B12" s="1" t="str">
        <f>Unit_OTP输入!B12</f>
        <v>0x63455fa2</v>
      </c>
      <c r="C12" s="1" t="str">
        <f>Unit_OTP输入!C12</f>
        <v>0x63575daa</v>
      </c>
      <c r="D12" s="1" t="str">
        <f>Unit_OTP输入!D12</f>
        <v>0x5f1d5962</v>
      </c>
      <c r="E12" s="1" t="str">
        <f>Unit_OTP输入!E12</f>
        <v>0x60db5af1</v>
      </c>
      <c r="F12" s="1" t="str">
        <f>Unit_OTP输入!F12</f>
        <v>0x5c965790</v>
      </c>
      <c r="G12" s="1" t="str">
        <f>Unit_OTP输入!G12</f>
        <v>0x541f4fea</v>
      </c>
      <c r="H12" s="1" t="str">
        <f>Unit_OTP输入!H12</f>
        <v>0x50d04d04</v>
      </c>
      <c r="I12" s="1">
        <v>10</v>
      </c>
      <c r="J12" s="1" t="str">
        <f t="shared" si="0"/>
        <v>0x54f550e5</v>
      </c>
      <c r="K12" s="1" t="str">
        <f t="shared" si="1"/>
        <v>0x51274e70</v>
      </c>
      <c r="L12" s="11"/>
      <c r="M12" s="1">
        <v>10</v>
      </c>
      <c r="N12" s="1">
        <f t="shared" ref="N12:AB12" si="12">HEX2DEC(MID(INDEX($J:$J,COLUMN()-12+(ROW()-2)*15,1),7,4))</f>
        <v>24188</v>
      </c>
      <c r="O12" s="1">
        <f t="shared" si="12"/>
        <v>22698</v>
      </c>
      <c r="P12" s="1">
        <f t="shared" si="12"/>
        <v>18716</v>
      </c>
      <c r="Q12" s="1">
        <f t="shared" si="12"/>
        <v>14875</v>
      </c>
      <c r="R12" s="1">
        <f t="shared" si="12"/>
        <v>12201</v>
      </c>
      <c r="S12" s="1">
        <f t="shared" si="12"/>
        <v>10563</v>
      </c>
      <c r="T12" s="1">
        <f t="shared" si="12"/>
        <v>9681</v>
      </c>
      <c r="U12" s="1">
        <f t="shared" si="12"/>
        <v>9417</v>
      </c>
      <c r="V12" s="1">
        <f t="shared" si="12"/>
        <v>9631</v>
      </c>
      <c r="W12" s="1">
        <f t="shared" si="12"/>
        <v>10472</v>
      </c>
      <c r="X12" s="1">
        <f t="shared" si="12"/>
        <v>12049</v>
      </c>
      <c r="Y12" s="1">
        <f t="shared" si="12"/>
        <v>14671</v>
      </c>
      <c r="Z12" s="1">
        <f t="shared" si="12"/>
        <v>18497</v>
      </c>
      <c r="AA12" s="1">
        <f t="shared" si="12"/>
        <v>22769</v>
      </c>
      <c r="AB12" s="1">
        <f t="shared" si="12"/>
        <v>24706</v>
      </c>
    </row>
    <row r="13" spans="1:28" x14ac:dyDescent="0.15">
      <c r="A13" s="1" t="str">
        <f>Unit_OTP输入!A13</f>
        <v>0x43b5411d</v>
      </c>
      <c r="B13" s="1" t="str">
        <f>Unit_OTP输入!B13</f>
        <v>0x41ba3f52</v>
      </c>
      <c r="C13" s="1" t="str">
        <f>Unit_OTP输入!C13</f>
        <v>0x372735ba</v>
      </c>
      <c r="D13" s="1" t="str">
        <f>Unit_OTP输入!D13</f>
        <v>0x35fc34bc</v>
      </c>
      <c r="E13" s="1" t="str">
        <f>Unit_OTP输入!E13</f>
        <v>0x2f392e57</v>
      </c>
      <c r="F13" s="1" t="str">
        <f>Unit_OTP输入!F13</f>
        <v>0x2ea42df7</v>
      </c>
      <c r="G13" s="1" t="str">
        <f>Unit_OTP输入!G13</f>
        <v>0x2b032a6d</v>
      </c>
      <c r="H13" s="1" t="str">
        <f>Unit_OTP输入!H13</f>
        <v>0x2aac2a50</v>
      </c>
      <c r="I13" s="1">
        <v>11</v>
      </c>
      <c r="J13" s="1" t="str">
        <f t="shared" si="0"/>
        <v>0x5ec0593b</v>
      </c>
      <c r="K13" s="1" t="str">
        <f t="shared" si="1"/>
        <v>0x5a225664</v>
      </c>
      <c r="L13" s="11"/>
      <c r="M13" s="1">
        <v>11</v>
      </c>
      <c r="N13" s="1">
        <f t="shared" ref="N13:AB13" si="13">HEX2DEC(MID(INDEX($J:$J,COLUMN()-12+(ROW()-2)*15,1),7,4))</f>
        <v>24555</v>
      </c>
      <c r="O13" s="1">
        <f t="shared" si="13"/>
        <v>23651</v>
      </c>
      <c r="P13" s="1">
        <f t="shared" si="13"/>
        <v>20317</v>
      </c>
      <c r="Q13" s="1">
        <f t="shared" si="13"/>
        <v>16520</v>
      </c>
      <c r="R13" s="1">
        <f t="shared" si="13"/>
        <v>13611</v>
      </c>
      <c r="S13" s="1">
        <f t="shared" si="13"/>
        <v>11779</v>
      </c>
      <c r="T13" s="1">
        <f t="shared" si="13"/>
        <v>10757</v>
      </c>
      <c r="U13" s="1">
        <f t="shared" si="13"/>
        <v>10443</v>
      </c>
      <c r="V13" s="1">
        <f t="shared" si="13"/>
        <v>10747</v>
      </c>
      <c r="W13" s="1">
        <f t="shared" si="13"/>
        <v>11675</v>
      </c>
      <c r="X13" s="1">
        <f t="shared" si="13"/>
        <v>13449</v>
      </c>
      <c r="Y13" s="1">
        <f t="shared" si="13"/>
        <v>16345</v>
      </c>
      <c r="Z13" s="1">
        <f t="shared" si="13"/>
        <v>20225</v>
      </c>
      <c r="AA13" s="1">
        <f t="shared" si="13"/>
        <v>23775</v>
      </c>
      <c r="AB13" s="1">
        <f t="shared" si="13"/>
        <v>24900</v>
      </c>
    </row>
    <row r="14" spans="1:28" x14ac:dyDescent="0.15">
      <c r="A14" s="1" t="str">
        <f>Unit_OTP输入!A14</f>
        <v>0x29b1292c</v>
      </c>
      <c r="B14" s="1" t="str">
        <f>Unit_OTP输入!B14</f>
        <v>0x296f2921</v>
      </c>
      <c r="C14" s="1" t="str">
        <f>Unit_OTP输入!C14</f>
        <v>0x2afc2a3b</v>
      </c>
      <c r="D14" s="1" t="str">
        <f>Unit_OTP输入!D14</f>
        <v>0x2a722a08</v>
      </c>
      <c r="E14" s="1" t="str">
        <f>Unit_OTP输入!E14</f>
        <v>0x2ef72e01</v>
      </c>
      <c r="F14" s="1" t="str">
        <f>Unit_OTP输入!F14</f>
        <v>0x2e432db9</v>
      </c>
      <c r="G14" s="1" t="str">
        <f>Unit_OTP输入!G14</f>
        <v>0x36b934d9</v>
      </c>
      <c r="H14" s="1" t="str">
        <f>Unit_OTP输入!H14</f>
        <v>0x35813451</v>
      </c>
      <c r="I14" s="1">
        <v>12</v>
      </c>
      <c r="J14" s="1" t="str">
        <f t="shared" si="0"/>
        <v>0x63ac5dd6</v>
      </c>
      <c r="K14" s="1" t="str">
        <f t="shared" si="1"/>
        <v>0x5f055b41</v>
      </c>
      <c r="L14" s="11"/>
      <c r="M14" s="1">
        <v>12</v>
      </c>
      <c r="N14" s="1">
        <f t="shared" ref="N14:AB14" si="14">HEX2DEC(MID(INDEX($J:$J,COLUMN()-12+(ROW()-2)*15,1),7,4))</f>
        <v>25210</v>
      </c>
      <c r="O14" s="1">
        <f t="shared" si="14"/>
        <v>24318</v>
      </c>
      <c r="P14" s="1">
        <f t="shared" si="14"/>
        <v>22333</v>
      </c>
      <c r="Q14" s="1">
        <f t="shared" si="14"/>
        <v>18708</v>
      </c>
      <c r="R14" s="1">
        <f t="shared" si="14"/>
        <v>15646</v>
      </c>
      <c r="S14" s="1">
        <f t="shared" si="14"/>
        <v>13571</v>
      </c>
      <c r="T14" s="1">
        <f t="shared" si="14"/>
        <v>12404</v>
      </c>
      <c r="U14" s="1">
        <f t="shared" si="14"/>
        <v>12029</v>
      </c>
      <c r="V14" s="1">
        <f t="shared" si="14"/>
        <v>12375</v>
      </c>
      <c r="W14" s="1">
        <f t="shared" si="14"/>
        <v>13451</v>
      </c>
      <c r="X14" s="1">
        <f t="shared" si="14"/>
        <v>15488</v>
      </c>
      <c r="Y14" s="1">
        <f t="shared" si="14"/>
        <v>18574</v>
      </c>
      <c r="Z14" s="1">
        <f t="shared" si="14"/>
        <v>22184</v>
      </c>
      <c r="AA14" s="1">
        <f t="shared" si="14"/>
        <v>24588</v>
      </c>
      <c r="AB14" s="1">
        <f t="shared" si="14"/>
        <v>25535</v>
      </c>
    </row>
    <row r="15" spans="1:28" x14ac:dyDescent="0.15">
      <c r="A15" s="1" t="str">
        <f>Unit_OTP输入!A15</f>
        <v>0x42df402a</v>
      </c>
      <c r="B15" s="1" t="str">
        <f>Unit_OTP输入!B15</f>
        <v>0x40e03ec6</v>
      </c>
      <c r="C15" s="1" t="str">
        <f>Unit_OTP输入!C15</f>
        <v>0x537e4ed1</v>
      </c>
      <c r="D15" s="1" t="str">
        <f>Unit_OTP输入!D15</f>
        <v>0x4ff44cd6</v>
      </c>
      <c r="E15" s="1" t="str">
        <f>Unit_OTP输入!E15</f>
        <v>0x61e05b90</v>
      </c>
      <c r="F15" s="1" t="str">
        <f>Unit_OTP输入!F15</f>
        <v>0x5d205897</v>
      </c>
      <c r="G15" s="1" t="str">
        <f>Unit_OTP输入!G15</f>
        <v>0x66ab5faa</v>
      </c>
      <c r="H15" s="1" t="str">
        <f>Unit_OTP输入!H15</f>
        <v>0x61885d71</v>
      </c>
      <c r="I15" s="1">
        <v>13</v>
      </c>
      <c r="J15" s="1" t="str">
        <f t="shared" si="0"/>
        <v>0x672f6179</v>
      </c>
      <c r="K15" s="1" t="str">
        <f t="shared" si="1"/>
        <v>0x62625f8b</v>
      </c>
      <c r="L15" s="11"/>
      <c r="M15" s="1">
        <v>13</v>
      </c>
      <c r="N15" s="1">
        <f t="shared" ref="N15:AB15" si="15">HEX2DEC(MID(INDEX($J:$J,COLUMN()-12+(ROW()-2)*15,1),7,4))</f>
        <v>25653</v>
      </c>
      <c r="O15" s="1">
        <f t="shared" si="15"/>
        <v>25042</v>
      </c>
      <c r="P15" s="1">
        <f t="shared" si="15"/>
        <v>23965</v>
      </c>
      <c r="Q15" s="1">
        <f t="shared" si="15"/>
        <v>21261</v>
      </c>
      <c r="R15" s="1">
        <f t="shared" si="15"/>
        <v>18249</v>
      </c>
      <c r="S15" s="1">
        <f t="shared" si="15"/>
        <v>16014</v>
      </c>
      <c r="T15" s="1">
        <f t="shared" si="15"/>
        <v>14707</v>
      </c>
      <c r="U15" s="1">
        <f t="shared" si="15"/>
        <v>14297</v>
      </c>
      <c r="V15" s="1">
        <f t="shared" si="15"/>
        <v>14608</v>
      </c>
      <c r="W15" s="1">
        <f t="shared" si="15"/>
        <v>15880</v>
      </c>
      <c r="X15" s="1">
        <f t="shared" si="15"/>
        <v>18129</v>
      </c>
      <c r="Y15" s="1">
        <f t="shared" si="15"/>
        <v>21159</v>
      </c>
      <c r="Z15" s="1">
        <f t="shared" si="15"/>
        <v>23988</v>
      </c>
      <c r="AA15" s="1">
        <f t="shared" si="15"/>
        <v>25145</v>
      </c>
      <c r="AB15" s="1">
        <f t="shared" si="15"/>
        <v>26054</v>
      </c>
    </row>
    <row r="16" spans="1:28" x14ac:dyDescent="0.15">
      <c r="A16" s="1" t="str">
        <f>Unit_OTP输入!A16</f>
        <v>0x62545ce1</v>
      </c>
      <c r="B16" s="1" t="str">
        <f>Unit_OTP输入!B16</f>
        <v>0x5de55892</v>
      </c>
      <c r="C16" s="1" t="str">
        <f>Unit_OTP输入!C16</f>
        <v>0x5dc0583a</v>
      </c>
      <c r="D16" s="1" t="str">
        <f>Unit_OTP输入!D16</f>
        <v>0x59c15583</v>
      </c>
      <c r="E16" s="1" t="str">
        <f>Unit_OTP输入!E16</f>
        <v>0x4ce2491d</v>
      </c>
      <c r="F16" s="1" t="str">
        <f>Unit_OTP输入!F16</f>
        <v>0x4a604734</v>
      </c>
      <c r="G16" s="1" t="str">
        <f>Unit_OTP输入!G16</f>
        <v>0x3c503a80</v>
      </c>
      <c r="H16" s="1" t="str">
        <f>Unit_OTP输入!H16</f>
        <v>0x3b0f3950</v>
      </c>
      <c r="I16" s="1">
        <v>14</v>
      </c>
      <c r="J16" s="1" t="str">
        <f t="shared" si="0"/>
        <v>0x72946ae3</v>
      </c>
      <c r="K16" s="1" t="str">
        <f t="shared" si="1"/>
        <v>0x6c3d6906</v>
      </c>
      <c r="L16" s="11"/>
      <c r="M16" s="1">
        <v>14</v>
      </c>
      <c r="N16" s="1">
        <f t="shared" ref="N16:AB16" si="16">HEX2DEC(MID(INDEX($J:$J,COLUMN()-12+(ROW()-2)*15,1),7,4))</f>
        <v>27538</v>
      </c>
      <c r="O16" s="1">
        <f t="shared" si="16"/>
        <v>25509</v>
      </c>
      <c r="P16" s="1">
        <f t="shared" si="16"/>
        <v>24873</v>
      </c>
      <c r="Q16" s="1">
        <f t="shared" si="16"/>
        <v>23610</v>
      </c>
      <c r="R16" s="1">
        <f t="shared" si="16"/>
        <v>21383</v>
      </c>
      <c r="S16" s="1">
        <f t="shared" si="16"/>
        <v>19165</v>
      </c>
      <c r="T16" s="1">
        <f t="shared" si="16"/>
        <v>17763</v>
      </c>
      <c r="U16" s="1">
        <f t="shared" si="16"/>
        <v>17283</v>
      </c>
      <c r="V16" s="1">
        <f t="shared" si="16"/>
        <v>17626</v>
      </c>
      <c r="W16" s="1">
        <f t="shared" si="16"/>
        <v>19079</v>
      </c>
      <c r="X16" s="1">
        <f t="shared" si="16"/>
        <v>21232</v>
      </c>
      <c r="Y16" s="1">
        <f t="shared" si="16"/>
        <v>23585</v>
      </c>
      <c r="Z16" s="1">
        <f t="shared" si="16"/>
        <v>24842</v>
      </c>
      <c r="AA16" s="1">
        <f t="shared" si="16"/>
        <v>25653</v>
      </c>
      <c r="AB16" s="1">
        <f t="shared" si="16"/>
        <v>27027</v>
      </c>
    </row>
    <row r="17" spans="1:28" x14ac:dyDescent="0.15">
      <c r="A17" s="1" t="str">
        <f>Unit_OTP输入!A17</f>
        <v>0x30ff2fe5</v>
      </c>
      <c r="B17" s="1" t="str">
        <f>Unit_OTP输入!B17</f>
        <v>0x30582f61</v>
      </c>
      <c r="C17" s="1" t="str">
        <f>Unit_OTP输入!C17</f>
        <v>0x2a252980</v>
      </c>
      <c r="D17" s="1" t="str">
        <f>Unit_OTP输入!D17</f>
        <v>0x29d42949</v>
      </c>
      <c r="E17" s="1" t="str">
        <f>Unit_OTP输入!E17</f>
        <v>0x26792628</v>
      </c>
      <c r="F17" s="1" t="str">
        <f>Unit_OTP输入!F17</f>
        <v>0x264e2628</v>
      </c>
      <c r="G17" s="1" t="str">
        <f>Unit_OTP输入!G17</f>
        <v>0x25562517</v>
      </c>
      <c r="H17" s="1" t="str">
        <f>Unit_OTP输入!H17</f>
        <v>0x254d2533</v>
      </c>
      <c r="I17" s="1">
        <v>15</v>
      </c>
      <c r="J17" s="1" t="str">
        <f t="shared" si="0"/>
        <v>0x65f16057</v>
      </c>
      <c r="K17" s="1" t="str">
        <f t="shared" si="1"/>
        <v>0x61545cc8</v>
      </c>
      <c r="N17" s="1">
        <v>0</v>
      </c>
      <c r="O17" s="1">
        <v>1</v>
      </c>
      <c r="P17" s="1">
        <v>2</v>
      </c>
      <c r="Q17" s="1">
        <v>3</v>
      </c>
      <c r="R17" s="1">
        <v>4</v>
      </c>
      <c r="S17" s="1">
        <v>5</v>
      </c>
      <c r="T17" s="1">
        <v>6</v>
      </c>
      <c r="U17" s="1">
        <v>7</v>
      </c>
      <c r="V17" s="1">
        <v>8</v>
      </c>
      <c r="W17" s="1">
        <v>9</v>
      </c>
      <c r="X17" s="1">
        <v>10</v>
      </c>
      <c r="Y17" s="1">
        <v>11</v>
      </c>
      <c r="Z17" s="1">
        <v>12</v>
      </c>
      <c r="AA17" s="1">
        <v>13</v>
      </c>
      <c r="AB17" s="1">
        <v>14</v>
      </c>
    </row>
    <row r="18" spans="1:28" x14ac:dyDescent="0.15">
      <c r="A18" s="1" t="str">
        <f>Unit_OTP输入!A18</f>
        <v>0x266f261c</v>
      </c>
      <c r="B18" s="1" t="str">
        <f>Unit_OTP输入!B18</f>
        <v>0x263e261a</v>
      </c>
      <c r="C18" s="1" t="str">
        <f>Unit_OTP输入!C18</f>
        <v>0x29ad2928</v>
      </c>
      <c r="D18" s="1" t="str">
        <f>Unit_OTP输入!D18</f>
        <v>0x29592900</v>
      </c>
      <c r="E18" s="1" t="str">
        <f>Unit_OTP输入!E18</f>
        <v>0x30882f58</v>
      </c>
      <c r="F18" s="1" t="str">
        <f>Unit_OTP输入!F18</f>
        <v>0x2fdd2ed8</v>
      </c>
      <c r="G18" s="1" t="str">
        <f>Unit_OTP输入!G18</f>
        <v>0x3bc33989</v>
      </c>
      <c r="H18" s="1" t="str">
        <f>Unit_OTP输入!H18</f>
        <v>0x3a3838b9</v>
      </c>
      <c r="I18" s="1">
        <v>16</v>
      </c>
      <c r="J18" s="1" t="str">
        <f t="shared" si="0"/>
        <v>0x647d5e9a</v>
      </c>
      <c r="K18" s="1" t="str">
        <f t="shared" si="1"/>
        <v>0x5fe05b7b</v>
      </c>
      <c r="L18" s="11" t="str">
        <f>IF(K1=0,"GB",IF(K1=1,"B",IF(K1=2,"R",IF(K1=3,"GR","ERR"))))</f>
        <v>R</v>
      </c>
      <c r="M18" s="1">
        <v>0</v>
      </c>
      <c r="N18" s="1">
        <f t="shared" ref="N18:AB18" si="17">HEX2DEC(MID(INDEX($J:$J,COLUMN()-12+(ROW()-18)*15,1),3,4))</f>
        <v>27297</v>
      </c>
      <c r="O18" s="1">
        <f t="shared" si="17"/>
        <v>26008</v>
      </c>
      <c r="P18" s="1">
        <f t="shared" si="17"/>
        <v>25449</v>
      </c>
      <c r="Q18" s="1">
        <f t="shared" si="17"/>
        <v>24360</v>
      </c>
      <c r="R18" s="1">
        <f t="shared" si="17"/>
        <v>21866</v>
      </c>
      <c r="S18" s="1">
        <f t="shared" si="17"/>
        <v>19568</v>
      </c>
      <c r="T18" s="1">
        <f t="shared" si="17"/>
        <v>17971</v>
      </c>
      <c r="U18" s="1">
        <f t="shared" si="17"/>
        <v>17511</v>
      </c>
      <c r="V18" s="1">
        <f t="shared" si="17"/>
        <v>17934</v>
      </c>
      <c r="W18" s="1">
        <f t="shared" si="17"/>
        <v>19380</v>
      </c>
      <c r="X18" s="1">
        <f t="shared" si="17"/>
        <v>21749</v>
      </c>
      <c r="Y18" s="1">
        <f t="shared" si="17"/>
        <v>24256</v>
      </c>
      <c r="Z18" s="1">
        <f t="shared" si="17"/>
        <v>25516</v>
      </c>
      <c r="AA18" s="1">
        <f t="shared" si="17"/>
        <v>26415</v>
      </c>
      <c r="AB18" s="1">
        <f t="shared" si="17"/>
        <v>29332</v>
      </c>
    </row>
    <row r="19" spans="1:28" x14ac:dyDescent="0.15">
      <c r="A19" s="1" t="str">
        <f>Unit_OTP输入!A19</f>
        <v>0x4c28489c</v>
      </c>
      <c r="B19" s="1" t="str">
        <f>Unit_OTP输入!B19</f>
        <v>0x49a14679</v>
      </c>
      <c r="C19" s="1" t="str">
        <f>Unit_OTP输入!C19</f>
        <v>0x5e42587b</v>
      </c>
      <c r="D19" s="1" t="str">
        <f>Unit_OTP输入!D19</f>
        <v>0x59fe554f</v>
      </c>
      <c r="E19" s="1" t="str">
        <f>Unit_OTP输入!E19</f>
        <v>0x658a5f45</v>
      </c>
      <c r="F19" s="1" t="str">
        <f>Unit_OTP输入!F19</f>
        <v>0x60d35bbd</v>
      </c>
      <c r="G19" s="1" t="str">
        <f>Unit_OTP输入!G19</f>
        <v>0x61755bf5</v>
      </c>
      <c r="H19" s="1" t="str">
        <f>Unit_OTP输入!H19</f>
        <v>0x5d6d5790</v>
      </c>
      <c r="I19" s="1">
        <v>17</v>
      </c>
      <c r="J19" s="1" t="str">
        <f t="shared" si="0"/>
        <v>0x61b45b85</v>
      </c>
      <c r="K19" s="1" t="str">
        <f t="shared" si="1"/>
        <v>0x5cae582f</v>
      </c>
      <c r="L19" s="11"/>
      <c r="M19" s="1">
        <v>1</v>
      </c>
      <c r="N19" s="1">
        <f t="shared" ref="N19:AB19" si="18">HEX2DEC(MID(INDEX($J:$J,COLUMN()-12+(ROW()-18)*15,1),3,4))</f>
        <v>26097</v>
      </c>
      <c r="O19" s="1">
        <f t="shared" si="18"/>
        <v>25725</v>
      </c>
      <c r="P19" s="1">
        <f t="shared" si="18"/>
        <v>25012</v>
      </c>
      <c r="Q19" s="1">
        <f t="shared" si="18"/>
        <v>22539</v>
      </c>
      <c r="R19" s="1">
        <f t="shared" si="18"/>
        <v>19240</v>
      </c>
      <c r="S19" s="1">
        <f t="shared" si="18"/>
        <v>16816</v>
      </c>
      <c r="T19" s="1">
        <f t="shared" si="18"/>
        <v>15349</v>
      </c>
      <c r="U19" s="1">
        <f t="shared" si="18"/>
        <v>14872</v>
      </c>
      <c r="V19" s="1">
        <f t="shared" si="18"/>
        <v>15310</v>
      </c>
      <c r="W19" s="1">
        <f t="shared" si="18"/>
        <v>16704</v>
      </c>
      <c r="X19" s="1">
        <f t="shared" si="18"/>
        <v>19081</v>
      </c>
      <c r="Y19" s="1">
        <f t="shared" si="18"/>
        <v>22282</v>
      </c>
      <c r="Z19" s="1">
        <f t="shared" si="18"/>
        <v>25012</v>
      </c>
      <c r="AA19" s="1">
        <f t="shared" si="18"/>
        <v>26112</v>
      </c>
      <c r="AB19" s="1">
        <f t="shared" si="18"/>
        <v>27329</v>
      </c>
    </row>
    <row r="20" spans="1:28" x14ac:dyDescent="0.15">
      <c r="A20" s="1" t="str">
        <f>Unit_OTP输入!A20</f>
        <v>0x5a4654f1</v>
      </c>
      <c r="B20" s="1" t="str">
        <f>Unit_OTP输入!B20</f>
        <v>0x566d5245</v>
      </c>
      <c r="C20" s="1" t="str">
        <f>Unit_OTP输入!C20</f>
        <v>0x4722448c</v>
      </c>
      <c r="D20" s="1" t="str">
        <f>Unit_OTP输入!D20</f>
        <v>0x4551429e</v>
      </c>
      <c r="E20" s="1" t="str">
        <f>Unit_OTP输入!E20</f>
        <v>0x379a362c</v>
      </c>
      <c r="F20" s="1" t="str">
        <f>Unit_OTP输入!F20</f>
        <v>0x36783518</v>
      </c>
      <c r="G20" s="1" t="str">
        <f>Unit_OTP输入!G20</f>
        <v>0x2d132c53</v>
      </c>
      <c r="H20" s="1" t="str">
        <f>Unit_OTP输入!H20</f>
        <v>0x2c7e2bd2</v>
      </c>
      <c r="I20" s="1">
        <v>18</v>
      </c>
      <c r="J20" s="1" t="str">
        <f t="shared" si="0"/>
        <v>0x580b532b</v>
      </c>
      <c r="K20" s="1" t="str">
        <f t="shared" si="1"/>
        <v>0x53fc5077</v>
      </c>
      <c r="L20" s="11"/>
      <c r="M20" s="1">
        <v>2</v>
      </c>
      <c r="N20" s="1">
        <f t="shared" ref="N20:AB20" si="19">HEX2DEC(MID(INDEX($J:$J,COLUMN()-12+(ROW()-18)*15,1),3,4))</f>
        <v>25895</v>
      </c>
      <c r="O20" s="1">
        <f t="shared" si="19"/>
        <v>25289</v>
      </c>
      <c r="P20" s="1">
        <f t="shared" si="19"/>
        <v>23409</v>
      </c>
      <c r="Q20" s="1">
        <f t="shared" si="19"/>
        <v>19690</v>
      </c>
      <c r="R20" s="1">
        <f t="shared" si="19"/>
        <v>16363</v>
      </c>
      <c r="S20" s="1">
        <f t="shared" si="19"/>
        <v>14057</v>
      </c>
      <c r="T20" s="1">
        <f t="shared" si="19"/>
        <v>12770</v>
      </c>
      <c r="U20" s="1">
        <f t="shared" si="19"/>
        <v>12378</v>
      </c>
      <c r="V20" s="1">
        <f t="shared" si="19"/>
        <v>12770</v>
      </c>
      <c r="W20" s="1">
        <f t="shared" si="19"/>
        <v>14001</v>
      </c>
      <c r="X20" s="1">
        <f t="shared" si="19"/>
        <v>16182</v>
      </c>
      <c r="Y20" s="1">
        <f t="shared" si="19"/>
        <v>19637</v>
      </c>
      <c r="Z20" s="1">
        <f t="shared" si="19"/>
        <v>23450</v>
      </c>
      <c r="AA20" s="1">
        <f t="shared" si="19"/>
        <v>25732</v>
      </c>
      <c r="AB20" s="1">
        <f t="shared" si="19"/>
        <v>26591</v>
      </c>
    </row>
    <row r="21" spans="1:28" x14ac:dyDescent="0.15">
      <c r="A21" s="1" t="str">
        <f>Unit_OTP输入!A21</f>
        <v>0x26c32679</v>
      </c>
      <c r="B21" s="1" t="str">
        <f>Unit_OTP输入!B21</f>
        <v>0x26962664</v>
      </c>
      <c r="C21" s="1" t="str">
        <f>Unit_OTP输入!C21</f>
        <v>0x236d2356</v>
      </c>
      <c r="D21" s="1" t="str">
        <f>Unit_OTP输入!D21</f>
        <v>0x237c2350</v>
      </c>
      <c r="E21" s="1" t="str">
        <f>Unit_OTP输入!E21</f>
        <v>0x225b2245</v>
      </c>
      <c r="F21" s="1" t="str">
        <f>Unit_OTP输入!F21</f>
        <v>0x224f2245</v>
      </c>
      <c r="G21" s="1" t="str">
        <f>Unit_OTP输入!G21</f>
        <v>0x23652321</v>
      </c>
      <c r="H21" s="1" t="str">
        <f>Unit_OTP输入!H21</f>
        <v>0x233f2327</v>
      </c>
      <c r="I21" s="1">
        <v>19</v>
      </c>
      <c r="J21" s="1" t="str">
        <f t="shared" si="0"/>
        <v>0x4b284835</v>
      </c>
      <c r="K21" s="1" t="str">
        <f t="shared" si="1"/>
        <v>0x484445c6</v>
      </c>
      <c r="L21" s="11"/>
      <c r="M21" s="1">
        <v>3</v>
      </c>
      <c r="N21" s="1">
        <f t="shared" ref="N21:AB21" si="20">HEX2DEC(MID(INDEX($J:$J,COLUMN()-12+(ROW()-18)*15,1),3,4))</f>
        <v>25431</v>
      </c>
      <c r="O21" s="1">
        <f t="shared" si="20"/>
        <v>24795</v>
      </c>
      <c r="P21" s="1">
        <f t="shared" si="20"/>
        <v>21535</v>
      </c>
      <c r="Q21" s="1">
        <f t="shared" si="20"/>
        <v>17333</v>
      </c>
      <c r="R21" s="1">
        <f t="shared" si="20"/>
        <v>14119</v>
      </c>
      <c r="S21" s="1">
        <f t="shared" si="20"/>
        <v>12089</v>
      </c>
      <c r="T21" s="1">
        <f t="shared" si="20"/>
        <v>11011</v>
      </c>
      <c r="U21" s="1">
        <f t="shared" si="20"/>
        <v>10673</v>
      </c>
      <c r="V21" s="1">
        <f t="shared" si="20"/>
        <v>11004</v>
      </c>
      <c r="W21" s="1">
        <f t="shared" si="20"/>
        <v>12023</v>
      </c>
      <c r="X21" s="1">
        <f t="shared" si="20"/>
        <v>14009</v>
      </c>
      <c r="Y21" s="1">
        <f t="shared" si="20"/>
        <v>17119</v>
      </c>
      <c r="Z21" s="1">
        <f t="shared" si="20"/>
        <v>21374</v>
      </c>
      <c r="AA21" s="1">
        <f t="shared" si="20"/>
        <v>25056</v>
      </c>
      <c r="AB21" s="1">
        <f t="shared" si="20"/>
        <v>26283</v>
      </c>
    </row>
    <row r="22" spans="1:28" x14ac:dyDescent="0.15">
      <c r="A22" s="1" t="str">
        <f>Unit_OTP输入!A22</f>
        <v>0x2687262f</v>
      </c>
      <c r="B22" s="1" t="str">
        <f>Unit_OTP输入!B22</f>
        <v>0x265f260b</v>
      </c>
      <c r="C22" s="1" t="str">
        <f>Unit_OTP输入!C22</f>
        <v>0x2c622b91</v>
      </c>
      <c r="D22" s="1" t="str">
        <f>Unit_OTP输入!D22</f>
        <v>0x2bc72b4c</v>
      </c>
      <c r="E22" s="1" t="str">
        <f>Unit_OTP输入!E22</f>
        <v>0x36d03556</v>
      </c>
      <c r="F22" s="1" t="str">
        <f>Unit_OTP输入!F22</f>
        <v>0x35cd3490</v>
      </c>
      <c r="G22" s="1" t="str">
        <f>Unit_OTP输入!G22</f>
        <v>0x471843e4</v>
      </c>
      <c r="H22" s="1" t="str">
        <f>Unit_OTP输入!H22</f>
        <v>0x44da4221</v>
      </c>
      <c r="I22" s="1">
        <v>20</v>
      </c>
      <c r="J22" s="1" t="str">
        <f t="shared" si="0"/>
        <v>0x41b03f3d</v>
      </c>
      <c r="K22" s="1" t="str">
        <f t="shared" si="1"/>
        <v>0x3fbf3df3</v>
      </c>
      <c r="L22" s="11"/>
      <c r="M22" s="1">
        <v>4</v>
      </c>
      <c r="N22" s="1">
        <f t="shared" ref="N22:AB22" si="21">HEX2DEC(MID(INDEX($J:$J,COLUMN()-12+(ROW()-18)*15,1),3,4))</f>
        <v>25172</v>
      </c>
      <c r="O22" s="1">
        <f t="shared" si="21"/>
        <v>24000</v>
      </c>
      <c r="P22" s="1">
        <f t="shared" si="21"/>
        <v>19682</v>
      </c>
      <c r="Q22" s="1">
        <f t="shared" si="21"/>
        <v>15440</v>
      </c>
      <c r="R22" s="1">
        <f t="shared" si="21"/>
        <v>12543</v>
      </c>
      <c r="S22" s="1">
        <f t="shared" si="21"/>
        <v>10789</v>
      </c>
      <c r="T22" s="1">
        <f t="shared" si="21"/>
        <v>9849</v>
      </c>
      <c r="U22" s="1">
        <f t="shared" si="21"/>
        <v>9558</v>
      </c>
      <c r="V22" s="1">
        <f t="shared" si="21"/>
        <v>9839</v>
      </c>
      <c r="W22" s="1">
        <f t="shared" si="21"/>
        <v>10669</v>
      </c>
      <c r="X22" s="1">
        <f t="shared" si="21"/>
        <v>12424</v>
      </c>
      <c r="Y22" s="1">
        <f t="shared" si="21"/>
        <v>15299</v>
      </c>
      <c r="Z22" s="1">
        <f t="shared" si="21"/>
        <v>19496</v>
      </c>
      <c r="AA22" s="1">
        <f t="shared" si="21"/>
        <v>24130</v>
      </c>
      <c r="AB22" s="1">
        <f t="shared" si="21"/>
        <v>25994</v>
      </c>
    </row>
    <row r="23" spans="1:28" x14ac:dyDescent="0.15">
      <c r="A23" s="1" t="str">
        <f>Unit_OTP输入!A23</f>
        <v>0x5b4655b5</v>
      </c>
      <c r="B23" s="1" t="str">
        <f>Unit_OTP输入!B23</f>
        <v>0x56c35230</v>
      </c>
      <c r="C23" s="1" t="str">
        <f>Unit_OTP输入!C23</f>
        <v>0x65bd5edb</v>
      </c>
      <c r="D23" s="1" t="str">
        <f>Unit_OTP输入!D23</f>
        <v>0x60285aca</v>
      </c>
      <c r="E23" s="1" t="str">
        <f>Unit_OTP输入!E23</f>
        <v>0x61385b30</v>
      </c>
      <c r="F23" s="1" t="str">
        <f>Unit_OTP输入!F23</f>
        <v>0x5cd45699</v>
      </c>
      <c r="G23" s="1" t="str">
        <f>Unit_OTP输入!G23</f>
        <v>0x5760533b</v>
      </c>
      <c r="H23" s="1" t="str">
        <f>Unit_OTP输入!H23</f>
        <v>0x545b4ffd</v>
      </c>
      <c r="I23" s="1">
        <v>21</v>
      </c>
      <c r="J23" s="1" t="str">
        <f t="shared" si="0"/>
        <v>0x3bf53a33</v>
      </c>
      <c r="K23" s="1" t="str">
        <f t="shared" si="1"/>
        <v>0x3a933946</v>
      </c>
      <c r="L23" s="11"/>
      <c r="M23" s="1">
        <v>5</v>
      </c>
      <c r="N23" s="1">
        <f t="shared" ref="N23:AB23" si="22">HEX2DEC(MID(INDEX($J:$J,COLUMN()-12+(ROW()-18)*15,1),3,4))</f>
        <v>24949</v>
      </c>
      <c r="O23" s="1">
        <f t="shared" si="22"/>
        <v>23110</v>
      </c>
      <c r="P23" s="1">
        <f t="shared" si="22"/>
        <v>18210</v>
      </c>
      <c r="Q23" s="1">
        <f t="shared" si="22"/>
        <v>14234</v>
      </c>
      <c r="R23" s="1">
        <f t="shared" si="22"/>
        <v>11539</v>
      </c>
      <c r="S23" s="1">
        <f t="shared" si="22"/>
        <v>9923</v>
      </c>
      <c r="T23" s="1">
        <f t="shared" si="22"/>
        <v>9069</v>
      </c>
      <c r="U23" s="1">
        <f t="shared" si="22"/>
        <v>8795</v>
      </c>
      <c r="V23" s="1">
        <f t="shared" si="22"/>
        <v>9061</v>
      </c>
      <c r="W23" s="1">
        <f t="shared" si="22"/>
        <v>9863</v>
      </c>
      <c r="X23" s="1">
        <f t="shared" si="22"/>
        <v>11362</v>
      </c>
      <c r="Y23" s="1">
        <f t="shared" si="22"/>
        <v>14032</v>
      </c>
      <c r="Z23" s="1">
        <f t="shared" si="22"/>
        <v>18200</v>
      </c>
      <c r="AA23" s="1">
        <f t="shared" si="22"/>
        <v>23366</v>
      </c>
      <c r="AB23" s="1">
        <f t="shared" si="22"/>
        <v>26045</v>
      </c>
    </row>
    <row r="24" spans="1:28" x14ac:dyDescent="0.15">
      <c r="A24" s="1" t="str">
        <f>Unit_OTP输入!A24</f>
        <v>0x43f8413a</v>
      </c>
      <c r="B24" s="1" t="str">
        <f>Unit_OTP输入!B24</f>
        <v>0x42563fc3</v>
      </c>
      <c r="C24" s="1" t="str">
        <f>Unit_OTP输入!C24</f>
        <v>0x34a6335b</v>
      </c>
      <c r="D24" s="1" t="str">
        <f>Unit_OTP输入!D24</f>
        <v>0x33ab3282</v>
      </c>
      <c r="E24" s="1" t="str">
        <f>Unit_OTP输入!E24</f>
        <v>0x2acb2a17</v>
      </c>
      <c r="F24" s="1" t="str">
        <f>Unit_OTP输入!F24</f>
        <v>0x2a4f29ad</v>
      </c>
      <c r="G24" s="1" t="str">
        <f>Unit_OTP输入!G24</f>
        <v>0x24f124b9</v>
      </c>
      <c r="H24" s="1" t="str">
        <f>Unit_OTP输入!H24</f>
        <v>0x24de248e</v>
      </c>
      <c r="I24" s="1">
        <v>22</v>
      </c>
      <c r="J24" s="1" t="str">
        <f t="shared" si="0"/>
        <v>0x3a18388b</v>
      </c>
      <c r="K24" s="1" t="str">
        <f t="shared" si="1"/>
        <v>0x38d3379b</v>
      </c>
      <c r="L24" s="11"/>
      <c r="M24" s="1">
        <v>6</v>
      </c>
      <c r="N24" s="1">
        <f t="shared" ref="N24:AB24" si="23">HEX2DEC(MID(INDEX($J:$J,COLUMN()-12+(ROW()-18)*15,1),3,4))</f>
        <v>24888</v>
      </c>
      <c r="O24" s="1">
        <f t="shared" si="23"/>
        <v>22368</v>
      </c>
      <c r="P24" s="1">
        <f t="shared" si="23"/>
        <v>17400</v>
      </c>
      <c r="Q24" s="1">
        <f t="shared" si="23"/>
        <v>13478</v>
      </c>
      <c r="R24" s="1">
        <f t="shared" si="23"/>
        <v>10955</v>
      </c>
      <c r="S24" s="1">
        <f t="shared" si="23"/>
        <v>9457</v>
      </c>
      <c r="T24" s="1">
        <f t="shared" si="23"/>
        <v>8643</v>
      </c>
      <c r="U24" s="1">
        <f t="shared" si="23"/>
        <v>8356</v>
      </c>
      <c r="V24" s="1">
        <f t="shared" si="23"/>
        <v>8584</v>
      </c>
      <c r="W24" s="1">
        <f t="shared" si="23"/>
        <v>9375</v>
      </c>
      <c r="X24" s="1">
        <f t="shared" si="23"/>
        <v>10797</v>
      </c>
      <c r="Y24" s="1">
        <f t="shared" si="23"/>
        <v>13358</v>
      </c>
      <c r="Z24" s="1">
        <f t="shared" si="23"/>
        <v>17321</v>
      </c>
      <c r="AA24" s="1">
        <f t="shared" si="23"/>
        <v>22620</v>
      </c>
      <c r="AB24" s="1">
        <f t="shared" si="23"/>
        <v>25565</v>
      </c>
    </row>
    <row r="25" spans="1:28" x14ac:dyDescent="0.15">
      <c r="A25" s="1" t="str">
        <f>Unit_OTP输入!A25</f>
        <v>0x21c321ad</v>
      </c>
      <c r="B25" s="1" t="str">
        <f>Unit_OTP输入!B25</f>
        <v>0x21b12195</v>
      </c>
      <c r="C25" s="1" t="str">
        <f>Unit_OTP输入!C25</f>
        <v>0x20a4208a</v>
      </c>
      <c r="D25" s="1" t="str">
        <f>Unit_OTP输入!D25</f>
        <v>0x20872086</v>
      </c>
      <c r="E25" s="1" t="str">
        <f>Unit_OTP输入!E25</f>
        <v>0x21882169</v>
      </c>
      <c r="F25" s="1" t="str">
        <f>Unit_OTP输入!F25</f>
        <v>0x218a2160</v>
      </c>
      <c r="G25" s="1" t="str">
        <f>Unit_OTP输入!G25</f>
        <v>0x249f244c</v>
      </c>
      <c r="H25" s="1" t="str">
        <f>Unit_OTP输入!H25</f>
        <v>0x24722432</v>
      </c>
      <c r="I25" s="1">
        <v>23</v>
      </c>
      <c r="J25" s="1" t="str">
        <f t="shared" si="0"/>
        <v>0x3bce3a20</v>
      </c>
      <c r="K25" s="1" t="str">
        <f t="shared" si="1"/>
        <v>0x3a7a3939</v>
      </c>
      <c r="L25" s="11"/>
      <c r="M25" s="1">
        <v>7</v>
      </c>
      <c r="N25" s="1">
        <f t="shared" ref="N25:AB25" si="24">HEX2DEC(MID(INDEX($J:$J,COLUMN()-12+(ROW()-18)*15,1),3,4))</f>
        <v>24855</v>
      </c>
      <c r="O25" s="1">
        <f t="shared" si="24"/>
        <v>22084</v>
      </c>
      <c r="P25" s="1">
        <f t="shared" si="24"/>
        <v>17175</v>
      </c>
      <c r="Q25" s="1">
        <f t="shared" si="24"/>
        <v>13267</v>
      </c>
      <c r="R25" s="1">
        <f t="shared" si="24"/>
        <v>10762</v>
      </c>
      <c r="S25" s="1">
        <f t="shared" si="24"/>
        <v>9303</v>
      </c>
      <c r="T25" s="1">
        <f t="shared" si="24"/>
        <v>8486</v>
      </c>
      <c r="U25" s="1">
        <f t="shared" si="24"/>
        <v>8192</v>
      </c>
      <c r="V25" s="1">
        <f t="shared" si="24"/>
        <v>8417</v>
      </c>
      <c r="W25" s="1">
        <f t="shared" si="24"/>
        <v>9219</v>
      </c>
      <c r="X25" s="1">
        <f t="shared" si="24"/>
        <v>10631</v>
      </c>
      <c r="Y25" s="1">
        <f t="shared" si="24"/>
        <v>13164</v>
      </c>
      <c r="Z25" s="1">
        <f t="shared" si="24"/>
        <v>17066</v>
      </c>
      <c r="AA25" s="1">
        <f t="shared" si="24"/>
        <v>22339</v>
      </c>
      <c r="AB25" s="1">
        <f t="shared" si="24"/>
        <v>25776</v>
      </c>
    </row>
    <row r="26" spans="1:28" x14ac:dyDescent="0.15">
      <c r="A26" s="1" t="str">
        <f>Unit_OTP输入!A26</f>
        <v>0x2a2d2975</v>
      </c>
      <c r="B26" s="1" t="str">
        <f>Unit_OTP输入!B26</f>
        <v>0x29b72945</v>
      </c>
      <c r="C26" s="1" t="str">
        <f>Unit_OTP输入!C26</f>
        <v>0x342e32c9</v>
      </c>
      <c r="D26" s="1" t="str">
        <f>Unit_OTP输入!D26</f>
        <v>0x33293204</v>
      </c>
      <c r="E26" s="1" t="str">
        <f>Unit_OTP输入!E26</f>
        <v>0x43a940bc</v>
      </c>
      <c r="F26" s="1" t="str">
        <f>Unit_OTP输入!F26</f>
        <v>0x41ac3f3d</v>
      </c>
      <c r="G26" s="1" t="str">
        <f>Unit_OTP输入!G26</f>
        <v>0x585c52f8</v>
      </c>
      <c r="H26" s="1" t="str">
        <f>Unit_OTP输入!H26</f>
        <v>0x54ac4fda</v>
      </c>
      <c r="I26" s="1">
        <v>24</v>
      </c>
      <c r="J26" s="1" t="str">
        <f t="shared" si="0"/>
        <v>0x41403efd</v>
      </c>
      <c r="K26" s="1" t="str">
        <f t="shared" si="1"/>
        <v>0x3f433d7f</v>
      </c>
      <c r="L26" s="11"/>
      <c r="M26" s="1">
        <v>8</v>
      </c>
      <c r="N26" s="1">
        <f t="shared" ref="N26:AB26" si="25">HEX2DEC(MID(INDEX($J:$J,COLUMN()-12+(ROW()-18)*15,1),3,4))</f>
        <v>25046</v>
      </c>
      <c r="O26" s="1">
        <f t="shared" si="25"/>
        <v>22368</v>
      </c>
      <c r="P26" s="1">
        <f t="shared" si="25"/>
        <v>17364</v>
      </c>
      <c r="Q26" s="1">
        <f t="shared" si="25"/>
        <v>13457</v>
      </c>
      <c r="R26" s="1">
        <f t="shared" si="25"/>
        <v>10887</v>
      </c>
      <c r="S26" s="1">
        <f t="shared" si="25"/>
        <v>9432</v>
      </c>
      <c r="T26" s="1">
        <f t="shared" si="25"/>
        <v>8602</v>
      </c>
      <c r="U26" s="1">
        <f t="shared" si="25"/>
        <v>8296</v>
      </c>
      <c r="V26" s="1">
        <f t="shared" si="25"/>
        <v>8549</v>
      </c>
      <c r="W26" s="1">
        <f t="shared" si="25"/>
        <v>9342</v>
      </c>
      <c r="X26" s="1">
        <f t="shared" si="25"/>
        <v>10775</v>
      </c>
      <c r="Y26" s="1">
        <f t="shared" si="25"/>
        <v>13340</v>
      </c>
      <c r="Z26" s="1">
        <f t="shared" si="25"/>
        <v>17287</v>
      </c>
      <c r="AA26" s="1">
        <f t="shared" si="25"/>
        <v>22531</v>
      </c>
      <c r="AB26" s="1">
        <f t="shared" si="25"/>
        <v>25830</v>
      </c>
    </row>
    <row r="27" spans="1:28" x14ac:dyDescent="0.15">
      <c r="A27" s="1" t="str">
        <f>Unit_OTP输入!A27</f>
        <v>0x63dd5da1</v>
      </c>
      <c r="B27" s="1" t="str">
        <f>Unit_OTP输入!B27</f>
        <v>0x5f9059b2</v>
      </c>
      <c r="C27" s="1" t="str">
        <f>Unit_OTP输入!C27</f>
        <v>0x61175b57</v>
      </c>
      <c r="D27" s="1" t="str">
        <f>Unit_OTP输入!D27</f>
        <v>0x5cff570b</v>
      </c>
      <c r="E27" s="1" t="str">
        <f>Unit_OTP输入!E27</f>
        <v>0x5644523f</v>
      </c>
      <c r="F27" s="1" t="str">
        <f>Unit_OTP输入!F27</f>
        <v>0x538f4f18</v>
      </c>
      <c r="G27" s="1" t="str">
        <f>Unit_OTP输入!G27</f>
        <v>0x43174084</v>
      </c>
      <c r="H27" s="1" t="str">
        <f>Unit_OTP输入!H27</f>
        <v>0x41213ec3</v>
      </c>
      <c r="I27" s="1">
        <v>25</v>
      </c>
      <c r="J27" s="1" t="str">
        <f t="shared" si="0"/>
        <v>0x4a894776</v>
      </c>
      <c r="K27" s="1" t="str">
        <f t="shared" si="1"/>
        <v>0x47f24570</v>
      </c>
      <c r="L27" s="11"/>
      <c r="M27" s="1">
        <v>9</v>
      </c>
      <c r="N27" s="1">
        <f t="shared" ref="N27:AB27" si="26">HEX2DEC(MID(INDEX($J:$J,COLUMN()-12+(ROW()-18)*15,1),3,4))</f>
        <v>25369</v>
      </c>
      <c r="O27" s="1">
        <f t="shared" si="26"/>
        <v>23017</v>
      </c>
      <c r="P27" s="1">
        <f t="shared" si="26"/>
        <v>18148</v>
      </c>
      <c r="Q27" s="1">
        <f t="shared" si="26"/>
        <v>14161</v>
      </c>
      <c r="R27" s="1">
        <f t="shared" si="26"/>
        <v>11462</v>
      </c>
      <c r="S27" s="1">
        <f t="shared" si="26"/>
        <v>9856</v>
      </c>
      <c r="T27" s="1">
        <f t="shared" si="26"/>
        <v>9011</v>
      </c>
      <c r="U27" s="1">
        <f t="shared" si="26"/>
        <v>8701</v>
      </c>
      <c r="V27" s="1">
        <f t="shared" si="26"/>
        <v>8959</v>
      </c>
      <c r="W27" s="1">
        <f t="shared" si="26"/>
        <v>9783</v>
      </c>
      <c r="X27" s="1">
        <f t="shared" si="26"/>
        <v>11303</v>
      </c>
      <c r="Y27" s="1">
        <f t="shared" si="26"/>
        <v>13983</v>
      </c>
      <c r="Z27" s="1">
        <f t="shared" si="26"/>
        <v>18084</v>
      </c>
      <c r="AA27" s="1">
        <f t="shared" si="26"/>
        <v>23250</v>
      </c>
      <c r="AB27" s="1">
        <f t="shared" si="26"/>
        <v>26038</v>
      </c>
    </row>
    <row r="28" spans="1:28" x14ac:dyDescent="0.15">
      <c r="A28" s="1" t="str">
        <f>Unit_OTP输入!A28</f>
        <v>0x33d332a5</v>
      </c>
      <c r="B28" s="1" t="str">
        <f>Unit_OTP输入!B28</f>
        <v>0x32b3318c</v>
      </c>
      <c r="C28" s="1" t="str">
        <f>Unit_OTP输入!C28</f>
        <v>0x2a0a2986</v>
      </c>
      <c r="D28" s="1" t="str">
        <f>Unit_OTP输入!D28</f>
        <v>0x2999290a</v>
      </c>
      <c r="E28" s="1" t="str">
        <f>Unit_OTP输入!E28</f>
        <v>0x24572419</v>
      </c>
      <c r="F28" s="1" t="str">
        <f>Unit_OTP输入!F28</f>
        <v>0x242323d9</v>
      </c>
      <c r="G28" s="1" t="str">
        <f>Unit_OTP输入!G28</f>
        <v>0x212620f9</v>
      </c>
      <c r="H28" s="1" t="str">
        <f>Unit_OTP输入!H28</f>
        <v>0x210020e0</v>
      </c>
      <c r="I28" s="1">
        <v>26</v>
      </c>
      <c r="J28" s="1" t="str">
        <f t="shared" si="0"/>
        <v>0x570a529f</v>
      </c>
      <c r="K28" s="1" t="str">
        <f t="shared" si="1"/>
        <v>0x53285003</v>
      </c>
      <c r="L28" s="11"/>
      <c r="M28" s="1">
        <v>10</v>
      </c>
      <c r="N28" s="1">
        <f t="shared" ref="N28:AB28" si="27">HEX2DEC(MID(INDEX($J:$J,COLUMN()-12+(ROW()-18)*15,1),3,4))</f>
        <v>25668</v>
      </c>
      <c r="O28" s="1">
        <f t="shared" si="27"/>
        <v>24074</v>
      </c>
      <c r="P28" s="1">
        <f t="shared" si="27"/>
        <v>19589</v>
      </c>
      <c r="Q28" s="1">
        <f t="shared" si="27"/>
        <v>15299</v>
      </c>
      <c r="R28" s="1">
        <f t="shared" si="27"/>
        <v>12395</v>
      </c>
      <c r="S28" s="1">
        <f t="shared" si="27"/>
        <v>10634</v>
      </c>
      <c r="T28" s="1">
        <f t="shared" si="27"/>
        <v>9722</v>
      </c>
      <c r="U28" s="1">
        <f t="shared" si="27"/>
        <v>9428</v>
      </c>
      <c r="V28" s="1">
        <f t="shared" si="27"/>
        <v>9687</v>
      </c>
      <c r="W28" s="1">
        <f t="shared" si="27"/>
        <v>10569</v>
      </c>
      <c r="X28" s="1">
        <f t="shared" si="27"/>
        <v>12332</v>
      </c>
      <c r="Y28" s="1">
        <f t="shared" si="27"/>
        <v>15138</v>
      </c>
      <c r="Z28" s="1">
        <f t="shared" si="27"/>
        <v>19399</v>
      </c>
      <c r="AA28" s="1">
        <f t="shared" si="27"/>
        <v>24202</v>
      </c>
      <c r="AB28" s="1">
        <f t="shared" si="27"/>
        <v>26313</v>
      </c>
    </row>
    <row r="29" spans="1:28" x14ac:dyDescent="0.15">
      <c r="A29" s="1" t="str">
        <f>Unit_OTP输入!A29</f>
        <v>0x20002003</v>
      </c>
      <c r="B29" s="1" t="str">
        <f>Unit_OTP输入!B29</f>
        <v>0x20092000</v>
      </c>
      <c r="C29" s="1" t="str">
        <f>Unit_OTP输入!C29</f>
        <v>0x20e120c7</v>
      </c>
      <c r="D29" s="1" t="str">
        <f>Unit_OTP输入!D29</f>
        <v>0x20db20a7</v>
      </c>
      <c r="E29" s="1" t="str">
        <f>Unit_OTP输入!E29</f>
        <v>0x240323a5</v>
      </c>
      <c r="F29" s="1" t="str">
        <f>Unit_OTP输入!F29</f>
        <v>0x23bb2373</v>
      </c>
      <c r="G29" s="1" t="str">
        <f>Unit_OTP输入!G29</f>
        <v>0x298728d3</v>
      </c>
      <c r="H29" s="1" t="str">
        <f>Unit_OTP输入!H29</f>
        <v>0x28f02879</v>
      </c>
      <c r="I29" s="1">
        <v>27</v>
      </c>
      <c r="J29" s="1" t="str">
        <f t="shared" si="0"/>
        <v>0x61b45baa</v>
      </c>
      <c r="K29" s="1" t="str">
        <f t="shared" si="1"/>
        <v>0x5cf5591c</v>
      </c>
      <c r="L29" s="11"/>
      <c r="M29" s="1">
        <v>11</v>
      </c>
      <c r="N29" s="1">
        <f t="shared" ref="N29:AB29" si="28">HEX2DEC(MID(INDEX($J:$J,COLUMN()-12+(ROW()-18)*15,1),3,4))</f>
        <v>26134</v>
      </c>
      <c r="O29" s="1">
        <f t="shared" si="28"/>
        <v>25043</v>
      </c>
      <c r="P29" s="1">
        <f t="shared" si="28"/>
        <v>21336</v>
      </c>
      <c r="Q29" s="1">
        <f t="shared" si="28"/>
        <v>17046</v>
      </c>
      <c r="R29" s="1">
        <f t="shared" si="28"/>
        <v>13918</v>
      </c>
      <c r="S29" s="1">
        <f t="shared" si="28"/>
        <v>11970</v>
      </c>
      <c r="T29" s="1">
        <f t="shared" si="28"/>
        <v>10858</v>
      </c>
      <c r="U29" s="1">
        <f t="shared" si="28"/>
        <v>10490</v>
      </c>
      <c r="V29" s="1">
        <f t="shared" si="28"/>
        <v>10844</v>
      </c>
      <c r="W29" s="1">
        <f t="shared" si="28"/>
        <v>11905</v>
      </c>
      <c r="X29" s="1">
        <f t="shared" si="28"/>
        <v>13773</v>
      </c>
      <c r="Y29" s="1">
        <f t="shared" si="28"/>
        <v>16902</v>
      </c>
      <c r="Z29" s="1">
        <f t="shared" si="28"/>
        <v>21199</v>
      </c>
      <c r="AA29" s="1">
        <f t="shared" si="28"/>
        <v>25272</v>
      </c>
      <c r="AB29" s="1">
        <f t="shared" si="28"/>
        <v>26676</v>
      </c>
    </row>
    <row r="30" spans="1:28" x14ac:dyDescent="0.15">
      <c r="A30" s="1" t="str">
        <f>Unit_OTP输入!A30</f>
        <v>0x336c31ea</v>
      </c>
      <c r="B30" s="1" t="str">
        <f>Unit_OTP输入!B30</f>
        <v>0x3238313a</v>
      </c>
      <c r="C30" s="1" t="str">
        <f>Unit_OTP输入!C30</f>
        <v>0x42aa3fd0</v>
      </c>
      <c r="D30" s="1" t="str">
        <f>Unit_OTP输入!D30</f>
        <v>0x409d3e14</v>
      </c>
      <c r="E30" s="1" t="str">
        <f>Unit_OTP输入!E30</f>
        <v>0x57435214</v>
      </c>
      <c r="F30" s="1" t="str">
        <f>Unit_OTP输入!F30</f>
        <v>0x53ae4f59</v>
      </c>
      <c r="G30" s="1" t="str">
        <f>Unit_OTP输入!G30</f>
        <v>0x64b05e3b</v>
      </c>
      <c r="H30" s="1" t="str">
        <f>Unit_OTP输入!H30</f>
        <v>0x5f855991</v>
      </c>
      <c r="I30" s="1">
        <v>28</v>
      </c>
      <c r="J30" s="1" t="str">
        <f t="shared" si="0"/>
        <v>0x66005fd3</v>
      </c>
      <c r="K30" s="1" t="str">
        <f t="shared" si="1"/>
        <v>0x60d15cde</v>
      </c>
      <c r="L30" s="11"/>
      <c r="M30" s="1">
        <v>12</v>
      </c>
      <c r="N30" s="1">
        <f t="shared" ref="N30:AB30" si="29">HEX2DEC(MID(INDEX($J:$J,COLUMN()-12+(ROW()-18)*15,1),3,4))</f>
        <v>26676</v>
      </c>
      <c r="O30" s="1">
        <f t="shared" si="29"/>
        <v>25776</v>
      </c>
      <c r="P30" s="1">
        <f t="shared" si="29"/>
        <v>23527</v>
      </c>
      <c r="Q30" s="1">
        <f t="shared" si="29"/>
        <v>19554</v>
      </c>
      <c r="R30" s="1">
        <f t="shared" si="29"/>
        <v>16125</v>
      </c>
      <c r="S30" s="1">
        <f t="shared" si="29"/>
        <v>13850</v>
      </c>
      <c r="T30" s="1">
        <f t="shared" si="29"/>
        <v>12566</v>
      </c>
      <c r="U30" s="1">
        <f t="shared" si="29"/>
        <v>12208</v>
      </c>
      <c r="V30" s="1">
        <f t="shared" si="29"/>
        <v>12571</v>
      </c>
      <c r="W30" s="1">
        <f t="shared" si="29"/>
        <v>13755</v>
      </c>
      <c r="X30" s="1">
        <f t="shared" si="29"/>
        <v>15920</v>
      </c>
      <c r="Y30" s="1">
        <f t="shared" si="29"/>
        <v>19435</v>
      </c>
      <c r="Z30" s="1">
        <f t="shared" si="29"/>
        <v>23441</v>
      </c>
      <c r="AA30" s="1">
        <f t="shared" si="29"/>
        <v>26313</v>
      </c>
      <c r="AB30" s="1">
        <f t="shared" si="29"/>
        <v>27078</v>
      </c>
    </row>
    <row r="31" spans="1:28" x14ac:dyDescent="0.15">
      <c r="A31" s="1" t="str">
        <f>Unit_OTP输入!A31</f>
        <v>0x61d65c13</v>
      </c>
      <c r="B31" s="1" t="str">
        <f>Unit_OTP输入!B31</f>
        <v>0x5d7e5765</v>
      </c>
      <c r="C31" s="1" t="str">
        <f>Unit_OTP输入!C31</f>
        <v>0x57605328</v>
      </c>
      <c r="D31" s="1" t="str">
        <f>Unit_OTP输入!D31</f>
        <v>0x54634ff8</v>
      </c>
      <c r="E31" s="1" t="str">
        <f>Unit_OTP输入!E31</f>
        <v>0x43d4415c</v>
      </c>
      <c r="F31" s="1" t="str">
        <f>Unit_OTP输入!F31</f>
        <v>0x42063f57</v>
      </c>
      <c r="G31" s="1" t="str">
        <f>Unit_OTP输入!G31</f>
        <v>0x34913379</v>
      </c>
      <c r="H31" s="1" t="str">
        <f>Unit_OTP输入!H31</f>
        <v>0x33743236</v>
      </c>
      <c r="I31" s="1">
        <v>29</v>
      </c>
      <c r="J31" s="1" t="str">
        <f t="shared" si="0"/>
        <v>0x6ac164b8</v>
      </c>
      <c r="K31" s="1" t="str">
        <f t="shared" si="1"/>
        <v>0x66346312</v>
      </c>
      <c r="L31" s="11"/>
      <c r="M31" s="1">
        <v>13</v>
      </c>
      <c r="N31" s="1">
        <f t="shared" ref="N31:AB31" si="30">HEX2DEC(MID(INDEX($J:$J,COLUMN()-12+(ROW()-18)*15,1),3,4))</f>
        <v>27305</v>
      </c>
      <c r="O31" s="1">
        <f t="shared" si="30"/>
        <v>26657</v>
      </c>
      <c r="P31" s="1">
        <f t="shared" si="30"/>
        <v>25473</v>
      </c>
      <c r="Q31" s="1">
        <f t="shared" si="30"/>
        <v>22466</v>
      </c>
      <c r="R31" s="1">
        <f t="shared" si="30"/>
        <v>18919</v>
      </c>
      <c r="S31" s="1">
        <f t="shared" si="30"/>
        <v>16489</v>
      </c>
      <c r="T31" s="1">
        <f t="shared" si="30"/>
        <v>15010</v>
      </c>
      <c r="U31" s="1">
        <f t="shared" si="30"/>
        <v>14612</v>
      </c>
      <c r="V31" s="1">
        <f t="shared" si="30"/>
        <v>14996</v>
      </c>
      <c r="W31" s="1">
        <f t="shared" si="30"/>
        <v>16425</v>
      </c>
      <c r="X31" s="1">
        <f t="shared" si="30"/>
        <v>18858</v>
      </c>
      <c r="Y31" s="1">
        <f t="shared" si="30"/>
        <v>22240</v>
      </c>
      <c r="Z31" s="1">
        <f t="shared" si="30"/>
        <v>25449</v>
      </c>
      <c r="AA31" s="1">
        <f t="shared" si="30"/>
        <v>26852</v>
      </c>
      <c r="AB31" s="1">
        <f t="shared" si="30"/>
        <v>27581</v>
      </c>
    </row>
    <row r="32" spans="1:28" x14ac:dyDescent="0.15">
      <c r="A32" s="1" t="str">
        <f>Unit_OTP输入!A32</f>
        <v>0x2a872a1c</v>
      </c>
      <c r="B32" s="1" t="str">
        <f>Unit_OTP输入!B32</f>
        <v>0x2a0d2986</v>
      </c>
      <c r="C32" s="1" t="str">
        <f>Unit_OTP输入!C32</f>
        <v>0x24d8249e</v>
      </c>
      <c r="D32" s="1" t="str">
        <f>Unit_OTP输入!D32</f>
        <v>0x248a2460</v>
      </c>
      <c r="E32" s="1" t="str">
        <f>Unit_OTP输入!E32</f>
        <v>0x219a218c</v>
      </c>
      <c r="F32" s="1" t="str">
        <f>Unit_OTP输入!F32</f>
        <v>0x21752157</v>
      </c>
      <c r="G32" s="1" t="str">
        <f>Unit_OTP输入!G32</f>
        <v>0x2068206f</v>
      </c>
      <c r="H32" s="1" t="str">
        <f>Unit_OTP输入!H32</f>
        <v>0x20582034</v>
      </c>
      <c r="I32" s="1">
        <v>30</v>
      </c>
      <c r="J32" s="1" t="str">
        <f t="shared" si="0"/>
        <v>0x65275f1b</v>
      </c>
      <c r="K32" s="1" t="str">
        <f t="shared" si="1"/>
        <v>0x60375b18</v>
      </c>
      <c r="L32" s="11"/>
      <c r="M32" s="1">
        <v>14</v>
      </c>
      <c r="N32" s="1">
        <f t="shared" ref="N32:AB32" si="31">HEX2DEC(MID(INDEX($J:$J,COLUMN()-12+(ROW()-18)*15,1),3,4))</f>
        <v>29601</v>
      </c>
      <c r="O32" s="1">
        <f t="shared" si="31"/>
        <v>27309</v>
      </c>
      <c r="P32" s="1">
        <f t="shared" si="31"/>
        <v>26507</v>
      </c>
      <c r="Q32" s="1">
        <f t="shared" si="31"/>
        <v>25111</v>
      </c>
      <c r="R32" s="1">
        <f t="shared" si="31"/>
        <v>22523</v>
      </c>
      <c r="S32" s="1">
        <f t="shared" si="31"/>
        <v>19941</v>
      </c>
      <c r="T32" s="1">
        <f t="shared" si="31"/>
        <v>18404</v>
      </c>
      <c r="U32" s="1">
        <f t="shared" si="31"/>
        <v>17892</v>
      </c>
      <c r="V32" s="1">
        <f t="shared" si="31"/>
        <v>18255</v>
      </c>
      <c r="W32" s="1">
        <f t="shared" si="31"/>
        <v>19853</v>
      </c>
      <c r="X32" s="1">
        <f t="shared" si="31"/>
        <v>22416</v>
      </c>
      <c r="Y32" s="1">
        <f t="shared" si="31"/>
        <v>25002</v>
      </c>
      <c r="Z32" s="1">
        <f t="shared" si="31"/>
        <v>26688</v>
      </c>
      <c r="AA32" s="1">
        <f t="shared" si="31"/>
        <v>27420</v>
      </c>
      <c r="AB32" s="1">
        <f t="shared" si="31"/>
        <v>28709</v>
      </c>
    </row>
    <row r="33" spans="1:28" x14ac:dyDescent="0.15">
      <c r="A33" s="1" t="str">
        <f>Unit_OTP输入!A33</f>
        <v>0x2165214d</v>
      </c>
      <c r="B33" s="1" t="str">
        <f>Unit_OTP输入!B33</f>
        <v>0x213a210b</v>
      </c>
      <c r="C33" s="1" t="str">
        <f>Unit_OTP输入!C33</f>
        <v>0x247e2427</v>
      </c>
      <c r="D33" s="1" t="str">
        <f>Unit_OTP输入!D33</f>
        <v>0x242d23c7</v>
      </c>
      <c r="E33" s="1" t="str">
        <f>Unit_OTP输入!E33</f>
        <v>0x2a17295f</v>
      </c>
      <c r="F33" s="1" t="str">
        <f>Unit_OTP输入!F33</f>
        <v>0x297d28bd</v>
      </c>
      <c r="G33" s="1" t="str">
        <f>Unit_OTP输入!G33</f>
        <v>0x341c32cc</v>
      </c>
      <c r="H33" s="1" t="str">
        <f>Unit_OTP输入!H33</f>
        <v>0x32e53196</v>
      </c>
      <c r="I33" s="1">
        <v>31</v>
      </c>
      <c r="J33" s="1" t="str">
        <f t="shared" si="0"/>
        <v>0x62c95cf9</v>
      </c>
      <c r="K33" s="1" t="str">
        <f t="shared" si="1"/>
        <v>0x5e485946</v>
      </c>
      <c r="N33" s="1">
        <v>0</v>
      </c>
      <c r="O33" s="1">
        <v>1</v>
      </c>
      <c r="P33" s="1">
        <v>2</v>
      </c>
      <c r="Q33" s="1">
        <v>3</v>
      </c>
      <c r="R33" s="1">
        <v>4</v>
      </c>
      <c r="S33" s="1">
        <v>5</v>
      </c>
      <c r="T33" s="1">
        <v>6</v>
      </c>
      <c r="U33" s="1">
        <v>7</v>
      </c>
      <c r="V33" s="1">
        <v>8</v>
      </c>
      <c r="W33" s="1">
        <v>9</v>
      </c>
      <c r="X33" s="1">
        <v>10</v>
      </c>
      <c r="Y33" s="1">
        <v>11</v>
      </c>
      <c r="Z33" s="1">
        <v>12</v>
      </c>
      <c r="AA33" s="1">
        <v>13</v>
      </c>
      <c r="AB33" s="1">
        <v>14</v>
      </c>
    </row>
    <row r="34" spans="1:28" x14ac:dyDescent="0.15">
      <c r="A34" s="1" t="str">
        <f>Unit_OTP输入!A34</f>
        <v>0x438740e8</v>
      </c>
      <c r="B34" s="1" t="str">
        <f>Unit_OTP输入!B34</f>
        <v>0x416e3e95</v>
      </c>
      <c r="C34" s="1" t="str">
        <f>Unit_OTP输入!C34</f>
        <v>0x58035372</v>
      </c>
      <c r="D34" s="1" t="str">
        <f>Unit_OTP输入!D34</f>
        <v>0x54745044</v>
      </c>
      <c r="E34" s="1" t="str">
        <f>Unit_OTP输入!E34</f>
        <v>0x64e65e04</v>
      </c>
      <c r="F34" s="1" t="str">
        <f>Unit_OTP输入!F34</f>
        <v>0x5f9b5944</v>
      </c>
      <c r="G34" s="1" t="str">
        <f>Unit_OTP输入!G34</f>
        <v>0x63195d0c</v>
      </c>
      <c r="H34" s="1" t="str">
        <f>Unit_OTP输入!H34</f>
        <v>0x5df657d1</v>
      </c>
      <c r="I34" s="1">
        <v>32</v>
      </c>
      <c r="J34" s="1" t="str">
        <f t="shared" si="0"/>
        <v>0x5b715656</v>
      </c>
      <c r="K34" s="1" t="str">
        <f t="shared" si="1"/>
        <v>0x5750537b</v>
      </c>
      <c r="L34" s="11" t="str">
        <f>IF(K1=0,"GR",IF(K1=1,"R",IF(K1=2,"B",IF(K1=3,"GB","ERR"))))</f>
        <v>B</v>
      </c>
      <c r="M34" s="1">
        <v>0</v>
      </c>
      <c r="N34" s="1">
        <f t="shared" ref="N34:AB34" si="32">HEX2DEC(MID(INDEX($K:$K,COLUMN()-12+(ROW()-34)*15,1),7,4))</f>
        <v>24660</v>
      </c>
      <c r="O34" s="1">
        <f t="shared" si="32"/>
        <v>24073</v>
      </c>
      <c r="P34" s="1">
        <f t="shared" si="32"/>
        <v>23106</v>
      </c>
      <c r="Q34" s="1">
        <f t="shared" si="32"/>
        <v>22164</v>
      </c>
      <c r="R34" s="1">
        <f t="shared" si="32"/>
        <v>20125</v>
      </c>
      <c r="S34" s="1">
        <f t="shared" si="32"/>
        <v>18266</v>
      </c>
      <c r="T34" s="1">
        <f t="shared" si="32"/>
        <v>16989</v>
      </c>
      <c r="U34" s="1">
        <f t="shared" si="32"/>
        <v>16523</v>
      </c>
      <c r="V34" s="1">
        <f t="shared" si="32"/>
        <v>16952</v>
      </c>
      <c r="W34" s="1">
        <f t="shared" si="32"/>
        <v>18215</v>
      </c>
      <c r="X34" s="1">
        <f t="shared" si="32"/>
        <v>20080</v>
      </c>
      <c r="Y34" s="1">
        <f t="shared" si="32"/>
        <v>22116</v>
      </c>
      <c r="Z34" s="1">
        <f t="shared" si="32"/>
        <v>23361</v>
      </c>
      <c r="AA34" s="1">
        <f t="shared" si="32"/>
        <v>24459</v>
      </c>
      <c r="AB34" s="1">
        <f t="shared" si="32"/>
        <v>26886</v>
      </c>
    </row>
    <row r="35" spans="1:28" x14ac:dyDescent="0.15">
      <c r="A35" s="1" t="str">
        <f>Unit_OTP输入!A35</f>
        <v>0x59e95568</v>
      </c>
      <c r="B35" s="1" t="str">
        <f>Unit_OTP输入!B35</f>
        <v>0x568851d8</v>
      </c>
      <c r="C35" s="1" t="str">
        <f>Unit_OTP输入!C35</f>
        <v>0x46e44465</v>
      </c>
      <c r="D35" s="1" t="str">
        <f>Unit_OTP输入!D35</f>
        <v>0x44d141c7</v>
      </c>
      <c r="E35" s="1" t="str">
        <f>Unit_OTP输入!E35</f>
        <v>0x375135c9</v>
      </c>
      <c r="F35" s="1" t="str">
        <f>Unit_OTP输入!F35</f>
        <v>0x35c33447</v>
      </c>
      <c r="G35" s="1" t="str">
        <f>Unit_OTP输入!G35</f>
        <v>0x2cc62c19</v>
      </c>
      <c r="H35" s="1" t="str">
        <f>Unit_OTP输入!H35</f>
        <v>0x2bf32b13</v>
      </c>
      <c r="I35" s="1">
        <v>33</v>
      </c>
      <c r="J35" s="1" t="str">
        <f t="shared" si="0"/>
        <v>0x4cea4998</v>
      </c>
      <c r="K35" s="1" t="str">
        <f t="shared" si="1"/>
        <v>0x4a3a4764</v>
      </c>
      <c r="L35" s="11"/>
      <c r="M35" s="1">
        <v>1</v>
      </c>
      <c r="N35" s="1">
        <f t="shared" ref="N35:AB35" si="33">HEX2DEC(MID(INDEX($K:$K,COLUMN()-12+(ROW()-34)*15,1),7,4))</f>
        <v>23752</v>
      </c>
      <c r="O35" s="1">
        <f t="shared" si="33"/>
        <v>23419</v>
      </c>
      <c r="P35" s="1">
        <f t="shared" si="33"/>
        <v>22575</v>
      </c>
      <c r="Q35" s="1">
        <f t="shared" si="33"/>
        <v>20599</v>
      </c>
      <c r="R35" s="1">
        <f t="shared" si="33"/>
        <v>17862</v>
      </c>
      <c r="S35" s="1">
        <f t="shared" si="33"/>
        <v>15859</v>
      </c>
      <c r="T35" s="1">
        <f t="shared" si="33"/>
        <v>14662</v>
      </c>
      <c r="U35" s="1">
        <f t="shared" si="33"/>
        <v>14235</v>
      </c>
      <c r="V35" s="1">
        <f t="shared" si="33"/>
        <v>14649</v>
      </c>
      <c r="W35" s="1">
        <f t="shared" si="33"/>
        <v>15743</v>
      </c>
      <c r="X35" s="1">
        <f t="shared" si="33"/>
        <v>17776</v>
      </c>
      <c r="Y35" s="1">
        <f t="shared" si="33"/>
        <v>20483</v>
      </c>
      <c r="Z35" s="1">
        <f t="shared" si="33"/>
        <v>22812</v>
      </c>
      <c r="AA35" s="1">
        <f t="shared" si="33"/>
        <v>23774</v>
      </c>
      <c r="AB35" s="1">
        <f t="shared" si="33"/>
        <v>25362</v>
      </c>
    </row>
    <row r="36" spans="1:28" x14ac:dyDescent="0.15">
      <c r="A36" s="1" t="str">
        <f>Unit_OTP输入!A36</f>
        <v>0x26802660</v>
      </c>
      <c r="B36" s="1" t="str">
        <f>Unit_OTP输入!B36</f>
        <v>0x262825a7</v>
      </c>
      <c r="C36" s="1" t="str">
        <f>Unit_OTP输入!C36</f>
        <v>0x23332328</v>
      </c>
      <c r="D36" s="1" t="str">
        <f>Unit_OTP输入!D36</f>
        <v>0x230b22bc</v>
      </c>
      <c r="E36" s="1" t="str">
        <f>Unit_OTP输入!E36</f>
        <v>0x21fd220a</v>
      </c>
      <c r="F36" s="1" t="str">
        <f>Unit_OTP输入!F36</f>
        <v>0x21df2198</v>
      </c>
      <c r="G36" s="1" t="str">
        <f>Unit_OTP输入!G36</f>
        <v>0x22ff22df</v>
      </c>
      <c r="H36" s="1" t="str">
        <f>Unit_OTP输入!H36</f>
        <v>0x22b92287</v>
      </c>
      <c r="I36" s="1">
        <v>34</v>
      </c>
      <c r="J36" s="1" t="str">
        <f t="shared" si="0"/>
        <v>0x3feb3db0</v>
      </c>
      <c r="K36" s="1" t="str">
        <f t="shared" si="1"/>
        <v>0x3e1b3c1c</v>
      </c>
      <c r="L36" s="11"/>
      <c r="M36" s="1">
        <v>2</v>
      </c>
      <c r="N36" s="1">
        <f t="shared" ref="N36:AB36" si="34">HEX2DEC(MID(INDEX($K:$K,COLUMN()-12+(ROW()-34)*15,1),7,4))</f>
        <v>23320</v>
      </c>
      <c r="O36" s="1">
        <f t="shared" si="34"/>
        <v>22854</v>
      </c>
      <c r="P36" s="1">
        <f t="shared" si="34"/>
        <v>21371</v>
      </c>
      <c r="Q36" s="1">
        <f t="shared" si="34"/>
        <v>18276</v>
      </c>
      <c r="R36" s="1">
        <f t="shared" si="34"/>
        <v>15388</v>
      </c>
      <c r="S36" s="1">
        <f t="shared" si="34"/>
        <v>13488</v>
      </c>
      <c r="T36" s="1">
        <f t="shared" si="34"/>
        <v>12406</v>
      </c>
      <c r="U36" s="1">
        <f t="shared" si="34"/>
        <v>12082</v>
      </c>
      <c r="V36" s="1">
        <f t="shared" si="34"/>
        <v>12375</v>
      </c>
      <c r="W36" s="1">
        <f t="shared" si="34"/>
        <v>13451</v>
      </c>
      <c r="X36" s="1">
        <f t="shared" si="34"/>
        <v>15307</v>
      </c>
      <c r="Y36" s="1">
        <f t="shared" si="34"/>
        <v>18152</v>
      </c>
      <c r="Z36" s="1">
        <f t="shared" si="34"/>
        <v>21341</v>
      </c>
      <c r="AA36" s="1">
        <f t="shared" si="34"/>
        <v>23268</v>
      </c>
      <c r="AB36" s="1">
        <f t="shared" si="34"/>
        <v>24482</v>
      </c>
    </row>
    <row r="37" spans="1:28" x14ac:dyDescent="0.15">
      <c r="A37" s="1" t="str">
        <f>Unit_OTP输入!A37</f>
        <v>0x263725cb</v>
      </c>
      <c r="B37" s="1" t="str">
        <f>Unit_OTP输入!B37</f>
        <v>0x25ae2542</v>
      </c>
      <c r="C37" s="1" t="str">
        <f>Unit_OTP输入!C37</f>
        <v>0x2c272b56</v>
      </c>
      <c r="D37" s="1" t="str">
        <f>Unit_OTP输入!D37</f>
        <v>0x2b6b2a69</v>
      </c>
      <c r="E37" s="1" t="str">
        <f>Unit_OTP输入!E37</f>
        <v>0x369f351f</v>
      </c>
      <c r="F37" s="1" t="str">
        <f>Unit_OTP输入!F37</f>
        <v>0x354533a9</v>
      </c>
      <c r="G37" s="1" t="str">
        <f>Unit_OTP输入!G37</f>
        <v>0x46a443d4</v>
      </c>
      <c r="H37" s="1" t="str">
        <f>Unit_OTP输入!H37</f>
        <v>0x442f4117</v>
      </c>
      <c r="I37" s="1">
        <v>35</v>
      </c>
      <c r="J37" s="1" t="str">
        <f t="shared" si="0"/>
        <v>0x36e9357f</v>
      </c>
      <c r="K37" s="1" t="str">
        <f t="shared" si="1"/>
        <v>0x35c134b0</v>
      </c>
      <c r="L37" s="11"/>
      <c r="M37" s="1">
        <v>3</v>
      </c>
      <c r="N37" s="1">
        <f t="shared" ref="N37:AB37" si="35">HEX2DEC(MID(INDEX($K:$K,COLUMN()-12+(ROW()-34)*15,1),7,4))</f>
        <v>22882</v>
      </c>
      <c r="O37" s="1">
        <f t="shared" si="35"/>
        <v>22416</v>
      </c>
      <c r="P37" s="1">
        <f t="shared" si="35"/>
        <v>19716</v>
      </c>
      <c r="Q37" s="1">
        <f t="shared" si="35"/>
        <v>16210</v>
      </c>
      <c r="R37" s="1">
        <f t="shared" si="35"/>
        <v>13500</v>
      </c>
      <c r="S37" s="1">
        <f t="shared" si="35"/>
        <v>11767</v>
      </c>
      <c r="T37" s="1">
        <f t="shared" si="35"/>
        <v>10832</v>
      </c>
      <c r="U37" s="1">
        <f t="shared" si="35"/>
        <v>10529</v>
      </c>
      <c r="V37" s="1">
        <f t="shared" si="35"/>
        <v>10760</v>
      </c>
      <c r="W37" s="1">
        <f t="shared" si="35"/>
        <v>11705</v>
      </c>
      <c r="X37" s="1">
        <f t="shared" si="35"/>
        <v>13393</v>
      </c>
      <c r="Y37" s="1">
        <f t="shared" si="35"/>
        <v>16070</v>
      </c>
      <c r="Z37" s="1">
        <f t="shared" si="35"/>
        <v>19670</v>
      </c>
      <c r="AA37" s="1">
        <f t="shared" si="35"/>
        <v>22679</v>
      </c>
      <c r="AB37" s="1">
        <f t="shared" si="35"/>
        <v>23921</v>
      </c>
    </row>
    <row r="38" spans="1:28" x14ac:dyDescent="0.15">
      <c r="A38" s="1" t="str">
        <f>Unit_OTP输入!A38</f>
        <v>0x5ad255d8</v>
      </c>
      <c r="B38" s="1" t="str">
        <f>Unit_OTP输入!B38</f>
        <v>0x56be51bf</v>
      </c>
      <c r="C38" s="1" t="str">
        <f>Unit_OTP输入!C38</f>
        <v>0x65b65f5e</v>
      </c>
      <c r="D38" s="1" t="str">
        <f>Unit_OTP输入!D38</f>
        <v>0x60b759f8</v>
      </c>
      <c r="E38" s="1" t="str">
        <f>Unit_OTP输入!E38</f>
        <v>0x64445e7c</v>
      </c>
      <c r="F38" s="1" t="str">
        <f>Unit_OTP输入!F38</f>
        <v>0x5f3358ba</v>
      </c>
      <c r="G38" s="1" t="str">
        <f>Unit_OTP输入!G38</f>
        <v>0x5e0a58aa</v>
      </c>
      <c r="H38" s="1" t="str">
        <f>Unit_OTP输入!H38</f>
        <v>0x598e54b8</v>
      </c>
      <c r="I38" s="1">
        <v>36</v>
      </c>
      <c r="J38" s="1" t="str">
        <f t="shared" si="0"/>
        <v>0x31e23116</v>
      </c>
      <c r="K38" s="1" t="str">
        <f t="shared" si="1"/>
        <v>0x313c3076</v>
      </c>
      <c r="L38" s="11"/>
      <c r="M38" s="1">
        <v>4</v>
      </c>
      <c r="N38" s="1">
        <f t="shared" ref="N38:AB38" si="36">HEX2DEC(MID(INDEX($K:$K,COLUMN()-12+(ROW()-34)*15,1),7,4))</f>
        <v>22674</v>
      </c>
      <c r="O38" s="1">
        <f t="shared" si="36"/>
        <v>21891</v>
      </c>
      <c r="P38" s="1">
        <f t="shared" si="36"/>
        <v>18228</v>
      </c>
      <c r="Q38" s="1">
        <f t="shared" si="36"/>
        <v>14672</v>
      </c>
      <c r="R38" s="1">
        <f t="shared" si="36"/>
        <v>12129</v>
      </c>
      <c r="S38" s="1">
        <f t="shared" si="36"/>
        <v>10569</v>
      </c>
      <c r="T38" s="1">
        <f t="shared" si="36"/>
        <v>9768</v>
      </c>
      <c r="U38" s="1">
        <f t="shared" si="36"/>
        <v>9523</v>
      </c>
      <c r="V38" s="1">
        <f t="shared" si="36"/>
        <v>9754</v>
      </c>
      <c r="W38" s="1">
        <f t="shared" si="36"/>
        <v>10496</v>
      </c>
      <c r="X38" s="1">
        <f t="shared" si="36"/>
        <v>11992</v>
      </c>
      <c r="Y38" s="1">
        <f t="shared" si="36"/>
        <v>14521</v>
      </c>
      <c r="Z38" s="1">
        <f t="shared" si="36"/>
        <v>18041</v>
      </c>
      <c r="AA38" s="1">
        <f t="shared" si="36"/>
        <v>21839</v>
      </c>
      <c r="AB38" s="1">
        <f t="shared" si="36"/>
        <v>23485</v>
      </c>
    </row>
    <row r="39" spans="1:28" x14ac:dyDescent="0.15">
      <c r="A39" s="1" t="str">
        <f>Unit_OTP输入!A39</f>
        <v>0x4c85491c</v>
      </c>
      <c r="B39" s="1" t="str">
        <f>Unit_OTP输入!B39</f>
        <v>0x497f4616</v>
      </c>
      <c r="C39" s="1" t="str">
        <f>Unit_OTP输入!C39</f>
        <v>0x3bc33a1b</v>
      </c>
      <c r="D39" s="1" t="str">
        <f>Unit_OTP输入!D39</f>
        <v>0x39f73810</v>
      </c>
      <c r="E39" s="1" t="str">
        <f>Unit_OTP输入!E39</f>
        <v>0x306b2fa9</v>
      </c>
      <c r="F39" s="1" t="str">
        <f>Unit_OTP输入!F39</f>
        <v>0x2f6b2e5c</v>
      </c>
      <c r="G39" s="1" t="str">
        <f>Unit_OTP输入!G39</f>
        <v>0x298a2943</v>
      </c>
      <c r="H39" s="1" t="str">
        <f>Unit_OTP输入!H39</f>
        <v>0x28fe2857</v>
      </c>
      <c r="I39" s="1">
        <v>37</v>
      </c>
      <c r="J39" s="1" t="str">
        <f t="shared" si="0"/>
        <v>0x305a2f7e</v>
      </c>
      <c r="K39" s="1" t="str">
        <f t="shared" si="1"/>
        <v>0x2fb42f32</v>
      </c>
      <c r="L39" s="11"/>
      <c r="M39" s="1">
        <v>5</v>
      </c>
      <c r="N39" s="1">
        <f t="shared" ref="N39:AB39" si="37">HEX2DEC(MID(INDEX($K:$K,COLUMN()-12+(ROW()-34)*15,1),7,4))</f>
        <v>22416</v>
      </c>
      <c r="O39" s="1">
        <f t="shared" si="37"/>
        <v>21061</v>
      </c>
      <c r="P39" s="1">
        <f t="shared" si="37"/>
        <v>17054</v>
      </c>
      <c r="Q39" s="1">
        <f t="shared" si="37"/>
        <v>13592</v>
      </c>
      <c r="R39" s="1">
        <f t="shared" si="37"/>
        <v>11218</v>
      </c>
      <c r="S39" s="1">
        <f t="shared" si="37"/>
        <v>9828</v>
      </c>
      <c r="T39" s="1">
        <f t="shared" si="37"/>
        <v>9040</v>
      </c>
      <c r="U39" s="1">
        <f t="shared" si="37"/>
        <v>8773</v>
      </c>
      <c r="V39" s="1">
        <f t="shared" si="37"/>
        <v>8999</v>
      </c>
      <c r="W39" s="1">
        <f t="shared" si="37"/>
        <v>9739</v>
      </c>
      <c r="X39" s="1">
        <f t="shared" si="37"/>
        <v>11084</v>
      </c>
      <c r="Y39" s="1">
        <f t="shared" si="37"/>
        <v>13456</v>
      </c>
      <c r="Z39" s="1">
        <f t="shared" si="37"/>
        <v>16929</v>
      </c>
      <c r="AA39" s="1">
        <f t="shared" si="37"/>
        <v>21040</v>
      </c>
      <c r="AB39" s="1">
        <f t="shared" si="37"/>
        <v>23242</v>
      </c>
    </row>
    <row r="40" spans="1:28" x14ac:dyDescent="0.15">
      <c r="A40" s="1" t="str">
        <f>Unit_OTP输入!A40</f>
        <v>0x25fa25d1</v>
      </c>
      <c r="B40" s="1" t="str">
        <f>Unit_OTP输入!B40</f>
        <v>0x25892534</v>
      </c>
      <c r="C40" s="1" t="str">
        <f>Unit_OTP输入!C40</f>
        <v>0x24d424c9</v>
      </c>
      <c r="D40" s="1" t="str">
        <f>Unit_OTP输入!D40</f>
        <v>0x247c23fc</v>
      </c>
      <c r="E40" s="1" t="str">
        <f>Unit_OTP输入!E40</f>
        <v>0x25d7259f</v>
      </c>
      <c r="F40" s="1" t="str">
        <f>Unit_OTP输入!F40</f>
        <v>0x25672500</v>
      </c>
      <c r="G40" s="1" t="str">
        <f>Unit_OTP输入!G40</f>
        <v>0x294928e8</v>
      </c>
      <c r="H40" s="1" t="str">
        <f>Unit_OTP输入!H40</f>
        <v>0x28a427e9</v>
      </c>
      <c r="I40" s="1">
        <v>38</v>
      </c>
      <c r="J40" s="1" t="str">
        <f t="shared" si="0"/>
        <v>0x31e230f1</v>
      </c>
      <c r="K40" s="1" t="str">
        <f t="shared" si="1"/>
        <v>0x311c3057</v>
      </c>
      <c r="L40" s="11"/>
      <c r="M40" s="1">
        <v>6</v>
      </c>
      <c r="N40" s="1">
        <f t="shared" ref="N40:AB40" si="38">HEX2DEC(MID(INDEX($K:$K,COLUMN()-12+(ROW()-34)*15,1),7,4))</f>
        <v>22169</v>
      </c>
      <c r="O40" s="1">
        <f t="shared" si="38"/>
        <v>20477</v>
      </c>
      <c r="P40" s="1">
        <f t="shared" si="38"/>
        <v>16323</v>
      </c>
      <c r="Q40" s="1">
        <f t="shared" si="38"/>
        <v>12930</v>
      </c>
      <c r="R40" s="1">
        <f t="shared" si="38"/>
        <v>10669</v>
      </c>
      <c r="S40" s="1">
        <f t="shared" si="38"/>
        <v>9358</v>
      </c>
      <c r="T40" s="1">
        <f t="shared" si="38"/>
        <v>8597</v>
      </c>
      <c r="U40" s="1">
        <f t="shared" si="38"/>
        <v>8326</v>
      </c>
      <c r="V40" s="1">
        <f t="shared" si="38"/>
        <v>8544</v>
      </c>
      <c r="W40" s="1">
        <f t="shared" si="38"/>
        <v>9266</v>
      </c>
      <c r="X40" s="1">
        <f t="shared" si="38"/>
        <v>10565</v>
      </c>
      <c r="Y40" s="1">
        <f t="shared" si="38"/>
        <v>12804</v>
      </c>
      <c r="Z40" s="1">
        <f t="shared" si="38"/>
        <v>16189</v>
      </c>
      <c r="AA40" s="1">
        <f t="shared" si="38"/>
        <v>20442</v>
      </c>
      <c r="AB40" s="1">
        <f t="shared" si="38"/>
        <v>22962</v>
      </c>
    </row>
    <row r="41" spans="1:28" x14ac:dyDescent="0.15">
      <c r="A41" s="1" t="str">
        <f>Unit_OTP输入!A41</f>
        <v>0x302c2f11</v>
      </c>
      <c r="B41" s="1" t="str">
        <f>Unit_OTP输入!B41</f>
        <v>0x2efb2d8f</v>
      </c>
      <c r="C41" s="1" t="str">
        <f>Unit_OTP输入!C41</f>
        <v>0x3b22394f</v>
      </c>
      <c r="D41" s="1" t="str">
        <f>Unit_OTP输入!D41</f>
        <v>0x3957372d</v>
      </c>
      <c r="E41" s="1" t="str">
        <f>Unit_OTP输入!E41</f>
        <v>0x4bc74841</v>
      </c>
      <c r="F41" s="1" t="str">
        <f>Unit_OTP输入!F41</f>
        <v>0x489b4505</v>
      </c>
      <c r="G41" s="1" t="str">
        <f>Unit_OTP输入!G41</f>
        <v>0x5e8a58f1</v>
      </c>
      <c r="H41" s="1" t="str">
        <f>Unit_OTP输入!H41</f>
        <v>0x59d3545d</v>
      </c>
      <c r="I41" s="1">
        <v>39</v>
      </c>
      <c r="J41" s="1" t="str">
        <f t="shared" si="0"/>
        <v>0x36b13510</v>
      </c>
      <c r="K41" s="1" t="str">
        <f t="shared" si="1"/>
        <v>0x3584348b</v>
      </c>
      <c r="L41" s="11"/>
      <c r="M41" s="1">
        <v>7</v>
      </c>
      <c r="N41" s="1">
        <f t="shared" ref="N41:AB41" si="39">HEX2DEC(MID(INDEX($K:$K,COLUMN()-12+(ROW()-34)*15,1),7,4))</f>
        <v>22283</v>
      </c>
      <c r="O41" s="1">
        <f t="shared" si="39"/>
        <v>20248</v>
      </c>
      <c r="P41" s="1">
        <f t="shared" si="39"/>
        <v>16067</v>
      </c>
      <c r="Q41" s="1">
        <f t="shared" si="39"/>
        <v>12684</v>
      </c>
      <c r="R41" s="1">
        <f t="shared" si="39"/>
        <v>10506</v>
      </c>
      <c r="S41" s="1">
        <f t="shared" si="39"/>
        <v>9177</v>
      </c>
      <c r="T41" s="1">
        <f t="shared" si="39"/>
        <v>8416</v>
      </c>
      <c r="U41" s="1">
        <f t="shared" si="39"/>
        <v>8192</v>
      </c>
      <c r="V41" s="1">
        <f t="shared" si="39"/>
        <v>8359</v>
      </c>
      <c r="W41" s="1">
        <f t="shared" si="39"/>
        <v>9075</v>
      </c>
      <c r="X41" s="1">
        <f t="shared" si="39"/>
        <v>10361</v>
      </c>
      <c r="Y41" s="1">
        <f t="shared" si="39"/>
        <v>12602</v>
      </c>
      <c r="Z41" s="1">
        <f t="shared" si="39"/>
        <v>15892</v>
      </c>
      <c r="AA41" s="1">
        <f t="shared" si="39"/>
        <v>20313</v>
      </c>
      <c r="AB41" s="1">
        <f t="shared" si="39"/>
        <v>22929</v>
      </c>
    </row>
    <row r="42" spans="1:28" x14ac:dyDescent="0.15">
      <c r="A42" s="1" t="str">
        <f>Unit_OTP输入!A42</f>
        <v>0x66c96082</v>
      </c>
      <c r="B42" s="1" t="str">
        <f>Unit_OTP输入!B42</f>
        <v>0x61965b25</v>
      </c>
      <c r="C42" s="1" t="str">
        <f>Unit_OTP输入!C42</f>
        <v>0x66165feb</v>
      </c>
      <c r="D42" s="1" t="str">
        <f>Unit_OTP输入!D42</f>
        <v>0x60405a47</v>
      </c>
      <c r="E42" s="1" t="str">
        <f>Unit_OTP输入!E42</f>
        <v>0x61d35c63</v>
      </c>
      <c r="F42" s="1" t="str">
        <f>Unit_OTP输入!F42</f>
        <v>0x5d2b57a1</v>
      </c>
      <c r="G42" s="1" t="str">
        <f>Unit_OTP输入!G42</f>
        <v>0x53584f5d</v>
      </c>
      <c r="H42" s="1" t="str">
        <f>Unit_OTP输入!H42</f>
        <v>0x4fb04bb7</v>
      </c>
      <c r="I42" s="1">
        <v>40</v>
      </c>
      <c r="J42" s="1" t="str">
        <f t="shared" si="0"/>
        <v>0x3f363d0e</v>
      </c>
      <c r="K42" s="1" t="str">
        <f t="shared" si="1"/>
        <v>0x3d8c3bcb</v>
      </c>
      <c r="L42" s="11"/>
      <c r="M42" s="1">
        <v>8</v>
      </c>
      <c r="N42" s="1">
        <f t="shared" ref="N42:AB42" si="40">HEX2DEC(MID(INDEX($K:$K,COLUMN()-12+(ROW()-34)*15,1),7,4))</f>
        <v>22373</v>
      </c>
      <c r="O42" s="1">
        <f t="shared" si="40"/>
        <v>20472</v>
      </c>
      <c r="P42" s="1">
        <f t="shared" si="40"/>
        <v>16215</v>
      </c>
      <c r="Q42" s="1">
        <f t="shared" si="40"/>
        <v>12854</v>
      </c>
      <c r="R42" s="1">
        <f t="shared" si="40"/>
        <v>10630</v>
      </c>
      <c r="S42" s="1">
        <f t="shared" si="40"/>
        <v>9312</v>
      </c>
      <c r="T42" s="1">
        <f t="shared" si="40"/>
        <v>8535</v>
      </c>
      <c r="U42" s="1">
        <f t="shared" si="40"/>
        <v>8244</v>
      </c>
      <c r="V42" s="1">
        <f t="shared" si="40"/>
        <v>8459</v>
      </c>
      <c r="W42" s="1">
        <f t="shared" si="40"/>
        <v>9159</v>
      </c>
      <c r="X42" s="1">
        <f t="shared" si="40"/>
        <v>10429</v>
      </c>
      <c r="Y42" s="1">
        <f t="shared" si="40"/>
        <v>12694</v>
      </c>
      <c r="Z42" s="1">
        <f t="shared" si="40"/>
        <v>16021</v>
      </c>
      <c r="AA42" s="1">
        <f t="shared" si="40"/>
        <v>20548</v>
      </c>
      <c r="AB42" s="1">
        <f t="shared" si="40"/>
        <v>22852</v>
      </c>
    </row>
    <row r="43" spans="1:28" x14ac:dyDescent="0.15">
      <c r="A43" s="1" t="str">
        <f>Unit_OTP输入!A43</f>
        <v>0x42964088</v>
      </c>
      <c r="B43" s="1" t="str">
        <f>Unit_OTP输入!B43</f>
        <v>0x40243de7</v>
      </c>
      <c r="C43" s="1" t="str">
        <f>Unit_OTP输入!C43</f>
        <v>0x365e352b</v>
      </c>
      <c r="D43" s="1" t="str">
        <f>Unit_OTP输入!D43</f>
        <v>0x34c9334e</v>
      </c>
      <c r="E43" s="1" t="str">
        <f>Unit_OTP输入!E43</f>
        <v>0x2ec22e03</v>
      </c>
      <c r="F43" s="1" t="str">
        <f>Unit_OTP输入!F43</f>
        <v>0x2d952ccc</v>
      </c>
      <c r="G43" s="1" t="str">
        <f>Unit_OTP输入!G43</f>
        <v>0x2a6a2a05</v>
      </c>
      <c r="H43" s="1" t="str">
        <f>Unit_OTP输入!H43</f>
        <v>0x29a42901</v>
      </c>
      <c r="I43" s="1">
        <v>41</v>
      </c>
      <c r="J43" s="1" t="str">
        <f t="shared" si="0"/>
        <v>0x4cb548d3</v>
      </c>
      <c r="K43" s="1" t="str">
        <f t="shared" si="1"/>
        <v>0x49b446e8</v>
      </c>
      <c r="L43" s="11"/>
      <c r="M43" s="1">
        <v>9</v>
      </c>
      <c r="N43" s="1">
        <f t="shared" ref="N43:AB43" si="41">HEX2DEC(MID(INDEX($K:$K,COLUMN()-12+(ROW()-34)*15,1),7,4))</f>
        <v>22481</v>
      </c>
      <c r="O43" s="1">
        <f t="shared" si="41"/>
        <v>20952</v>
      </c>
      <c r="P43" s="1">
        <f t="shared" si="41"/>
        <v>16839</v>
      </c>
      <c r="Q43" s="1">
        <f t="shared" si="41"/>
        <v>13383</v>
      </c>
      <c r="R43" s="1">
        <f t="shared" si="41"/>
        <v>11027</v>
      </c>
      <c r="S43" s="1">
        <f t="shared" si="41"/>
        <v>9639</v>
      </c>
      <c r="T43" s="1">
        <f t="shared" si="41"/>
        <v>8892</v>
      </c>
      <c r="U43" s="1">
        <f t="shared" si="41"/>
        <v>8600</v>
      </c>
      <c r="V43" s="1">
        <f t="shared" si="41"/>
        <v>8839</v>
      </c>
      <c r="W43" s="1">
        <f t="shared" si="41"/>
        <v>9538</v>
      </c>
      <c r="X43" s="1">
        <f t="shared" si="41"/>
        <v>10857</v>
      </c>
      <c r="Y43" s="1">
        <f t="shared" si="41"/>
        <v>13225</v>
      </c>
      <c r="Z43" s="1">
        <f t="shared" si="41"/>
        <v>16663</v>
      </c>
      <c r="AA43" s="1">
        <f t="shared" si="41"/>
        <v>20927</v>
      </c>
      <c r="AB43" s="1">
        <f t="shared" si="41"/>
        <v>23032</v>
      </c>
    </row>
    <row r="44" spans="1:28" x14ac:dyDescent="0.15">
      <c r="A44" s="1" t="str">
        <f>Unit_OTP输入!A44</f>
        <v>0x28fa28cb</v>
      </c>
      <c r="B44" s="1" t="str">
        <f>Unit_OTP输入!B44</f>
        <v>0x285b27ba</v>
      </c>
      <c r="C44" s="1" t="str">
        <f>Unit_OTP输入!C44</f>
        <v>0x2a5c29fb</v>
      </c>
      <c r="D44" s="1" t="str">
        <f>Unit_OTP输入!D44</f>
        <v>0x298a28d2</v>
      </c>
      <c r="E44" s="1" t="str">
        <f>Unit_OTP输入!E44</f>
        <v>0x2e812d9b</v>
      </c>
      <c r="F44" s="1" t="str">
        <f>Unit_OTP输入!F44</f>
        <v>0x2d3e2c28</v>
      </c>
      <c r="G44" s="1" t="str">
        <f>Unit_OTP输入!G44</f>
        <v>0x35cd3489</v>
      </c>
      <c r="H44" s="1" t="str">
        <f>Unit_OTP输入!H44</f>
        <v>0x345d32a7</v>
      </c>
      <c r="I44" s="1">
        <v>42</v>
      </c>
      <c r="J44" s="1" t="str">
        <f t="shared" si="0"/>
        <v>0x5b9a561c</v>
      </c>
      <c r="K44" s="1" t="str">
        <f t="shared" si="1"/>
        <v>0x5757535d</v>
      </c>
      <c r="L44" s="11"/>
      <c r="M44" s="1">
        <v>10</v>
      </c>
      <c r="N44" s="1">
        <f t="shared" ref="N44:AB44" si="42">HEX2DEC(MID(INDEX($K:$K,COLUMN()-12+(ROW()-34)*15,1),7,4))</f>
        <v>22714</v>
      </c>
      <c r="O44" s="1">
        <f t="shared" si="42"/>
        <v>21688</v>
      </c>
      <c r="P44" s="1">
        <f t="shared" si="42"/>
        <v>17942</v>
      </c>
      <c r="Q44" s="1">
        <f t="shared" si="42"/>
        <v>14352</v>
      </c>
      <c r="R44" s="1">
        <f t="shared" si="42"/>
        <v>11868</v>
      </c>
      <c r="S44" s="1">
        <f t="shared" si="42"/>
        <v>10327</v>
      </c>
      <c r="T44" s="1">
        <f t="shared" si="42"/>
        <v>9524</v>
      </c>
      <c r="U44" s="1">
        <f t="shared" si="42"/>
        <v>9212</v>
      </c>
      <c r="V44" s="1">
        <f t="shared" si="42"/>
        <v>9472</v>
      </c>
      <c r="W44" s="1">
        <f t="shared" si="42"/>
        <v>10217</v>
      </c>
      <c r="X44" s="1">
        <f t="shared" si="42"/>
        <v>11663</v>
      </c>
      <c r="Y44" s="1">
        <f t="shared" si="42"/>
        <v>14125</v>
      </c>
      <c r="Z44" s="1">
        <f t="shared" si="42"/>
        <v>17669</v>
      </c>
      <c r="AA44" s="1">
        <f t="shared" si="42"/>
        <v>21597</v>
      </c>
      <c r="AB44" s="1">
        <f t="shared" si="42"/>
        <v>23333</v>
      </c>
    </row>
    <row r="45" spans="1:28" x14ac:dyDescent="0.15">
      <c r="A45" s="1" t="str">
        <f>Unit_OTP输入!A45</f>
        <v>0x42063fd9</v>
      </c>
      <c r="B45" s="1" t="str">
        <f>Unit_OTP输入!B45</f>
        <v>0x3fae3cfc</v>
      </c>
      <c r="C45" s="1" t="str">
        <f>Unit_OTP输入!C45</f>
        <v>0x52cf4f01</v>
      </c>
      <c r="D45" s="1" t="str">
        <f>Unit_OTP输入!D45</f>
        <v>0x4f2d4aff</v>
      </c>
      <c r="E45" s="1" t="str">
        <f>Unit_OTP输入!E45</f>
        <v>0x62b85cdf</v>
      </c>
      <c r="F45" s="1" t="str">
        <f>Unit_OTP输入!F45</f>
        <v>0x5db157df</v>
      </c>
      <c r="G45" s="1" t="str">
        <f>Unit_OTP输入!G45</f>
        <v>0x68346144</v>
      </c>
      <c r="H45" s="1" t="str">
        <f>Unit_OTP输入!H45</f>
        <v>0x622f5bef</v>
      </c>
      <c r="I45" s="1">
        <v>43</v>
      </c>
      <c r="J45" s="1" t="str">
        <f t="shared" si="0"/>
        <v>0x64845df7</v>
      </c>
      <c r="K45" s="1" t="str">
        <f t="shared" si="1"/>
        <v>0x5f3e5ae4</v>
      </c>
      <c r="L45" s="11"/>
      <c r="M45" s="1">
        <v>11</v>
      </c>
      <c r="N45" s="1">
        <f t="shared" ref="N45:AB45" si="43">HEX2DEC(MID(INDEX($K:$K,COLUMN()-12+(ROW()-34)*15,1),7,4))</f>
        <v>23111</v>
      </c>
      <c r="O45" s="1">
        <f t="shared" si="43"/>
        <v>22433</v>
      </c>
      <c r="P45" s="1">
        <f t="shared" si="43"/>
        <v>19383</v>
      </c>
      <c r="Q45" s="1">
        <f t="shared" si="43"/>
        <v>15847</v>
      </c>
      <c r="R45" s="1">
        <f t="shared" si="43"/>
        <v>13134</v>
      </c>
      <c r="S45" s="1">
        <f t="shared" si="43"/>
        <v>11468</v>
      </c>
      <c r="T45" s="1">
        <f t="shared" si="43"/>
        <v>10497</v>
      </c>
      <c r="U45" s="1">
        <f t="shared" si="43"/>
        <v>10170</v>
      </c>
      <c r="V45" s="1">
        <f t="shared" si="43"/>
        <v>10450</v>
      </c>
      <c r="W45" s="1">
        <f t="shared" si="43"/>
        <v>11304</v>
      </c>
      <c r="X45" s="1">
        <f t="shared" si="43"/>
        <v>12967</v>
      </c>
      <c r="Y45" s="1">
        <f t="shared" si="43"/>
        <v>15612</v>
      </c>
      <c r="Z45" s="1">
        <f t="shared" si="43"/>
        <v>19199</v>
      </c>
      <c r="AA45" s="1">
        <f t="shared" si="43"/>
        <v>22495</v>
      </c>
      <c r="AB45" s="1">
        <f t="shared" si="43"/>
        <v>23535</v>
      </c>
    </row>
    <row r="46" spans="1:28" x14ac:dyDescent="0.15">
      <c r="A46" s="1" t="str">
        <f>Unit_OTP输入!A46</f>
        <v>0x6834627a</v>
      </c>
      <c r="B46" s="1" t="str">
        <f>Unit_OTP输入!B46</f>
        <v>0x627b5ca5</v>
      </c>
      <c r="C46" s="1" t="str">
        <f>Unit_OTP输入!C46</f>
        <v>0x64b05efe</v>
      </c>
      <c r="D46" s="1" t="str">
        <f>Unit_OTP输入!D46</f>
        <v>0x5f945a29</v>
      </c>
      <c r="E46" s="1" t="str">
        <f>Unit_OTP输入!E46</f>
        <v>0x5be7573d</v>
      </c>
      <c r="F46" s="1" t="str">
        <f>Unit_OTP输入!F46</f>
        <v>0x573952ba</v>
      </c>
      <c r="G46" s="1" t="str">
        <f>Unit_OTP输入!G46</f>
        <v>0x4c624914</v>
      </c>
      <c r="H46" s="1" t="str">
        <f>Unit_OTP输入!H46</f>
        <v>0x48b245c5</v>
      </c>
      <c r="I46" s="1">
        <v>44</v>
      </c>
      <c r="J46" s="1" t="str">
        <f t="shared" si="0"/>
        <v>0x67df61e6</v>
      </c>
      <c r="K46" s="1" t="str">
        <f t="shared" si="1"/>
        <v>0x63455fa2</v>
      </c>
      <c r="L46" s="11"/>
      <c r="M46" s="1">
        <v>12</v>
      </c>
      <c r="N46" s="1">
        <f t="shared" ref="N46:AB46" si="44">HEX2DEC(MID(INDEX($K:$K,COLUMN()-12+(ROW()-34)*15,1),7,4))</f>
        <v>23717</v>
      </c>
      <c r="O46" s="1">
        <f t="shared" si="44"/>
        <v>23081</v>
      </c>
      <c r="P46" s="1">
        <f t="shared" si="44"/>
        <v>21178</v>
      </c>
      <c r="Q46" s="1">
        <f t="shared" si="44"/>
        <v>17861</v>
      </c>
      <c r="R46" s="1">
        <f t="shared" si="44"/>
        <v>14974</v>
      </c>
      <c r="S46" s="1">
        <f t="shared" si="44"/>
        <v>13059</v>
      </c>
      <c r="T46" s="1">
        <f t="shared" si="44"/>
        <v>12031</v>
      </c>
      <c r="U46" s="1">
        <f t="shared" si="44"/>
        <v>11647</v>
      </c>
      <c r="V46" s="1">
        <f t="shared" si="44"/>
        <v>11931</v>
      </c>
      <c r="W46" s="1">
        <f t="shared" si="44"/>
        <v>12918</v>
      </c>
      <c r="X46" s="1">
        <f t="shared" si="44"/>
        <v>14779</v>
      </c>
      <c r="Y46" s="1">
        <f t="shared" si="44"/>
        <v>17560</v>
      </c>
      <c r="Z46" s="1">
        <f t="shared" si="44"/>
        <v>21007</v>
      </c>
      <c r="AA46" s="1">
        <f t="shared" si="44"/>
        <v>23214</v>
      </c>
      <c r="AB46" s="1">
        <f t="shared" si="44"/>
        <v>24138</v>
      </c>
    </row>
    <row r="47" spans="1:28" x14ac:dyDescent="0.15">
      <c r="A47" s="1" t="str">
        <f>Unit_OTP输入!A47</f>
        <v>0x3efd3d1e</v>
      </c>
      <c r="B47" s="1" t="str">
        <f>Unit_OTP输入!B47</f>
        <v>0x3c7a3a7e</v>
      </c>
      <c r="C47" s="1" t="str">
        <f>Unit_OTP输入!C47</f>
        <v>0x361a3503</v>
      </c>
      <c r="D47" s="1" t="str">
        <f>Unit_OTP输入!D47</f>
        <v>0x34603303</v>
      </c>
      <c r="E47" s="1" t="str">
        <f>Unit_OTP输入!E47</f>
        <v>0x31163074</v>
      </c>
      <c r="F47" s="1" t="str">
        <f>Unit_OTP输入!F47</f>
        <v>0x2feb2eff</v>
      </c>
      <c r="G47" s="1" t="str">
        <f>Unit_OTP输入!G47</f>
        <v>0x2fb02efd</v>
      </c>
      <c r="H47" s="1" t="str">
        <f>Unit_OTP输入!H47</f>
        <v>0x2e702d7f</v>
      </c>
      <c r="I47" s="1">
        <v>45</v>
      </c>
      <c r="J47" s="1" t="str">
        <f t="shared" si="0"/>
        <v>0x63575daa</v>
      </c>
      <c r="K47" s="1" t="str">
        <f t="shared" si="1"/>
        <v>0x5f1d5962</v>
      </c>
      <c r="L47" s="11"/>
      <c r="M47" s="1">
        <v>13</v>
      </c>
      <c r="N47" s="1">
        <f t="shared" ref="N47:AB47" si="45">HEX2DEC(MID(INDEX($K:$K,COLUMN()-12+(ROW()-34)*15,1),7,4))</f>
        <v>24404</v>
      </c>
      <c r="O47" s="1">
        <f t="shared" si="45"/>
        <v>23679</v>
      </c>
      <c r="P47" s="1">
        <f t="shared" si="45"/>
        <v>22609</v>
      </c>
      <c r="Q47" s="1">
        <f t="shared" si="45"/>
        <v>20086</v>
      </c>
      <c r="R47" s="1">
        <f t="shared" si="45"/>
        <v>17409</v>
      </c>
      <c r="S47" s="1">
        <f t="shared" si="45"/>
        <v>15267</v>
      </c>
      <c r="T47" s="1">
        <f t="shared" si="45"/>
        <v>14065</v>
      </c>
      <c r="U47" s="1">
        <f t="shared" si="45"/>
        <v>13707</v>
      </c>
      <c r="V47" s="1">
        <f t="shared" si="45"/>
        <v>13976</v>
      </c>
      <c r="W47" s="1">
        <f t="shared" si="45"/>
        <v>15074</v>
      </c>
      <c r="X47" s="1">
        <f t="shared" si="45"/>
        <v>17136</v>
      </c>
      <c r="Y47" s="1">
        <f t="shared" si="45"/>
        <v>19925</v>
      </c>
      <c r="Z47" s="1">
        <f t="shared" si="45"/>
        <v>22577</v>
      </c>
      <c r="AA47" s="1">
        <f t="shared" si="45"/>
        <v>23728</v>
      </c>
      <c r="AB47" s="1">
        <f t="shared" si="45"/>
        <v>24739</v>
      </c>
    </row>
    <row r="48" spans="1:28" x14ac:dyDescent="0.15">
      <c r="A48" s="1" t="str">
        <f>Unit_OTP输入!A48</f>
        <v>0x311b3057</v>
      </c>
      <c r="B48" s="1" t="str">
        <f>Unit_OTP输入!B48</f>
        <v>0x2fcd2e9b</v>
      </c>
      <c r="C48" s="1" t="str">
        <f>Unit_OTP输入!C48</f>
        <v>0x35bb348b</v>
      </c>
      <c r="D48" s="1" t="str">
        <f>Unit_OTP输入!D48</f>
        <v>0x34203276</v>
      </c>
      <c r="E48" s="1" t="str">
        <f>Unit_OTP输入!E48</f>
        <v>0x3e303c80</v>
      </c>
      <c r="F48" s="1" t="str">
        <f>Unit_OTP输入!F48</f>
        <v>0x3be439bb</v>
      </c>
      <c r="G48" s="1" t="str">
        <f>Unit_OTP输入!G48</f>
        <v>0x4beb488e</v>
      </c>
      <c r="H48" s="1" t="str">
        <f>Unit_OTP输入!H48</f>
        <v>0x481d4498</v>
      </c>
      <c r="I48" s="1">
        <v>46</v>
      </c>
      <c r="J48" s="1" t="str">
        <f t="shared" si="0"/>
        <v>0x60db5af1</v>
      </c>
      <c r="K48" s="1" t="str">
        <f t="shared" si="1"/>
        <v>0x5c965790</v>
      </c>
      <c r="L48" s="11"/>
      <c r="M48" s="1">
        <v>14</v>
      </c>
      <c r="N48" s="1">
        <f t="shared" ref="N48:AB48" si="46">HEX2DEC(MID(INDEX($K:$K,COLUMN()-12+(ROW()-34)*15,1),7,4))</f>
        <v>26220</v>
      </c>
      <c r="O48" s="1">
        <f t="shared" si="46"/>
        <v>24407</v>
      </c>
      <c r="P48" s="1">
        <f t="shared" si="46"/>
        <v>23437</v>
      </c>
      <c r="Q48" s="1">
        <f t="shared" si="46"/>
        <v>22164</v>
      </c>
      <c r="R48" s="1">
        <f t="shared" si="46"/>
        <v>20161</v>
      </c>
      <c r="S48" s="1">
        <f t="shared" si="46"/>
        <v>18124</v>
      </c>
      <c r="T48" s="1">
        <f t="shared" si="46"/>
        <v>16913</v>
      </c>
      <c r="U48" s="1">
        <f t="shared" si="46"/>
        <v>16459</v>
      </c>
      <c r="V48" s="1">
        <f t="shared" si="46"/>
        <v>16712</v>
      </c>
      <c r="W48" s="1">
        <f t="shared" si="46"/>
        <v>17913</v>
      </c>
      <c r="X48" s="1">
        <f t="shared" si="46"/>
        <v>19941</v>
      </c>
      <c r="Y48" s="1">
        <f t="shared" si="46"/>
        <v>22211</v>
      </c>
      <c r="Z48" s="1">
        <f t="shared" si="46"/>
        <v>23429</v>
      </c>
      <c r="AA48" s="1">
        <f t="shared" si="46"/>
        <v>24445</v>
      </c>
      <c r="AB48" s="1">
        <f t="shared" si="46"/>
        <v>25772</v>
      </c>
    </row>
    <row r="49" spans="1:28" x14ac:dyDescent="0.15">
      <c r="A49" s="1" t="str">
        <f>Unit_OTP输入!A49</f>
        <v>0x5b9156a8</v>
      </c>
      <c r="B49" s="1" t="str">
        <f>Unit_OTP输入!B49</f>
        <v>0x56ca520f</v>
      </c>
      <c r="C49" s="1" t="str">
        <f>Unit_OTP输入!C49</f>
        <v>0x66c9600c</v>
      </c>
      <c r="D49" s="1" t="str">
        <f>Unit_OTP输入!D49</f>
        <v>0x60915aae</v>
      </c>
      <c r="E49" s="1" t="str">
        <f>Unit_OTP输入!E49</f>
        <v>0x69c663bf</v>
      </c>
      <c r="F49" s="1" t="str">
        <f>Unit_OTP输入!F49</f>
        <v>0x64215e4a</v>
      </c>
      <c r="G49" s="1" t="str">
        <f>Unit_OTP输入!G49</f>
        <v>0x6aa96435</v>
      </c>
      <c r="H49" s="1" t="str">
        <f>Unit_OTP输入!H49</f>
        <v>0x646b5f54</v>
      </c>
      <c r="I49" s="1">
        <v>47</v>
      </c>
      <c r="J49" s="1" t="str">
        <f t="shared" si="0"/>
        <v>0x541f4fea</v>
      </c>
      <c r="K49" s="1" t="str">
        <f t="shared" si="1"/>
        <v>0x50d04d04</v>
      </c>
      <c r="N49" s="1">
        <v>0</v>
      </c>
      <c r="O49" s="1">
        <v>1</v>
      </c>
      <c r="P49" s="1">
        <v>2</v>
      </c>
      <c r="Q49" s="1">
        <v>3</v>
      </c>
      <c r="R49" s="1">
        <v>4</v>
      </c>
      <c r="S49" s="1">
        <v>5</v>
      </c>
      <c r="T49" s="1">
        <v>6</v>
      </c>
      <c r="U49" s="1">
        <v>7</v>
      </c>
      <c r="V49" s="1">
        <v>8</v>
      </c>
      <c r="W49" s="1">
        <v>9</v>
      </c>
      <c r="X49" s="1">
        <v>10</v>
      </c>
      <c r="Y49" s="1">
        <v>11</v>
      </c>
      <c r="Z49" s="1">
        <v>12</v>
      </c>
      <c r="AA49" s="1">
        <v>13</v>
      </c>
      <c r="AB49" s="1">
        <v>14</v>
      </c>
    </row>
    <row r="50" spans="1:28" x14ac:dyDescent="0.15">
      <c r="A50" s="1" t="str">
        <f>Unit_OTP输入!A50</f>
        <v>0x682161d2</v>
      </c>
      <c r="B50" s="1" t="str">
        <f>Unit_OTP输入!B50</f>
        <v>0x61c45c7f</v>
      </c>
      <c r="C50" s="1" t="str">
        <f>Unit_OTP输入!C50</f>
        <v>0x63815d9d</v>
      </c>
      <c r="D50" s="1" t="str">
        <f>Unit_OTP输入!D50</f>
        <v>0x5d205851</v>
      </c>
      <c r="E50" s="1" t="str">
        <f>Unit_OTP输入!E50</f>
        <v>0x57c2530d</v>
      </c>
      <c r="F50" s="1" t="str">
        <f>Unit_OTP输入!F50</f>
        <v>0x52324e76</v>
      </c>
      <c r="G50" s="1" t="str">
        <f>Unit_OTP输入!G50</f>
        <v>0x49e74749</v>
      </c>
      <c r="H50" s="1" t="str">
        <f>Unit_OTP输入!H50</f>
        <v>0x463b4401</v>
      </c>
      <c r="I50" s="1">
        <v>48</v>
      </c>
      <c r="J50" s="1" t="str">
        <f t="shared" si="0"/>
        <v>0x43b5411d</v>
      </c>
      <c r="K50" s="1" t="str">
        <f t="shared" si="1"/>
        <v>0x41ba3f52</v>
      </c>
      <c r="L50" s="11" t="str">
        <f>IF(K1=0,"R",IF(K1=1,"GR",IF(K1=2,"GB",IF(K1=3,"B","ERR"))))</f>
        <v>GB</v>
      </c>
      <c r="M50" s="1">
        <v>0</v>
      </c>
      <c r="N50" s="1">
        <f t="shared" ref="N50:AB50" si="47">HEX2DEC(MID(INDEX($K:$K,COLUMN()-12+(ROW()-50)*15,1),3,4))</f>
        <v>25859</v>
      </c>
      <c r="O50" s="1">
        <f t="shared" si="47"/>
        <v>24850</v>
      </c>
      <c r="P50" s="1">
        <f t="shared" si="47"/>
        <v>24111</v>
      </c>
      <c r="Q50" s="1">
        <f t="shared" si="47"/>
        <v>23166</v>
      </c>
      <c r="R50" s="1">
        <f t="shared" si="47"/>
        <v>20909</v>
      </c>
      <c r="S50" s="1">
        <f t="shared" si="47"/>
        <v>18829</v>
      </c>
      <c r="T50" s="1">
        <f t="shared" si="47"/>
        <v>17437</v>
      </c>
      <c r="U50" s="1">
        <f t="shared" si="47"/>
        <v>16966</v>
      </c>
      <c r="V50" s="1">
        <f t="shared" si="47"/>
        <v>17464</v>
      </c>
      <c r="W50" s="1">
        <f t="shared" si="47"/>
        <v>18743</v>
      </c>
      <c r="X50" s="1">
        <f t="shared" si="47"/>
        <v>20775</v>
      </c>
      <c r="Y50" s="1">
        <f t="shared" si="47"/>
        <v>23074</v>
      </c>
      <c r="Z50" s="1">
        <f t="shared" si="47"/>
        <v>24325</v>
      </c>
      <c r="AA50" s="1">
        <f t="shared" si="47"/>
        <v>25186</v>
      </c>
      <c r="AB50" s="1">
        <f t="shared" si="47"/>
        <v>27709</v>
      </c>
    </row>
    <row r="51" spans="1:28" x14ac:dyDescent="0.15">
      <c r="A51" s="1" t="str">
        <f>Unit_OTP输入!A51</f>
        <v>0x40693e8e</v>
      </c>
      <c r="B51" s="1" t="str">
        <f>Unit_OTP输入!B51</f>
        <v>0x3d6c3ba3</v>
      </c>
      <c r="C51" s="1" t="str">
        <f>Unit_OTP输入!C51</f>
        <v>0x3aa23973</v>
      </c>
      <c r="D51" s="1" t="str">
        <f>Unit_OTP输入!D51</f>
        <v>0x389736f1</v>
      </c>
      <c r="E51" s="1" t="str">
        <f>Unit_OTP输入!E51</f>
        <v>0x391437d9</v>
      </c>
      <c r="F51" s="1" t="str">
        <f>Unit_OTP输入!F51</f>
        <v>0x36d4358b</v>
      </c>
      <c r="G51" s="1" t="str">
        <f>Unit_OTP输入!G51</f>
        <v>0x3a943910</v>
      </c>
      <c r="H51" s="1" t="str">
        <f>Unit_OTP输入!H51</f>
        <v>0x38493698</v>
      </c>
      <c r="I51" s="1">
        <v>49</v>
      </c>
      <c r="J51" s="1" t="str">
        <f t="shared" si="0"/>
        <v>0x372735ba</v>
      </c>
      <c r="K51" s="1" t="str">
        <f t="shared" si="1"/>
        <v>0x35fc34bc</v>
      </c>
      <c r="L51" s="11"/>
      <c r="M51" s="1">
        <v>1</v>
      </c>
      <c r="N51" s="1">
        <f t="shared" ref="N51:AB51" si="48">HEX2DEC(MID(INDEX($K:$K,COLUMN()-12+(ROW()-50)*15,1),3,4))</f>
        <v>24916</v>
      </c>
      <c r="O51" s="1">
        <f t="shared" si="48"/>
        <v>24544</v>
      </c>
      <c r="P51" s="1">
        <f t="shared" si="48"/>
        <v>23726</v>
      </c>
      <c r="Q51" s="1">
        <f t="shared" si="48"/>
        <v>21500</v>
      </c>
      <c r="R51" s="1">
        <f t="shared" si="48"/>
        <v>18500</v>
      </c>
      <c r="S51" s="1">
        <f t="shared" si="48"/>
        <v>16319</v>
      </c>
      <c r="T51" s="1">
        <f t="shared" si="48"/>
        <v>14995</v>
      </c>
      <c r="U51" s="1">
        <f t="shared" si="48"/>
        <v>14547</v>
      </c>
      <c r="V51" s="1">
        <f t="shared" si="48"/>
        <v>14970</v>
      </c>
      <c r="W51" s="1">
        <f t="shared" si="48"/>
        <v>16195</v>
      </c>
      <c r="X51" s="1">
        <f t="shared" si="48"/>
        <v>18418</v>
      </c>
      <c r="Y51" s="1">
        <f t="shared" si="48"/>
        <v>21288</v>
      </c>
      <c r="Z51" s="1">
        <f t="shared" si="48"/>
        <v>23797</v>
      </c>
      <c r="AA51" s="1">
        <f t="shared" si="48"/>
        <v>24785</v>
      </c>
      <c r="AB51" s="1">
        <f t="shared" si="48"/>
        <v>26164</v>
      </c>
    </row>
    <row r="52" spans="1:28" x14ac:dyDescent="0.15">
      <c r="A52" s="1" t="str">
        <f>Unit_OTP输入!A52</f>
        <v>0x40293e08</v>
      </c>
      <c r="B52" s="1" t="str">
        <f>Unit_OTP输入!B52</f>
        <v>0x3d3b3ae2</v>
      </c>
      <c r="C52" s="1" t="str">
        <f>Unit_OTP输入!C52</f>
        <v>0x49aa46d1</v>
      </c>
      <c r="D52" s="1" t="str">
        <f>Unit_OTP输入!D52</f>
        <v>0x461b42f0</v>
      </c>
      <c r="E52" s="1" t="str">
        <f>Unit_OTP输入!E52</f>
        <v>0x56e052a7</v>
      </c>
      <c r="F52" s="1" t="str">
        <f>Unit_OTP输入!F52</f>
        <v>0x51ec4dd5</v>
      </c>
      <c r="G52" s="1" t="str">
        <f>Unit_OTP输入!G52</f>
        <v>0x63695db4</v>
      </c>
      <c r="H52" s="1" t="str">
        <f>Unit_OTP输入!H52</f>
        <v>0x5d805831</v>
      </c>
      <c r="I52" s="1">
        <v>50</v>
      </c>
      <c r="J52" s="1" t="str">
        <f t="shared" si="0"/>
        <v>0x2f392e57</v>
      </c>
      <c r="K52" s="1" t="str">
        <f t="shared" si="1"/>
        <v>0x2ea42df7</v>
      </c>
      <c r="L52" s="11"/>
      <c r="M52" s="1">
        <v>2</v>
      </c>
      <c r="N52" s="1">
        <f t="shared" ref="N52:AB52" si="49">HEX2DEC(MID(INDEX($K:$K,COLUMN()-12+(ROW()-50)*15,1),3,4))</f>
        <v>24631</v>
      </c>
      <c r="O52" s="1">
        <f t="shared" si="49"/>
        <v>24136</v>
      </c>
      <c r="P52" s="1">
        <f t="shared" si="49"/>
        <v>22352</v>
      </c>
      <c r="Q52" s="1">
        <f t="shared" si="49"/>
        <v>19002</v>
      </c>
      <c r="R52" s="1">
        <f t="shared" si="49"/>
        <v>15899</v>
      </c>
      <c r="S52" s="1">
        <f t="shared" si="49"/>
        <v>13761</v>
      </c>
      <c r="T52" s="1">
        <f t="shared" si="49"/>
        <v>12604</v>
      </c>
      <c r="U52" s="1">
        <f t="shared" si="49"/>
        <v>12212</v>
      </c>
      <c r="V52" s="1">
        <f t="shared" si="49"/>
        <v>12572</v>
      </c>
      <c r="W52" s="1">
        <f t="shared" si="49"/>
        <v>13700</v>
      </c>
      <c r="X52" s="1">
        <f t="shared" si="49"/>
        <v>15756</v>
      </c>
      <c r="Y52" s="1">
        <f t="shared" si="49"/>
        <v>18868</v>
      </c>
      <c r="Z52" s="1">
        <f t="shared" si="49"/>
        <v>22359</v>
      </c>
      <c r="AA52" s="1">
        <f t="shared" si="49"/>
        <v>24382</v>
      </c>
      <c r="AB52" s="1">
        <f t="shared" si="49"/>
        <v>25413</v>
      </c>
    </row>
    <row r="53" spans="1:28" x14ac:dyDescent="0.15">
      <c r="A53" s="1" t="str">
        <f>Unit_OTP输入!A53</f>
        <v>0x68e46239</v>
      </c>
      <c r="B53" s="1" t="str">
        <f>Unit_OTP输入!B53</f>
        <v>0x62395cb0</v>
      </c>
      <c r="C53" s="1" t="str">
        <f>Unit_OTP输入!C53</f>
        <v>0x6bbd65c6</v>
      </c>
      <c r="D53" s="1" t="str">
        <f>Unit_OTP输入!D53</f>
        <v>0x65dd60a3</v>
      </c>
      <c r="E53" s="1" t="str">
        <f>Unit_OTP输入!E53</f>
        <v>0x73a16b92</v>
      </c>
      <c r="F53" s="1" t="str">
        <f>Unit_OTP输入!F53</f>
        <v>0x6b13666c</v>
      </c>
      <c r="G53" s="1" t="str">
        <f>Unit_OTP输入!G53</f>
        <v>0x6aad63a5</v>
      </c>
      <c r="H53" s="1" t="str">
        <f>Unit_OTP输入!H53</f>
        <v>0x62d45f57</v>
      </c>
      <c r="I53" s="1">
        <v>51</v>
      </c>
      <c r="J53" s="1" t="str">
        <f t="shared" si="0"/>
        <v>0x2b032a6d</v>
      </c>
      <c r="K53" s="1" t="str">
        <f t="shared" si="1"/>
        <v>0x2aac2a50</v>
      </c>
      <c r="L53" s="11"/>
      <c r="M53" s="1">
        <v>3</v>
      </c>
      <c r="N53" s="1">
        <f t="shared" ref="N53:AB53" si="50">HEX2DEC(MID(INDEX($K:$K,COLUMN()-12+(ROW()-50)*15,1),3,4))</f>
        <v>24349</v>
      </c>
      <c r="O53" s="1">
        <f t="shared" si="50"/>
        <v>23702</v>
      </c>
      <c r="P53" s="1">
        <f t="shared" si="50"/>
        <v>20688</v>
      </c>
      <c r="Q53" s="1">
        <f t="shared" si="50"/>
        <v>16826</v>
      </c>
      <c r="R53" s="1">
        <f t="shared" si="50"/>
        <v>13820</v>
      </c>
      <c r="S53" s="1">
        <f t="shared" si="50"/>
        <v>11940</v>
      </c>
      <c r="T53" s="1">
        <f t="shared" si="50"/>
        <v>10924</v>
      </c>
      <c r="U53" s="1">
        <f t="shared" si="50"/>
        <v>10607</v>
      </c>
      <c r="V53" s="1">
        <f t="shared" si="50"/>
        <v>10866</v>
      </c>
      <c r="W53" s="1">
        <f t="shared" si="50"/>
        <v>11843</v>
      </c>
      <c r="X53" s="1">
        <f t="shared" si="50"/>
        <v>13697</v>
      </c>
      <c r="Y53" s="1">
        <f t="shared" si="50"/>
        <v>16608</v>
      </c>
      <c r="Z53" s="1">
        <f t="shared" si="50"/>
        <v>20468</v>
      </c>
      <c r="AA53" s="1">
        <f t="shared" si="50"/>
        <v>23840</v>
      </c>
      <c r="AB53" s="1">
        <f t="shared" si="50"/>
        <v>24968</v>
      </c>
    </row>
    <row r="54" spans="1:28" x14ac:dyDescent="0.15">
      <c r="A54" s="1" t="str">
        <f>Unit_OTP输入!A54</f>
        <v>0x678b6129</v>
      </c>
      <c r="B54" s="1" t="str">
        <f>Unit_OTP输入!B54</f>
        <v>0x5fee5b8d</v>
      </c>
      <c r="C54" s="1" t="str">
        <f>Unit_OTP输入!C54</f>
        <v>0x62175c3a</v>
      </c>
      <c r="D54" s="1" t="str">
        <f>Unit_OTP输入!D54</f>
        <v>0x5ae95694</v>
      </c>
      <c r="E54" s="1" t="str">
        <f>Unit_OTP输入!E54</f>
        <v>0x57fb5387</v>
      </c>
      <c r="F54" s="1" t="str">
        <f>Unit_OTP输入!F54</f>
        <v>0x51da4ec1</v>
      </c>
      <c r="G54" s="1" t="str">
        <f>Unit_OTP输入!G54</f>
        <v>0x4de54add</v>
      </c>
      <c r="H54" s="1" t="str">
        <f>Unit_OTP输入!H54</f>
        <v>0x495e46cc</v>
      </c>
      <c r="I54" s="1">
        <v>52</v>
      </c>
      <c r="J54" s="1" t="str">
        <f t="shared" si="0"/>
        <v>0x29b1292c</v>
      </c>
      <c r="K54" s="1" t="str">
        <f t="shared" si="1"/>
        <v>0x296f2921</v>
      </c>
      <c r="L54" s="11"/>
      <c r="M54" s="1">
        <v>4</v>
      </c>
      <c r="N54" s="1">
        <f t="shared" ref="N54:AB54" si="51">HEX2DEC(MID(INDEX($K:$K,COLUMN()-12+(ROW()-50)*15,1),3,4))</f>
        <v>24037</v>
      </c>
      <c r="O54" s="1">
        <f t="shared" si="51"/>
        <v>22977</v>
      </c>
      <c r="P54" s="1">
        <f t="shared" si="51"/>
        <v>19040</v>
      </c>
      <c r="Q54" s="1">
        <f t="shared" si="51"/>
        <v>15119</v>
      </c>
      <c r="R54" s="1">
        <f t="shared" si="51"/>
        <v>12376</v>
      </c>
      <c r="S54" s="1">
        <f t="shared" si="51"/>
        <v>10708</v>
      </c>
      <c r="T54" s="1">
        <f t="shared" si="51"/>
        <v>9806</v>
      </c>
      <c r="U54" s="1">
        <f t="shared" si="51"/>
        <v>9549</v>
      </c>
      <c r="V54" s="1">
        <f t="shared" si="51"/>
        <v>9790</v>
      </c>
      <c r="W54" s="1">
        <f t="shared" si="51"/>
        <v>10585</v>
      </c>
      <c r="X54" s="1">
        <f t="shared" si="51"/>
        <v>12253</v>
      </c>
      <c r="Y54" s="1">
        <f t="shared" si="51"/>
        <v>14904</v>
      </c>
      <c r="Z54" s="1">
        <f t="shared" si="51"/>
        <v>18849</v>
      </c>
      <c r="AA54" s="1">
        <f t="shared" si="51"/>
        <v>23038</v>
      </c>
      <c r="AB54" s="1">
        <f t="shared" si="51"/>
        <v>24787</v>
      </c>
    </row>
    <row r="55" spans="1:28" x14ac:dyDescent="0.15">
      <c r="A55" s="1" t="str">
        <f>Unit_OTP输入!A55</f>
        <v>0x47e44563</v>
      </c>
      <c r="B55" s="1" t="str">
        <f>Unit_OTP输入!B55</f>
        <v>0x43c94211</v>
      </c>
      <c r="C55" s="1" t="str">
        <f>Unit_OTP输入!C55</f>
        <v>0x45e44383</v>
      </c>
      <c r="D55" s="1" t="str">
        <f>Unit_OTP输入!D55</f>
        <v>0x4217404b</v>
      </c>
      <c r="E55" s="1" t="str">
        <f>Unit_OTP输入!E55</f>
        <v>0x474f44da</v>
      </c>
      <c r="F55" s="1" t="str">
        <f>Unit_OTP输入!F55</f>
        <v>0x438c4148</v>
      </c>
      <c r="G55" s="1" t="str">
        <f>Unit_OTP输入!G55</f>
        <v>0x4d8d4a87</v>
      </c>
      <c r="H55" s="1" t="str">
        <f>Unit_OTP输入!H55</f>
        <v>0x494745f9</v>
      </c>
      <c r="I55" s="1">
        <v>53</v>
      </c>
      <c r="J55" s="1" t="str">
        <f t="shared" si="0"/>
        <v>0x2afc2a3b</v>
      </c>
      <c r="K55" s="1" t="str">
        <f t="shared" si="1"/>
        <v>0x2a722a08</v>
      </c>
      <c r="L55" s="11"/>
      <c r="M55" s="1">
        <v>5</v>
      </c>
      <c r="N55" s="1">
        <f t="shared" ref="N55:AB55" si="52">HEX2DEC(MID(INDEX($K:$K,COLUMN()-12+(ROW()-50)*15,1),3,4))</f>
        <v>23917</v>
      </c>
      <c r="O55" s="1">
        <f t="shared" si="52"/>
        <v>22125</v>
      </c>
      <c r="P55" s="1">
        <f t="shared" si="52"/>
        <v>17745</v>
      </c>
      <c r="Q55" s="1">
        <f t="shared" si="52"/>
        <v>13944</v>
      </c>
      <c r="R55" s="1">
        <f t="shared" si="52"/>
        <v>11390</v>
      </c>
      <c r="S55" s="1">
        <f t="shared" si="52"/>
        <v>9878</v>
      </c>
      <c r="T55" s="1">
        <f t="shared" si="52"/>
        <v>9084</v>
      </c>
      <c r="U55" s="1">
        <f t="shared" si="52"/>
        <v>8783</v>
      </c>
      <c r="V55" s="1">
        <f t="shared" si="52"/>
        <v>9023</v>
      </c>
      <c r="W55" s="1">
        <f t="shared" si="52"/>
        <v>9823</v>
      </c>
      <c r="X55" s="1">
        <f t="shared" si="52"/>
        <v>11207</v>
      </c>
      <c r="Y55" s="1">
        <f t="shared" si="52"/>
        <v>13773</v>
      </c>
      <c r="Z55" s="1">
        <f t="shared" si="52"/>
        <v>17626</v>
      </c>
      <c r="AA55" s="1">
        <f t="shared" si="52"/>
        <v>22211</v>
      </c>
      <c r="AB55" s="1">
        <f t="shared" si="52"/>
        <v>24616</v>
      </c>
    </row>
    <row r="56" spans="1:28" x14ac:dyDescent="0.15">
      <c r="A56" s="1" t="str">
        <f>Unit_OTP输入!A56</f>
        <v>0x579052f0</v>
      </c>
      <c r="B56" s="1" t="str">
        <f>Unit_OTP输入!B56</f>
        <v>0x51ca4de5</v>
      </c>
      <c r="C56" s="1" t="str">
        <f>Unit_OTP输入!C56</f>
        <v>0x61aa5c21</v>
      </c>
      <c r="D56" s="1" t="str">
        <f>Unit_OTP输入!D56</f>
        <v>0x5b1e56c3</v>
      </c>
      <c r="E56" s="1" t="str">
        <f>Unit_OTP输入!E56</f>
        <v>0x6840610a</v>
      </c>
      <c r="F56" s="1" t="str">
        <f>Unit_OTP输入!F56</f>
        <v>0x60b75b85</v>
      </c>
      <c r="G56" s="1" t="str">
        <f>Unit_OTP输入!G56</f>
        <v>0x6b1c6435</v>
      </c>
      <c r="H56" s="1" t="str">
        <f>Unit_OTP输入!H56</f>
        <v>0x64175f7d</v>
      </c>
      <c r="I56" s="1">
        <v>54</v>
      </c>
      <c r="J56" s="1" t="str">
        <f t="shared" si="0"/>
        <v>0x2ef72e01</v>
      </c>
      <c r="K56" s="1" t="str">
        <f t="shared" si="1"/>
        <v>0x2e432db9</v>
      </c>
      <c r="L56" s="11"/>
      <c r="M56" s="1">
        <v>6</v>
      </c>
      <c r="N56" s="1">
        <f t="shared" ref="N56:AB56" si="53">HEX2DEC(MID(INDEX($K:$K,COLUMN()-12+(ROW()-50)*15,1),3,4))</f>
        <v>23764</v>
      </c>
      <c r="O56" s="1">
        <f t="shared" si="53"/>
        <v>21595</v>
      </c>
      <c r="P56" s="1">
        <f t="shared" si="53"/>
        <v>16982</v>
      </c>
      <c r="Q56" s="1">
        <f t="shared" si="53"/>
        <v>13227</v>
      </c>
      <c r="R56" s="1">
        <f t="shared" si="53"/>
        <v>10831</v>
      </c>
      <c r="S56" s="1">
        <f t="shared" si="53"/>
        <v>9438</v>
      </c>
      <c r="T56" s="1">
        <f t="shared" si="53"/>
        <v>8625</v>
      </c>
      <c r="U56" s="1">
        <f t="shared" si="53"/>
        <v>8327</v>
      </c>
      <c r="V56" s="1">
        <f t="shared" si="53"/>
        <v>8586</v>
      </c>
      <c r="W56" s="1">
        <f t="shared" si="53"/>
        <v>9330</v>
      </c>
      <c r="X56" s="1">
        <f t="shared" si="53"/>
        <v>10679</v>
      </c>
      <c r="Y56" s="1">
        <f t="shared" si="53"/>
        <v>13097</v>
      </c>
      <c r="Z56" s="1">
        <f t="shared" si="53"/>
        <v>16812</v>
      </c>
      <c r="AA56" s="1">
        <f t="shared" si="53"/>
        <v>21676</v>
      </c>
      <c r="AB56" s="1">
        <f t="shared" si="53"/>
        <v>24464</v>
      </c>
    </row>
    <row r="57" spans="1:28" x14ac:dyDescent="0.15">
      <c r="A57" s="1" t="str">
        <f>Unit_OTP输入!A57</f>
        <v>0x70256993</v>
      </c>
      <c r="B57" s="1" t="str">
        <f>Unit_OTP输入!B57</f>
        <v>0x694064ac</v>
      </c>
      <c r="C57" s="1" t="str">
        <f>Unit_OTP输入!C57</f>
        <v>0x00000000</v>
      </c>
      <c r="D57" s="1" t="str">
        <f>Unit_OTP输入!D57</f>
        <v>0x00000000</v>
      </c>
      <c r="E57" s="1" t="str">
        <f>Unit_OTP输入!E57</f>
        <v>0x00000000</v>
      </c>
      <c r="F57" s="1" t="str">
        <f>Unit_OTP输入!F57</f>
        <v>0x00000000</v>
      </c>
      <c r="G57" s="1" t="str">
        <f>Unit_OTP输入!G57</f>
        <v>0x00000000</v>
      </c>
      <c r="H57" s="1" t="str">
        <f>Unit_OTP输入!H57</f>
        <v>0x00000000</v>
      </c>
      <c r="I57" s="1">
        <v>55</v>
      </c>
      <c r="J57" s="1" t="str">
        <f t="shared" si="0"/>
        <v>0x36b934d9</v>
      </c>
      <c r="K57" s="1" t="str">
        <f t="shared" si="1"/>
        <v>0x35813451</v>
      </c>
      <c r="L57" s="11"/>
      <c r="M57" s="1">
        <v>7</v>
      </c>
      <c r="N57" s="1">
        <f t="shared" ref="N57:AB57" si="54">HEX2DEC(MID(INDEX($K:$K,COLUMN()-12+(ROW()-50)*15,1),3,4))</f>
        <v>23807</v>
      </c>
      <c r="O57" s="1">
        <f t="shared" si="54"/>
        <v>21391</v>
      </c>
      <c r="P57" s="1">
        <f t="shared" si="54"/>
        <v>16673</v>
      </c>
      <c r="Q57" s="1">
        <f t="shared" si="54"/>
        <v>12979</v>
      </c>
      <c r="R57" s="1">
        <f t="shared" si="54"/>
        <v>10649</v>
      </c>
      <c r="S57" s="1">
        <f t="shared" si="54"/>
        <v>9251</v>
      </c>
      <c r="T57" s="1">
        <f t="shared" si="54"/>
        <v>8448</v>
      </c>
      <c r="U57" s="1">
        <f t="shared" si="54"/>
        <v>8201</v>
      </c>
      <c r="V57" s="1">
        <f t="shared" si="54"/>
        <v>8411</v>
      </c>
      <c r="W57" s="1">
        <f t="shared" si="54"/>
        <v>9147</v>
      </c>
      <c r="X57" s="1">
        <f t="shared" si="54"/>
        <v>10480</v>
      </c>
      <c r="Y57" s="1">
        <f t="shared" si="54"/>
        <v>12856</v>
      </c>
      <c r="Z57" s="1">
        <f t="shared" si="54"/>
        <v>16541</v>
      </c>
      <c r="AA57" s="1">
        <f t="shared" si="54"/>
        <v>21422</v>
      </c>
      <c r="AB57" s="1">
        <f t="shared" si="54"/>
        <v>24453</v>
      </c>
    </row>
    <row r="58" spans="1:28" x14ac:dyDescent="0.15">
      <c r="A58" s="1" t="str">
        <f>Unit_OTP输入!A58</f>
        <v>0x00000000</v>
      </c>
      <c r="B58" s="1" t="str">
        <f>Unit_OTP输入!B58</f>
        <v>0x00000000</v>
      </c>
      <c r="C58" s="1" t="str">
        <f>Unit_OTP输入!C58</f>
        <v>0x00000000</v>
      </c>
      <c r="D58" s="1" t="str">
        <f>Unit_OTP输入!D58</f>
        <v>0x00000000</v>
      </c>
      <c r="E58" s="1" t="str">
        <f>Unit_OTP输入!E58</f>
        <v>0x00000000</v>
      </c>
      <c r="F58" s="1" t="str">
        <f>Unit_OTP输入!F58</f>
        <v>0x00000000</v>
      </c>
      <c r="G58" s="1" t="str">
        <f>Unit_OTP输入!G58</f>
        <v>0x00000000</v>
      </c>
      <c r="H58" s="1" t="str">
        <f>Unit_OTP输入!H58</f>
        <v>0x00000000</v>
      </c>
      <c r="I58" s="1">
        <v>56</v>
      </c>
      <c r="J58" s="1" t="str">
        <f t="shared" si="0"/>
        <v>0x42df402a</v>
      </c>
      <c r="K58" s="1" t="str">
        <f t="shared" si="1"/>
        <v>0x40e03ec6</v>
      </c>
      <c r="L58" s="11"/>
      <c r="M58" s="1">
        <v>8</v>
      </c>
      <c r="N58" s="1">
        <f t="shared" ref="N58:AB58" si="55">HEX2DEC(MID(INDEX($K:$K,COLUMN()-12+(ROW()-50)*15,1),3,4))</f>
        <v>23934</v>
      </c>
      <c r="O58" s="1">
        <f t="shared" si="55"/>
        <v>21603</v>
      </c>
      <c r="P58" s="1">
        <f t="shared" si="55"/>
        <v>16902</v>
      </c>
      <c r="Q58" s="1">
        <f t="shared" si="55"/>
        <v>13172</v>
      </c>
      <c r="R58" s="1">
        <f t="shared" si="55"/>
        <v>10765</v>
      </c>
      <c r="S58" s="1">
        <f t="shared" si="55"/>
        <v>9354</v>
      </c>
      <c r="T58" s="1">
        <f t="shared" si="55"/>
        <v>8565</v>
      </c>
      <c r="U58" s="1">
        <f t="shared" si="55"/>
        <v>8280</v>
      </c>
      <c r="V58" s="1">
        <f t="shared" si="55"/>
        <v>8506</v>
      </c>
      <c r="W58" s="1">
        <f t="shared" si="55"/>
        <v>9261</v>
      </c>
      <c r="X58" s="1">
        <f t="shared" si="55"/>
        <v>10621</v>
      </c>
      <c r="Y58" s="1">
        <f t="shared" si="55"/>
        <v>13029</v>
      </c>
      <c r="Z58" s="1">
        <f t="shared" si="55"/>
        <v>16750</v>
      </c>
      <c r="AA58" s="1">
        <f t="shared" si="55"/>
        <v>21620</v>
      </c>
      <c r="AB58" s="1">
        <f t="shared" si="55"/>
        <v>24475</v>
      </c>
    </row>
    <row r="59" spans="1:28" x14ac:dyDescent="0.15">
      <c r="A59" s="1" t="str">
        <f>Unit_OTP输入!A59</f>
        <v>0x00000000</v>
      </c>
      <c r="B59" s="1" t="str">
        <f>Unit_OTP输入!B59</f>
        <v>0x00000000</v>
      </c>
      <c r="C59" s="1" t="str">
        <f>Unit_OTP输入!C59</f>
        <v>0x00000000</v>
      </c>
      <c r="D59" s="1" t="str">
        <f>Unit_OTP输入!D59</f>
        <v>0x00000000</v>
      </c>
      <c r="E59" s="1" t="str">
        <f>Unit_OTP输入!E59</f>
        <v>0x00000000</v>
      </c>
      <c r="F59" s="1" t="str">
        <f>Unit_OTP输入!F59</f>
        <v>0x00000000</v>
      </c>
      <c r="G59" s="1" t="str">
        <f>Unit_OTP输入!G59</f>
        <v>0x00000000</v>
      </c>
      <c r="H59" s="1" t="str">
        <f>Unit_OTP输入!H59</f>
        <v>0x00000000</v>
      </c>
      <c r="I59" s="1">
        <v>57</v>
      </c>
      <c r="J59" s="1" t="str">
        <f t="shared" si="0"/>
        <v>0x537e4ed1</v>
      </c>
      <c r="K59" s="1" t="str">
        <f t="shared" si="1"/>
        <v>0x4ff44cd6</v>
      </c>
      <c r="L59" s="11"/>
      <c r="M59" s="1">
        <v>9</v>
      </c>
      <c r="N59" s="1">
        <f t="shared" ref="N59:AB59" si="56">HEX2DEC(MID(INDEX($K:$K,COLUMN()-12+(ROW()-50)*15,1),3,4))</f>
        <v>24054</v>
      </c>
      <c r="O59" s="1">
        <f t="shared" si="56"/>
        <v>22152</v>
      </c>
      <c r="P59" s="1">
        <f t="shared" si="56"/>
        <v>17617</v>
      </c>
      <c r="Q59" s="1">
        <f t="shared" si="56"/>
        <v>13763</v>
      </c>
      <c r="R59" s="1">
        <f t="shared" si="56"/>
        <v>11251</v>
      </c>
      <c r="S59" s="1">
        <f t="shared" si="56"/>
        <v>9768</v>
      </c>
      <c r="T59" s="1">
        <f t="shared" si="56"/>
        <v>8971</v>
      </c>
      <c r="U59" s="1">
        <f t="shared" si="56"/>
        <v>8671</v>
      </c>
      <c r="V59" s="1">
        <f t="shared" si="56"/>
        <v>8889</v>
      </c>
      <c r="W59" s="1">
        <f t="shared" si="56"/>
        <v>9646</v>
      </c>
      <c r="X59" s="1">
        <f t="shared" si="56"/>
        <v>11115</v>
      </c>
      <c r="Y59" s="1">
        <f t="shared" si="56"/>
        <v>13637</v>
      </c>
      <c r="Z59" s="1">
        <f t="shared" si="56"/>
        <v>17455</v>
      </c>
      <c r="AA59" s="1">
        <f t="shared" si="56"/>
        <v>22206</v>
      </c>
      <c r="AB59" s="1">
        <f t="shared" si="56"/>
        <v>24759</v>
      </c>
    </row>
    <row r="60" spans="1:28" x14ac:dyDescent="0.15">
      <c r="A60" s="1" t="str">
        <f>Unit_OTP输入!A60</f>
        <v>0x00000000</v>
      </c>
      <c r="B60" s="1" t="str">
        <f>Unit_OTP输入!B60</f>
        <v>0x00000000</v>
      </c>
      <c r="C60" s="1" t="str">
        <f>Unit_OTP输入!C60</f>
        <v>0x00000000</v>
      </c>
      <c r="D60" s="1" t="str">
        <f>Unit_OTP输入!D60</f>
        <v>0x00000000</v>
      </c>
      <c r="E60" s="1" t="str">
        <f>Unit_OTP输入!E60</f>
        <v>0x00000000</v>
      </c>
      <c r="F60" s="1" t="str">
        <f>Unit_OTP输入!F60</f>
        <v>0x00000000</v>
      </c>
      <c r="G60" s="1" t="str">
        <f>Unit_OTP输入!G60</f>
        <v>0x00000000</v>
      </c>
      <c r="H60" s="1" t="str">
        <f>Unit_OTP输入!H60</f>
        <v>0x00000000</v>
      </c>
      <c r="I60" s="1">
        <v>58</v>
      </c>
      <c r="J60" s="1" t="str">
        <f t="shared" si="0"/>
        <v>0x61e05b90</v>
      </c>
      <c r="K60" s="1" t="str">
        <f t="shared" si="1"/>
        <v>0x5d205897</v>
      </c>
      <c r="L60" s="11"/>
      <c r="M60" s="1">
        <v>10</v>
      </c>
      <c r="N60" s="1">
        <f t="shared" ref="N60:AB60" si="57">HEX2DEC(MID(INDEX($K:$K,COLUMN()-12+(ROW()-50)*15,1),3,4))</f>
        <v>24371</v>
      </c>
      <c r="O60" s="1">
        <f t="shared" si="57"/>
        <v>22926</v>
      </c>
      <c r="P60" s="1">
        <f t="shared" si="57"/>
        <v>18815</v>
      </c>
      <c r="Q60" s="1">
        <f t="shared" si="57"/>
        <v>14839</v>
      </c>
      <c r="R60" s="1">
        <f t="shared" si="57"/>
        <v>12139</v>
      </c>
      <c r="S60" s="1">
        <f t="shared" si="57"/>
        <v>10494</v>
      </c>
      <c r="T60" s="1">
        <f t="shared" si="57"/>
        <v>9609</v>
      </c>
      <c r="U60" s="1">
        <f t="shared" si="57"/>
        <v>9340</v>
      </c>
      <c r="V60" s="1">
        <f t="shared" si="57"/>
        <v>9575</v>
      </c>
      <c r="W60" s="1">
        <f t="shared" si="57"/>
        <v>10404</v>
      </c>
      <c r="X60" s="1">
        <f t="shared" si="57"/>
        <v>12027</v>
      </c>
      <c r="Y60" s="1">
        <f t="shared" si="57"/>
        <v>14679</v>
      </c>
      <c r="Z60" s="1">
        <f t="shared" si="57"/>
        <v>18587</v>
      </c>
      <c r="AA60" s="1">
        <f t="shared" si="57"/>
        <v>22995</v>
      </c>
      <c r="AB60" s="1">
        <f t="shared" si="57"/>
        <v>24982</v>
      </c>
    </row>
    <row r="61" spans="1:28" x14ac:dyDescent="0.15">
      <c r="A61" s="1" t="str">
        <f>Unit_OTP输入!A61</f>
        <v>0x00000000</v>
      </c>
      <c r="B61" s="1" t="str">
        <f>Unit_OTP输入!B61</f>
        <v>0x00000000</v>
      </c>
      <c r="C61" s="1" t="str">
        <f>Unit_OTP输入!C61</f>
        <v>0x00000000</v>
      </c>
      <c r="D61" s="1" t="str">
        <f>Unit_OTP输入!D61</f>
        <v>0x00000000</v>
      </c>
      <c r="E61" s="1" t="str">
        <f>Unit_OTP输入!E61</f>
        <v>0x00000000</v>
      </c>
      <c r="F61" s="1" t="str">
        <f>Unit_OTP输入!F61</f>
        <v>0x00000000</v>
      </c>
      <c r="G61" s="1" t="str">
        <f>Unit_OTP输入!G61</f>
        <v>0x00000000</v>
      </c>
      <c r="H61" s="1" t="str">
        <f>Unit_OTP输入!H61</f>
        <v>0x00000000</v>
      </c>
      <c r="I61" s="1">
        <v>59</v>
      </c>
      <c r="J61" s="1" t="str">
        <f t="shared" si="0"/>
        <v>0x66ab5faa</v>
      </c>
      <c r="K61" s="1" t="str">
        <f t="shared" si="1"/>
        <v>0x61885d71</v>
      </c>
      <c r="L61" s="11"/>
      <c r="M61" s="1">
        <v>11</v>
      </c>
      <c r="N61" s="1">
        <f t="shared" ref="N61:AB61" si="58">HEX2DEC(MID(INDEX($K:$K,COLUMN()-12+(ROW()-50)*15,1),3,4))</f>
        <v>24640</v>
      </c>
      <c r="O61" s="1">
        <f t="shared" si="58"/>
        <v>23851</v>
      </c>
      <c r="P61" s="1">
        <f t="shared" si="58"/>
        <v>20400</v>
      </c>
      <c r="Q61" s="1">
        <f t="shared" si="58"/>
        <v>16420</v>
      </c>
      <c r="R61" s="1">
        <f t="shared" si="58"/>
        <v>13513</v>
      </c>
      <c r="S61" s="1">
        <f t="shared" si="58"/>
        <v>11669</v>
      </c>
      <c r="T61" s="1">
        <f t="shared" si="58"/>
        <v>10660</v>
      </c>
      <c r="U61" s="1">
        <f t="shared" si="58"/>
        <v>10331</v>
      </c>
      <c r="V61" s="1">
        <f t="shared" si="58"/>
        <v>10634</v>
      </c>
      <c r="W61" s="1">
        <f t="shared" si="58"/>
        <v>11582</v>
      </c>
      <c r="X61" s="1">
        <f t="shared" si="58"/>
        <v>13405</v>
      </c>
      <c r="Y61" s="1">
        <f t="shared" si="58"/>
        <v>16302</v>
      </c>
      <c r="Z61" s="1">
        <f t="shared" si="58"/>
        <v>20269</v>
      </c>
      <c r="AA61" s="1">
        <f t="shared" si="58"/>
        <v>23985</v>
      </c>
      <c r="AB61" s="1">
        <f t="shared" si="58"/>
        <v>25135</v>
      </c>
    </row>
    <row r="62" spans="1:28" x14ac:dyDescent="0.15">
      <c r="A62" s="1" t="str">
        <f>Unit_OTP输入!A62</f>
        <v>0x00000000</v>
      </c>
      <c r="B62" s="1" t="str">
        <f>Unit_OTP输入!B62</f>
        <v>0x00000000</v>
      </c>
      <c r="C62" s="1" t="str">
        <f>Unit_OTP输入!C62</f>
        <v>0x00000000</v>
      </c>
      <c r="D62" s="1" t="str">
        <f>Unit_OTP输入!D62</f>
        <v>0x00000000</v>
      </c>
      <c r="E62" s="1" t="str">
        <f>Unit_OTP输入!E62</f>
        <v>0x00000000</v>
      </c>
      <c r="F62" s="1" t="str">
        <f>Unit_OTP输入!F62</f>
        <v>0x00000000</v>
      </c>
      <c r="G62" s="1" t="str">
        <f>Unit_OTP输入!G62</f>
        <v>0x00000000</v>
      </c>
      <c r="H62" s="1" t="str">
        <f>Unit_OTP输入!H62</f>
        <v>0x00000000</v>
      </c>
      <c r="I62" s="1">
        <v>60</v>
      </c>
      <c r="J62" s="1" t="str">
        <f t="shared" si="0"/>
        <v>0x62545ce1</v>
      </c>
      <c r="K62" s="1" t="str">
        <f t="shared" si="1"/>
        <v>0x5de55892</v>
      </c>
      <c r="L62" s="11"/>
      <c r="M62" s="1">
        <v>12</v>
      </c>
      <c r="N62" s="1">
        <f t="shared" ref="N62:AB62" si="59">HEX2DEC(MID(INDEX($K:$K,COLUMN()-12+(ROW()-50)*15,1),3,4))</f>
        <v>25211</v>
      </c>
      <c r="O62" s="1">
        <f t="shared" si="59"/>
        <v>24468</v>
      </c>
      <c r="P62" s="1">
        <f t="shared" si="59"/>
        <v>22329</v>
      </c>
      <c r="Q62" s="1">
        <f t="shared" si="59"/>
        <v>18610</v>
      </c>
      <c r="R62" s="1">
        <f t="shared" si="59"/>
        <v>15482</v>
      </c>
      <c r="S62" s="1">
        <f t="shared" si="59"/>
        <v>13408</v>
      </c>
      <c r="T62" s="1">
        <f t="shared" si="59"/>
        <v>12267</v>
      </c>
      <c r="U62" s="1">
        <f t="shared" si="59"/>
        <v>11888</v>
      </c>
      <c r="V62" s="1">
        <f t="shared" si="59"/>
        <v>12237</v>
      </c>
      <c r="W62" s="1">
        <f t="shared" si="59"/>
        <v>13344</v>
      </c>
      <c r="X62" s="1">
        <f t="shared" si="59"/>
        <v>15332</v>
      </c>
      <c r="Y62" s="1">
        <f t="shared" si="59"/>
        <v>18461</v>
      </c>
      <c r="Z62" s="1">
        <f t="shared" si="59"/>
        <v>22218</v>
      </c>
      <c r="AA62" s="1">
        <f t="shared" si="59"/>
        <v>24721</v>
      </c>
      <c r="AB62" s="1">
        <f t="shared" si="59"/>
        <v>25633</v>
      </c>
    </row>
    <row r="63" spans="1:28" x14ac:dyDescent="0.15">
      <c r="A63" s="1" t="str">
        <f>Unit_OTP输入!A63</f>
        <v>0x00000000</v>
      </c>
      <c r="B63" s="1" t="str">
        <f>Unit_OTP输入!B63</f>
        <v>0x00000000</v>
      </c>
      <c r="C63" s="1" t="str">
        <f>Unit_OTP输入!C63</f>
        <v>0x00000000</v>
      </c>
      <c r="D63" s="1" t="str">
        <f>Unit_OTP输入!D63</f>
        <v>0x00000000</v>
      </c>
      <c r="E63" s="1" t="str">
        <f>Unit_OTP输入!E63</f>
        <v>0x00000000</v>
      </c>
      <c r="F63" s="1" t="str">
        <f>Unit_OTP输入!F63</f>
        <v>0x00000000</v>
      </c>
      <c r="G63" s="1" t="str">
        <f>Unit_OTP输入!G63</f>
        <v>0x00000000</v>
      </c>
      <c r="H63" s="1" t="str">
        <f>Unit_OTP输入!H63</f>
        <v>0x00000000</v>
      </c>
      <c r="I63" s="1">
        <v>61</v>
      </c>
      <c r="J63" s="1" t="str">
        <f t="shared" si="0"/>
        <v>0x5dc0583a</v>
      </c>
      <c r="K63" s="1" t="str">
        <f t="shared" si="1"/>
        <v>0x59c15583</v>
      </c>
      <c r="L63" s="11"/>
      <c r="M63" s="1">
        <v>13</v>
      </c>
      <c r="N63" s="1">
        <f t="shared" ref="N63:AB63" si="60">HEX2DEC(MID(INDEX($K:$K,COLUMN()-12+(ROW()-50)*15,1),3,4))</f>
        <v>25707</v>
      </c>
      <c r="O63" s="1">
        <f t="shared" si="60"/>
        <v>25028</v>
      </c>
      <c r="P63" s="1">
        <f t="shared" si="60"/>
        <v>23840</v>
      </c>
      <c r="Q63" s="1">
        <f t="shared" si="60"/>
        <v>21042</v>
      </c>
      <c r="R63" s="1">
        <f t="shared" si="60"/>
        <v>17979</v>
      </c>
      <c r="S63" s="1">
        <f t="shared" si="60"/>
        <v>15724</v>
      </c>
      <c r="T63" s="1">
        <f t="shared" si="60"/>
        <v>14487</v>
      </c>
      <c r="U63" s="1">
        <f t="shared" si="60"/>
        <v>14036</v>
      </c>
      <c r="V63" s="1">
        <f t="shared" si="60"/>
        <v>14409</v>
      </c>
      <c r="W63" s="1">
        <f t="shared" si="60"/>
        <v>15675</v>
      </c>
      <c r="X63" s="1">
        <f t="shared" si="60"/>
        <v>17947</v>
      </c>
      <c r="Y63" s="1">
        <f t="shared" si="60"/>
        <v>20972</v>
      </c>
      <c r="Z63" s="1">
        <f t="shared" si="60"/>
        <v>23936</v>
      </c>
      <c r="AA63" s="1">
        <f t="shared" si="60"/>
        <v>25145</v>
      </c>
      <c r="AB63" s="1">
        <f t="shared" si="60"/>
        <v>26077</v>
      </c>
    </row>
    <row r="64" spans="1:28" x14ac:dyDescent="0.15">
      <c r="A64" s="1" t="str">
        <f>Unit_OTP输入!A64</f>
        <v>0x00000000</v>
      </c>
      <c r="B64" s="1" t="str">
        <f>Unit_OTP输入!B64</f>
        <v>0x00000000</v>
      </c>
      <c r="C64" s="1" t="str">
        <f>Unit_OTP输入!C64</f>
        <v>0x00000000</v>
      </c>
      <c r="D64" s="1" t="str">
        <f>Unit_OTP输入!D64</f>
        <v>0x00000000</v>
      </c>
      <c r="E64" s="1" t="str">
        <f>Unit_OTP输入!E64</f>
        <v>0x00000000</v>
      </c>
      <c r="F64" s="1" t="str">
        <f>Unit_OTP输入!F64</f>
        <v>0x00000000</v>
      </c>
      <c r="G64" s="1" t="str">
        <f>Unit_OTP输入!G64</f>
        <v>0x00000000</v>
      </c>
      <c r="H64" s="1" t="str">
        <f>Unit_OTP输入!H64</f>
        <v>0x00000000</v>
      </c>
      <c r="I64" s="1">
        <v>62</v>
      </c>
      <c r="J64" s="1" t="str">
        <f t="shared" si="0"/>
        <v>0x4ce2491d</v>
      </c>
      <c r="K64" s="1" t="str">
        <f t="shared" si="1"/>
        <v>0x4a604734</v>
      </c>
      <c r="L64" s="11"/>
      <c r="M64" s="1">
        <v>14</v>
      </c>
      <c r="N64" s="1">
        <f t="shared" ref="N64:AB64" si="61">HEX2DEC(MID(INDEX($K:$K,COLUMN()-12+(ROW()-50)*15,1),3,4))</f>
        <v>27411</v>
      </c>
      <c r="O64" s="1">
        <f t="shared" si="61"/>
        <v>25300</v>
      </c>
      <c r="P64" s="1">
        <f t="shared" si="61"/>
        <v>24558</v>
      </c>
      <c r="Q64" s="1">
        <f t="shared" si="61"/>
        <v>23273</v>
      </c>
      <c r="R64" s="1">
        <f t="shared" si="61"/>
        <v>20954</v>
      </c>
      <c r="S64" s="1">
        <f t="shared" si="61"/>
        <v>18782</v>
      </c>
      <c r="T64" s="1">
        <f t="shared" si="61"/>
        <v>17353</v>
      </c>
      <c r="U64" s="1">
        <f t="shared" si="61"/>
        <v>16919</v>
      </c>
      <c r="V64" s="1">
        <f t="shared" si="61"/>
        <v>17292</v>
      </c>
      <c r="W64" s="1">
        <f t="shared" si="61"/>
        <v>18759</v>
      </c>
      <c r="X64" s="1">
        <f t="shared" si="61"/>
        <v>20938</v>
      </c>
      <c r="Y64" s="1">
        <f t="shared" si="61"/>
        <v>23326</v>
      </c>
      <c r="Z64" s="1">
        <f t="shared" si="61"/>
        <v>24759</v>
      </c>
      <c r="AA64" s="1">
        <f t="shared" si="61"/>
        <v>25623</v>
      </c>
      <c r="AB64" s="1">
        <f t="shared" si="61"/>
        <v>26944</v>
      </c>
    </row>
    <row r="65" spans="1:11" x14ac:dyDescent="0.15">
      <c r="A65" s="1" t="str">
        <f>Unit_OTP输入!A65</f>
        <v>0x00000000</v>
      </c>
      <c r="B65" s="1" t="str">
        <f>Unit_OTP输入!B65</f>
        <v>0x00000000</v>
      </c>
      <c r="C65" s="1" t="str">
        <f>Unit_OTP输入!C65</f>
        <v>0x00000000</v>
      </c>
      <c r="D65" s="1" t="str">
        <f>Unit_OTP输入!D65</f>
        <v>0x00000000</v>
      </c>
      <c r="E65" s="1" t="str">
        <f>Unit_OTP输入!E65</f>
        <v>0x00000000</v>
      </c>
      <c r="F65" s="1" t="str">
        <f>Unit_OTP输入!F65</f>
        <v>0x00000000</v>
      </c>
      <c r="G65" s="1" t="str">
        <f>Unit_OTP输入!G65</f>
        <v>0x00000000</v>
      </c>
      <c r="H65" s="1" t="str">
        <f>Unit_OTP输入!H65</f>
        <v>0x00000000</v>
      </c>
      <c r="I65" s="1">
        <v>63</v>
      </c>
      <c r="J65" s="1" t="str">
        <f t="shared" si="0"/>
        <v>0x3c503a80</v>
      </c>
      <c r="K65" s="1" t="str">
        <f t="shared" si="1"/>
        <v>0x3b0f3950</v>
      </c>
    </row>
    <row r="66" spans="1:11" x14ac:dyDescent="0.15">
      <c r="A66" s="1" t="str">
        <f>Unit_OTP输入!A66</f>
        <v>0x00000000</v>
      </c>
      <c r="B66" s="1" t="str">
        <f>Unit_OTP输入!B66</f>
        <v>0x00000000</v>
      </c>
      <c r="C66" s="1" t="str">
        <f>Unit_OTP输入!C66</f>
        <v>0x00000000</v>
      </c>
      <c r="D66" s="1" t="str">
        <f>Unit_OTP输入!D66</f>
        <v>0x00000000</v>
      </c>
      <c r="E66" s="1" t="str">
        <f>Unit_OTP输入!E66</f>
        <v>0x00000000</v>
      </c>
      <c r="F66" s="1" t="str">
        <f>Unit_OTP输入!F66</f>
        <v>0x00000000</v>
      </c>
      <c r="G66" s="1" t="str">
        <f>Unit_OTP输入!G66</f>
        <v>0x00000000</v>
      </c>
      <c r="H66" s="1" t="str">
        <f>Unit_OTP输入!H66</f>
        <v>0x00000000</v>
      </c>
      <c r="I66" s="1">
        <v>64</v>
      </c>
      <c r="J66" s="1" t="str">
        <f t="shared" ref="J66:J129" si="62">INDEX(A:H,INT((ROW()-2)/4)+1,IF(MOD(ROW(),4)=2,1,IF(MOD(ROW(),4)=3,3,IF(MOD(ROW(),4)=0,5,7))))</f>
        <v>0x30ff2fe5</v>
      </c>
      <c r="K66" s="1" t="str">
        <f t="shared" ref="K66:K129" si="63">INDEX(A:H,INT((ROW()-2)/4)+1,IF(MOD(ROW(),4)=2,2,IF(MOD(ROW(),4)=3,4,IF(MOD(ROW(),4)=0,6,8))))</f>
        <v>0x30582f61</v>
      </c>
    </row>
    <row r="67" spans="1:11" x14ac:dyDescent="0.15">
      <c r="A67" s="1" t="str">
        <f>Unit_OTP输入!A67</f>
        <v>0x00000000</v>
      </c>
      <c r="B67" s="1" t="str">
        <f>Unit_OTP输入!B67</f>
        <v>0x00000000</v>
      </c>
      <c r="C67" s="1" t="str">
        <f>Unit_OTP输入!C67</f>
        <v>0x00000000</v>
      </c>
      <c r="D67" s="1" t="str">
        <f>Unit_OTP输入!D67</f>
        <v>0x00000000</v>
      </c>
      <c r="E67" s="1" t="str">
        <f>Unit_OTP输入!E67</f>
        <v>0x00000000</v>
      </c>
      <c r="F67" s="1" t="str">
        <f>Unit_OTP输入!F67</f>
        <v>0x00000000</v>
      </c>
      <c r="G67" s="1" t="str">
        <f>Unit_OTP输入!G67</f>
        <v>0x00000000</v>
      </c>
      <c r="H67" s="1" t="str">
        <f>Unit_OTP输入!H67</f>
        <v>0x00000000</v>
      </c>
      <c r="I67" s="1">
        <v>65</v>
      </c>
      <c r="J67" s="1" t="str">
        <f t="shared" si="62"/>
        <v>0x2a252980</v>
      </c>
      <c r="K67" s="1" t="str">
        <f t="shared" si="63"/>
        <v>0x29d42949</v>
      </c>
    </row>
    <row r="68" spans="1:11" x14ac:dyDescent="0.15">
      <c r="A68" s="1" t="str">
        <f>Unit_OTP输入!A68</f>
        <v>0x00000000</v>
      </c>
      <c r="B68" s="1" t="str">
        <f>Unit_OTP输入!B68</f>
        <v>0x00000000</v>
      </c>
      <c r="C68" s="1" t="str">
        <f>Unit_OTP输入!C68</f>
        <v>0x00000000</v>
      </c>
      <c r="D68" s="1" t="str">
        <f>Unit_OTP输入!D68</f>
        <v>0x00000000</v>
      </c>
      <c r="E68" s="1" t="str">
        <f>Unit_OTP输入!E68</f>
        <v>0x00000000</v>
      </c>
      <c r="F68" s="1" t="str">
        <f>Unit_OTP输入!F68</f>
        <v>0x00000000</v>
      </c>
      <c r="G68" s="1" t="str">
        <f>Unit_OTP输入!G68</f>
        <v>0x00000000</v>
      </c>
      <c r="H68" s="1" t="str">
        <f>Unit_OTP输入!H68</f>
        <v>0x00000000</v>
      </c>
      <c r="I68" s="1">
        <v>66</v>
      </c>
      <c r="J68" s="1" t="str">
        <f t="shared" si="62"/>
        <v>0x26792628</v>
      </c>
      <c r="K68" s="1" t="str">
        <f t="shared" si="63"/>
        <v>0x264e2628</v>
      </c>
    </row>
    <row r="69" spans="1:11" x14ac:dyDescent="0.15">
      <c r="A69" s="1" t="str">
        <f>Unit_OTP输入!A69</f>
        <v>0x00000000</v>
      </c>
      <c r="B69" s="1" t="str">
        <f>Unit_OTP输入!B69</f>
        <v>0x00000000</v>
      </c>
      <c r="C69" s="1" t="str">
        <f>Unit_OTP输入!C69</f>
        <v>0x00000000</v>
      </c>
      <c r="D69" s="1" t="str">
        <f>Unit_OTP输入!D69</f>
        <v>0x00000000</v>
      </c>
      <c r="E69" s="1" t="str">
        <f>Unit_OTP输入!E69</f>
        <v>0x00000000</v>
      </c>
      <c r="F69" s="1" t="str">
        <f>Unit_OTP输入!F69</f>
        <v>0x00000000</v>
      </c>
      <c r="G69" s="1" t="str">
        <f>Unit_OTP输入!G69</f>
        <v>0x00000000</v>
      </c>
      <c r="H69" s="1" t="str">
        <f>Unit_OTP输入!H69</f>
        <v>0x00000000</v>
      </c>
      <c r="I69" s="1">
        <v>67</v>
      </c>
      <c r="J69" s="1" t="str">
        <f t="shared" si="62"/>
        <v>0x25562517</v>
      </c>
      <c r="K69" s="1" t="str">
        <f t="shared" si="63"/>
        <v>0x254d2533</v>
      </c>
    </row>
    <row r="70" spans="1:11" x14ac:dyDescent="0.15">
      <c r="A70" s="1" t="str">
        <f>Unit_OTP输入!A70</f>
        <v>0x00000000</v>
      </c>
      <c r="B70" s="1" t="str">
        <f>Unit_OTP输入!B70</f>
        <v>0x00000000</v>
      </c>
      <c r="C70" s="1" t="str">
        <f>Unit_OTP输入!C70</f>
        <v>0x00000000</v>
      </c>
      <c r="D70" s="1" t="str">
        <f>Unit_OTP输入!D70</f>
        <v>0x00000000</v>
      </c>
      <c r="E70" s="1" t="str">
        <f>Unit_OTP输入!E70</f>
        <v>0x00000000</v>
      </c>
      <c r="F70" s="1" t="str">
        <f>Unit_OTP输入!F70</f>
        <v>0x00000000</v>
      </c>
      <c r="G70" s="1" t="str">
        <f>Unit_OTP输入!G70</f>
        <v>0x00000000</v>
      </c>
      <c r="H70" s="1" t="str">
        <f>Unit_OTP输入!H70</f>
        <v>0x00000000</v>
      </c>
      <c r="I70" s="1">
        <v>68</v>
      </c>
      <c r="J70" s="1" t="str">
        <f t="shared" si="62"/>
        <v>0x266f261c</v>
      </c>
      <c r="K70" s="1" t="str">
        <f t="shared" si="63"/>
        <v>0x263e261a</v>
      </c>
    </row>
    <row r="71" spans="1:11" x14ac:dyDescent="0.15">
      <c r="A71" s="1" t="str">
        <f>Unit_OTP输入!A71</f>
        <v>0x00000000</v>
      </c>
      <c r="B71" s="1" t="str">
        <f>Unit_OTP输入!B71</f>
        <v>0x00000000</v>
      </c>
      <c r="C71" s="1" t="str">
        <f>Unit_OTP输入!C71</f>
        <v>0x00000000</v>
      </c>
      <c r="D71" s="1" t="str">
        <f>Unit_OTP输入!D71</f>
        <v>0x00000000</v>
      </c>
      <c r="E71" s="1" t="str">
        <f>Unit_OTP输入!E71</f>
        <v>0x00000000</v>
      </c>
      <c r="F71" s="1" t="str">
        <f>Unit_OTP输入!F71</f>
        <v>0x00000000</v>
      </c>
      <c r="G71" s="1" t="str">
        <f>Unit_OTP输入!G71</f>
        <v>0x00000000</v>
      </c>
      <c r="H71" s="1" t="str">
        <f>Unit_OTP输入!H71</f>
        <v>0x00000000</v>
      </c>
      <c r="I71" s="1">
        <v>69</v>
      </c>
      <c r="J71" s="1" t="str">
        <f t="shared" si="62"/>
        <v>0x29ad2928</v>
      </c>
      <c r="K71" s="1" t="str">
        <f t="shared" si="63"/>
        <v>0x29592900</v>
      </c>
    </row>
    <row r="72" spans="1:11" x14ac:dyDescent="0.15">
      <c r="A72" s="1" t="str">
        <f>Unit_OTP输入!A72</f>
        <v>0x00000000</v>
      </c>
      <c r="B72" s="1" t="str">
        <f>Unit_OTP输入!B72</f>
        <v>0x00000000</v>
      </c>
      <c r="C72" s="1" t="str">
        <f>Unit_OTP输入!C72</f>
        <v>0x00000000</v>
      </c>
      <c r="D72" s="1" t="str">
        <f>Unit_OTP输入!D72</f>
        <v>0x00000000</v>
      </c>
      <c r="E72" s="1" t="str">
        <f>Unit_OTP输入!E72</f>
        <v>0x00000000</v>
      </c>
      <c r="F72" s="1" t="str">
        <f>Unit_OTP输入!F72</f>
        <v>0x00000000</v>
      </c>
      <c r="G72" s="1" t="str">
        <f>Unit_OTP输入!G72</f>
        <v>0x00000000</v>
      </c>
      <c r="H72" s="1" t="str">
        <f>Unit_OTP输入!H72</f>
        <v>0x00000000</v>
      </c>
      <c r="I72" s="1">
        <v>70</v>
      </c>
      <c r="J72" s="1" t="str">
        <f t="shared" si="62"/>
        <v>0x30882f58</v>
      </c>
      <c r="K72" s="1" t="str">
        <f t="shared" si="63"/>
        <v>0x2fdd2ed8</v>
      </c>
    </row>
    <row r="73" spans="1:11" x14ac:dyDescent="0.15">
      <c r="A73" s="1" t="str">
        <f>Unit_OTP输入!A73</f>
        <v>0x00000000</v>
      </c>
      <c r="B73" s="1" t="str">
        <f>Unit_OTP输入!B73</f>
        <v>0x00000000</v>
      </c>
      <c r="C73" s="1" t="str">
        <f>Unit_OTP输入!C73</f>
        <v>0x00000000</v>
      </c>
      <c r="D73" s="1" t="str">
        <f>Unit_OTP输入!D73</f>
        <v>0x00000000</v>
      </c>
      <c r="E73" s="1" t="str">
        <f>Unit_OTP输入!E73</f>
        <v>0x00000000</v>
      </c>
      <c r="F73" s="1" t="str">
        <f>Unit_OTP输入!F73</f>
        <v>0x00000000</v>
      </c>
      <c r="G73" s="1" t="str">
        <f>Unit_OTP输入!G73</f>
        <v>0x00000000</v>
      </c>
      <c r="H73" s="1" t="str">
        <f>Unit_OTP输入!H73</f>
        <v>0x00000000</v>
      </c>
      <c r="I73" s="1">
        <v>71</v>
      </c>
      <c r="J73" s="1" t="str">
        <f t="shared" si="62"/>
        <v>0x3bc33989</v>
      </c>
      <c r="K73" s="1" t="str">
        <f t="shared" si="63"/>
        <v>0x3a3838b9</v>
      </c>
    </row>
    <row r="74" spans="1:11" x14ac:dyDescent="0.15">
      <c r="A74" s="1" t="str">
        <f>Unit_OTP输入!A74</f>
        <v>0x00000000</v>
      </c>
      <c r="B74" s="1" t="str">
        <f>Unit_OTP输入!B74</f>
        <v>0x00000000</v>
      </c>
      <c r="C74" s="1" t="str">
        <f>Unit_OTP输入!C74</f>
        <v>0x00000000</v>
      </c>
      <c r="D74" s="1" t="str">
        <f>Unit_OTP输入!D74</f>
        <v>0x00000000</v>
      </c>
      <c r="E74" s="1" t="str">
        <f>Unit_OTP输入!E74</f>
        <v>0x00000000</v>
      </c>
      <c r="F74" s="1" t="str">
        <f>Unit_OTP输入!F74</f>
        <v>0x00000000</v>
      </c>
      <c r="G74" s="1" t="str">
        <f>Unit_OTP输入!G74</f>
        <v>0x00000000</v>
      </c>
      <c r="H74" s="1" t="str">
        <f>Unit_OTP输入!H74</f>
        <v>0x00000000</v>
      </c>
      <c r="I74" s="1">
        <v>72</v>
      </c>
      <c r="J74" s="1" t="str">
        <f t="shared" si="62"/>
        <v>0x4c28489c</v>
      </c>
      <c r="K74" s="1" t="str">
        <f t="shared" si="63"/>
        <v>0x49a14679</v>
      </c>
    </row>
    <row r="75" spans="1:11" x14ac:dyDescent="0.15">
      <c r="A75" s="1" t="str">
        <f>Unit_OTP输入!A75</f>
        <v>0x00000000</v>
      </c>
      <c r="B75" s="1" t="str">
        <f>Unit_OTP输入!B75</f>
        <v>0x00000000</v>
      </c>
      <c r="C75" s="1" t="str">
        <f>Unit_OTP输入!C75</f>
        <v>0x00000000</v>
      </c>
      <c r="D75" s="1" t="str">
        <f>Unit_OTP输入!D75</f>
        <v>0x00000000</v>
      </c>
      <c r="E75" s="1" t="str">
        <f>Unit_OTP输入!E75</f>
        <v>0x00000000</v>
      </c>
      <c r="F75" s="1" t="str">
        <f>Unit_OTP输入!F75</f>
        <v>0x00000000</v>
      </c>
      <c r="G75" s="1" t="str">
        <f>Unit_OTP输入!G75</f>
        <v>0x00000000</v>
      </c>
      <c r="H75" s="1" t="str">
        <f>Unit_OTP输入!H75</f>
        <v>0x00000000</v>
      </c>
      <c r="I75" s="1">
        <v>73</v>
      </c>
      <c r="J75" s="1" t="str">
        <f t="shared" si="62"/>
        <v>0x5e42587b</v>
      </c>
      <c r="K75" s="1" t="str">
        <f t="shared" si="63"/>
        <v>0x59fe554f</v>
      </c>
    </row>
    <row r="76" spans="1:11" x14ac:dyDescent="0.15">
      <c r="A76" s="1" t="str">
        <f>Unit_OTP输入!A76</f>
        <v>0x00000000</v>
      </c>
      <c r="B76" s="1" t="str">
        <f>Unit_OTP输入!B76</f>
        <v>0x00000000</v>
      </c>
      <c r="C76" s="1" t="str">
        <f>Unit_OTP输入!C76</f>
        <v>0x00000000</v>
      </c>
      <c r="D76" s="1" t="str">
        <f>Unit_OTP输入!D76</f>
        <v>0x00000000</v>
      </c>
      <c r="E76" s="1" t="str">
        <f>Unit_OTP输入!E76</f>
        <v>0x00000000</v>
      </c>
      <c r="F76" s="1" t="str">
        <f>Unit_OTP输入!F76</f>
        <v>0x00000000</v>
      </c>
      <c r="G76" s="1" t="str">
        <f>Unit_OTP输入!G76</f>
        <v>0x00000000</v>
      </c>
      <c r="H76" s="1" t="str">
        <f>Unit_OTP输入!H76</f>
        <v>0x00000000</v>
      </c>
      <c r="I76" s="1">
        <v>74</v>
      </c>
      <c r="J76" s="1" t="str">
        <f t="shared" si="62"/>
        <v>0x658a5f45</v>
      </c>
      <c r="K76" s="1" t="str">
        <f t="shared" si="63"/>
        <v>0x60d35bbd</v>
      </c>
    </row>
    <row r="77" spans="1:11" x14ac:dyDescent="0.15">
      <c r="A77" s="1" t="str">
        <f>Unit_OTP输入!A77</f>
        <v>0x00000000</v>
      </c>
      <c r="B77" s="1" t="str">
        <f>Unit_OTP输入!B77</f>
        <v>0x00000000</v>
      </c>
      <c r="C77" s="1" t="str">
        <f>Unit_OTP输入!C77</f>
        <v>0x00000000</v>
      </c>
      <c r="D77" s="1" t="str">
        <f>Unit_OTP输入!D77</f>
        <v>0x00000000</v>
      </c>
      <c r="E77" s="1" t="str">
        <f>Unit_OTP输入!E77</f>
        <v>0x00000000</v>
      </c>
      <c r="F77" s="1" t="str">
        <f>Unit_OTP输入!F77</f>
        <v>0x00000000</v>
      </c>
      <c r="G77" s="1" t="str">
        <f>Unit_OTP输入!G77</f>
        <v>0x00000000</v>
      </c>
      <c r="H77" s="1" t="str">
        <f>Unit_OTP输入!H77</f>
        <v>0x00000000</v>
      </c>
      <c r="I77" s="1">
        <v>75</v>
      </c>
      <c r="J77" s="1" t="str">
        <f t="shared" si="62"/>
        <v>0x61755bf5</v>
      </c>
      <c r="K77" s="1" t="str">
        <f t="shared" si="63"/>
        <v>0x5d6d5790</v>
      </c>
    </row>
    <row r="78" spans="1:11" x14ac:dyDescent="0.15">
      <c r="A78" s="1" t="str">
        <f>Unit_OTP输入!A78</f>
        <v>0x00000000</v>
      </c>
      <c r="B78" s="1" t="str">
        <f>Unit_OTP输入!B78</f>
        <v>0x00000000</v>
      </c>
      <c r="C78" s="1" t="str">
        <f>Unit_OTP输入!C78</f>
        <v>0x00000000</v>
      </c>
      <c r="D78" s="1" t="str">
        <f>Unit_OTP输入!D78</f>
        <v>0x00000000</v>
      </c>
      <c r="E78" s="1" t="str">
        <f>Unit_OTP输入!E78</f>
        <v>0x00000000</v>
      </c>
      <c r="F78" s="1" t="str">
        <f>Unit_OTP输入!F78</f>
        <v>0x00000000</v>
      </c>
      <c r="G78" s="1" t="str">
        <f>Unit_OTP输入!G78</f>
        <v>0x00000000</v>
      </c>
      <c r="H78" s="1" t="str">
        <f>Unit_OTP输入!H78</f>
        <v>0x00000000</v>
      </c>
      <c r="I78" s="1">
        <v>76</v>
      </c>
      <c r="J78" s="1" t="str">
        <f t="shared" si="62"/>
        <v>0x5a4654f1</v>
      </c>
      <c r="K78" s="1" t="str">
        <f t="shared" si="63"/>
        <v>0x566d5245</v>
      </c>
    </row>
    <row r="79" spans="1:11" x14ac:dyDescent="0.15">
      <c r="A79" s="1" t="str">
        <f>Unit_OTP输入!A79</f>
        <v>0x00000000</v>
      </c>
      <c r="B79" s="1" t="str">
        <f>Unit_OTP输入!B79</f>
        <v>0x00000000</v>
      </c>
      <c r="C79" s="1" t="str">
        <f>Unit_OTP输入!C79</f>
        <v>0x00000000</v>
      </c>
      <c r="D79" s="1" t="str">
        <f>Unit_OTP输入!D79</f>
        <v>0x00000000</v>
      </c>
      <c r="E79" s="1" t="str">
        <f>Unit_OTP输入!E79</f>
        <v>0x00000000</v>
      </c>
      <c r="F79" s="1" t="str">
        <f>Unit_OTP输入!F79</f>
        <v>0x00000000</v>
      </c>
      <c r="G79" s="1" t="str">
        <f>Unit_OTP输入!G79</f>
        <v>0x00000000</v>
      </c>
      <c r="H79" s="1" t="str">
        <f>Unit_OTP输入!H79</f>
        <v>0x00000000</v>
      </c>
      <c r="I79" s="1">
        <v>77</v>
      </c>
      <c r="J79" s="1" t="str">
        <f t="shared" si="62"/>
        <v>0x4722448c</v>
      </c>
      <c r="K79" s="1" t="str">
        <f t="shared" si="63"/>
        <v>0x4551429e</v>
      </c>
    </row>
    <row r="80" spans="1:11" x14ac:dyDescent="0.15">
      <c r="A80" s="1" t="str">
        <f>Unit_OTP输入!A80</f>
        <v>0x00000000</v>
      </c>
      <c r="B80" s="1" t="str">
        <f>Unit_OTP输入!B80</f>
        <v>0x00000000</v>
      </c>
      <c r="C80" s="1" t="str">
        <f>Unit_OTP输入!C80</f>
        <v>0x00000000</v>
      </c>
      <c r="D80" s="1" t="str">
        <f>Unit_OTP输入!D80</f>
        <v>0x00000000</v>
      </c>
      <c r="E80" s="1" t="str">
        <f>Unit_OTP输入!E80</f>
        <v>0x00000000</v>
      </c>
      <c r="F80" s="1" t="str">
        <f>Unit_OTP输入!F80</f>
        <v>0x00000000</v>
      </c>
      <c r="G80" s="1" t="str">
        <f>Unit_OTP输入!G80</f>
        <v>0x00000000</v>
      </c>
      <c r="H80" s="1" t="str">
        <f>Unit_OTP输入!H80</f>
        <v>0x00000000</v>
      </c>
      <c r="I80" s="1">
        <v>78</v>
      </c>
      <c r="J80" s="1" t="str">
        <f t="shared" si="62"/>
        <v>0x379a362c</v>
      </c>
      <c r="K80" s="1" t="str">
        <f t="shared" si="63"/>
        <v>0x36783518</v>
      </c>
    </row>
    <row r="81" spans="1:11" x14ac:dyDescent="0.15">
      <c r="A81" s="1" t="str">
        <f>Unit_OTP输入!A81</f>
        <v>0x00000000</v>
      </c>
      <c r="B81" s="1" t="str">
        <f>Unit_OTP输入!B81</f>
        <v>0x00000000</v>
      </c>
      <c r="C81" s="1" t="str">
        <f>Unit_OTP输入!C81</f>
        <v>0x00000000</v>
      </c>
      <c r="D81" s="1" t="str">
        <f>Unit_OTP输入!D81</f>
        <v>0x00000000</v>
      </c>
      <c r="E81" s="1" t="str">
        <f>Unit_OTP输入!E81</f>
        <v>0x00000000</v>
      </c>
      <c r="F81" s="1" t="str">
        <f>Unit_OTP输入!F81</f>
        <v>0x00000000</v>
      </c>
      <c r="G81" s="1" t="str">
        <f>Unit_OTP输入!G81</f>
        <v>0x00000000</v>
      </c>
      <c r="H81" s="1" t="str">
        <f>Unit_OTP输入!H81</f>
        <v>0x00000000</v>
      </c>
      <c r="I81" s="1">
        <v>79</v>
      </c>
      <c r="J81" s="1" t="str">
        <f t="shared" si="62"/>
        <v>0x2d132c53</v>
      </c>
      <c r="K81" s="1" t="str">
        <f t="shared" si="63"/>
        <v>0x2c7e2bd2</v>
      </c>
    </row>
    <row r="82" spans="1:11" x14ac:dyDescent="0.15">
      <c r="A82" s="1" t="str">
        <f>Unit_OTP输入!A82</f>
        <v>0x00000000</v>
      </c>
      <c r="B82" s="1" t="str">
        <f>Unit_OTP输入!B82</f>
        <v>0x00000000</v>
      </c>
      <c r="C82" s="1" t="str">
        <f>Unit_OTP输入!C82</f>
        <v>0x00000000</v>
      </c>
      <c r="D82" s="1" t="str">
        <f>Unit_OTP输入!D82</f>
        <v>0x00000000</v>
      </c>
      <c r="E82" s="1" t="str">
        <f>Unit_OTP输入!E82</f>
        <v>0x00000000</v>
      </c>
      <c r="F82" s="1" t="str">
        <f>Unit_OTP输入!F82</f>
        <v>0x00000000</v>
      </c>
      <c r="G82" s="1" t="str">
        <f>Unit_OTP输入!G82</f>
        <v>0x00000000</v>
      </c>
      <c r="H82" s="1" t="str">
        <f>Unit_OTP输入!H82</f>
        <v>0x00000000</v>
      </c>
      <c r="I82" s="1">
        <v>80</v>
      </c>
      <c r="J82" s="1" t="str">
        <f t="shared" si="62"/>
        <v>0x26c32679</v>
      </c>
      <c r="K82" s="1" t="str">
        <f t="shared" si="63"/>
        <v>0x26962664</v>
      </c>
    </row>
    <row r="83" spans="1:11" x14ac:dyDescent="0.15">
      <c r="A83" s="1" t="str">
        <f>Unit_OTP输入!A83</f>
        <v>0x00000000</v>
      </c>
      <c r="B83" s="1" t="str">
        <f>Unit_OTP输入!B83</f>
        <v>0x00000000</v>
      </c>
      <c r="C83" s="1" t="str">
        <f>Unit_OTP输入!C83</f>
        <v>0x00000000</v>
      </c>
      <c r="D83" s="1" t="str">
        <f>Unit_OTP输入!D83</f>
        <v>0x00000000</v>
      </c>
      <c r="E83" s="1" t="str">
        <f>Unit_OTP输入!E83</f>
        <v>0x00000000</v>
      </c>
      <c r="F83" s="1" t="str">
        <f>Unit_OTP输入!F83</f>
        <v>0x00000000</v>
      </c>
      <c r="G83" s="1" t="str">
        <f>Unit_OTP输入!G83</f>
        <v>0x00000000</v>
      </c>
      <c r="H83" s="1" t="str">
        <f>Unit_OTP输入!H83</f>
        <v>0x00000000</v>
      </c>
      <c r="I83" s="1">
        <v>81</v>
      </c>
      <c r="J83" s="1" t="str">
        <f t="shared" si="62"/>
        <v>0x236d2356</v>
      </c>
      <c r="K83" s="1" t="str">
        <f t="shared" si="63"/>
        <v>0x237c2350</v>
      </c>
    </row>
    <row r="84" spans="1:11" x14ac:dyDescent="0.15">
      <c r="A84" s="1" t="str">
        <f>Unit_OTP输入!A84</f>
        <v>0x00000000</v>
      </c>
      <c r="B84" s="1" t="str">
        <f>Unit_OTP输入!B84</f>
        <v>0x00000000</v>
      </c>
      <c r="C84" s="1" t="str">
        <f>Unit_OTP输入!C84</f>
        <v>0x00000000</v>
      </c>
      <c r="D84" s="1" t="str">
        <f>Unit_OTP输入!D84</f>
        <v>0x00000000</v>
      </c>
      <c r="E84" s="1" t="str">
        <f>Unit_OTP输入!E84</f>
        <v>0x00000000</v>
      </c>
      <c r="F84" s="1" t="str">
        <f>Unit_OTP输入!F84</f>
        <v>0x00000000</v>
      </c>
      <c r="G84" s="1" t="str">
        <f>Unit_OTP输入!G84</f>
        <v>0x00000000</v>
      </c>
      <c r="H84" s="1" t="str">
        <f>Unit_OTP输入!H84</f>
        <v>0x00000000</v>
      </c>
      <c r="I84" s="1">
        <v>82</v>
      </c>
      <c r="J84" s="1" t="str">
        <f t="shared" si="62"/>
        <v>0x225b2245</v>
      </c>
      <c r="K84" s="1" t="str">
        <f t="shared" si="63"/>
        <v>0x224f2245</v>
      </c>
    </row>
    <row r="85" spans="1:11" x14ac:dyDescent="0.15">
      <c r="A85" s="1" t="str">
        <f>Unit_OTP输入!A85</f>
        <v>0x00000000</v>
      </c>
      <c r="B85" s="1" t="str">
        <f>Unit_OTP输入!B85</f>
        <v>0x00000000</v>
      </c>
      <c r="C85" s="1" t="str">
        <f>Unit_OTP输入!C85</f>
        <v>0x00000000</v>
      </c>
      <c r="D85" s="1" t="str">
        <f>Unit_OTP输入!D85</f>
        <v>0x00000000</v>
      </c>
      <c r="E85" s="1" t="str">
        <f>Unit_OTP输入!E85</f>
        <v>0x00000000</v>
      </c>
      <c r="F85" s="1" t="str">
        <f>Unit_OTP输入!F85</f>
        <v>0x00000000</v>
      </c>
      <c r="G85" s="1" t="str">
        <f>Unit_OTP输入!G85</f>
        <v>0x00000000</v>
      </c>
      <c r="H85" s="1" t="str">
        <f>Unit_OTP输入!H85</f>
        <v>0x00000000</v>
      </c>
      <c r="I85" s="1">
        <v>83</v>
      </c>
      <c r="J85" s="1" t="str">
        <f t="shared" si="62"/>
        <v>0x23652321</v>
      </c>
      <c r="K85" s="1" t="str">
        <f t="shared" si="63"/>
        <v>0x233f2327</v>
      </c>
    </row>
    <row r="86" spans="1:11" x14ac:dyDescent="0.15">
      <c r="A86" s="1" t="str">
        <f>Unit_OTP输入!A86</f>
        <v>0x00000000</v>
      </c>
      <c r="B86" s="1" t="str">
        <f>Unit_OTP输入!B86</f>
        <v>0x00000000</v>
      </c>
      <c r="C86" s="1" t="str">
        <f>Unit_OTP输入!C86</f>
        <v>0x00000000</v>
      </c>
      <c r="D86" s="1" t="str">
        <f>Unit_OTP输入!D86</f>
        <v>0x00000000</v>
      </c>
      <c r="E86" s="1" t="str">
        <f>Unit_OTP输入!E86</f>
        <v>0x00000000</v>
      </c>
      <c r="F86" s="1" t="str">
        <f>Unit_OTP输入!F86</f>
        <v>0x00000000</v>
      </c>
      <c r="G86" s="1" t="str">
        <f>Unit_OTP输入!G86</f>
        <v>0x00000000</v>
      </c>
      <c r="H86" s="1" t="str">
        <f>Unit_OTP输入!H86</f>
        <v>0x00000000</v>
      </c>
      <c r="I86" s="1">
        <v>84</v>
      </c>
      <c r="J86" s="1" t="str">
        <f t="shared" si="62"/>
        <v>0x2687262f</v>
      </c>
      <c r="K86" s="1" t="str">
        <f t="shared" si="63"/>
        <v>0x265f260b</v>
      </c>
    </row>
    <row r="87" spans="1:11" x14ac:dyDescent="0.15">
      <c r="A87" s="1" t="str">
        <f>Unit_OTP输入!A87</f>
        <v>0x00000000</v>
      </c>
      <c r="B87" s="1" t="str">
        <f>Unit_OTP输入!B87</f>
        <v>0x00000000</v>
      </c>
      <c r="C87" s="1" t="str">
        <f>Unit_OTP输入!C87</f>
        <v>0x00000000</v>
      </c>
      <c r="D87" s="1" t="str">
        <f>Unit_OTP输入!D87</f>
        <v>0x00000000</v>
      </c>
      <c r="E87" s="1" t="str">
        <f>Unit_OTP输入!E87</f>
        <v>0x00000000</v>
      </c>
      <c r="F87" s="1" t="str">
        <f>Unit_OTP输入!F87</f>
        <v>0x00000000</v>
      </c>
      <c r="G87" s="1" t="str">
        <f>Unit_OTP输入!G87</f>
        <v>0x00000000</v>
      </c>
      <c r="H87" s="1" t="str">
        <f>Unit_OTP输入!H87</f>
        <v>0x00000000</v>
      </c>
      <c r="I87" s="1">
        <v>85</v>
      </c>
      <c r="J87" s="1" t="str">
        <f t="shared" si="62"/>
        <v>0x2c622b91</v>
      </c>
      <c r="K87" s="1" t="str">
        <f t="shared" si="63"/>
        <v>0x2bc72b4c</v>
      </c>
    </row>
    <row r="88" spans="1:11" x14ac:dyDescent="0.15">
      <c r="A88" s="1" t="str">
        <f>Unit_OTP输入!A88</f>
        <v>0x00000000</v>
      </c>
      <c r="B88" s="1" t="str">
        <f>Unit_OTP输入!B88</f>
        <v>0x00000000</v>
      </c>
      <c r="C88" s="1" t="str">
        <f>Unit_OTP输入!C88</f>
        <v>0x00000000</v>
      </c>
      <c r="D88" s="1" t="str">
        <f>Unit_OTP输入!D88</f>
        <v>0x00000000</v>
      </c>
      <c r="E88" s="1" t="str">
        <f>Unit_OTP输入!E88</f>
        <v>0x00000000</v>
      </c>
      <c r="F88" s="1" t="str">
        <f>Unit_OTP输入!F88</f>
        <v>0x00000000</v>
      </c>
      <c r="G88" s="1" t="str">
        <f>Unit_OTP输入!G88</f>
        <v>0x00000000</v>
      </c>
      <c r="H88" s="1" t="str">
        <f>Unit_OTP输入!H88</f>
        <v>0x00000000</v>
      </c>
      <c r="I88" s="1">
        <v>86</v>
      </c>
      <c r="J88" s="1" t="str">
        <f t="shared" si="62"/>
        <v>0x36d03556</v>
      </c>
      <c r="K88" s="1" t="str">
        <f t="shared" si="63"/>
        <v>0x35cd3490</v>
      </c>
    </row>
    <row r="89" spans="1:11" x14ac:dyDescent="0.15">
      <c r="A89" s="1" t="str">
        <f>Unit_OTP输入!A89</f>
        <v>0x00000000</v>
      </c>
      <c r="B89" s="1" t="str">
        <f>Unit_OTP输入!B89</f>
        <v>0x00000000</v>
      </c>
      <c r="C89" s="1" t="str">
        <f>Unit_OTP输入!C89</f>
        <v>0x00000000</v>
      </c>
      <c r="D89" s="1" t="str">
        <f>Unit_OTP输入!D89</f>
        <v>0x00000000</v>
      </c>
      <c r="E89" s="1" t="str">
        <f>Unit_OTP输入!E89</f>
        <v>0x00000000</v>
      </c>
      <c r="F89" s="1" t="str">
        <f>Unit_OTP输入!F89</f>
        <v>0x00000000</v>
      </c>
      <c r="G89" s="1" t="str">
        <f>Unit_OTP输入!G89</f>
        <v>0x00000000</v>
      </c>
      <c r="H89" s="1" t="str">
        <f>Unit_OTP输入!H89</f>
        <v>0x00000000</v>
      </c>
      <c r="I89" s="1">
        <v>87</v>
      </c>
      <c r="J89" s="1" t="str">
        <f t="shared" si="62"/>
        <v>0x471843e4</v>
      </c>
      <c r="K89" s="1" t="str">
        <f t="shared" si="63"/>
        <v>0x44da4221</v>
      </c>
    </row>
    <row r="90" spans="1:11" x14ac:dyDescent="0.15">
      <c r="A90" s="1" t="str">
        <f>Unit_OTP输入!A90</f>
        <v>0x00000000</v>
      </c>
      <c r="B90" s="1" t="str">
        <f>Unit_OTP输入!B90</f>
        <v>0x00000000</v>
      </c>
      <c r="C90" s="1" t="str">
        <f>Unit_OTP输入!C90</f>
        <v>0x00000000</v>
      </c>
      <c r="D90" s="1" t="str">
        <f>Unit_OTP输入!D90</f>
        <v>0x00000000</v>
      </c>
      <c r="E90" s="1" t="str">
        <f>Unit_OTP输入!E90</f>
        <v>0x00000000</v>
      </c>
      <c r="F90" s="1" t="str">
        <f>Unit_OTP输入!F90</f>
        <v>0x00000000</v>
      </c>
      <c r="G90" s="1" t="str">
        <f>Unit_OTP输入!G90</f>
        <v>0x00000000</v>
      </c>
      <c r="H90" s="1" t="str">
        <f>Unit_OTP输入!H90</f>
        <v>0x00000000</v>
      </c>
      <c r="I90" s="1">
        <v>88</v>
      </c>
      <c r="J90" s="1" t="str">
        <f t="shared" si="62"/>
        <v>0x5b4655b5</v>
      </c>
      <c r="K90" s="1" t="str">
        <f t="shared" si="63"/>
        <v>0x56c35230</v>
      </c>
    </row>
    <row r="91" spans="1:11" x14ac:dyDescent="0.15">
      <c r="A91" s="1" t="str">
        <f>Unit_OTP输入!A91</f>
        <v>0x00000000</v>
      </c>
      <c r="B91" s="1" t="str">
        <f>Unit_OTP输入!B91</f>
        <v>0x00000000</v>
      </c>
      <c r="C91" s="1" t="str">
        <f>Unit_OTP输入!C91</f>
        <v>0x00000000</v>
      </c>
      <c r="D91" s="1" t="str">
        <f>Unit_OTP输入!D91</f>
        <v>0x00000000</v>
      </c>
      <c r="E91" s="1" t="str">
        <f>Unit_OTP输入!E91</f>
        <v>0x00000000</v>
      </c>
      <c r="F91" s="1" t="str">
        <f>Unit_OTP输入!F91</f>
        <v>0x00000000</v>
      </c>
      <c r="G91" s="1" t="str">
        <f>Unit_OTP输入!G91</f>
        <v>0x00000000</v>
      </c>
      <c r="H91" s="1" t="str">
        <f>Unit_OTP输入!H91</f>
        <v>0x00000000</v>
      </c>
      <c r="I91" s="1">
        <v>89</v>
      </c>
      <c r="J91" s="1" t="str">
        <f t="shared" si="62"/>
        <v>0x65bd5edb</v>
      </c>
      <c r="K91" s="1" t="str">
        <f t="shared" si="63"/>
        <v>0x60285aca</v>
      </c>
    </row>
    <row r="92" spans="1:11" x14ac:dyDescent="0.15">
      <c r="A92" s="1" t="str">
        <f>Unit_OTP输入!A92</f>
        <v>0x00000000</v>
      </c>
      <c r="B92" s="1" t="str">
        <f>Unit_OTP输入!B92</f>
        <v>0x00000000</v>
      </c>
      <c r="C92" s="1" t="str">
        <f>Unit_OTP输入!C92</f>
        <v>0x00000000</v>
      </c>
      <c r="D92" s="1" t="str">
        <f>Unit_OTP输入!D92</f>
        <v>0x00000000</v>
      </c>
      <c r="E92" s="1" t="str">
        <f>Unit_OTP输入!E92</f>
        <v>0x00000000</v>
      </c>
      <c r="F92" s="1" t="str">
        <f>Unit_OTP输入!F92</f>
        <v>0x00000000</v>
      </c>
      <c r="G92" s="1" t="str">
        <f>Unit_OTP输入!G92</f>
        <v>0x00000000</v>
      </c>
      <c r="H92" s="1" t="str">
        <f>Unit_OTP输入!H92</f>
        <v>0x00000000</v>
      </c>
      <c r="I92" s="1">
        <v>90</v>
      </c>
      <c r="J92" s="1" t="str">
        <f t="shared" si="62"/>
        <v>0x61385b30</v>
      </c>
      <c r="K92" s="1" t="str">
        <f t="shared" si="63"/>
        <v>0x5cd45699</v>
      </c>
    </row>
    <row r="93" spans="1:11" x14ac:dyDescent="0.15">
      <c r="A93" s="1" t="str">
        <f>Unit_OTP输入!A93</f>
        <v>0x00000000</v>
      </c>
      <c r="B93" s="1" t="str">
        <f>Unit_OTP输入!B93</f>
        <v>0x00000000</v>
      </c>
      <c r="C93" s="1" t="str">
        <f>Unit_OTP输入!C93</f>
        <v>0x00000000</v>
      </c>
      <c r="D93" s="1" t="str">
        <f>Unit_OTP输入!D93</f>
        <v>0x00000000</v>
      </c>
      <c r="E93" s="1" t="str">
        <f>Unit_OTP输入!E93</f>
        <v>0x00000000</v>
      </c>
      <c r="F93" s="1" t="str">
        <f>Unit_OTP输入!F93</f>
        <v>0x00000000</v>
      </c>
      <c r="G93" s="1" t="str">
        <f>Unit_OTP输入!G93</f>
        <v>0x00000000</v>
      </c>
      <c r="H93" s="1" t="str">
        <f>Unit_OTP输入!H93</f>
        <v>0x00000000</v>
      </c>
      <c r="I93" s="1">
        <v>91</v>
      </c>
      <c r="J93" s="1" t="str">
        <f t="shared" si="62"/>
        <v>0x5760533b</v>
      </c>
      <c r="K93" s="1" t="str">
        <f t="shared" si="63"/>
        <v>0x545b4ffd</v>
      </c>
    </row>
    <row r="94" spans="1:11" x14ac:dyDescent="0.15">
      <c r="A94" s="1" t="str">
        <f>Unit_OTP输入!A94</f>
        <v>0x00000000</v>
      </c>
      <c r="B94" s="1" t="str">
        <f>Unit_OTP输入!B94</f>
        <v>0x00000000</v>
      </c>
      <c r="C94" s="1" t="str">
        <f>Unit_OTP输入!C94</f>
        <v>0x00000000</v>
      </c>
      <c r="D94" s="1" t="str">
        <f>Unit_OTP输入!D94</f>
        <v>0x00000000</v>
      </c>
      <c r="E94" s="1" t="str">
        <f>Unit_OTP输入!E94</f>
        <v>0x00000000</v>
      </c>
      <c r="F94" s="1" t="str">
        <f>Unit_OTP输入!F94</f>
        <v>0x00000000</v>
      </c>
      <c r="G94" s="1" t="str">
        <f>Unit_OTP输入!G94</f>
        <v>0x00000000</v>
      </c>
      <c r="H94" s="1" t="str">
        <f>Unit_OTP输入!H94</f>
        <v>0x00000000</v>
      </c>
      <c r="I94" s="1">
        <v>92</v>
      </c>
      <c r="J94" s="1" t="str">
        <f t="shared" si="62"/>
        <v>0x43f8413a</v>
      </c>
      <c r="K94" s="1" t="str">
        <f t="shared" si="63"/>
        <v>0x42563fc3</v>
      </c>
    </row>
    <row r="95" spans="1:11" x14ac:dyDescent="0.15">
      <c r="A95" s="1" t="str">
        <f>Unit_OTP输入!A95</f>
        <v>0x00000000</v>
      </c>
      <c r="B95" s="1" t="str">
        <f>Unit_OTP输入!B95</f>
        <v>0x00000000</v>
      </c>
      <c r="C95" s="1" t="str">
        <f>Unit_OTP输入!C95</f>
        <v>0x00000000</v>
      </c>
      <c r="D95" s="1" t="str">
        <f>Unit_OTP输入!D95</f>
        <v>0x00000000</v>
      </c>
      <c r="E95" s="1" t="str">
        <f>Unit_OTP输入!E95</f>
        <v>0x00000000</v>
      </c>
      <c r="F95" s="1" t="str">
        <f>Unit_OTP输入!F95</f>
        <v>0x00000000</v>
      </c>
      <c r="G95" s="1" t="str">
        <f>Unit_OTP输入!G95</f>
        <v>0x00000000</v>
      </c>
      <c r="H95" s="1" t="str">
        <f>Unit_OTP输入!H95</f>
        <v>0x00000000</v>
      </c>
      <c r="I95" s="1">
        <v>93</v>
      </c>
      <c r="J95" s="1" t="str">
        <f t="shared" si="62"/>
        <v>0x34a6335b</v>
      </c>
      <c r="K95" s="1" t="str">
        <f t="shared" si="63"/>
        <v>0x33ab3282</v>
      </c>
    </row>
    <row r="96" spans="1:11" x14ac:dyDescent="0.15">
      <c r="A96" s="1" t="str">
        <f>Unit_OTP输入!A96</f>
        <v>0x00000000</v>
      </c>
      <c r="B96" s="1" t="str">
        <f>Unit_OTP输入!B96</f>
        <v>0x00000000</v>
      </c>
      <c r="C96" s="1" t="str">
        <f>Unit_OTP输入!C96</f>
        <v>0x00000000</v>
      </c>
      <c r="D96" s="1" t="str">
        <f>Unit_OTP输入!D96</f>
        <v>0x00000000</v>
      </c>
      <c r="E96" s="1" t="str">
        <f>Unit_OTP输入!E96</f>
        <v>0x00000000</v>
      </c>
      <c r="F96" s="1" t="str">
        <f>Unit_OTP输入!F96</f>
        <v>0x00000000</v>
      </c>
      <c r="G96" s="1" t="str">
        <f>Unit_OTP输入!G96</f>
        <v>0x00000000</v>
      </c>
      <c r="H96" s="1" t="str">
        <f>Unit_OTP输入!H96</f>
        <v>0x00000000</v>
      </c>
      <c r="I96" s="1">
        <v>94</v>
      </c>
      <c r="J96" s="1" t="str">
        <f t="shared" si="62"/>
        <v>0x2acb2a17</v>
      </c>
      <c r="K96" s="1" t="str">
        <f t="shared" si="63"/>
        <v>0x2a4f29ad</v>
      </c>
    </row>
    <row r="97" spans="1:11" x14ac:dyDescent="0.15">
      <c r="A97" s="1" t="str">
        <f>Unit_OTP输入!A97</f>
        <v>0x00000000</v>
      </c>
      <c r="B97" s="1" t="str">
        <f>Unit_OTP输入!B97</f>
        <v>0x00000000</v>
      </c>
      <c r="C97" s="1" t="str">
        <f>Unit_OTP输入!C97</f>
        <v>0x00000000</v>
      </c>
      <c r="D97" s="1" t="str">
        <f>Unit_OTP输入!D97</f>
        <v>0x00000000</v>
      </c>
      <c r="E97" s="1" t="str">
        <f>Unit_OTP输入!E97</f>
        <v>0x00000000</v>
      </c>
      <c r="F97" s="1" t="str">
        <f>Unit_OTP输入!F97</f>
        <v>0x00000000</v>
      </c>
      <c r="G97" s="1" t="str">
        <f>Unit_OTP输入!G97</f>
        <v>0x00000000</v>
      </c>
      <c r="H97" s="1" t="str">
        <f>Unit_OTP输入!H97</f>
        <v>0x00000000</v>
      </c>
      <c r="I97" s="1">
        <v>95</v>
      </c>
      <c r="J97" s="1" t="str">
        <f t="shared" si="62"/>
        <v>0x24f124b9</v>
      </c>
      <c r="K97" s="1" t="str">
        <f t="shared" si="63"/>
        <v>0x24de248e</v>
      </c>
    </row>
    <row r="98" spans="1:11" x14ac:dyDescent="0.15">
      <c r="A98" s="1" t="str">
        <f>Unit_OTP输入!A98</f>
        <v>0x00000000</v>
      </c>
      <c r="B98" s="1" t="str">
        <f>Unit_OTP输入!B98</f>
        <v>0x00000000</v>
      </c>
      <c r="C98" s="1" t="str">
        <f>Unit_OTP输入!C98</f>
        <v>0x00000000</v>
      </c>
      <c r="D98" s="1" t="str">
        <f>Unit_OTP输入!D98</f>
        <v>0x00000000</v>
      </c>
      <c r="E98" s="1" t="str">
        <f>Unit_OTP输入!E98</f>
        <v>0x00000000</v>
      </c>
      <c r="F98" s="1" t="str">
        <f>Unit_OTP输入!F98</f>
        <v>0x00000000</v>
      </c>
      <c r="G98" s="1" t="str">
        <f>Unit_OTP输入!G98</f>
        <v>0x00000000</v>
      </c>
      <c r="H98" s="1" t="str">
        <f>Unit_OTP输入!H98</f>
        <v>0x00000000</v>
      </c>
      <c r="I98" s="1">
        <v>96</v>
      </c>
      <c r="J98" s="1" t="str">
        <f t="shared" si="62"/>
        <v>0x21c321ad</v>
      </c>
      <c r="K98" s="1" t="str">
        <f t="shared" si="63"/>
        <v>0x21b12195</v>
      </c>
    </row>
    <row r="99" spans="1:11" x14ac:dyDescent="0.15">
      <c r="A99" s="1" t="str">
        <f>Unit_OTP输入!A99</f>
        <v>0x00000000</v>
      </c>
      <c r="B99" s="1" t="str">
        <f>Unit_OTP输入!B99</f>
        <v>0x00000000</v>
      </c>
      <c r="C99" s="1" t="str">
        <f>Unit_OTP输入!C99</f>
        <v>0x00000000</v>
      </c>
      <c r="D99" s="1" t="str">
        <f>Unit_OTP输入!D99</f>
        <v>0x00000000</v>
      </c>
      <c r="E99" s="1" t="str">
        <f>Unit_OTP输入!E99</f>
        <v>0x00000000</v>
      </c>
      <c r="F99" s="1" t="str">
        <f>Unit_OTP输入!F99</f>
        <v>0x00000000</v>
      </c>
      <c r="G99" s="1" t="str">
        <f>Unit_OTP输入!G99</f>
        <v>0x00000000</v>
      </c>
      <c r="H99" s="1" t="str">
        <f>Unit_OTP输入!H99</f>
        <v>0x00000000</v>
      </c>
      <c r="I99" s="1">
        <v>97</v>
      </c>
      <c r="J99" s="1" t="str">
        <f t="shared" si="62"/>
        <v>0x20a4208a</v>
      </c>
      <c r="K99" s="1" t="str">
        <f t="shared" si="63"/>
        <v>0x20872086</v>
      </c>
    </row>
    <row r="100" spans="1:11" x14ac:dyDescent="0.15">
      <c r="A100" s="1" t="str">
        <f>Unit_OTP输入!A100</f>
        <v>0x00000000</v>
      </c>
      <c r="B100" s="1" t="str">
        <f>Unit_OTP输入!B100</f>
        <v>0x00000000</v>
      </c>
      <c r="C100" s="1" t="str">
        <f>Unit_OTP输入!C100</f>
        <v>0x00000000</v>
      </c>
      <c r="D100" s="1" t="str">
        <f>Unit_OTP输入!D100</f>
        <v>0x00000000</v>
      </c>
      <c r="E100" s="1" t="str">
        <f>Unit_OTP输入!E100</f>
        <v>0x00000000</v>
      </c>
      <c r="F100" s="1" t="str">
        <f>Unit_OTP输入!F100</f>
        <v>0x00000000</v>
      </c>
      <c r="G100" s="1" t="str">
        <f>Unit_OTP输入!G100</f>
        <v>0x00000000</v>
      </c>
      <c r="H100" s="1" t="str">
        <f>Unit_OTP输入!H100</f>
        <v>0x00000000</v>
      </c>
      <c r="I100" s="1">
        <v>98</v>
      </c>
      <c r="J100" s="1" t="str">
        <f t="shared" si="62"/>
        <v>0x21882169</v>
      </c>
      <c r="K100" s="1" t="str">
        <f t="shared" si="63"/>
        <v>0x218a2160</v>
      </c>
    </row>
    <row r="101" spans="1:11" x14ac:dyDescent="0.15">
      <c r="A101" s="1" t="str">
        <f>Unit_OTP输入!A101</f>
        <v>0x00000000</v>
      </c>
      <c r="B101" s="1" t="str">
        <f>Unit_OTP输入!B101</f>
        <v>0x00000000</v>
      </c>
      <c r="C101" s="1" t="str">
        <f>Unit_OTP输入!C101</f>
        <v>0x00000000</v>
      </c>
      <c r="D101" s="1" t="str">
        <f>Unit_OTP输入!D101</f>
        <v>0x00000000</v>
      </c>
      <c r="E101" s="1" t="str">
        <f>Unit_OTP输入!E101</f>
        <v>0x00000000</v>
      </c>
      <c r="F101" s="1" t="str">
        <f>Unit_OTP输入!F101</f>
        <v>0x00000000</v>
      </c>
      <c r="G101" s="1" t="str">
        <f>Unit_OTP输入!G101</f>
        <v>0x00000000</v>
      </c>
      <c r="H101" s="1" t="str">
        <f>Unit_OTP输入!H101</f>
        <v>0x00000000</v>
      </c>
      <c r="I101" s="1">
        <v>99</v>
      </c>
      <c r="J101" s="1" t="str">
        <f t="shared" si="62"/>
        <v>0x249f244c</v>
      </c>
      <c r="K101" s="1" t="str">
        <f t="shared" si="63"/>
        <v>0x24722432</v>
      </c>
    </row>
    <row r="102" spans="1:11" x14ac:dyDescent="0.15">
      <c r="A102" s="1" t="str">
        <f>Unit_OTP输入!A102</f>
        <v>0x00000000</v>
      </c>
      <c r="B102" s="1" t="str">
        <f>Unit_OTP输入!B102</f>
        <v>0x00000000</v>
      </c>
      <c r="C102" s="1" t="str">
        <f>Unit_OTP输入!C102</f>
        <v>0x00000000</v>
      </c>
      <c r="D102" s="1" t="str">
        <f>Unit_OTP输入!D102</f>
        <v>0x00000000</v>
      </c>
      <c r="E102" s="1" t="str">
        <f>Unit_OTP输入!E102</f>
        <v>0x00000000</v>
      </c>
      <c r="F102" s="1" t="str">
        <f>Unit_OTP输入!F102</f>
        <v>0x00000000</v>
      </c>
      <c r="G102" s="1" t="str">
        <f>Unit_OTP输入!G102</f>
        <v>0x00000000</v>
      </c>
      <c r="H102" s="1" t="str">
        <f>Unit_OTP输入!H102</f>
        <v>0x00000000</v>
      </c>
      <c r="I102" s="1">
        <v>100</v>
      </c>
      <c r="J102" s="1" t="str">
        <f t="shared" si="62"/>
        <v>0x2a2d2975</v>
      </c>
      <c r="K102" s="1" t="str">
        <f t="shared" si="63"/>
        <v>0x29b72945</v>
      </c>
    </row>
    <row r="103" spans="1:11" x14ac:dyDescent="0.15">
      <c r="A103" s="1" t="str">
        <f>Unit_OTP输入!A103</f>
        <v>0x00000000</v>
      </c>
      <c r="B103" s="1" t="str">
        <f>Unit_OTP输入!B103</f>
        <v>0x00000000</v>
      </c>
      <c r="C103" s="1" t="str">
        <f>Unit_OTP输入!C103</f>
        <v>0x00000000</v>
      </c>
      <c r="D103" s="1" t="str">
        <f>Unit_OTP输入!D103</f>
        <v>0x00000000</v>
      </c>
      <c r="E103" s="1" t="str">
        <f>Unit_OTP输入!E103</f>
        <v>0x00000000</v>
      </c>
      <c r="F103" s="1" t="str">
        <f>Unit_OTP输入!F103</f>
        <v>0x00000000</v>
      </c>
      <c r="G103" s="1" t="str">
        <f>Unit_OTP输入!G103</f>
        <v>0x00000000</v>
      </c>
      <c r="H103" s="1" t="str">
        <f>Unit_OTP输入!H103</f>
        <v>0x00000000</v>
      </c>
      <c r="I103" s="1">
        <v>101</v>
      </c>
      <c r="J103" s="1" t="str">
        <f t="shared" si="62"/>
        <v>0x342e32c9</v>
      </c>
      <c r="K103" s="1" t="str">
        <f t="shared" si="63"/>
        <v>0x33293204</v>
      </c>
    </row>
    <row r="104" spans="1:11" x14ac:dyDescent="0.15">
      <c r="A104" s="1" t="str">
        <f>Unit_OTP输入!A104</f>
        <v>0x00000000</v>
      </c>
      <c r="B104" s="1" t="str">
        <f>Unit_OTP输入!B104</f>
        <v>0x00000000</v>
      </c>
      <c r="C104" s="1" t="str">
        <f>Unit_OTP输入!C104</f>
        <v>0x00000000</v>
      </c>
      <c r="D104" s="1" t="str">
        <f>Unit_OTP输入!D104</f>
        <v>0x00000000</v>
      </c>
      <c r="E104" s="1" t="str">
        <f>Unit_OTP输入!E104</f>
        <v>0x00000000</v>
      </c>
      <c r="F104" s="1" t="str">
        <f>Unit_OTP输入!F104</f>
        <v>0x00000000</v>
      </c>
      <c r="G104" s="1" t="str">
        <f>Unit_OTP输入!G104</f>
        <v>0x00000000</v>
      </c>
      <c r="H104" s="1" t="str">
        <f>Unit_OTP输入!H104</f>
        <v>0x00000000</v>
      </c>
      <c r="I104" s="1">
        <v>102</v>
      </c>
      <c r="J104" s="1" t="str">
        <f t="shared" si="62"/>
        <v>0x43a940bc</v>
      </c>
      <c r="K104" s="1" t="str">
        <f t="shared" si="63"/>
        <v>0x41ac3f3d</v>
      </c>
    </row>
    <row r="105" spans="1:11" x14ac:dyDescent="0.15">
      <c r="A105" s="1" t="str">
        <f>Unit_OTP输入!A105</f>
        <v>0x00000000</v>
      </c>
      <c r="B105" s="1" t="str">
        <f>Unit_OTP输入!B105</f>
        <v>0x00000000</v>
      </c>
      <c r="C105" s="1" t="str">
        <f>Unit_OTP输入!C105</f>
        <v>0x00000000</v>
      </c>
      <c r="D105" s="1" t="str">
        <f>Unit_OTP输入!D105</f>
        <v>0x00000000</v>
      </c>
      <c r="E105" s="1" t="str">
        <f>Unit_OTP输入!E105</f>
        <v>0x00000000</v>
      </c>
      <c r="F105" s="1" t="str">
        <f>Unit_OTP输入!F105</f>
        <v>0x00000000</v>
      </c>
      <c r="G105" s="1" t="str">
        <f>Unit_OTP输入!G105</f>
        <v>0x00000000</v>
      </c>
      <c r="H105" s="1" t="str">
        <f>Unit_OTP输入!H105</f>
        <v>0x00000000</v>
      </c>
      <c r="I105" s="1">
        <v>103</v>
      </c>
      <c r="J105" s="1" t="str">
        <f t="shared" si="62"/>
        <v>0x585c52f8</v>
      </c>
      <c r="K105" s="1" t="str">
        <f t="shared" si="63"/>
        <v>0x54ac4fda</v>
      </c>
    </row>
    <row r="106" spans="1:11" x14ac:dyDescent="0.15">
      <c r="A106" s="1" t="str">
        <f>Unit_OTP输入!A106</f>
        <v>0x00000000</v>
      </c>
      <c r="B106" s="1" t="str">
        <f>Unit_OTP输入!B106</f>
        <v>0x00000000</v>
      </c>
      <c r="C106" s="1" t="str">
        <f>Unit_OTP输入!C106</f>
        <v>0x00000000</v>
      </c>
      <c r="D106" s="1" t="str">
        <f>Unit_OTP输入!D106</f>
        <v>0x00000000</v>
      </c>
      <c r="E106" s="1" t="str">
        <f>Unit_OTP输入!E106</f>
        <v>0x00000000</v>
      </c>
      <c r="F106" s="1" t="str">
        <f>Unit_OTP输入!F106</f>
        <v>0x00000000</v>
      </c>
      <c r="G106" s="1" t="str">
        <f>Unit_OTP输入!G106</f>
        <v>0x00000000</v>
      </c>
      <c r="H106" s="1" t="str">
        <f>Unit_OTP输入!H106</f>
        <v>0x00000000</v>
      </c>
      <c r="I106" s="1">
        <v>104</v>
      </c>
      <c r="J106" s="1" t="str">
        <f t="shared" si="62"/>
        <v>0x63dd5da1</v>
      </c>
      <c r="K106" s="1" t="str">
        <f t="shared" si="63"/>
        <v>0x5f9059b2</v>
      </c>
    </row>
    <row r="107" spans="1:11" x14ac:dyDescent="0.15">
      <c r="A107" s="1" t="str">
        <f>Unit_OTP输入!A107</f>
        <v>0x00000000</v>
      </c>
      <c r="B107" s="1" t="str">
        <f>Unit_OTP输入!B107</f>
        <v>0x00000000</v>
      </c>
      <c r="C107" s="1" t="str">
        <f>Unit_OTP输入!C107</f>
        <v>0x00000000</v>
      </c>
      <c r="D107" s="1" t="str">
        <f>Unit_OTP输入!D107</f>
        <v>0x00000000</v>
      </c>
      <c r="E107" s="1" t="str">
        <f>Unit_OTP输入!E107</f>
        <v>0x00000000</v>
      </c>
      <c r="F107" s="1" t="str">
        <f>Unit_OTP输入!F107</f>
        <v>0x00000000</v>
      </c>
      <c r="G107" s="1" t="str">
        <f>Unit_OTP输入!G107</f>
        <v>0x00000000</v>
      </c>
      <c r="H107" s="1" t="str">
        <f>Unit_OTP输入!H107</f>
        <v>0x00000000</v>
      </c>
      <c r="I107" s="1">
        <v>105</v>
      </c>
      <c r="J107" s="1" t="str">
        <f t="shared" si="62"/>
        <v>0x61175b57</v>
      </c>
      <c r="K107" s="1" t="str">
        <f t="shared" si="63"/>
        <v>0x5cff570b</v>
      </c>
    </row>
    <row r="108" spans="1:11" x14ac:dyDescent="0.15">
      <c r="A108" s="1" t="str">
        <f>Unit_OTP输入!A108</f>
        <v>0x00000000</v>
      </c>
      <c r="B108" s="1" t="str">
        <f>Unit_OTP输入!B108</f>
        <v>0x00000000</v>
      </c>
      <c r="C108" s="1" t="str">
        <f>Unit_OTP输入!C108</f>
        <v>0x00000000</v>
      </c>
      <c r="D108" s="1" t="str">
        <f>Unit_OTP输入!D108</f>
        <v>0x00000000</v>
      </c>
      <c r="E108" s="1" t="str">
        <f>Unit_OTP输入!E108</f>
        <v>0x00000000</v>
      </c>
      <c r="F108" s="1" t="str">
        <f>Unit_OTP输入!F108</f>
        <v>0x00000000</v>
      </c>
      <c r="G108" s="1" t="str">
        <f>Unit_OTP输入!G108</f>
        <v>0x00000000</v>
      </c>
      <c r="H108" s="1" t="str">
        <f>Unit_OTP输入!H108</f>
        <v>0x00000000</v>
      </c>
      <c r="I108" s="1">
        <v>106</v>
      </c>
      <c r="J108" s="1" t="str">
        <f t="shared" si="62"/>
        <v>0x5644523f</v>
      </c>
      <c r="K108" s="1" t="str">
        <f t="shared" si="63"/>
        <v>0x538f4f18</v>
      </c>
    </row>
    <row r="109" spans="1:11" x14ac:dyDescent="0.15">
      <c r="A109" s="1" t="str">
        <f>Unit_OTP输入!A109</f>
        <v>0x00000000</v>
      </c>
      <c r="B109" s="1" t="str">
        <f>Unit_OTP输入!B109</f>
        <v>0x00000000</v>
      </c>
      <c r="C109" s="1" t="str">
        <f>Unit_OTP输入!C109</f>
        <v>0x00000000</v>
      </c>
      <c r="D109" s="1" t="str">
        <f>Unit_OTP输入!D109</f>
        <v>0x00000000</v>
      </c>
      <c r="E109" s="1" t="str">
        <f>Unit_OTP输入!E109</f>
        <v>0x00000000</v>
      </c>
      <c r="F109" s="1" t="str">
        <f>Unit_OTP输入!F109</f>
        <v>0x00000000</v>
      </c>
      <c r="G109" s="1" t="str">
        <f>Unit_OTP输入!G109</f>
        <v>0x00000000</v>
      </c>
      <c r="H109" s="1" t="str">
        <f>Unit_OTP输入!H109</f>
        <v>0x00000000</v>
      </c>
      <c r="I109" s="1">
        <v>107</v>
      </c>
      <c r="J109" s="1" t="str">
        <f t="shared" si="62"/>
        <v>0x43174084</v>
      </c>
      <c r="K109" s="1" t="str">
        <f t="shared" si="63"/>
        <v>0x41213ec3</v>
      </c>
    </row>
    <row r="110" spans="1:11" x14ac:dyDescent="0.15">
      <c r="A110" s="1" t="str">
        <f>Unit_OTP输入!A110</f>
        <v>0x00000000</v>
      </c>
      <c r="B110" s="1" t="str">
        <f>Unit_OTP输入!B110</f>
        <v>0x00000000</v>
      </c>
      <c r="C110" s="1" t="str">
        <f>Unit_OTP输入!C110</f>
        <v>0x00000000</v>
      </c>
      <c r="D110" s="1" t="str">
        <f>Unit_OTP输入!D110</f>
        <v>0x00000000</v>
      </c>
      <c r="E110" s="1" t="str">
        <f>Unit_OTP输入!E110</f>
        <v>0x00000000</v>
      </c>
      <c r="F110" s="1" t="str">
        <f>Unit_OTP输入!F110</f>
        <v>0x00000000</v>
      </c>
      <c r="G110" s="1" t="str">
        <f>Unit_OTP输入!G110</f>
        <v>0x00000000</v>
      </c>
      <c r="H110" s="1" t="str">
        <f>Unit_OTP输入!H110</f>
        <v>0x00000000</v>
      </c>
      <c r="I110" s="1">
        <v>108</v>
      </c>
      <c r="J110" s="1" t="str">
        <f t="shared" si="62"/>
        <v>0x33d332a5</v>
      </c>
      <c r="K110" s="1" t="str">
        <f t="shared" si="63"/>
        <v>0x32b3318c</v>
      </c>
    </row>
    <row r="111" spans="1:11" x14ac:dyDescent="0.15">
      <c r="A111" s="1" t="str">
        <f>Unit_OTP输入!A111</f>
        <v>0x00000000</v>
      </c>
      <c r="B111" s="1" t="str">
        <f>Unit_OTP输入!B111</f>
        <v>0x00000000</v>
      </c>
      <c r="C111" s="1" t="str">
        <f>Unit_OTP输入!C111</f>
        <v>0x00000000</v>
      </c>
      <c r="D111" s="1" t="str">
        <f>Unit_OTP输入!D111</f>
        <v>0x00000000</v>
      </c>
      <c r="E111" s="1" t="str">
        <f>Unit_OTP输入!E111</f>
        <v>0x00000000</v>
      </c>
      <c r="F111" s="1" t="str">
        <f>Unit_OTP输入!F111</f>
        <v>0x00000000</v>
      </c>
      <c r="G111" s="1" t="str">
        <f>Unit_OTP输入!G111</f>
        <v>0x00000000</v>
      </c>
      <c r="H111" s="1" t="str">
        <f>Unit_OTP输入!H111</f>
        <v>0x00000000</v>
      </c>
      <c r="I111" s="1">
        <v>109</v>
      </c>
      <c r="J111" s="1" t="str">
        <f t="shared" si="62"/>
        <v>0x2a0a2986</v>
      </c>
      <c r="K111" s="1" t="str">
        <f t="shared" si="63"/>
        <v>0x2999290a</v>
      </c>
    </row>
    <row r="112" spans="1:11" x14ac:dyDescent="0.15">
      <c r="A112" s="1" t="str">
        <f>Unit_OTP输入!A112</f>
        <v>0x00000000</v>
      </c>
      <c r="B112" s="1" t="str">
        <f>Unit_OTP输入!B112</f>
        <v>0x00000000</v>
      </c>
      <c r="C112" s="1" t="str">
        <f>Unit_OTP输入!C112</f>
        <v>0x00000000</v>
      </c>
      <c r="D112" s="1" t="str">
        <f>Unit_OTP输入!D112</f>
        <v>0x00000000</v>
      </c>
      <c r="E112" s="1" t="str">
        <f>Unit_OTP输入!E112</f>
        <v>0x00000000</v>
      </c>
      <c r="F112" s="1" t="str">
        <f>Unit_OTP输入!F112</f>
        <v>0x00000000</v>
      </c>
      <c r="G112" s="1" t="str">
        <f>Unit_OTP输入!G112</f>
        <v>0x00000000</v>
      </c>
      <c r="H112" s="1" t="str">
        <f>Unit_OTP输入!H112</f>
        <v>0x00000000</v>
      </c>
      <c r="I112" s="1">
        <v>110</v>
      </c>
      <c r="J112" s="1" t="str">
        <f t="shared" si="62"/>
        <v>0x24572419</v>
      </c>
      <c r="K112" s="1" t="str">
        <f t="shared" si="63"/>
        <v>0x242323d9</v>
      </c>
    </row>
    <row r="113" spans="1:11" x14ac:dyDescent="0.15">
      <c r="A113" s="1" t="str">
        <f>Unit_OTP输入!A113</f>
        <v>0x00000000</v>
      </c>
      <c r="B113" s="1" t="str">
        <f>Unit_OTP输入!B113</f>
        <v>0x00000000</v>
      </c>
      <c r="C113" s="1" t="str">
        <f>Unit_OTP输入!C113</f>
        <v>0x00000000</v>
      </c>
      <c r="D113" s="1" t="str">
        <f>Unit_OTP输入!D113</f>
        <v>0x00000000</v>
      </c>
      <c r="I113" s="1">
        <v>111</v>
      </c>
      <c r="J113" s="1" t="str">
        <f t="shared" si="62"/>
        <v>0x212620f9</v>
      </c>
      <c r="K113" s="1" t="str">
        <f t="shared" si="63"/>
        <v>0x210020e0</v>
      </c>
    </row>
    <row r="114" spans="1:11" x14ac:dyDescent="0.15">
      <c r="I114" s="1">
        <v>112</v>
      </c>
      <c r="J114" s="1" t="str">
        <f t="shared" si="62"/>
        <v>0x20002003</v>
      </c>
      <c r="K114" s="1" t="str">
        <f t="shared" si="63"/>
        <v>0x20092000</v>
      </c>
    </row>
    <row r="115" spans="1:11" x14ac:dyDescent="0.15">
      <c r="I115" s="1">
        <v>113</v>
      </c>
      <c r="J115" s="1" t="str">
        <f t="shared" si="62"/>
        <v>0x20e120c7</v>
      </c>
      <c r="K115" s="1" t="str">
        <f t="shared" si="63"/>
        <v>0x20db20a7</v>
      </c>
    </row>
    <row r="116" spans="1:11" x14ac:dyDescent="0.15">
      <c r="I116" s="1">
        <v>114</v>
      </c>
      <c r="J116" s="1" t="str">
        <f t="shared" si="62"/>
        <v>0x240323a5</v>
      </c>
      <c r="K116" s="1" t="str">
        <f t="shared" si="63"/>
        <v>0x23bb2373</v>
      </c>
    </row>
    <row r="117" spans="1:11" x14ac:dyDescent="0.15">
      <c r="I117" s="1">
        <v>115</v>
      </c>
      <c r="J117" s="1" t="str">
        <f t="shared" si="62"/>
        <v>0x298728d3</v>
      </c>
      <c r="K117" s="1" t="str">
        <f t="shared" si="63"/>
        <v>0x28f02879</v>
      </c>
    </row>
    <row r="118" spans="1:11" x14ac:dyDescent="0.15">
      <c r="I118" s="1">
        <v>116</v>
      </c>
      <c r="J118" s="1" t="str">
        <f t="shared" si="62"/>
        <v>0x336c31ea</v>
      </c>
      <c r="K118" s="1" t="str">
        <f t="shared" si="63"/>
        <v>0x3238313a</v>
      </c>
    </row>
    <row r="119" spans="1:11" x14ac:dyDescent="0.15">
      <c r="I119" s="1">
        <v>117</v>
      </c>
      <c r="J119" s="1" t="str">
        <f t="shared" si="62"/>
        <v>0x42aa3fd0</v>
      </c>
      <c r="K119" s="1" t="str">
        <f t="shared" si="63"/>
        <v>0x409d3e14</v>
      </c>
    </row>
    <row r="120" spans="1:11" x14ac:dyDescent="0.15">
      <c r="I120" s="1">
        <v>118</v>
      </c>
      <c r="J120" s="1" t="str">
        <f t="shared" si="62"/>
        <v>0x57435214</v>
      </c>
      <c r="K120" s="1" t="str">
        <f t="shared" si="63"/>
        <v>0x53ae4f59</v>
      </c>
    </row>
    <row r="121" spans="1:11" x14ac:dyDescent="0.15">
      <c r="I121" s="1">
        <v>119</v>
      </c>
      <c r="J121" s="1" t="str">
        <f t="shared" si="62"/>
        <v>0x64b05e3b</v>
      </c>
      <c r="K121" s="1" t="str">
        <f t="shared" si="63"/>
        <v>0x5f855991</v>
      </c>
    </row>
    <row r="122" spans="1:11" x14ac:dyDescent="0.15">
      <c r="I122" s="1">
        <v>120</v>
      </c>
      <c r="J122" s="1" t="str">
        <f t="shared" si="62"/>
        <v>0x61d65c13</v>
      </c>
      <c r="K122" s="1" t="str">
        <f t="shared" si="63"/>
        <v>0x5d7e5765</v>
      </c>
    </row>
    <row r="123" spans="1:11" x14ac:dyDescent="0.15">
      <c r="I123" s="1">
        <v>121</v>
      </c>
      <c r="J123" s="1" t="str">
        <f t="shared" si="62"/>
        <v>0x57605328</v>
      </c>
      <c r="K123" s="1" t="str">
        <f t="shared" si="63"/>
        <v>0x54634ff8</v>
      </c>
    </row>
    <row r="124" spans="1:11" x14ac:dyDescent="0.15">
      <c r="I124" s="1">
        <v>122</v>
      </c>
      <c r="J124" s="1" t="str">
        <f t="shared" si="62"/>
        <v>0x43d4415c</v>
      </c>
      <c r="K124" s="1" t="str">
        <f t="shared" si="63"/>
        <v>0x42063f57</v>
      </c>
    </row>
    <row r="125" spans="1:11" x14ac:dyDescent="0.15">
      <c r="I125" s="1">
        <v>123</v>
      </c>
      <c r="J125" s="1" t="str">
        <f t="shared" si="62"/>
        <v>0x34913379</v>
      </c>
      <c r="K125" s="1" t="str">
        <f t="shared" si="63"/>
        <v>0x33743236</v>
      </c>
    </row>
    <row r="126" spans="1:11" x14ac:dyDescent="0.15">
      <c r="I126" s="1">
        <v>124</v>
      </c>
      <c r="J126" s="1" t="str">
        <f t="shared" si="62"/>
        <v>0x2a872a1c</v>
      </c>
      <c r="K126" s="1" t="str">
        <f t="shared" si="63"/>
        <v>0x2a0d2986</v>
      </c>
    </row>
    <row r="127" spans="1:11" x14ac:dyDescent="0.15">
      <c r="I127" s="1">
        <v>125</v>
      </c>
      <c r="J127" s="1" t="str">
        <f t="shared" si="62"/>
        <v>0x24d8249e</v>
      </c>
      <c r="K127" s="1" t="str">
        <f t="shared" si="63"/>
        <v>0x248a2460</v>
      </c>
    </row>
    <row r="128" spans="1:11" x14ac:dyDescent="0.15">
      <c r="I128" s="1">
        <v>126</v>
      </c>
      <c r="J128" s="1" t="str">
        <f t="shared" si="62"/>
        <v>0x219a218c</v>
      </c>
      <c r="K128" s="1" t="str">
        <f t="shared" si="63"/>
        <v>0x21752157</v>
      </c>
    </row>
    <row r="129" spans="9:11" x14ac:dyDescent="0.15">
      <c r="I129" s="1">
        <v>127</v>
      </c>
      <c r="J129" s="1" t="str">
        <f t="shared" si="62"/>
        <v>0x2068206f</v>
      </c>
      <c r="K129" s="1" t="str">
        <f t="shared" si="63"/>
        <v>0x20582034</v>
      </c>
    </row>
    <row r="130" spans="9:11" x14ac:dyDescent="0.15">
      <c r="I130" s="1">
        <v>128</v>
      </c>
      <c r="J130" s="1" t="str">
        <f t="shared" ref="J130:J193" si="64">INDEX(A:H,INT((ROW()-2)/4)+1,IF(MOD(ROW(),4)=2,1,IF(MOD(ROW(),4)=3,3,IF(MOD(ROW(),4)=0,5,7))))</f>
        <v>0x2165214d</v>
      </c>
      <c r="K130" s="1" t="str">
        <f t="shared" ref="K130:K193" si="65">INDEX(A:H,INT((ROW()-2)/4)+1,IF(MOD(ROW(),4)=2,2,IF(MOD(ROW(),4)=3,4,IF(MOD(ROW(),4)=0,6,8))))</f>
        <v>0x213a210b</v>
      </c>
    </row>
    <row r="131" spans="9:11" x14ac:dyDescent="0.15">
      <c r="I131" s="1">
        <v>129</v>
      </c>
      <c r="J131" s="1" t="str">
        <f t="shared" si="64"/>
        <v>0x247e2427</v>
      </c>
      <c r="K131" s="1" t="str">
        <f t="shared" si="65"/>
        <v>0x242d23c7</v>
      </c>
    </row>
    <row r="132" spans="9:11" x14ac:dyDescent="0.15">
      <c r="I132" s="1">
        <v>130</v>
      </c>
      <c r="J132" s="1" t="str">
        <f t="shared" si="64"/>
        <v>0x2a17295f</v>
      </c>
      <c r="K132" s="1" t="str">
        <f t="shared" si="65"/>
        <v>0x297d28bd</v>
      </c>
    </row>
    <row r="133" spans="9:11" x14ac:dyDescent="0.15">
      <c r="I133" s="1">
        <v>131</v>
      </c>
      <c r="J133" s="1" t="str">
        <f t="shared" si="64"/>
        <v>0x341c32cc</v>
      </c>
      <c r="K133" s="1" t="str">
        <f t="shared" si="65"/>
        <v>0x32e53196</v>
      </c>
    </row>
    <row r="134" spans="9:11" x14ac:dyDescent="0.15">
      <c r="I134" s="1">
        <v>132</v>
      </c>
      <c r="J134" s="1" t="str">
        <f t="shared" si="64"/>
        <v>0x438740e8</v>
      </c>
      <c r="K134" s="1" t="str">
        <f t="shared" si="65"/>
        <v>0x416e3e95</v>
      </c>
    </row>
    <row r="135" spans="9:11" x14ac:dyDescent="0.15">
      <c r="I135" s="1">
        <v>133</v>
      </c>
      <c r="J135" s="1" t="str">
        <f t="shared" si="64"/>
        <v>0x58035372</v>
      </c>
      <c r="K135" s="1" t="str">
        <f t="shared" si="65"/>
        <v>0x54745044</v>
      </c>
    </row>
    <row r="136" spans="9:11" x14ac:dyDescent="0.15">
      <c r="I136" s="1">
        <v>134</v>
      </c>
      <c r="J136" s="1" t="str">
        <f t="shared" si="64"/>
        <v>0x64e65e04</v>
      </c>
      <c r="K136" s="1" t="str">
        <f t="shared" si="65"/>
        <v>0x5f9b5944</v>
      </c>
    </row>
    <row r="137" spans="9:11" x14ac:dyDescent="0.15">
      <c r="I137" s="1">
        <v>135</v>
      </c>
      <c r="J137" s="1" t="str">
        <f t="shared" si="64"/>
        <v>0x63195d0c</v>
      </c>
      <c r="K137" s="1" t="str">
        <f t="shared" si="65"/>
        <v>0x5df657d1</v>
      </c>
    </row>
    <row r="138" spans="9:11" x14ac:dyDescent="0.15">
      <c r="I138" s="1">
        <v>136</v>
      </c>
      <c r="J138" s="1" t="str">
        <f t="shared" si="64"/>
        <v>0x59e95568</v>
      </c>
      <c r="K138" s="1" t="str">
        <f t="shared" si="65"/>
        <v>0x568851d8</v>
      </c>
    </row>
    <row r="139" spans="9:11" x14ac:dyDescent="0.15">
      <c r="I139" s="1">
        <v>137</v>
      </c>
      <c r="J139" s="1" t="str">
        <f t="shared" si="64"/>
        <v>0x46e44465</v>
      </c>
      <c r="K139" s="1" t="str">
        <f t="shared" si="65"/>
        <v>0x44d141c7</v>
      </c>
    </row>
    <row r="140" spans="9:11" x14ac:dyDescent="0.15">
      <c r="I140" s="1">
        <v>138</v>
      </c>
      <c r="J140" s="1" t="str">
        <f t="shared" si="64"/>
        <v>0x375135c9</v>
      </c>
      <c r="K140" s="1" t="str">
        <f t="shared" si="65"/>
        <v>0x35c33447</v>
      </c>
    </row>
    <row r="141" spans="9:11" x14ac:dyDescent="0.15">
      <c r="I141" s="1">
        <v>139</v>
      </c>
      <c r="J141" s="1" t="str">
        <f t="shared" si="64"/>
        <v>0x2cc62c19</v>
      </c>
      <c r="K141" s="1" t="str">
        <f t="shared" si="65"/>
        <v>0x2bf32b13</v>
      </c>
    </row>
    <row r="142" spans="9:11" x14ac:dyDescent="0.15">
      <c r="I142" s="1">
        <v>140</v>
      </c>
      <c r="J142" s="1" t="str">
        <f t="shared" si="64"/>
        <v>0x26802660</v>
      </c>
      <c r="K142" s="1" t="str">
        <f t="shared" si="65"/>
        <v>0x262825a7</v>
      </c>
    </row>
    <row r="143" spans="9:11" x14ac:dyDescent="0.15">
      <c r="I143" s="1">
        <v>141</v>
      </c>
      <c r="J143" s="1" t="str">
        <f t="shared" si="64"/>
        <v>0x23332328</v>
      </c>
      <c r="K143" s="1" t="str">
        <f t="shared" si="65"/>
        <v>0x230b22bc</v>
      </c>
    </row>
    <row r="144" spans="9:11" x14ac:dyDescent="0.15">
      <c r="I144" s="1">
        <v>142</v>
      </c>
      <c r="J144" s="1" t="str">
        <f t="shared" si="64"/>
        <v>0x21fd220a</v>
      </c>
      <c r="K144" s="1" t="str">
        <f t="shared" si="65"/>
        <v>0x21df2198</v>
      </c>
    </row>
    <row r="145" spans="9:11" x14ac:dyDescent="0.15">
      <c r="I145" s="1">
        <v>143</v>
      </c>
      <c r="J145" s="1" t="str">
        <f t="shared" si="64"/>
        <v>0x22ff22df</v>
      </c>
      <c r="K145" s="1" t="str">
        <f t="shared" si="65"/>
        <v>0x22b92287</v>
      </c>
    </row>
    <row r="146" spans="9:11" x14ac:dyDescent="0.15">
      <c r="I146" s="1">
        <v>144</v>
      </c>
      <c r="J146" s="1" t="str">
        <f t="shared" si="64"/>
        <v>0x263725cb</v>
      </c>
      <c r="K146" s="1" t="str">
        <f t="shared" si="65"/>
        <v>0x25ae2542</v>
      </c>
    </row>
    <row r="147" spans="9:11" x14ac:dyDescent="0.15">
      <c r="I147" s="1">
        <v>145</v>
      </c>
      <c r="J147" s="1" t="str">
        <f t="shared" si="64"/>
        <v>0x2c272b56</v>
      </c>
      <c r="K147" s="1" t="str">
        <f t="shared" si="65"/>
        <v>0x2b6b2a69</v>
      </c>
    </row>
    <row r="148" spans="9:11" x14ac:dyDescent="0.15">
      <c r="I148" s="1">
        <v>146</v>
      </c>
      <c r="J148" s="1" t="str">
        <f t="shared" si="64"/>
        <v>0x369f351f</v>
      </c>
      <c r="K148" s="1" t="str">
        <f t="shared" si="65"/>
        <v>0x354533a9</v>
      </c>
    </row>
    <row r="149" spans="9:11" x14ac:dyDescent="0.15">
      <c r="I149" s="1">
        <v>147</v>
      </c>
      <c r="J149" s="1" t="str">
        <f t="shared" si="64"/>
        <v>0x46a443d4</v>
      </c>
      <c r="K149" s="1" t="str">
        <f t="shared" si="65"/>
        <v>0x442f4117</v>
      </c>
    </row>
    <row r="150" spans="9:11" x14ac:dyDescent="0.15">
      <c r="I150" s="1">
        <v>148</v>
      </c>
      <c r="J150" s="1" t="str">
        <f t="shared" si="64"/>
        <v>0x5ad255d8</v>
      </c>
      <c r="K150" s="1" t="str">
        <f t="shared" si="65"/>
        <v>0x56be51bf</v>
      </c>
    </row>
    <row r="151" spans="9:11" x14ac:dyDescent="0.15">
      <c r="I151" s="1">
        <v>149</v>
      </c>
      <c r="J151" s="1" t="str">
        <f t="shared" si="64"/>
        <v>0x65b65f5e</v>
      </c>
      <c r="K151" s="1" t="str">
        <f t="shared" si="65"/>
        <v>0x60b759f8</v>
      </c>
    </row>
    <row r="152" spans="9:11" x14ac:dyDescent="0.15">
      <c r="I152" s="1">
        <v>150</v>
      </c>
      <c r="J152" s="1" t="str">
        <f t="shared" si="64"/>
        <v>0x64445e7c</v>
      </c>
      <c r="K152" s="1" t="str">
        <f t="shared" si="65"/>
        <v>0x5f3358ba</v>
      </c>
    </row>
    <row r="153" spans="9:11" x14ac:dyDescent="0.15">
      <c r="I153" s="1">
        <v>151</v>
      </c>
      <c r="J153" s="1" t="str">
        <f t="shared" si="64"/>
        <v>0x5e0a58aa</v>
      </c>
      <c r="K153" s="1" t="str">
        <f t="shared" si="65"/>
        <v>0x598e54b8</v>
      </c>
    </row>
    <row r="154" spans="9:11" x14ac:dyDescent="0.15">
      <c r="I154" s="1">
        <v>152</v>
      </c>
      <c r="J154" s="1" t="str">
        <f t="shared" si="64"/>
        <v>0x4c85491c</v>
      </c>
      <c r="K154" s="1" t="str">
        <f t="shared" si="65"/>
        <v>0x497f4616</v>
      </c>
    </row>
    <row r="155" spans="9:11" x14ac:dyDescent="0.15">
      <c r="I155" s="1">
        <v>153</v>
      </c>
      <c r="J155" s="1" t="str">
        <f t="shared" si="64"/>
        <v>0x3bc33a1b</v>
      </c>
      <c r="K155" s="1" t="str">
        <f t="shared" si="65"/>
        <v>0x39f73810</v>
      </c>
    </row>
    <row r="156" spans="9:11" x14ac:dyDescent="0.15">
      <c r="I156" s="1">
        <v>154</v>
      </c>
      <c r="J156" s="1" t="str">
        <f t="shared" si="64"/>
        <v>0x306b2fa9</v>
      </c>
      <c r="K156" s="1" t="str">
        <f t="shared" si="65"/>
        <v>0x2f6b2e5c</v>
      </c>
    </row>
    <row r="157" spans="9:11" x14ac:dyDescent="0.15">
      <c r="I157" s="1">
        <v>155</v>
      </c>
      <c r="J157" s="1" t="str">
        <f t="shared" si="64"/>
        <v>0x298a2943</v>
      </c>
      <c r="K157" s="1" t="str">
        <f t="shared" si="65"/>
        <v>0x28fe2857</v>
      </c>
    </row>
    <row r="158" spans="9:11" x14ac:dyDescent="0.15">
      <c r="I158" s="1">
        <v>156</v>
      </c>
      <c r="J158" s="1" t="str">
        <f t="shared" si="64"/>
        <v>0x25fa25d1</v>
      </c>
      <c r="K158" s="1" t="str">
        <f t="shared" si="65"/>
        <v>0x25892534</v>
      </c>
    </row>
    <row r="159" spans="9:11" x14ac:dyDescent="0.15">
      <c r="I159" s="1">
        <v>157</v>
      </c>
      <c r="J159" s="1" t="str">
        <f t="shared" si="64"/>
        <v>0x24d424c9</v>
      </c>
      <c r="K159" s="1" t="str">
        <f t="shared" si="65"/>
        <v>0x247c23fc</v>
      </c>
    </row>
    <row r="160" spans="9:11" x14ac:dyDescent="0.15">
      <c r="I160" s="1">
        <v>158</v>
      </c>
      <c r="J160" s="1" t="str">
        <f t="shared" si="64"/>
        <v>0x25d7259f</v>
      </c>
      <c r="K160" s="1" t="str">
        <f t="shared" si="65"/>
        <v>0x25672500</v>
      </c>
    </row>
    <row r="161" spans="9:11" x14ac:dyDescent="0.15">
      <c r="I161" s="1">
        <v>159</v>
      </c>
      <c r="J161" s="1" t="str">
        <f t="shared" si="64"/>
        <v>0x294928e8</v>
      </c>
      <c r="K161" s="1" t="str">
        <f t="shared" si="65"/>
        <v>0x28a427e9</v>
      </c>
    </row>
    <row r="162" spans="9:11" x14ac:dyDescent="0.15">
      <c r="I162" s="1">
        <v>160</v>
      </c>
      <c r="J162" s="1" t="str">
        <f t="shared" si="64"/>
        <v>0x302c2f11</v>
      </c>
      <c r="K162" s="1" t="str">
        <f t="shared" si="65"/>
        <v>0x2efb2d8f</v>
      </c>
    </row>
    <row r="163" spans="9:11" x14ac:dyDescent="0.15">
      <c r="I163" s="1">
        <v>161</v>
      </c>
      <c r="J163" s="1" t="str">
        <f t="shared" si="64"/>
        <v>0x3b22394f</v>
      </c>
      <c r="K163" s="1" t="str">
        <f t="shared" si="65"/>
        <v>0x3957372d</v>
      </c>
    </row>
    <row r="164" spans="9:11" x14ac:dyDescent="0.15">
      <c r="I164" s="1">
        <v>162</v>
      </c>
      <c r="J164" s="1" t="str">
        <f t="shared" si="64"/>
        <v>0x4bc74841</v>
      </c>
      <c r="K164" s="1" t="str">
        <f t="shared" si="65"/>
        <v>0x489b4505</v>
      </c>
    </row>
    <row r="165" spans="9:11" x14ac:dyDescent="0.15">
      <c r="I165" s="1">
        <v>163</v>
      </c>
      <c r="J165" s="1" t="str">
        <f t="shared" si="64"/>
        <v>0x5e8a58f1</v>
      </c>
      <c r="K165" s="1" t="str">
        <f t="shared" si="65"/>
        <v>0x59d3545d</v>
      </c>
    </row>
    <row r="166" spans="9:11" x14ac:dyDescent="0.15">
      <c r="I166" s="1">
        <v>164</v>
      </c>
      <c r="J166" s="1" t="str">
        <f t="shared" si="64"/>
        <v>0x66c96082</v>
      </c>
      <c r="K166" s="1" t="str">
        <f t="shared" si="65"/>
        <v>0x61965b25</v>
      </c>
    </row>
    <row r="167" spans="9:11" x14ac:dyDescent="0.15">
      <c r="I167" s="1">
        <v>165</v>
      </c>
      <c r="J167" s="1" t="str">
        <f t="shared" si="64"/>
        <v>0x66165feb</v>
      </c>
      <c r="K167" s="1" t="str">
        <f t="shared" si="65"/>
        <v>0x60405a47</v>
      </c>
    </row>
    <row r="168" spans="9:11" x14ac:dyDescent="0.15">
      <c r="I168" s="1">
        <v>166</v>
      </c>
      <c r="J168" s="1" t="str">
        <f t="shared" si="64"/>
        <v>0x61d35c63</v>
      </c>
      <c r="K168" s="1" t="str">
        <f t="shared" si="65"/>
        <v>0x5d2b57a1</v>
      </c>
    </row>
    <row r="169" spans="9:11" x14ac:dyDescent="0.15">
      <c r="I169" s="1">
        <v>167</v>
      </c>
      <c r="J169" s="1" t="str">
        <f t="shared" si="64"/>
        <v>0x53584f5d</v>
      </c>
      <c r="K169" s="1" t="str">
        <f t="shared" si="65"/>
        <v>0x4fb04bb7</v>
      </c>
    </row>
    <row r="170" spans="9:11" x14ac:dyDescent="0.15">
      <c r="I170" s="1">
        <v>168</v>
      </c>
      <c r="J170" s="1" t="str">
        <f t="shared" si="64"/>
        <v>0x42964088</v>
      </c>
      <c r="K170" s="1" t="str">
        <f t="shared" si="65"/>
        <v>0x40243de7</v>
      </c>
    </row>
    <row r="171" spans="9:11" x14ac:dyDescent="0.15">
      <c r="I171" s="1">
        <v>169</v>
      </c>
      <c r="J171" s="1" t="str">
        <f t="shared" si="64"/>
        <v>0x365e352b</v>
      </c>
      <c r="K171" s="1" t="str">
        <f t="shared" si="65"/>
        <v>0x34c9334e</v>
      </c>
    </row>
    <row r="172" spans="9:11" x14ac:dyDescent="0.15">
      <c r="I172" s="1">
        <v>170</v>
      </c>
      <c r="J172" s="1" t="str">
        <f t="shared" si="64"/>
        <v>0x2ec22e03</v>
      </c>
      <c r="K172" s="1" t="str">
        <f t="shared" si="65"/>
        <v>0x2d952ccc</v>
      </c>
    </row>
    <row r="173" spans="9:11" x14ac:dyDescent="0.15">
      <c r="I173" s="1">
        <v>171</v>
      </c>
      <c r="J173" s="1" t="str">
        <f t="shared" si="64"/>
        <v>0x2a6a2a05</v>
      </c>
      <c r="K173" s="1" t="str">
        <f t="shared" si="65"/>
        <v>0x29a42901</v>
      </c>
    </row>
    <row r="174" spans="9:11" x14ac:dyDescent="0.15">
      <c r="I174" s="1">
        <v>172</v>
      </c>
      <c r="J174" s="1" t="str">
        <f t="shared" si="64"/>
        <v>0x28fa28cb</v>
      </c>
      <c r="K174" s="1" t="str">
        <f t="shared" si="65"/>
        <v>0x285b27ba</v>
      </c>
    </row>
    <row r="175" spans="9:11" x14ac:dyDescent="0.15">
      <c r="I175" s="1">
        <v>173</v>
      </c>
      <c r="J175" s="1" t="str">
        <f t="shared" si="64"/>
        <v>0x2a5c29fb</v>
      </c>
      <c r="K175" s="1" t="str">
        <f t="shared" si="65"/>
        <v>0x298a28d2</v>
      </c>
    </row>
    <row r="176" spans="9:11" x14ac:dyDescent="0.15">
      <c r="I176" s="1">
        <v>174</v>
      </c>
      <c r="J176" s="1" t="str">
        <f t="shared" si="64"/>
        <v>0x2e812d9b</v>
      </c>
      <c r="K176" s="1" t="str">
        <f t="shared" si="65"/>
        <v>0x2d3e2c28</v>
      </c>
    </row>
    <row r="177" spans="9:11" x14ac:dyDescent="0.15">
      <c r="I177" s="1">
        <v>175</v>
      </c>
      <c r="J177" s="1" t="str">
        <f t="shared" si="64"/>
        <v>0x35cd3489</v>
      </c>
      <c r="K177" s="1" t="str">
        <f t="shared" si="65"/>
        <v>0x345d32a7</v>
      </c>
    </row>
    <row r="178" spans="9:11" x14ac:dyDescent="0.15">
      <c r="I178" s="1">
        <v>176</v>
      </c>
      <c r="J178" s="1" t="str">
        <f t="shared" si="64"/>
        <v>0x42063fd9</v>
      </c>
      <c r="K178" s="1" t="str">
        <f t="shared" si="65"/>
        <v>0x3fae3cfc</v>
      </c>
    </row>
    <row r="179" spans="9:11" x14ac:dyDescent="0.15">
      <c r="I179" s="1">
        <v>177</v>
      </c>
      <c r="J179" s="1" t="str">
        <f t="shared" si="64"/>
        <v>0x52cf4f01</v>
      </c>
      <c r="K179" s="1" t="str">
        <f t="shared" si="65"/>
        <v>0x4f2d4aff</v>
      </c>
    </row>
    <row r="180" spans="9:11" x14ac:dyDescent="0.15">
      <c r="I180" s="1">
        <v>178</v>
      </c>
      <c r="J180" s="1" t="str">
        <f t="shared" si="64"/>
        <v>0x62b85cdf</v>
      </c>
      <c r="K180" s="1" t="str">
        <f t="shared" si="65"/>
        <v>0x5db157df</v>
      </c>
    </row>
    <row r="181" spans="9:11" x14ac:dyDescent="0.15">
      <c r="I181" s="1">
        <v>179</v>
      </c>
      <c r="J181" s="1" t="str">
        <f t="shared" si="64"/>
        <v>0x68346144</v>
      </c>
      <c r="K181" s="1" t="str">
        <f t="shared" si="65"/>
        <v>0x622f5bef</v>
      </c>
    </row>
    <row r="182" spans="9:11" x14ac:dyDescent="0.15">
      <c r="I182" s="1">
        <v>180</v>
      </c>
      <c r="J182" s="1" t="str">
        <f t="shared" si="64"/>
        <v>0x6834627a</v>
      </c>
      <c r="K182" s="1" t="str">
        <f t="shared" si="65"/>
        <v>0x627b5ca5</v>
      </c>
    </row>
    <row r="183" spans="9:11" x14ac:dyDescent="0.15">
      <c r="I183" s="1">
        <v>181</v>
      </c>
      <c r="J183" s="1" t="str">
        <f t="shared" si="64"/>
        <v>0x64b05efe</v>
      </c>
      <c r="K183" s="1" t="str">
        <f t="shared" si="65"/>
        <v>0x5f945a29</v>
      </c>
    </row>
    <row r="184" spans="9:11" x14ac:dyDescent="0.15">
      <c r="I184" s="1">
        <v>182</v>
      </c>
      <c r="J184" s="1" t="str">
        <f t="shared" si="64"/>
        <v>0x5be7573d</v>
      </c>
      <c r="K184" s="1" t="str">
        <f t="shared" si="65"/>
        <v>0x573952ba</v>
      </c>
    </row>
    <row r="185" spans="9:11" x14ac:dyDescent="0.15">
      <c r="I185" s="1">
        <v>183</v>
      </c>
      <c r="J185" s="1" t="str">
        <f t="shared" si="64"/>
        <v>0x4c624914</v>
      </c>
      <c r="K185" s="1" t="str">
        <f t="shared" si="65"/>
        <v>0x48b245c5</v>
      </c>
    </row>
    <row r="186" spans="9:11" x14ac:dyDescent="0.15">
      <c r="I186" s="1">
        <v>184</v>
      </c>
      <c r="J186" s="1" t="str">
        <f t="shared" si="64"/>
        <v>0x3efd3d1e</v>
      </c>
      <c r="K186" s="1" t="str">
        <f t="shared" si="65"/>
        <v>0x3c7a3a7e</v>
      </c>
    </row>
    <row r="187" spans="9:11" x14ac:dyDescent="0.15">
      <c r="I187" s="1">
        <v>185</v>
      </c>
      <c r="J187" s="1" t="str">
        <f t="shared" si="64"/>
        <v>0x361a3503</v>
      </c>
      <c r="K187" s="1" t="str">
        <f t="shared" si="65"/>
        <v>0x34603303</v>
      </c>
    </row>
    <row r="188" spans="9:11" x14ac:dyDescent="0.15">
      <c r="I188" s="1">
        <v>186</v>
      </c>
      <c r="J188" s="1" t="str">
        <f t="shared" si="64"/>
        <v>0x31163074</v>
      </c>
      <c r="K188" s="1" t="str">
        <f t="shared" si="65"/>
        <v>0x2feb2eff</v>
      </c>
    </row>
    <row r="189" spans="9:11" x14ac:dyDescent="0.15">
      <c r="I189" s="1">
        <v>187</v>
      </c>
      <c r="J189" s="1" t="str">
        <f t="shared" si="64"/>
        <v>0x2fb02efd</v>
      </c>
      <c r="K189" s="1" t="str">
        <f t="shared" si="65"/>
        <v>0x2e702d7f</v>
      </c>
    </row>
    <row r="190" spans="9:11" x14ac:dyDescent="0.15">
      <c r="I190" s="1">
        <v>188</v>
      </c>
      <c r="J190" s="1" t="str">
        <f t="shared" si="64"/>
        <v>0x311b3057</v>
      </c>
      <c r="K190" s="1" t="str">
        <f t="shared" si="65"/>
        <v>0x2fcd2e9b</v>
      </c>
    </row>
    <row r="191" spans="9:11" x14ac:dyDescent="0.15">
      <c r="I191" s="1">
        <v>189</v>
      </c>
      <c r="J191" s="1" t="str">
        <f t="shared" si="64"/>
        <v>0x35bb348b</v>
      </c>
      <c r="K191" s="1" t="str">
        <f t="shared" si="65"/>
        <v>0x34203276</v>
      </c>
    </row>
    <row r="192" spans="9:11" x14ac:dyDescent="0.15">
      <c r="I192" s="1">
        <v>190</v>
      </c>
      <c r="J192" s="1" t="str">
        <f t="shared" si="64"/>
        <v>0x3e303c80</v>
      </c>
      <c r="K192" s="1" t="str">
        <f t="shared" si="65"/>
        <v>0x3be439bb</v>
      </c>
    </row>
    <row r="193" spans="9:11" x14ac:dyDescent="0.15">
      <c r="I193" s="1">
        <v>191</v>
      </c>
      <c r="J193" s="1" t="str">
        <f t="shared" si="64"/>
        <v>0x4beb488e</v>
      </c>
      <c r="K193" s="1" t="str">
        <f t="shared" si="65"/>
        <v>0x481d4498</v>
      </c>
    </row>
    <row r="194" spans="9:11" x14ac:dyDescent="0.15">
      <c r="I194" s="1">
        <v>192</v>
      </c>
      <c r="J194" s="1" t="str">
        <f t="shared" ref="J194:J226" si="66">INDEX(A:H,INT((ROW()-2)/4)+1,IF(MOD(ROW(),4)=2,1,IF(MOD(ROW(),4)=3,3,IF(MOD(ROW(),4)=0,5,7))))</f>
        <v>0x5b9156a8</v>
      </c>
      <c r="K194" s="1" t="str">
        <f t="shared" ref="K194:K226" si="67">INDEX(A:H,INT((ROW()-2)/4)+1,IF(MOD(ROW(),4)=2,2,IF(MOD(ROW(),4)=3,4,IF(MOD(ROW(),4)=0,6,8))))</f>
        <v>0x56ca520f</v>
      </c>
    </row>
    <row r="195" spans="9:11" x14ac:dyDescent="0.15">
      <c r="I195" s="1">
        <v>193</v>
      </c>
      <c r="J195" s="1" t="str">
        <f t="shared" si="66"/>
        <v>0x66c9600c</v>
      </c>
      <c r="K195" s="1" t="str">
        <f t="shared" si="67"/>
        <v>0x60915aae</v>
      </c>
    </row>
    <row r="196" spans="9:11" x14ac:dyDescent="0.15">
      <c r="I196" s="1">
        <v>194</v>
      </c>
      <c r="J196" s="1" t="str">
        <f t="shared" si="66"/>
        <v>0x69c663bf</v>
      </c>
      <c r="K196" s="1" t="str">
        <f t="shared" si="67"/>
        <v>0x64215e4a</v>
      </c>
    </row>
    <row r="197" spans="9:11" x14ac:dyDescent="0.15">
      <c r="I197" s="1">
        <v>195</v>
      </c>
      <c r="J197" s="1" t="str">
        <f t="shared" si="66"/>
        <v>0x6aa96435</v>
      </c>
      <c r="K197" s="1" t="str">
        <f t="shared" si="67"/>
        <v>0x646b5f54</v>
      </c>
    </row>
    <row r="198" spans="9:11" x14ac:dyDescent="0.15">
      <c r="I198" s="1">
        <v>196</v>
      </c>
      <c r="J198" s="1" t="str">
        <f t="shared" si="66"/>
        <v>0x682161d2</v>
      </c>
      <c r="K198" s="1" t="str">
        <f t="shared" si="67"/>
        <v>0x61c45c7f</v>
      </c>
    </row>
    <row r="199" spans="9:11" x14ac:dyDescent="0.15">
      <c r="I199" s="1">
        <v>197</v>
      </c>
      <c r="J199" s="1" t="str">
        <f t="shared" si="66"/>
        <v>0x63815d9d</v>
      </c>
      <c r="K199" s="1" t="str">
        <f t="shared" si="67"/>
        <v>0x5d205851</v>
      </c>
    </row>
    <row r="200" spans="9:11" x14ac:dyDescent="0.15">
      <c r="I200" s="1">
        <v>198</v>
      </c>
      <c r="J200" s="1" t="str">
        <f t="shared" si="66"/>
        <v>0x57c2530d</v>
      </c>
      <c r="K200" s="1" t="str">
        <f t="shared" si="67"/>
        <v>0x52324e76</v>
      </c>
    </row>
    <row r="201" spans="9:11" x14ac:dyDescent="0.15">
      <c r="I201" s="1">
        <v>199</v>
      </c>
      <c r="J201" s="1" t="str">
        <f t="shared" si="66"/>
        <v>0x49e74749</v>
      </c>
      <c r="K201" s="1" t="str">
        <f t="shared" si="67"/>
        <v>0x463b4401</v>
      </c>
    </row>
    <row r="202" spans="9:11" x14ac:dyDescent="0.15">
      <c r="I202" s="1">
        <v>200</v>
      </c>
      <c r="J202" s="1" t="str">
        <f t="shared" si="66"/>
        <v>0x40693e8e</v>
      </c>
      <c r="K202" s="1" t="str">
        <f t="shared" si="67"/>
        <v>0x3d6c3ba3</v>
      </c>
    </row>
    <row r="203" spans="9:11" x14ac:dyDescent="0.15">
      <c r="I203" s="1">
        <v>201</v>
      </c>
      <c r="J203" s="1" t="str">
        <f t="shared" si="66"/>
        <v>0x3aa23973</v>
      </c>
      <c r="K203" s="1" t="str">
        <f t="shared" si="67"/>
        <v>0x389736f1</v>
      </c>
    </row>
    <row r="204" spans="9:11" x14ac:dyDescent="0.15">
      <c r="I204" s="1">
        <v>202</v>
      </c>
      <c r="J204" s="1" t="str">
        <f t="shared" si="66"/>
        <v>0x391437d9</v>
      </c>
      <c r="K204" s="1" t="str">
        <f t="shared" si="67"/>
        <v>0x36d4358b</v>
      </c>
    </row>
    <row r="205" spans="9:11" x14ac:dyDescent="0.15">
      <c r="I205" s="1">
        <v>203</v>
      </c>
      <c r="J205" s="1" t="str">
        <f t="shared" si="66"/>
        <v>0x3a943910</v>
      </c>
      <c r="K205" s="1" t="str">
        <f t="shared" si="67"/>
        <v>0x38493698</v>
      </c>
    </row>
    <row r="206" spans="9:11" x14ac:dyDescent="0.15">
      <c r="I206" s="1">
        <v>204</v>
      </c>
      <c r="J206" s="1" t="str">
        <f t="shared" si="66"/>
        <v>0x40293e08</v>
      </c>
      <c r="K206" s="1" t="str">
        <f t="shared" si="67"/>
        <v>0x3d3b3ae2</v>
      </c>
    </row>
    <row r="207" spans="9:11" x14ac:dyDescent="0.15">
      <c r="I207" s="1">
        <v>205</v>
      </c>
      <c r="J207" s="1" t="str">
        <f t="shared" si="66"/>
        <v>0x49aa46d1</v>
      </c>
      <c r="K207" s="1" t="str">
        <f t="shared" si="67"/>
        <v>0x461b42f0</v>
      </c>
    </row>
    <row r="208" spans="9:11" x14ac:dyDescent="0.15">
      <c r="I208" s="1">
        <v>206</v>
      </c>
      <c r="J208" s="1" t="str">
        <f t="shared" si="66"/>
        <v>0x56e052a7</v>
      </c>
      <c r="K208" s="1" t="str">
        <f t="shared" si="67"/>
        <v>0x51ec4dd5</v>
      </c>
    </row>
    <row r="209" spans="9:11" x14ac:dyDescent="0.15">
      <c r="I209" s="1">
        <v>207</v>
      </c>
      <c r="J209" s="1" t="str">
        <f t="shared" si="66"/>
        <v>0x63695db4</v>
      </c>
      <c r="K209" s="1" t="str">
        <f t="shared" si="67"/>
        <v>0x5d805831</v>
      </c>
    </row>
    <row r="210" spans="9:11" x14ac:dyDescent="0.15">
      <c r="I210" s="1">
        <v>208</v>
      </c>
      <c r="J210" s="1" t="str">
        <f t="shared" si="66"/>
        <v>0x68e46239</v>
      </c>
      <c r="K210" s="1" t="str">
        <f t="shared" si="67"/>
        <v>0x62395cb0</v>
      </c>
    </row>
    <row r="211" spans="9:11" x14ac:dyDescent="0.15">
      <c r="I211" s="1">
        <v>209</v>
      </c>
      <c r="J211" s="1" t="str">
        <f t="shared" si="66"/>
        <v>0x6bbd65c6</v>
      </c>
      <c r="K211" s="1" t="str">
        <f t="shared" si="67"/>
        <v>0x65dd60a3</v>
      </c>
    </row>
    <row r="212" spans="9:11" x14ac:dyDescent="0.15">
      <c r="I212" s="1">
        <v>210</v>
      </c>
      <c r="J212" s="1" t="str">
        <f t="shared" si="66"/>
        <v>0x73a16b92</v>
      </c>
      <c r="K212" s="1" t="str">
        <f t="shared" si="67"/>
        <v>0x6b13666c</v>
      </c>
    </row>
    <row r="213" spans="9:11" x14ac:dyDescent="0.15">
      <c r="I213" s="1">
        <v>211</v>
      </c>
      <c r="J213" s="1" t="str">
        <f t="shared" si="66"/>
        <v>0x6aad63a5</v>
      </c>
      <c r="K213" s="1" t="str">
        <f t="shared" si="67"/>
        <v>0x62d45f57</v>
      </c>
    </row>
    <row r="214" spans="9:11" x14ac:dyDescent="0.15">
      <c r="I214" s="1">
        <v>212</v>
      </c>
      <c r="J214" s="1" t="str">
        <f t="shared" si="66"/>
        <v>0x678b6129</v>
      </c>
      <c r="K214" s="1" t="str">
        <f t="shared" si="67"/>
        <v>0x5fee5b8d</v>
      </c>
    </row>
    <row r="215" spans="9:11" x14ac:dyDescent="0.15">
      <c r="I215" s="1">
        <v>213</v>
      </c>
      <c r="J215" s="1" t="str">
        <f t="shared" si="66"/>
        <v>0x62175c3a</v>
      </c>
      <c r="K215" s="1" t="str">
        <f t="shared" si="67"/>
        <v>0x5ae95694</v>
      </c>
    </row>
    <row r="216" spans="9:11" x14ac:dyDescent="0.15">
      <c r="I216" s="1">
        <v>214</v>
      </c>
      <c r="J216" s="1" t="str">
        <f t="shared" si="66"/>
        <v>0x57fb5387</v>
      </c>
      <c r="K216" s="1" t="str">
        <f t="shared" si="67"/>
        <v>0x51da4ec1</v>
      </c>
    </row>
    <row r="217" spans="9:11" x14ac:dyDescent="0.15">
      <c r="I217" s="1">
        <v>215</v>
      </c>
      <c r="J217" s="1" t="str">
        <f t="shared" si="66"/>
        <v>0x4de54add</v>
      </c>
      <c r="K217" s="1" t="str">
        <f t="shared" si="67"/>
        <v>0x495e46cc</v>
      </c>
    </row>
    <row r="218" spans="9:11" x14ac:dyDescent="0.15">
      <c r="I218" s="1">
        <v>216</v>
      </c>
      <c r="J218" s="1" t="str">
        <f t="shared" si="66"/>
        <v>0x47e44563</v>
      </c>
      <c r="K218" s="1" t="str">
        <f t="shared" si="67"/>
        <v>0x43c94211</v>
      </c>
    </row>
    <row r="219" spans="9:11" x14ac:dyDescent="0.15">
      <c r="I219" s="1">
        <v>217</v>
      </c>
      <c r="J219" s="1" t="str">
        <f t="shared" si="66"/>
        <v>0x45e44383</v>
      </c>
      <c r="K219" s="1" t="str">
        <f t="shared" si="67"/>
        <v>0x4217404b</v>
      </c>
    </row>
    <row r="220" spans="9:11" x14ac:dyDescent="0.15">
      <c r="I220" s="1">
        <v>218</v>
      </c>
      <c r="J220" s="1" t="str">
        <f t="shared" si="66"/>
        <v>0x474f44da</v>
      </c>
      <c r="K220" s="1" t="str">
        <f t="shared" si="67"/>
        <v>0x438c4148</v>
      </c>
    </row>
    <row r="221" spans="9:11" x14ac:dyDescent="0.15">
      <c r="I221" s="1">
        <v>219</v>
      </c>
      <c r="J221" s="1" t="str">
        <f t="shared" si="66"/>
        <v>0x4d8d4a87</v>
      </c>
      <c r="K221" s="1" t="str">
        <f t="shared" si="67"/>
        <v>0x494745f9</v>
      </c>
    </row>
    <row r="222" spans="9:11" x14ac:dyDescent="0.15">
      <c r="I222" s="1">
        <v>220</v>
      </c>
      <c r="J222" s="1" t="str">
        <f t="shared" si="66"/>
        <v>0x579052f0</v>
      </c>
      <c r="K222" s="1" t="str">
        <f t="shared" si="67"/>
        <v>0x51ca4de5</v>
      </c>
    </row>
    <row r="223" spans="9:11" x14ac:dyDescent="0.15">
      <c r="I223" s="1">
        <v>221</v>
      </c>
      <c r="J223" s="1" t="str">
        <f t="shared" si="66"/>
        <v>0x61aa5c21</v>
      </c>
      <c r="K223" s="1" t="str">
        <f t="shared" si="67"/>
        <v>0x5b1e56c3</v>
      </c>
    </row>
    <row r="224" spans="9:11" x14ac:dyDescent="0.15">
      <c r="I224" s="1">
        <v>222</v>
      </c>
      <c r="J224" s="1" t="str">
        <f t="shared" si="66"/>
        <v>0x6840610a</v>
      </c>
      <c r="K224" s="1" t="str">
        <f t="shared" si="67"/>
        <v>0x60b75b85</v>
      </c>
    </row>
    <row r="225" spans="9:11" x14ac:dyDescent="0.15">
      <c r="I225" s="1">
        <v>223</v>
      </c>
      <c r="J225" s="1" t="str">
        <f t="shared" si="66"/>
        <v>0x6b1c6435</v>
      </c>
      <c r="K225" s="1" t="str">
        <f t="shared" si="67"/>
        <v>0x64175f7d</v>
      </c>
    </row>
    <row r="226" spans="9:11" x14ac:dyDescent="0.15">
      <c r="I226" s="1">
        <v>224</v>
      </c>
      <c r="J226" s="1" t="str">
        <f t="shared" si="66"/>
        <v>0x70256993</v>
      </c>
      <c r="K226" s="1" t="str">
        <f t="shared" si="67"/>
        <v>0x694064ac</v>
      </c>
    </row>
  </sheetData>
  <mergeCells count="4">
    <mergeCell ref="L2:L16"/>
    <mergeCell ref="L18:L32"/>
    <mergeCell ref="L34:L48"/>
    <mergeCell ref="L50:L64"/>
  </mergeCells>
  <phoneticPr fontId="2" type="noConversion"/>
  <conditionalFormatting sqref="N2:AB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:AB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:AB4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:AB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29"/>
  <sheetViews>
    <sheetView tabSelected="1" topLeftCell="U46" zoomScaleSheetLayoutView="100" workbookViewId="0">
      <selection activeCell="K28" sqref="K28"/>
    </sheetView>
  </sheetViews>
  <sheetFormatPr defaultRowHeight="14.25" x14ac:dyDescent="0.15"/>
  <cols>
    <col min="1" max="1" width="17.25" style="1" customWidth="1"/>
    <col min="2" max="2" width="9" style="1"/>
    <col min="3" max="18" width="12.75" style="1" bestFit="1" customWidth="1"/>
    <col min="19" max="19" width="9" style="1"/>
    <col min="20" max="34" width="12.75" style="1" bestFit="1" customWidth="1"/>
    <col min="35" max="16384" width="9" style="1"/>
  </cols>
  <sheetData>
    <row r="1" spans="1:18" x14ac:dyDescent="0.15">
      <c r="A1" s="2" t="str">
        <f>Unit_OTP分析!J1</f>
        <v>OTP bayer order</v>
      </c>
      <c r="B1" s="2">
        <v>2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</row>
    <row r="2" spans="1:18" x14ac:dyDescent="0.15">
      <c r="A2" s="11" t="str">
        <f>Golden_OTP分析!L2</f>
        <v>Gr</v>
      </c>
      <c r="B2" s="1">
        <v>0</v>
      </c>
      <c r="C2" s="1">
        <f>Unit_OTP分析!N2/Golden_OTP分析!N2</f>
        <v>0.79759456596248524</v>
      </c>
      <c r="D2" s="1">
        <f>Unit_OTP分析!O2/Golden_OTP分析!O2</f>
        <v>0.86409165993041159</v>
      </c>
      <c r="E2" s="1">
        <f>Unit_OTP分析!P2/Golden_OTP分析!P2</f>
        <v>0.98790855067679106</v>
      </c>
      <c r="F2" s="1">
        <f>Unit_OTP分析!Q2/Golden_OTP分析!Q2</f>
        <v>1.1049673328209071</v>
      </c>
      <c r="G2" s="1">
        <f>Unit_OTP分析!R2/Golden_OTP分析!R2</f>
        <v>1.1224192765888632</v>
      </c>
      <c r="H2" s="1">
        <f>Unit_OTP分析!S2/Golden_OTP分析!S2</f>
        <v>1.0992961876832845</v>
      </c>
      <c r="I2" s="1">
        <f>Unit_OTP分析!T2/Golden_OTP分析!T2</f>
        <v>1.0811095941417401</v>
      </c>
      <c r="J2" s="1">
        <f>Unit_OTP分析!U2/Golden_OTP分析!U2</f>
        <v>1.0696705793260128</v>
      </c>
      <c r="K2" s="1">
        <f>Unit_OTP分析!V2/Golden_OTP分析!V2</f>
        <v>1.077829457364341</v>
      </c>
      <c r="L2" s="1">
        <f>Unit_OTP分析!W2/Golden_OTP分析!W2</f>
        <v>1.0961741579626805</v>
      </c>
      <c r="M2" s="1">
        <f>Unit_OTP分析!X2/Golden_OTP分析!X2</f>
        <v>1.1166289226787447</v>
      </c>
      <c r="N2" s="1">
        <f>Unit_OTP分析!Y2/Golden_OTP分析!Y2</f>
        <v>1.0966394623139701</v>
      </c>
      <c r="O2" s="1">
        <f>Unit_OTP分析!Z2/Golden_OTP分析!Z2</f>
        <v>0.99035290237467022</v>
      </c>
      <c r="P2" s="1">
        <f>Unit_OTP分析!AA2/Golden_OTP分析!AA2</f>
        <v>0.86672455713789509</v>
      </c>
      <c r="Q2" s="1">
        <f>Unit_OTP分析!AB2/Golden_OTP分析!AB2</f>
        <v>0.79564420924078971</v>
      </c>
    </row>
    <row r="3" spans="1:18" x14ac:dyDescent="0.15">
      <c r="A3" s="11"/>
      <c r="B3" s="1">
        <v>1</v>
      </c>
      <c r="C3" s="1">
        <f>Unit_OTP分析!N3/Golden_OTP分析!N3</f>
        <v>0.81811849001525905</v>
      </c>
      <c r="D3" s="1">
        <f>Unit_OTP分析!O3/Golden_OTP分析!O3</f>
        <v>0.92704026948399942</v>
      </c>
      <c r="E3" s="1">
        <f>Unit_OTP分析!P3/Golden_OTP分析!P3</f>
        <v>1.0689387717857468</v>
      </c>
      <c r="F3" s="1">
        <f>Unit_OTP分析!Q3/Golden_OTP分析!Q3</f>
        <v>1.1266271563128374</v>
      </c>
      <c r="G3" s="1">
        <f>Unit_OTP分析!R3/Golden_OTP分析!R3</f>
        <v>1.1068862275449103</v>
      </c>
      <c r="H3" s="1">
        <f>Unit_OTP分析!S3/Golden_OTP分析!S3</f>
        <v>1.0690042260961437</v>
      </c>
      <c r="I3" s="1">
        <f>Unit_OTP分析!T3/Golden_OTP分析!T3</f>
        <v>1.0502608205272803</v>
      </c>
      <c r="J3" s="1">
        <f>Unit_OTP分析!U3/Golden_OTP分析!U3</f>
        <v>1.0425669835782196</v>
      </c>
      <c r="K3" s="1">
        <f>Unit_OTP分析!V3/Golden_OTP分析!V3</f>
        <v>1.0518131052519968</v>
      </c>
      <c r="L3" s="1">
        <f>Unit_OTP分析!W3/Golden_OTP分析!W3</f>
        <v>1.0668210387032748</v>
      </c>
      <c r="M3" s="1">
        <f>Unit_OTP分析!X3/Golden_OTP分析!X3</f>
        <v>1.1025131079370818</v>
      </c>
      <c r="N3" s="1">
        <f>Unit_OTP分析!Y3/Golden_OTP分析!Y3</f>
        <v>1.1285348415323873</v>
      </c>
      <c r="O3" s="1">
        <f>Unit_OTP分析!Z3/Golden_OTP分析!Z3</f>
        <v>1.0799889543446244</v>
      </c>
      <c r="P3" s="1">
        <f>Unit_OTP分析!AA3/Golden_OTP分析!AA3</f>
        <v>0.93963304860765307</v>
      </c>
      <c r="Q3" s="1">
        <f>Unit_OTP分析!AB3/Golden_OTP分析!AB3</f>
        <v>0.82912084378416617</v>
      </c>
      <c r="R3" s="3" t="s">
        <v>3</v>
      </c>
    </row>
    <row r="4" spans="1:18" x14ac:dyDescent="0.15">
      <c r="A4" s="11"/>
      <c r="B4" s="1">
        <v>2</v>
      </c>
      <c r="C4" s="1">
        <f>Unit_OTP分析!N4/Golden_OTP分析!N4</f>
        <v>0.86944255972574369</v>
      </c>
      <c r="D4" s="1">
        <f>Unit_OTP分析!O4/Golden_OTP分析!O4</f>
        <v>0.99991597697769186</v>
      </c>
      <c r="E4" s="1">
        <f>Unit_OTP分析!P4/Golden_OTP分析!P4</f>
        <v>1.1090927338418306</v>
      </c>
      <c r="F4" s="1">
        <f>Unit_OTP分析!Q4/Golden_OTP分析!Q4</f>
        <v>1.1018188198140242</v>
      </c>
      <c r="G4" s="1">
        <f>Unit_OTP分析!R4/Golden_OTP分析!R4</f>
        <v>1.0617184348527633</v>
      </c>
      <c r="H4" s="1">
        <f>Unit_OTP分析!S4/Golden_OTP分析!S4</f>
        <v>1.0340531561461794</v>
      </c>
      <c r="I4" s="1">
        <f>Unit_OTP分析!T4/Golden_OTP分析!T4</f>
        <v>1.0177371021300721</v>
      </c>
      <c r="J4" s="1">
        <f>Unit_OTP分析!U4/Golden_OTP分析!U4</f>
        <v>1.010388099393335</v>
      </c>
      <c r="K4" s="1">
        <f>Unit_OTP分析!V4/Golden_OTP分析!V4</f>
        <v>1.0213581152686069</v>
      </c>
      <c r="L4" s="1">
        <f>Unit_OTP分析!W4/Golden_OTP分析!W4</f>
        <v>1.0332395223244846</v>
      </c>
      <c r="M4" s="1">
        <f>Unit_OTP分析!X4/Golden_OTP分析!X4</f>
        <v>1.0635547087642896</v>
      </c>
      <c r="N4" s="1">
        <f>Unit_OTP分析!Y4/Golden_OTP分析!Y4</f>
        <v>1.1089103021651201</v>
      </c>
      <c r="O4" s="1">
        <f>Unit_OTP分析!Z4/Golden_OTP分析!Z4</f>
        <v>1.1266482674026372</v>
      </c>
      <c r="P4" s="1">
        <f>Unit_OTP分析!AA4/Golden_OTP分析!AA4</f>
        <v>1.0211402131001401</v>
      </c>
      <c r="Q4" s="1">
        <f>Unit_OTP分析!AB4/Golden_OTP分析!AB4</f>
        <v>0.87397126516947965</v>
      </c>
      <c r="R4" s="4">
        <f>MAX(C2:Q16)</f>
        <v>1.1462342535513268</v>
      </c>
    </row>
    <row r="5" spans="1:18" x14ac:dyDescent="0.15">
      <c r="A5" s="11"/>
      <c r="B5" s="1">
        <v>3</v>
      </c>
      <c r="C5" s="1">
        <f>Unit_OTP分析!N5/Golden_OTP分析!N5</f>
        <v>0.91894377802475757</v>
      </c>
      <c r="D5" s="1">
        <f>Unit_OTP分析!O5/Golden_OTP分析!O5</f>
        <v>1.0619440769967614</v>
      </c>
      <c r="E5" s="1">
        <f>Unit_OTP分析!P5/Golden_OTP分析!P5</f>
        <v>1.1139061308940434</v>
      </c>
      <c r="F5" s="1">
        <f>Unit_OTP分析!Q5/Golden_OTP分析!Q5</f>
        <v>1.0703094901759342</v>
      </c>
      <c r="G5" s="1">
        <f>Unit_OTP分析!R5/Golden_OTP分析!R5</f>
        <v>1.0335136759843704</v>
      </c>
      <c r="H5" s="1">
        <f>Unit_OTP分析!S5/Golden_OTP分析!S5</f>
        <v>1.0086727319105517</v>
      </c>
      <c r="I5" s="1">
        <f>Unit_OTP分析!T5/Golden_OTP分析!T5</f>
        <v>0.99496152436790031</v>
      </c>
      <c r="J5" s="1">
        <f>Unit_OTP分析!U5/Golden_OTP分析!U5</f>
        <v>0.99171998494542712</v>
      </c>
      <c r="K5" s="1">
        <f>Unit_OTP分析!V5/Golden_OTP分析!V5</f>
        <v>0.99833779665712441</v>
      </c>
      <c r="L5" s="1">
        <f>Unit_OTP分析!W5/Golden_OTP分析!W5</f>
        <v>1.0139474817046923</v>
      </c>
      <c r="M5" s="1">
        <f>Unit_OTP分析!X5/Golden_OTP分析!X5</f>
        <v>1.0365461231995097</v>
      </c>
      <c r="N5" s="1">
        <f>Unit_OTP分析!Y5/Golden_OTP分析!Y5</f>
        <v>1.078316812184074</v>
      </c>
      <c r="O5" s="1">
        <f>Unit_OTP分析!Z5/Golden_OTP分析!Z5</f>
        <v>1.127584665250922</v>
      </c>
      <c r="P5" s="1">
        <f>Unit_OTP分析!AA5/Golden_OTP分析!AA5</f>
        <v>1.0892699474882661</v>
      </c>
      <c r="Q5" s="1">
        <f>Unit_OTP分析!AB5/Golden_OTP分析!AB5</f>
        <v>0.92369780862218531</v>
      </c>
      <c r="R5" s="3" t="s">
        <v>4</v>
      </c>
    </row>
    <row r="6" spans="1:18" x14ac:dyDescent="0.15">
      <c r="A6" s="11"/>
      <c r="B6" s="1">
        <v>4</v>
      </c>
      <c r="C6" s="1">
        <f>Unit_OTP分析!N6/Golden_OTP分析!N6</f>
        <v>0.96626976063721703</v>
      </c>
      <c r="D6" s="1">
        <f>Unit_OTP分析!O6/Golden_OTP分析!O6</f>
        <v>1.0953974489548475</v>
      </c>
      <c r="E6" s="1">
        <f>Unit_OTP分析!P6/Golden_OTP分析!P6</f>
        <v>1.0887673782793321</v>
      </c>
      <c r="F6" s="1">
        <f>Unit_OTP分析!Q6/Golden_OTP分析!Q6</f>
        <v>1.0441330265634805</v>
      </c>
      <c r="G6" s="1">
        <f>Unit_OTP分析!R6/Golden_OTP分析!R6</f>
        <v>1.0106330365974283</v>
      </c>
      <c r="H6" s="1">
        <f>Unit_OTP分析!S6/Golden_OTP分析!S6</f>
        <v>0.99169233641370302</v>
      </c>
      <c r="I6" s="1">
        <f>Unit_OTP分析!T6/Golden_OTP分析!T6</f>
        <v>0.98696574719612007</v>
      </c>
      <c r="J6" s="1">
        <f>Unit_OTP分析!U6/Golden_OTP分析!U6</f>
        <v>0.99050698935948256</v>
      </c>
      <c r="K6" s="1">
        <f>Unit_OTP分析!V6/Golden_OTP分析!V6</f>
        <v>0.99744402412841227</v>
      </c>
      <c r="L6" s="1">
        <f>Unit_OTP分析!W6/Golden_OTP分析!W6</f>
        <v>1.0010451306413302</v>
      </c>
      <c r="M6" s="1">
        <f>Unit_OTP分析!X6/Golden_OTP分析!X6</f>
        <v>1.0226122173472831</v>
      </c>
      <c r="N6" s="1">
        <f>Unit_OTP分析!Y6/Golden_OTP分析!Y6</f>
        <v>1.057206431237439</v>
      </c>
      <c r="O6" s="1">
        <f>Unit_OTP分析!Z6/Golden_OTP分析!Z6</f>
        <v>1.1135873472322071</v>
      </c>
      <c r="P6" s="1">
        <f>Unit_OTP分析!AA6/Golden_OTP分析!AA6</f>
        <v>1.1241191066997518</v>
      </c>
      <c r="Q6" s="1">
        <f>Unit_OTP分析!AB6/Golden_OTP分析!AB6</f>
        <v>0.97833848128685463</v>
      </c>
      <c r="R6" s="4">
        <f>MIN(C2:Q16)</f>
        <v>0.78548593350383633</v>
      </c>
    </row>
    <row r="7" spans="1:18" x14ac:dyDescent="0.15">
      <c r="A7" s="11"/>
      <c r="B7" s="1">
        <v>5</v>
      </c>
      <c r="C7" s="1">
        <f>Unit_OTP分析!N7/Golden_OTP分析!N7</f>
        <v>0.99741547326497759</v>
      </c>
      <c r="D7" s="1">
        <f>Unit_OTP分析!O7/Golden_OTP分析!O7</f>
        <v>1.1014030289216432</v>
      </c>
      <c r="E7" s="1">
        <f>Unit_OTP分析!P7/Golden_OTP分析!P7</f>
        <v>1.071044921875</v>
      </c>
      <c r="F7" s="1">
        <f>Unit_OTP分析!Q7/Golden_OTP分析!Q7</f>
        <v>1.02908875037103</v>
      </c>
      <c r="G7" s="1">
        <f>Unit_OTP分析!R7/Golden_OTP分析!R7</f>
        <v>0.99955954897815358</v>
      </c>
      <c r="H7" s="1">
        <f>Unit_OTP分析!S7/Golden_OTP分析!S7</f>
        <v>0.98637956935403104</v>
      </c>
      <c r="I7" s="1">
        <f>Unit_OTP分析!T7/Golden_OTP分析!T7</f>
        <v>0.98993215145546076</v>
      </c>
      <c r="J7" s="1">
        <f>Unit_OTP分析!U7/Golden_OTP分析!U7</f>
        <v>0.99264539488572079</v>
      </c>
      <c r="K7" s="1">
        <f>Unit_OTP分析!V7/Golden_OTP分析!V7</f>
        <v>0.99612317235268055</v>
      </c>
      <c r="L7" s="1">
        <f>Unit_OTP分析!W7/Golden_OTP分析!W7</f>
        <v>0.99877388372330644</v>
      </c>
      <c r="M7" s="1">
        <f>Unit_OTP分析!X7/Golden_OTP分析!X7</f>
        <v>1.0088647670737223</v>
      </c>
      <c r="N7" s="1">
        <f>Unit_OTP分析!Y7/Golden_OTP分析!Y7</f>
        <v>1.0454823889739664</v>
      </c>
      <c r="O7" s="1">
        <f>Unit_OTP分析!Z7/Golden_OTP分析!Z7</f>
        <v>1.0949410949410949</v>
      </c>
      <c r="P7" s="1">
        <f>Unit_OTP分析!AA7/Golden_OTP分析!AA7</f>
        <v>1.1405624577636846</v>
      </c>
      <c r="Q7" s="1">
        <f>Unit_OTP分析!AB7/Golden_OTP分析!AB7</f>
        <v>1.0193946517778432</v>
      </c>
    </row>
    <row r="8" spans="1:18" x14ac:dyDescent="0.15">
      <c r="A8" s="11"/>
      <c r="B8" s="1">
        <v>6</v>
      </c>
      <c r="C8" s="1">
        <f>Unit_OTP分析!N8/Golden_OTP分析!N8</f>
        <v>1.0173007364797142</v>
      </c>
      <c r="D8" s="1">
        <f>Unit_OTP分析!O8/Golden_OTP分析!O8</f>
        <v>1.1085848074921956</v>
      </c>
      <c r="E8" s="1">
        <f>Unit_OTP分析!P8/Golden_OTP分析!P8</f>
        <v>1.052505515285219</v>
      </c>
      <c r="F8" s="1">
        <f>Unit_OTP分析!Q8/Golden_OTP分析!Q8</f>
        <v>1.017490906276604</v>
      </c>
      <c r="G8" s="1">
        <f>Unit_OTP分析!R8/Golden_OTP分析!R8</f>
        <v>0.99144276775855722</v>
      </c>
      <c r="H8" s="1">
        <f>Unit_OTP分析!S8/Golden_OTP分析!S8</f>
        <v>0.99030864847782574</v>
      </c>
      <c r="I8" s="1">
        <f>Unit_OTP分析!T8/Golden_OTP分析!T8</f>
        <v>0.99515179499018813</v>
      </c>
      <c r="J8" s="1">
        <f>Unit_OTP分析!U8/Golden_OTP分析!U8</f>
        <v>0.99784379492093911</v>
      </c>
      <c r="K8" s="1">
        <f>Unit_OTP分析!V8/Golden_OTP分析!V8</f>
        <v>0.99836582234154314</v>
      </c>
      <c r="L8" s="1">
        <f>Unit_OTP分析!W8/Golden_OTP分析!W8</f>
        <v>1.0014010130401982</v>
      </c>
      <c r="M8" s="1">
        <f>Unit_OTP分析!X8/Golden_OTP分析!X8</f>
        <v>1.0049237761575609</v>
      </c>
      <c r="N8" s="1">
        <f>Unit_OTP分析!Y8/Golden_OTP分析!Y8</f>
        <v>1.0396641343462616</v>
      </c>
      <c r="O8" s="1">
        <f>Unit_OTP分析!Z8/Golden_OTP分析!Z8</f>
        <v>1.0813703099510603</v>
      </c>
      <c r="P8" s="1">
        <f>Unit_OTP分析!AA8/Golden_OTP分析!AA8</f>
        <v>1.1335254562920269</v>
      </c>
      <c r="Q8" s="1">
        <f>Unit_OTP分析!AB8/Golden_OTP分析!AB8</f>
        <v>1.0349756034371087</v>
      </c>
    </row>
    <row r="9" spans="1:18" x14ac:dyDescent="0.15">
      <c r="A9" s="11"/>
      <c r="B9" s="1">
        <v>7</v>
      </c>
      <c r="C9" s="1">
        <f>Unit_OTP分析!N9/Golden_OTP分析!N9</f>
        <v>1.0283213861647389</v>
      </c>
      <c r="D9" s="1">
        <f>Unit_OTP分析!O9/Golden_OTP分析!O9</f>
        <v>1.1056556214882109</v>
      </c>
      <c r="E9" s="1">
        <f>Unit_OTP分析!P9/Golden_OTP分析!P9</f>
        <v>1.0545942149288041</v>
      </c>
      <c r="F9" s="1">
        <f>Unit_OTP分析!Q9/Golden_OTP分析!Q9</f>
        <v>1.0176609105180534</v>
      </c>
      <c r="G9" s="1">
        <f>Unit_OTP分析!R9/Golden_OTP分析!R9</f>
        <v>0.99420127197904973</v>
      </c>
      <c r="H9" s="1">
        <f>Unit_OTP分析!S9/Golden_OTP分析!S9</f>
        <v>0.9919493344783169</v>
      </c>
      <c r="I9" s="1">
        <f>Unit_OTP分析!T9/Golden_OTP分析!T9</f>
        <v>0.99399434762129057</v>
      </c>
      <c r="J9" s="1">
        <f>Unit_OTP分析!U9/Golden_OTP分析!U9</f>
        <v>1.0003662109375</v>
      </c>
      <c r="K9" s="1">
        <f>Unit_OTP分析!V9/Golden_OTP分析!V9</f>
        <v>0.99916646820671584</v>
      </c>
      <c r="L9" s="1">
        <f>Unit_OTP分析!W9/Golden_OTP分析!W9</f>
        <v>1.0015366041049281</v>
      </c>
      <c r="M9" s="1">
        <f>Unit_OTP分析!X9/Golden_OTP分析!X9</f>
        <v>1.0066461182816413</v>
      </c>
      <c r="N9" s="1">
        <f>Unit_OTP分析!Y9/Golden_OTP分析!Y9</f>
        <v>1.0367545638945233</v>
      </c>
      <c r="O9" s="1">
        <f>Unit_OTP分析!Z9/Golden_OTP分析!Z9</f>
        <v>1.0781414994720169</v>
      </c>
      <c r="P9" s="1">
        <f>Unit_OTP分析!AA9/Golden_OTP分析!AA9</f>
        <v>1.1315024232633279</v>
      </c>
      <c r="Q9" s="1">
        <f>Unit_OTP分析!AB9/Golden_OTP分析!AB9</f>
        <v>1.0544190925780226</v>
      </c>
    </row>
    <row r="10" spans="1:18" x14ac:dyDescent="0.15">
      <c r="A10" s="11"/>
      <c r="B10" s="1">
        <v>8</v>
      </c>
      <c r="C10" s="1">
        <f>Unit_OTP分析!N10/Golden_OTP分析!N10</f>
        <v>1.029346259661994</v>
      </c>
      <c r="D10" s="1">
        <f>Unit_OTP分析!O10/Golden_OTP分析!O10</f>
        <v>1.108172826652785</v>
      </c>
      <c r="E10" s="1">
        <f>Unit_OTP分析!P10/Golden_OTP分析!P10</f>
        <v>1.0568468923698837</v>
      </c>
      <c r="F10" s="1">
        <f>Unit_OTP分析!Q10/Golden_OTP分析!Q10</f>
        <v>1.0208397892779673</v>
      </c>
      <c r="G10" s="1">
        <f>Unit_OTP分析!R10/Golden_OTP分析!R10</f>
        <v>0.99547511312217196</v>
      </c>
      <c r="H10" s="1">
        <f>Unit_OTP分析!S10/Golden_OTP分析!S10</f>
        <v>0.99080435471937423</v>
      </c>
      <c r="I10" s="1">
        <f>Unit_OTP分析!T10/Golden_OTP分析!T10</f>
        <v>0.99467222608292793</v>
      </c>
      <c r="J10" s="1">
        <f>Unit_OTP分析!U10/Golden_OTP分析!U10</f>
        <v>0.99675870348139251</v>
      </c>
      <c r="K10" s="1">
        <f>Unit_OTP分析!V10/Golden_OTP分析!V10</f>
        <v>0.99660977320551791</v>
      </c>
      <c r="L10" s="1">
        <f>Unit_OTP分析!W10/Golden_OTP分析!W10</f>
        <v>0.99784366576819405</v>
      </c>
      <c r="M10" s="1">
        <f>Unit_OTP分析!X10/Golden_OTP分析!X10</f>
        <v>1.0053156146179403</v>
      </c>
      <c r="N10" s="1">
        <f>Unit_OTP分析!Y10/Golden_OTP分析!Y10</f>
        <v>1.0422377174000161</v>
      </c>
      <c r="O10" s="1">
        <f>Unit_OTP分析!Z10/Golden_OTP分析!Z10</f>
        <v>1.0843829537296874</v>
      </c>
      <c r="P10" s="1">
        <f>Unit_OTP分析!AA10/Golden_OTP分析!AA10</f>
        <v>1.1405232247730912</v>
      </c>
      <c r="Q10" s="1">
        <f>Unit_OTP分析!AB10/Golden_OTP分析!AB10</f>
        <v>1.042085209560097</v>
      </c>
    </row>
    <row r="11" spans="1:18" x14ac:dyDescent="0.15">
      <c r="A11" s="11"/>
      <c r="B11" s="1">
        <v>9</v>
      </c>
      <c r="C11" s="1">
        <f>Unit_OTP分析!N11/Golden_OTP分析!N11</f>
        <v>1.0156916254477231</v>
      </c>
      <c r="D11" s="1">
        <f>Unit_OTP分析!O11/Golden_OTP分析!O11</f>
        <v>1.1132949742858598</v>
      </c>
      <c r="E11" s="1">
        <f>Unit_OTP分析!P11/Golden_OTP分析!P11</f>
        <v>1.0757557139346277</v>
      </c>
      <c r="F11" s="1">
        <f>Unit_OTP分析!Q11/Golden_OTP分析!Q11</f>
        <v>1.028919444029293</v>
      </c>
      <c r="G11" s="1">
        <f>Unit_OTP分析!R11/Golden_OTP分析!R11</f>
        <v>1.0022194602272727</v>
      </c>
      <c r="H11" s="1">
        <f>Unit_OTP分析!S11/Golden_OTP分析!S11</f>
        <v>0.99202261940826009</v>
      </c>
      <c r="I11" s="1">
        <f>Unit_OTP分析!T11/Golden_OTP分析!T11</f>
        <v>0.99304865938430986</v>
      </c>
      <c r="J11" s="1">
        <f>Unit_OTP分析!U11/Golden_OTP分析!U11</f>
        <v>0.99611339734796522</v>
      </c>
      <c r="K11" s="1">
        <f>Unit_OTP分析!V11/Golden_OTP分析!V11</f>
        <v>0.99598348767153855</v>
      </c>
      <c r="L11" s="1">
        <f>Unit_OTP分析!W11/Golden_OTP分析!W11</f>
        <v>0.99424519576610826</v>
      </c>
      <c r="M11" s="1">
        <f>Unit_OTP分析!X11/Golden_OTP分析!X11</f>
        <v>1.0114879649890591</v>
      </c>
      <c r="N11" s="1">
        <f>Unit_OTP分析!Y11/Golden_OTP分析!Y11</f>
        <v>1.0498726163823053</v>
      </c>
      <c r="O11" s="1">
        <f>Unit_OTP分析!Z11/Golden_OTP分析!Z11</f>
        <v>1.098014417604654</v>
      </c>
      <c r="P11" s="1">
        <f>Unit_OTP分析!AA11/Golden_OTP分析!AA11</f>
        <v>1.1411954094614944</v>
      </c>
      <c r="Q11" s="1">
        <f>Unit_OTP分析!AB11/Golden_OTP分析!AB11</f>
        <v>1.0293882025551293</v>
      </c>
    </row>
    <row r="12" spans="1:18" x14ac:dyDescent="0.15">
      <c r="A12" s="11"/>
      <c r="B12" s="1">
        <v>10</v>
      </c>
      <c r="C12" s="1">
        <f>Unit_OTP分析!N12/Golden_OTP分析!N12</f>
        <v>0.98875853329518049</v>
      </c>
      <c r="D12" s="1">
        <f>Unit_OTP分析!O12/Golden_OTP分析!O12</f>
        <v>1.106032550433681</v>
      </c>
      <c r="E12" s="1">
        <f>Unit_OTP分析!P12/Golden_OTP分析!P12</f>
        <v>1.0898503464741163</v>
      </c>
      <c r="F12" s="1">
        <f>Unit_OTP分析!Q12/Golden_OTP分析!Q12</f>
        <v>1.0432739514658438</v>
      </c>
      <c r="G12" s="1">
        <f>Unit_OTP分析!R12/Golden_OTP分析!R12</f>
        <v>1.0140458776595744</v>
      </c>
      <c r="H12" s="1">
        <f>Unit_OTP分析!S12/Golden_OTP分析!S12</f>
        <v>0.99294980259447263</v>
      </c>
      <c r="I12" s="1">
        <f>Unit_OTP分析!T12/Golden_OTP分析!T12</f>
        <v>0.98634742740703008</v>
      </c>
      <c r="J12" s="1">
        <f>Unit_OTP分析!U12/Golden_OTP分析!U12</f>
        <v>0.99115882538680133</v>
      </c>
      <c r="K12" s="1">
        <f>Unit_OTP分析!V12/Golden_OTP分析!V12</f>
        <v>0.99176191947276282</v>
      </c>
      <c r="L12" s="1">
        <f>Unit_OTP分析!W12/Golden_OTP分析!W12</f>
        <v>1.0018176600019133</v>
      </c>
      <c r="M12" s="1">
        <f>Unit_OTP分析!X12/Golden_OTP分析!X12</f>
        <v>1.0258833546189867</v>
      </c>
      <c r="N12" s="1">
        <f>Unit_OTP分析!Y12/Golden_OTP分析!Y12</f>
        <v>1.0595074745432222</v>
      </c>
      <c r="O12" s="1">
        <f>Unit_OTP分析!Z12/Golden_OTP分析!Z12</f>
        <v>1.1090658352320422</v>
      </c>
      <c r="P12" s="1">
        <f>Unit_OTP分析!AA12/Golden_OTP分析!AA12</f>
        <v>1.1310416770155483</v>
      </c>
      <c r="Q12" s="1">
        <f>Unit_OTP分析!AB12/Golden_OTP分析!AB12</f>
        <v>0.99512627381479846</v>
      </c>
    </row>
    <row r="13" spans="1:18" x14ac:dyDescent="0.15">
      <c r="A13" s="11"/>
      <c r="B13" s="1">
        <v>11</v>
      </c>
      <c r="C13" s="1">
        <f>Unit_OTP分析!N13/Golden_OTP分析!N13</f>
        <v>0.94300856407696143</v>
      </c>
      <c r="D13" s="1">
        <f>Unit_OTP分析!O13/Golden_OTP分析!O13</f>
        <v>1.0810403144711582</v>
      </c>
      <c r="E13" s="1">
        <f>Unit_OTP分析!P13/Golden_OTP分析!P13</f>
        <v>1.107374502643484</v>
      </c>
      <c r="F13" s="1">
        <f>Unit_OTP分析!Q13/Golden_OTP分析!Q13</f>
        <v>1.064638783269962</v>
      </c>
      <c r="G13" s="1">
        <f>Unit_OTP分析!R13/Golden_OTP分析!R13</f>
        <v>1.0273228168163635</v>
      </c>
      <c r="H13" s="1">
        <f>Unit_OTP分析!S13/Golden_OTP分析!S13</f>
        <v>1.0057206284153006</v>
      </c>
      <c r="I13" s="1">
        <f>Unit_OTP分析!T13/Golden_OTP分析!T13</f>
        <v>0.99042445447012251</v>
      </c>
      <c r="J13" s="1">
        <f>Unit_OTP分析!U13/Golden_OTP分析!U13</f>
        <v>0.98995165418523079</v>
      </c>
      <c r="K13" s="1">
        <f>Unit_OTP分析!V13/Golden_OTP分析!V13</f>
        <v>1.0007449483192103</v>
      </c>
      <c r="L13" s="1">
        <f>Unit_OTP分析!W13/Golden_OTP分析!W13</f>
        <v>1.0127515614156835</v>
      </c>
      <c r="M13" s="1">
        <f>Unit_OTP分析!X13/Golden_OTP分析!X13</f>
        <v>1.0389339513325608</v>
      </c>
      <c r="N13" s="1">
        <f>Unit_OTP分析!Y13/Golden_OTP分析!Y13</f>
        <v>1.0793053354463813</v>
      </c>
      <c r="O13" s="1">
        <f>Unit_OTP分析!Z13/Golden_OTP分析!Z13</f>
        <v>1.1277461804393889</v>
      </c>
      <c r="P13" s="1">
        <f>Unit_OTP分析!AA13/Golden_OTP分析!AA13</f>
        <v>1.1004906498796518</v>
      </c>
      <c r="Q13" s="1">
        <f>Unit_OTP分析!AB13/Golden_OTP分析!AB13</f>
        <v>0.94082974382226248</v>
      </c>
    </row>
    <row r="14" spans="1:18" x14ac:dyDescent="0.15">
      <c r="A14" s="11"/>
      <c r="B14" s="1">
        <v>12</v>
      </c>
      <c r="C14" s="1">
        <f>Unit_OTP分析!N14/Golden_OTP分析!N14</f>
        <v>0.90158071668693229</v>
      </c>
      <c r="D14" s="1">
        <f>Unit_OTP分析!O14/Golden_OTP分析!O14</f>
        <v>1.0214642752131726</v>
      </c>
      <c r="E14" s="1">
        <f>Unit_OTP分析!P14/Golden_OTP分析!P14</f>
        <v>1.1206844640706544</v>
      </c>
      <c r="F14" s="1">
        <f>Unit_OTP分析!Q14/Golden_OTP分析!Q14</f>
        <v>1.0964716914781385</v>
      </c>
      <c r="G14" s="1">
        <f>Unit_OTP分析!R14/Golden_OTP分析!R14</f>
        <v>1.0571621621621621</v>
      </c>
      <c r="H14" s="1">
        <f>Unit_OTP分析!S14/Golden_OTP分析!S14</f>
        <v>1.0320152091254753</v>
      </c>
      <c r="I14" s="1">
        <f>Unit_OTP分析!T14/Golden_OTP分析!T14</f>
        <v>1.0139785825226846</v>
      </c>
      <c r="J14" s="1">
        <f>Unit_OTP分析!U14/Golden_OTP分析!U14</f>
        <v>1.009059642647429</v>
      </c>
      <c r="K14" s="1">
        <f>Unit_OTP分析!V14/Golden_OTP分析!V14</f>
        <v>1.0177646188008882</v>
      </c>
      <c r="L14" s="1">
        <f>Unit_OTP分析!W14/Golden_OTP分析!W14</f>
        <v>1.0336586490432644</v>
      </c>
      <c r="M14" s="1">
        <f>Unit_OTP分析!X14/Golden_OTP分析!X14</f>
        <v>1.0625686059275521</v>
      </c>
      <c r="N14" s="1">
        <f>Unit_OTP分析!Y14/Golden_OTP分析!Y14</f>
        <v>1.1112839535718559</v>
      </c>
      <c r="O14" s="1">
        <f>Unit_OTP分析!Z14/Golden_OTP分析!Z14</f>
        <v>1.1361843790012804</v>
      </c>
      <c r="P14" s="1">
        <f>Unit_OTP分析!AA14/Golden_OTP分析!AA14</f>
        <v>1.0484393655125361</v>
      </c>
      <c r="Q14" s="1">
        <f>Unit_OTP分析!AB14/Golden_OTP分析!AB14</f>
        <v>0.89602779142395961</v>
      </c>
    </row>
    <row r="15" spans="1:18" x14ac:dyDescent="0.15">
      <c r="A15" s="11"/>
      <c r="B15" s="1">
        <v>13</v>
      </c>
      <c r="C15" s="1">
        <f>Unit_OTP分析!N15/Golden_OTP分析!N15</f>
        <v>0.84940895996821297</v>
      </c>
      <c r="D15" s="1">
        <f>Unit_OTP分析!O15/Golden_OTP分析!O15</f>
        <v>0.95383560600289474</v>
      </c>
      <c r="E15" s="1">
        <f>Unit_OTP分析!P15/Golden_OTP分析!P15</f>
        <v>1.0899622504207032</v>
      </c>
      <c r="F15" s="1">
        <f>Unit_OTP分析!Q15/Golden_OTP分析!Q15</f>
        <v>1.1262912539068708</v>
      </c>
      <c r="G15" s="1">
        <f>Unit_OTP分析!R15/Golden_OTP分析!R15</f>
        <v>1.0986093552465235</v>
      </c>
      <c r="H15" s="1">
        <f>Unit_OTP分析!S15/Golden_OTP分析!S15</f>
        <v>1.0650438946528331</v>
      </c>
      <c r="I15" s="1">
        <f>Unit_OTP分析!T15/Golden_OTP分析!T15</f>
        <v>1.0444570698103828</v>
      </c>
      <c r="J15" s="1">
        <f>Unit_OTP分析!U15/Golden_OTP分析!U15</f>
        <v>1.0382716049382716</v>
      </c>
      <c r="K15" s="1">
        <f>Unit_OTP分析!V15/Golden_OTP分析!V15</f>
        <v>1.041345879669233</v>
      </c>
      <c r="L15" s="1">
        <f>Unit_OTP分析!W15/Golden_OTP分析!W15</f>
        <v>1.0611426662211827</v>
      </c>
      <c r="M15" s="1">
        <f>Unit_OTP分析!X15/Golden_OTP分析!X15</f>
        <v>1.1015311702515493</v>
      </c>
      <c r="N15" s="1">
        <f>Unit_OTP分析!Y15/Golden_OTP分析!Y15</f>
        <v>1.1366029222174474</v>
      </c>
      <c r="O15" s="1">
        <f>Unit_OTP分析!Z15/Golden_OTP分析!Z15</f>
        <v>1.1085027726432533</v>
      </c>
      <c r="P15" s="1">
        <f>Unit_OTP分析!AA15/Golden_OTP分析!AA15</f>
        <v>0.97028747829442408</v>
      </c>
      <c r="Q15" s="1">
        <f>Unit_OTP分析!AB15/Golden_OTP分析!AB15</f>
        <v>0.84170058796924474</v>
      </c>
    </row>
    <row r="16" spans="1:18" x14ac:dyDescent="0.15">
      <c r="A16" s="11"/>
      <c r="B16" s="1">
        <v>14</v>
      </c>
      <c r="C16" s="1">
        <f>Unit_OTP分析!N16/Golden_OTP分析!N16</f>
        <v>0.83597947846149179</v>
      </c>
      <c r="D16" s="1">
        <f>Unit_OTP分析!O16/Golden_OTP分析!O16</f>
        <v>0.88361217915410994</v>
      </c>
      <c r="E16" s="1">
        <f>Unit_OTP分析!P16/Golden_OTP分析!P16</f>
        <v>1.0175086929842503</v>
      </c>
      <c r="F16" s="1">
        <f>Unit_OTP分析!Q16/Golden_OTP分析!Q16</f>
        <v>1.1263238240625895</v>
      </c>
      <c r="G16" s="1">
        <f>Unit_OTP分析!R16/Golden_OTP分析!R16</f>
        <v>1.1462342535513268</v>
      </c>
      <c r="H16" s="1">
        <f>Unit_OTP分析!S16/Golden_OTP分析!S16</f>
        <v>1.1176230464194075</v>
      </c>
      <c r="I16" s="1">
        <f>Unit_OTP分析!T16/Golden_OTP分析!T16</f>
        <v>1.0949944519787942</v>
      </c>
      <c r="J16" s="1">
        <f>Unit_OTP分析!U16/Golden_OTP分析!U16</f>
        <v>1.0843895093487264</v>
      </c>
      <c r="K16" s="1">
        <f>Unit_OTP分析!V16/Golden_OTP分析!V16</f>
        <v>1.0869511593487913</v>
      </c>
      <c r="L16" s="1">
        <f>Unit_OTP分析!W16/Golden_OTP分析!W16</f>
        <v>1.1145577754410563</v>
      </c>
      <c r="M16" s="1">
        <f>Unit_OTP分析!X16/Golden_OTP分析!X16</f>
        <v>1.1364950219462584</v>
      </c>
      <c r="N16" s="1">
        <f>Unit_OTP分析!Y16/Golden_OTP分析!Y16</f>
        <v>1.1266899154445134</v>
      </c>
      <c r="O16" s="1">
        <f>Unit_OTP分析!Z16/Golden_OTP分析!Z16</f>
        <v>1.0180313089091058</v>
      </c>
      <c r="P16" s="1">
        <f>Unit_OTP分析!AA16/Golden_OTP分析!AA16</f>
        <v>0.8866346386479107</v>
      </c>
      <c r="Q16" s="1">
        <f>Unit_OTP分析!AB16/Golden_OTP分析!AB16</f>
        <v>0.78548593350383633</v>
      </c>
    </row>
    <row r="17" spans="1:18" x14ac:dyDescent="0.15">
      <c r="C17" s="1">
        <v>0</v>
      </c>
      <c r="D17" s="1">
        <v>1</v>
      </c>
      <c r="E17" s="1">
        <v>2</v>
      </c>
      <c r="F17" s="1">
        <v>3</v>
      </c>
      <c r="G17" s="1">
        <v>4</v>
      </c>
      <c r="H17" s="1">
        <v>5</v>
      </c>
      <c r="I17" s="1">
        <v>6</v>
      </c>
      <c r="J17" s="1">
        <v>7</v>
      </c>
      <c r="K17" s="1">
        <v>8</v>
      </c>
      <c r="L17" s="1">
        <v>9</v>
      </c>
      <c r="M17" s="1">
        <v>10</v>
      </c>
      <c r="N17" s="1">
        <v>11</v>
      </c>
      <c r="O17" s="1">
        <v>12</v>
      </c>
      <c r="P17" s="1">
        <v>13</v>
      </c>
      <c r="Q17" s="1">
        <v>14</v>
      </c>
    </row>
    <row r="18" spans="1:18" x14ac:dyDescent="0.15">
      <c r="A18" s="11" t="str">
        <f>Golden_OTP分析!L18</f>
        <v>R</v>
      </c>
      <c r="B18" s="1">
        <v>0</v>
      </c>
      <c r="C18" s="1">
        <f>Unit_OTP分析!N18/Golden_OTP分析!N18</f>
        <v>0.8524185741498298</v>
      </c>
      <c r="D18" s="1">
        <f>Unit_OTP分析!O18/Golden_OTP分析!O18</f>
        <v>0.9097205218790444</v>
      </c>
      <c r="E18" s="1">
        <f>Unit_OTP分析!P18/Golden_OTP分析!P18</f>
        <v>1.0410292072322671</v>
      </c>
      <c r="F18" s="1">
        <f>Unit_OTP分析!Q18/Golden_OTP分析!Q18</f>
        <v>1.1523178807947019</v>
      </c>
      <c r="G18" s="1">
        <f>Unit_OTP分析!R18/Golden_OTP分析!R18</f>
        <v>1.1475203358698505</v>
      </c>
      <c r="H18" s="1">
        <f>Unit_OTP分析!S18/Golden_OTP分析!S18</f>
        <v>1.1110606404724053</v>
      </c>
      <c r="I18" s="1">
        <f>Unit_OTP分析!T18/Golden_OTP分析!T18</f>
        <v>1.0772043397470479</v>
      </c>
      <c r="J18" s="1">
        <f>Unit_OTP分析!U18/Golden_OTP分析!U18</f>
        <v>1.0712057258212515</v>
      </c>
      <c r="K18" s="1">
        <f>Unit_OTP分析!V18/Golden_OTP分析!V18</f>
        <v>1.0747932398417834</v>
      </c>
      <c r="L18" s="1">
        <f>Unit_OTP分析!W18/Golden_OTP分析!W18</f>
        <v>1.1028282023558869</v>
      </c>
      <c r="M18" s="1">
        <f>Unit_OTP分析!X18/Golden_OTP分析!X18</f>
        <v>1.1461923583662714</v>
      </c>
      <c r="N18" s="1">
        <f>Unit_OTP分析!Y18/Golden_OTP分析!Y18</f>
        <v>1.1495734597156397</v>
      </c>
      <c r="O18" s="1">
        <f>Unit_OTP分析!Z18/Golden_OTP分析!Z18</f>
        <v>1.0484878369493753</v>
      </c>
      <c r="P18" s="1">
        <f>Unit_OTP分析!AA18/Golden_OTP分析!AA18</f>
        <v>0.91278205881336605</v>
      </c>
      <c r="Q18" s="1">
        <f>Unit_OTP分析!AB18/Golden_OTP分析!AB18</f>
        <v>0.85483635939731295</v>
      </c>
    </row>
    <row r="19" spans="1:18" x14ac:dyDescent="0.15">
      <c r="A19" s="11"/>
      <c r="B19" s="1">
        <v>1</v>
      </c>
      <c r="C19" s="1">
        <f>Unit_OTP分析!N19/Golden_OTP分析!N19</f>
        <v>0.86006657219127969</v>
      </c>
      <c r="D19" s="1">
        <f>Unit_OTP分析!O19/Golden_OTP分析!O19</f>
        <v>0.97828567082445994</v>
      </c>
      <c r="E19" s="1">
        <f>Unit_OTP分析!P19/Golden_OTP分析!P19</f>
        <v>1.1298730631973619</v>
      </c>
      <c r="F19" s="1">
        <f>Unit_OTP分析!Q19/Golden_OTP分析!Q19</f>
        <v>1.175498070303536</v>
      </c>
      <c r="G19" s="1">
        <f>Unit_OTP分析!R19/Golden_OTP分析!R19</f>
        <v>1.1285781323322384</v>
      </c>
      <c r="H19" s="1">
        <f>Unit_OTP分析!S19/Golden_OTP分析!S19</f>
        <v>1.0856036152356359</v>
      </c>
      <c r="I19" s="1">
        <f>Unit_OTP分析!T19/Golden_OTP分析!T19</f>
        <v>1.056657028775988</v>
      </c>
      <c r="J19" s="1">
        <f>Unit_OTP分析!U19/Golden_OTP分析!U19</f>
        <v>1.0475452560400085</v>
      </c>
      <c r="K19" s="1">
        <f>Unit_OTP分析!V19/Golden_OTP分析!V19</f>
        <v>1.0571014292618932</v>
      </c>
      <c r="L19" s="1">
        <f>Unit_OTP分析!W19/Golden_OTP分析!W19</f>
        <v>1.0827067669172932</v>
      </c>
      <c r="M19" s="1">
        <f>Unit_OTP分析!X19/Golden_OTP分析!X19</f>
        <v>1.1298555187115111</v>
      </c>
      <c r="N19" s="1">
        <f>Unit_OTP分析!Y19/Golden_OTP分析!Y19</f>
        <v>1.1771356120238787</v>
      </c>
      <c r="O19" s="1">
        <f>Unit_OTP分析!Z19/Golden_OTP分析!Z19</f>
        <v>1.1436671239140375</v>
      </c>
      <c r="P19" s="1">
        <f>Unit_OTP分析!AA19/Golden_OTP分析!AA19</f>
        <v>0.99843230222154244</v>
      </c>
      <c r="Q19" s="1">
        <f>Unit_OTP分析!AB19/Golden_OTP分析!AB19</f>
        <v>0.87115488827260845</v>
      </c>
      <c r="R19" s="3" t="s">
        <v>3</v>
      </c>
    </row>
    <row r="20" spans="1:18" x14ac:dyDescent="0.15">
      <c r="A20" s="11"/>
      <c r="B20" s="1">
        <v>2</v>
      </c>
      <c r="C20" s="1">
        <f>Unit_OTP分析!N20/Golden_OTP分析!N20</f>
        <v>0.91644252548131366</v>
      </c>
      <c r="D20" s="1">
        <f>Unit_OTP分析!O20/Golden_OTP分析!O20</f>
        <v>1.0500768176722168</v>
      </c>
      <c r="E20" s="1">
        <f>Unit_OTP分析!P20/Golden_OTP分析!P20</f>
        <v>1.1612759202301817</v>
      </c>
      <c r="F20" s="1">
        <f>Unit_OTP分析!Q20/Golden_OTP分析!Q20</f>
        <v>1.138413506012951</v>
      </c>
      <c r="G20" s="1">
        <f>Unit_OTP分析!R20/Golden_OTP分析!R20</f>
        <v>1.0910121349513269</v>
      </c>
      <c r="H20" s="1">
        <f>Unit_OTP分析!S20/Golden_OTP分析!S20</f>
        <v>1.0496565113500598</v>
      </c>
      <c r="I20" s="1">
        <f>Unit_OTP分析!T20/Golden_OTP分析!T20</f>
        <v>1.0210282241944511</v>
      </c>
      <c r="J20" s="1">
        <f>Unit_OTP分析!U20/Golden_OTP分析!U20</f>
        <v>1.0177602368031573</v>
      </c>
      <c r="K20" s="1">
        <f>Unit_OTP分析!V20/Golden_OTP分析!V20</f>
        <v>1.0271052843239765</v>
      </c>
      <c r="L20" s="1">
        <f>Unit_OTP分析!W20/Golden_OTP分析!W20</f>
        <v>1.0551661768030749</v>
      </c>
      <c r="M20" s="1">
        <f>Unit_OTP分析!X20/Golden_OTP分析!X20</f>
        <v>1.0985743380855397</v>
      </c>
      <c r="N20" s="1">
        <f>Unit_OTP分析!Y20/Golden_OTP分析!Y20</f>
        <v>1.161128192999054</v>
      </c>
      <c r="O20" s="1">
        <f>Unit_OTP分析!Z20/Golden_OTP分析!Z20</f>
        <v>1.1918072779020126</v>
      </c>
      <c r="P20" s="1">
        <f>Unit_OTP分析!AA20/Golden_OTP分析!AA20</f>
        <v>1.0870685649106502</v>
      </c>
      <c r="Q20" s="1">
        <f>Unit_OTP分析!AB20/Golden_OTP分析!AB20</f>
        <v>0.92080476487291363</v>
      </c>
      <c r="R20" s="4">
        <f>MAX(C18:Q32)</f>
        <v>1.1981088678763097</v>
      </c>
    </row>
    <row r="21" spans="1:18" x14ac:dyDescent="0.15">
      <c r="A21" s="11"/>
      <c r="B21" s="1">
        <v>3</v>
      </c>
      <c r="C21" s="1">
        <f>Unit_OTP分析!N21/Golden_OTP分析!N21</f>
        <v>0.95843069269616343</v>
      </c>
      <c r="D21" s="1">
        <f>Unit_OTP分析!O21/Golden_OTP分析!O21</f>
        <v>1.1113352158128278</v>
      </c>
      <c r="E21" s="1">
        <f>Unit_OTP分析!P21/Golden_OTP分析!P21</f>
        <v>1.1556211430104641</v>
      </c>
      <c r="F21" s="1">
        <f>Unit_OTP分析!Q21/Golden_OTP分析!Q21</f>
        <v>1.1069033782489304</v>
      </c>
      <c r="G21" s="1">
        <f>Unit_OTP分析!R21/Golden_OTP分析!R21</f>
        <v>1.0622977955007147</v>
      </c>
      <c r="H21" s="1">
        <f>Unit_OTP分析!S21/Golden_OTP分析!S21</f>
        <v>1.0252735136968874</v>
      </c>
      <c r="I21" s="1">
        <f>Unit_OTP分析!T21/Golden_OTP分析!T21</f>
        <v>1.0033716056132678</v>
      </c>
      <c r="J21" s="1">
        <f>Unit_OTP分析!U21/Golden_OTP分析!U21</f>
        <v>0.99794296400186999</v>
      </c>
      <c r="K21" s="1">
        <f>Unit_OTP分析!V21/Golden_OTP分析!V21</f>
        <v>1.0127933732167511</v>
      </c>
      <c r="L21" s="1">
        <f>Unit_OTP分析!W21/Golden_OTP分析!W21</f>
        <v>1.0380763253324123</v>
      </c>
      <c r="M21" s="1">
        <f>Unit_OTP分析!X21/Golden_OTP分析!X21</f>
        <v>1.0776153846153846</v>
      </c>
      <c r="N21" s="1">
        <f>Unit_OTP分析!Y21/Golden_OTP分析!Y21</f>
        <v>1.1249917855030558</v>
      </c>
      <c r="O21" s="1">
        <f>Unit_OTP分析!Z21/Golden_OTP分析!Z21</f>
        <v>1.1838927661460064</v>
      </c>
      <c r="P21" s="1">
        <f>Unit_OTP分析!AA21/Golden_OTP分析!AA21</f>
        <v>1.1517881768870093</v>
      </c>
      <c r="Q21" s="1">
        <f>Unit_OTP分析!AB21/Golden_OTP分析!AB21</f>
        <v>0.97870042822565628</v>
      </c>
      <c r="R21" s="3" t="s">
        <v>4</v>
      </c>
    </row>
    <row r="22" spans="1:18" x14ac:dyDescent="0.15">
      <c r="A22" s="11"/>
      <c r="B22" s="1">
        <v>4</v>
      </c>
      <c r="C22" s="1">
        <f>Unit_OTP分析!N22/Golden_OTP分析!N22</f>
        <v>1.0016713091922005</v>
      </c>
      <c r="D22" s="1">
        <f>Unit_OTP分析!O22/Golden_OTP分析!O22</f>
        <v>1.1375485828040572</v>
      </c>
      <c r="E22" s="1">
        <f>Unit_OTP分析!P22/Golden_OTP分析!P22</f>
        <v>1.1249428440786466</v>
      </c>
      <c r="F22" s="1">
        <f>Unit_OTP分析!Q22/Golden_OTP分析!Q22</f>
        <v>1.0724456483989719</v>
      </c>
      <c r="G22" s="1">
        <f>Unit_OTP分析!R22/Golden_OTP分析!R22</f>
        <v>1.0375548018860121</v>
      </c>
      <c r="H22" s="1">
        <f>Unit_OTP分析!S22/Golden_OTP分析!S22</f>
        <v>1.0097332709405709</v>
      </c>
      <c r="I22" s="1">
        <f>Unit_OTP分析!T22/Golden_OTP分析!T22</f>
        <v>0.99525060630557804</v>
      </c>
      <c r="J22" s="1">
        <f>Unit_OTP分析!U22/Golden_OTP分析!U22</f>
        <v>0.99666319082377475</v>
      </c>
      <c r="K22" s="1">
        <f>Unit_OTP分析!V22/Golden_OTP分析!V22</f>
        <v>1.0080942622950819</v>
      </c>
      <c r="L22" s="1">
        <f>Unit_OTP分析!W22/Golden_OTP分析!W22</f>
        <v>1.020761576731726</v>
      </c>
      <c r="M22" s="1">
        <f>Unit_OTP分析!X22/Golden_OTP分析!X22</f>
        <v>1.0584426648492078</v>
      </c>
      <c r="N22" s="1">
        <f>Unit_OTP分析!Y22/Golden_OTP分析!Y22</f>
        <v>1.1007266709835239</v>
      </c>
      <c r="O22" s="1">
        <f>Unit_OTP分析!Z22/Golden_OTP分析!Z22</f>
        <v>1.1566894096707208</v>
      </c>
      <c r="P22" s="1">
        <f>Unit_OTP分析!AA22/Golden_OTP分析!AA22</f>
        <v>1.1796626741627965</v>
      </c>
      <c r="Q22" s="1">
        <f>Unit_OTP分析!AB22/Golden_OTP分析!AB22</f>
        <v>1.0258899676375404</v>
      </c>
      <c r="R22" s="4">
        <f>MIN(C18:Q32)</f>
        <v>0.84190615835777127</v>
      </c>
    </row>
    <row r="23" spans="1:18" x14ac:dyDescent="0.15">
      <c r="A23" s="11"/>
      <c r="B23" s="1">
        <v>5</v>
      </c>
      <c r="C23" s="1">
        <f>Unit_OTP分析!N23/Golden_OTP分析!N23</f>
        <v>1.0258634868421053</v>
      </c>
      <c r="D23" s="1">
        <f>Unit_OTP分析!O23/Golden_OTP分析!O23</f>
        <v>1.141009183371186</v>
      </c>
      <c r="E23" s="1">
        <f>Unit_OTP分析!P23/Golden_OTP分析!P23</f>
        <v>1.0913340524991011</v>
      </c>
      <c r="F23" s="1">
        <f>Unit_OTP分析!Q23/Golden_OTP分析!Q23</f>
        <v>1.0508674787744554</v>
      </c>
      <c r="G23" s="1">
        <f>Unit_OTP分析!R23/Golden_OTP分析!R23</f>
        <v>1.0197066101095793</v>
      </c>
      <c r="H23" s="1">
        <f>Unit_OTP分析!S23/Golden_OTP分析!S23</f>
        <v>0.99919444164736682</v>
      </c>
      <c r="I23" s="1">
        <f>Unit_OTP分析!T23/Golden_OTP分析!T23</f>
        <v>0.99386301369863017</v>
      </c>
      <c r="J23" s="1">
        <f>Unit_OTP分析!U23/Golden_OTP分析!U23</f>
        <v>0.99727860301621496</v>
      </c>
      <c r="K23" s="1">
        <f>Unit_OTP分析!V23/Golden_OTP分析!V23</f>
        <v>1.0083463164923214</v>
      </c>
      <c r="L23" s="1">
        <f>Unit_OTP分析!W23/Golden_OTP分析!W23</f>
        <v>1.0163849958779885</v>
      </c>
      <c r="M23" s="1">
        <f>Unit_OTP分析!X23/Golden_OTP分析!X23</f>
        <v>1.0366788321167884</v>
      </c>
      <c r="N23" s="1">
        <f>Unit_OTP分析!Y23/Golden_OTP分析!Y23</f>
        <v>1.0782234516674352</v>
      </c>
      <c r="O23" s="1">
        <f>Unit_OTP分析!Z23/Golden_OTP分析!Z23</f>
        <v>1.1372867587327375</v>
      </c>
      <c r="P23" s="1">
        <f>Unit_OTP分析!AA23/Golden_OTP分析!AA23</f>
        <v>1.1934215230604219</v>
      </c>
      <c r="Q23" s="1">
        <f>Unit_OTP分析!AB23/Golden_OTP分析!AB23</f>
        <v>1.0726052219751256</v>
      </c>
    </row>
    <row r="24" spans="1:18" x14ac:dyDescent="0.15">
      <c r="A24" s="11"/>
      <c r="B24" s="1">
        <v>6</v>
      </c>
      <c r="C24" s="1">
        <f>Unit_OTP分析!N24/Golden_OTP分析!N24</f>
        <v>1.051946405173507</v>
      </c>
      <c r="D24" s="1">
        <f>Unit_OTP分析!O24/Golden_OTP分析!O24</f>
        <v>1.1302107018341669</v>
      </c>
      <c r="E24" s="1">
        <f>Unit_OTP分析!P24/Golden_OTP分析!P24</f>
        <v>1.0818204426759512</v>
      </c>
      <c r="F24" s="1">
        <f>Unit_OTP分析!Q24/Golden_OTP分析!Q24</f>
        <v>1.0390070921985815</v>
      </c>
      <c r="G24" s="1">
        <f>Unit_OTP分析!R24/Golden_OTP分析!R24</f>
        <v>1.0106088560885609</v>
      </c>
      <c r="H24" s="1">
        <f>Unit_OTP分析!S24/Golden_OTP分析!S24</f>
        <v>0.99978856115868486</v>
      </c>
      <c r="I24" s="1">
        <f>Unit_OTP分析!T24/Golden_OTP分析!T24</f>
        <v>0.99988431281813972</v>
      </c>
      <c r="J24" s="1">
        <f>Unit_OTP分析!U24/Golden_OTP分析!U24</f>
        <v>1.0007185628742514</v>
      </c>
      <c r="K24" s="1">
        <f>Unit_OTP分析!V24/Golden_OTP分析!V24</f>
        <v>1.0047992508486481</v>
      </c>
      <c r="L24" s="1">
        <f>Unit_OTP分析!W24/Golden_OTP分析!W24</f>
        <v>1.0160398829522055</v>
      </c>
      <c r="M24" s="1">
        <f>Unit_OTP分析!X24/Golden_OTP分析!X24</f>
        <v>1.0299532576552513</v>
      </c>
      <c r="N24" s="1">
        <f>Unit_OTP分析!Y24/Golden_OTP分析!Y24</f>
        <v>1.0718985716578397</v>
      </c>
      <c r="O24" s="1">
        <f>Unit_OTP分析!Z24/Golden_OTP分析!Z24</f>
        <v>1.1238645211523488</v>
      </c>
      <c r="P24" s="1">
        <f>Unit_OTP分析!AA24/Golden_OTP分析!AA24</f>
        <v>1.1872146118721461</v>
      </c>
      <c r="Q24" s="1">
        <f>Unit_OTP分析!AB24/Golden_OTP分析!AB24</f>
        <v>1.0839976255088195</v>
      </c>
    </row>
    <row r="25" spans="1:18" x14ac:dyDescent="0.15">
      <c r="A25" s="11"/>
      <c r="B25" s="1">
        <v>7</v>
      </c>
      <c r="C25" s="1">
        <f>Unit_OTP分析!N25/Golden_OTP分析!N25</f>
        <v>1.0618164730006836</v>
      </c>
      <c r="D25" s="1">
        <f>Unit_OTP分析!O25/Golden_OTP分析!O25</f>
        <v>1.1281736909323117</v>
      </c>
      <c r="E25" s="1">
        <f>Unit_OTP分析!P25/Golden_OTP分析!P25</f>
        <v>1.083938150836226</v>
      </c>
      <c r="F25" s="1">
        <f>Unit_OTP分析!Q25/Golden_OTP分析!Q25</f>
        <v>1.0392448691837695</v>
      </c>
      <c r="G25" s="1">
        <f>Unit_OTP分析!R25/Golden_OTP分析!R25</f>
        <v>1.0074892342258004</v>
      </c>
      <c r="H25" s="1">
        <f>Unit_OTP分析!S25/Golden_OTP分析!S25</f>
        <v>1.0021544759237315</v>
      </c>
      <c r="I25" s="1">
        <f>Unit_OTP分析!T25/Golden_OTP分析!T25</f>
        <v>0.99941114120833829</v>
      </c>
      <c r="J25" s="1">
        <f>Unit_OTP分析!U25/Golden_OTP分析!U25</f>
        <v>0.99987794458684243</v>
      </c>
      <c r="K25" s="1">
        <f>Unit_OTP分析!V25/Golden_OTP分析!V25</f>
        <v>1.002740052418394</v>
      </c>
      <c r="L25" s="1">
        <f>Unit_OTP分析!W25/Golden_OTP分析!W25</f>
        <v>1.0183364630509224</v>
      </c>
      <c r="M25" s="1">
        <f>Unit_OTP分析!X25/Golden_OTP分析!X25</f>
        <v>1.0307349234050804</v>
      </c>
      <c r="N25" s="1">
        <f>Unit_OTP分析!Y25/Golden_OTP分析!Y25</f>
        <v>1.0729480805281604</v>
      </c>
      <c r="O25" s="1">
        <f>Unit_OTP分析!Z25/Golden_OTP分析!Z25</f>
        <v>1.1236502501975243</v>
      </c>
      <c r="P25" s="1">
        <f>Unit_OTP分析!AA25/Golden_OTP分析!AA25</f>
        <v>1.1860996070935541</v>
      </c>
      <c r="Q25" s="1">
        <f>Unit_OTP分析!AB25/Golden_OTP分析!AB25</f>
        <v>1.1061236750632966</v>
      </c>
    </row>
    <row r="26" spans="1:18" x14ac:dyDescent="0.15">
      <c r="A26" s="11"/>
      <c r="B26" s="1">
        <v>8</v>
      </c>
      <c r="C26" s="1">
        <f>Unit_OTP分析!N26/Golden_OTP分析!N26</f>
        <v>1.0609115554049475</v>
      </c>
      <c r="D26" s="1">
        <f>Unit_OTP分析!O26/Golden_OTP分析!O26</f>
        <v>1.1352009744214373</v>
      </c>
      <c r="E26" s="1">
        <f>Unit_OTP分析!P26/Golden_OTP分析!P26</f>
        <v>1.081666978134928</v>
      </c>
      <c r="F26" s="1">
        <f>Unit_OTP分析!Q26/Golden_OTP分析!Q26</f>
        <v>1.0401143917143298</v>
      </c>
      <c r="G26" s="1">
        <f>Unit_OTP分析!R26/Golden_OTP分析!R26</f>
        <v>1.0082422670864974</v>
      </c>
      <c r="H26" s="1">
        <f>Unit_OTP分析!S26/Golden_OTP分析!S26</f>
        <v>0.99978800084799657</v>
      </c>
      <c r="I26" s="1">
        <f>Unit_OTP分析!T26/Golden_OTP分析!T26</f>
        <v>0.99756465267308359</v>
      </c>
      <c r="J26" s="1">
        <f>Unit_OTP分析!U26/Golden_OTP分析!U26</f>
        <v>0.99508216384790693</v>
      </c>
      <c r="K26" s="1">
        <f>Unit_OTP分析!V26/Golden_OTP分析!V26</f>
        <v>1.0021099519399836</v>
      </c>
      <c r="L26" s="1">
        <f>Unit_OTP分析!W26/Golden_OTP分析!W26</f>
        <v>1.013781877373847</v>
      </c>
      <c r="M26" s="1">
        <f>Unit_OTP分析!X26/Golden_OTP分析!X26</f>
        <v>1.0278546217685778</v>
      </c>
      <c r="N26" s="1">
        <f>Unit_OTP分析!Y26/Golden_OTP分析!Y26</f>
        <v>1.0735554482536618</v>
      </c>
      <c r="O26" s="1">
        <f>Unit_OTP分析!Z26/Golden_OTP分析!Z26</f>
        <v>1.1234808604666278</v>
      </c>
      <c r="P26" s="1">
        <f>Unit_OTP分析!AA26/Golden_OTP分析!AA26</f>
        <v>1.1829780531345164</v>
      </c>
      <c r="Q26" s="1">
        <f>Unit_OTP分析!AB26/Golden_OTP分析!AB26</f>
        <v>1.0990086371952517</v>
      </c>
    </row>
    <row r="27" spans="1:18" x14ac:dyDescent="0.15">
      <c r="A27" s="11"/>
      <c r="B27" s="1">
        <v>9</v>
      </c>
      <c r="C27" s="1">
        <f>Unit_OTP分析!N27/Golden_OTP分析!N27</f>
        <v>1.0513468711147949</v>
      </c>
      <c r="D27" s="1">
        <f>Unit_OTP分析!O27/Golden_OTP分析!O27</f>
        <v>1.1440998111144249</v>
      </c>
      <c r="E27" s="1">
        <f>Unit_OTP分析!P27/Golden_OTP分析!P27</f>
        <v>1.0945057596043664</v>
      </c>
      <c r="F27" s="1">
        <f>Unit_OTP分析!Q27/Golden_OTP分析!Q27</f>
        <v>1.0543518725336907</v>
      </c>
      <c r="G27" s="1">
        <f>Unit_OTP分析!R27/Golden_OTP分析!R27</f>
        <v>1.0225711481844946</v>
      </c>
      <c r="H27" s="1">
        <f>Unit_OTP分析!S27/Golden_OTP分析!S27</f>
        <v>1.0013207355481053</v>
      </c>
      <c r="I27" s="1">
        <f>Unit_OTP分析!T27/Golden_OTP分析!T27</f>
        <v>0.99657155496571559</v>
      </c>
      <c r="J27" s="1">
        <f>Unit_OTP分析!U27/Golden_OTP分析!U27</f>
        <v>0.99530999771219397</v>
      </c>
      <c r="K27" s="1">
        <f>Unit_OTP分析!V27/Golden_OTP分析!V27</f>
        <v>1.0026860660324566</v>
      </c>
      <c r="L27" s="1">
        <f>Unit_OTP分析!W27/Golden_OTP分析!W27</f>
        <v>1.0146235220908526</v>
      </c>
      <c r="M27" s="1">
        <f>Unit_OTP分析!X27/Golden_OTP分析!X27</f>
        <v>1.0404086892488955</v>
      </c>
      <c r="N27" s="1">
        <f>Unit_OTP分析!Y27/Golden_OTP分析!Y27</f>
        <v>1.0833656155574494</v>
      </c>
      <c r="O27" s="1">
        <f>Unit_OTP分析!Z27/Golden_OTP分析!Z27</f>
        <v>1.1371439351065837</v>
      </c>
      <c r="P27" s="1">
        <f>Unit_OTP分析!AA27/Golden_OTP分析!AA27</f>
        <v>1.1940221857025473</v>
      </c>
      <c r="Q27" s="1">
        <f>Unit_OTP分析!AB27/Golden_OTP分析!AB27</f>
        <v>1.0793400762725915</v>
      </c>
    </row>
    <row r="28" spans="1:18" x14ac:dyDescent="0.15">
      <c r="A28" s="11"/>
      <c r="B28" s="1">
        <v>10</v>
      </c>
      <c r="C28" s="1">
        <f>Unit_OTP分析!N28/Golden_OTP分析!N28</f>
        <v>1.0267200000000001</v>
      </c>
      <c r="D28" s="1">
        <f>Unit_OTP分析!O28/Golden_OTP分析!O28</f>
        <v>1.1468724691534466</v>
      </c>
      <c r="E28" s="1">
        <f>Unit_OTP分析!P28/Golden_OTP分析!P28</f>
        <v>1.1238024209741266</v>
      </c>
      <c r="F28" s="1">
        <f>Unit_OTP分析!Q28/Golden_OTP分析!Q28</f>
        <v>1.0705339024560911</v>
      </c>
      <c r="G28" s="1">
        <f>Unit_OTP分析!R28/Golden_OTP分析!R28</f>
        <v>1.0330888481413569</v>
      </c>
      <c r="H28" s="1">
        <f>Unit_OTP分析!S28/Golden_OTP分析!S28</f>
        <v>1.0030182984342577</v>
      </c>
      <c r="I28" s="1">
        <f>Unit_OTP分析!T28/Golden_OTP分析!T28</f>
        <v>0.98951653944020357</v>
      </c>
      <c r="J28" s="1">
        <f>Unit_OTP分析!U28/Golden_OTP分析!U28</f>
        <v>0.99096068951019545</v>
      </c>
      <c r="K28" s="1">
        <f>Unit_OTP分析!V28/Golden_OTP分析!V28</f>
        <v>0.99907178217821779</v>
      </c>
      <c r="L28" s="1">
        <f>Unit_OTP分析!W28/Golden_OTP分析!W28</f>
        <v>1.0186006168080186</v>
      </c>
      <c r="M28" s="1">
        <f>Unit_OTP分析!X28/Golden_OTP分析!X28</f>
        <v>1.0600876815954612</v>
      </c>
      <c r="N28" s="1">
        <f>Unit_OTP分析!Y28/Golden_OTP分析!Y28</f>
        <v>1.0972745723398087</v>
      </c>
      <c r="O28" s="1">
        <f>Unit_OTP分析!Z28/Golden_OTP分析!Z28</f>
        <v>1.1576654532434207</v>
      </c>
      <c r="P28" s="1">
        <f>Unit_OTP分析!AA28/Golden_OTP分析!AA28</f>
        <v>1.1870708259760643</v>
      </c>
      <c r="Q28" s="1">
        <f>Unit_OTP分析!AB28/Golden_OTP分析!AB28</f>
        <v>1.0444982534137821</v>
      </c>
    </row>
    <row r="29" spans="1:18" x14ac:dyDescent="0.15">
      <c r="A29" s="11"/>
      <c r="B29" s="1">
        <v>11</v>
      </c>
      <c r="C29" s="1">
        <f>Unit_OTP分析!N29/Golden_OTP分析!N29</f>
        <v>0.98853879033173209</v>
      </c>
      <c r="D29" s="1">
        <f>Unit_OTP分析!O29/Golden_OTP分析!O29</f>
        <v>1.1260341726618706</v>
      </c>
      <c r="E29" s="1">
        <f>Unit_OTP分析!P29/Golden_OTP分析!P29</f>
        <v>1.1474669248144562</v>
      </c>
      <c r="F29" s="1">
        <f>Unit_OTP分析!Q29/Golden_OTP分析!Q29</f>
        <v>1.0919223624367433</v>
      </c>
      <c r="G29" s="1">
        <f>Unit_OTP分析!R29/Golden_OTP分析!R29</f>
        <v>1.0531971244797578</v>
      </c>
      <c r="H29" s="1">
        <f>Unit_OTP分析!S29/Golden_OTP分析!S29</f>
        <v>1.0204603580562659</v>
      </c>
      <c r="I29" s="1">
        <f>Unit_OTP分析!T29/Golden_OTP分析!T29</f>
        <v>0.99395825704870011</v>
      </c>
      <c r="J29" s="1">
        <f>Unit_OTP分析!U29/Golden_OTP分析!U29</f>
        <v>0.98850358085186585</v>
      </c>
      <c r="K29" s="1">
        <f>Unit_OTP分析!V29/Golden_OTP分析!V29</f>
        <v>1.0049115003243443</v>
      </c>
      <c r="L29" s="1">
        <f>Unit_OTP分析!W29/Golden_OTP分析!W29</f>
        <v>1.0349474050247762</v>
      </c>
      <c r="M29" s="1">
        <f>Unit_OTP分析!X29/Golden_OTP分析!X29</f>
        <v>1.0705790905557715</v>
      </c>
      <c r="N29" s="1">
        <f>Unit_OTP分析!Y29/Golden_OTP分析!Y29</f>
        <v>1.1200795228628231</v>
      </c>
      <c r="O29" s="1">
        <f>Unit_OTP分析!Z29/Golden_OTP分析!Z29</f>
        <v>1.1780494581828285</v>
      </c>
      <c r="P29" s="1">
        <f>Unit_OTP分析!AA29/Golden_OTP分析!AA29</f>
        <v>1.1653064047586112</v>
      </c>
      <c r="Q29" s="1">
        <f>Unit_OTP分析!AB29/Golden_OTP分析!AB29</f>
        <v>0.99992503186145887</v>
      </c>
    </row>
    <row r="30" spans="1:18" x14ac:dyDescent="0.15">
      <c r="A30" s="11"/>
      <c r="B30" s="1">
        <v>12</v>
      </c>
      <c r="C30" s="1">
        <f>Unit_OTP分析!N30/Golden_OTP分析!N30</f>
        <v>0.94451722550720529</v>
      </c>
      <c r="D30" s="1">
        <f>Unit_OTP分析!O30/Golden_OTP分析!O30</f>
        <v>1.0765568224533266</v>
      </c>
      <c r="E30" s="1">
        <f>Unit_OTP分析!P30/Golden_OTP分析!P30</f>
        <v>1.1674771734815403</v>
      </c>
      <c r="F30" s="1">
        <f>Unit_OTP分析!Q30/Golden_OTP分析!Q30</f>
        <v>1.1344201427162499</v>
      </c>
      <c r="G30" s="1">
        <f>Unit_OTP分析!R30/Golden_OTP分析!R30</f>
        <v>1.0797509039775011</v>
      </c>
      <c r="H30" s="1">
        <f>Unit_OTP分析!S30/Golden_OTP分析!S30</f>
        <v>1.0411968125093971</v>
      </c>
      <c r="I30" s="1">
        <f>Unit_OTP分析!T30/Golden_OTP分析!T30</f>
        <v>1.0137141013230073</v>
      </c>
      <c r="J30" s="1">
        <f>Unit_OTP分析!U30/Golden_OTP分析!U30</f>
        <v>1.0105960264900662</v>
      </c>
      <c r="K30" s="1">
        <f>Unit_OTP分析!V30/Golden_OTP分析!V30</f>
        <v>1.0227808965910015</v>
      </c>
      <c r="L30" s="1">
        <f>Unit_OTP分析!W30/Golden_OTP分析!W30</f>
        <v>1.0512036683225068</v>
      </c>
      <c r="M30" s="1">
        <f>Unit_OTP分析!X30/Golden_OTP分析!X30</f>
        <v>1.0904856497020343</v>
      </c>
      <c r="N30" s="1">
        <f>Unit_OTP分析!Y30/Golden_OTP分析!Y30</f>
        <v>1.1568452380952381</v>
      </c>
      <c r="O30" s="1">
        <f>Unit_OTP分析!Z30/Golden_OTP分析!Z30</f>
        <v>1.1981088678763097</v>
      </c>
      <c r="P30" s="1">
        <f>Unit_OTP分析!AA30/Golden_OTP分析!AA30</f>
        <v>1.1232391360027321</v>
      </c>
      <c r="Q30" s="1">
        <f>Unit_OTP分析!AB30/Golden_OTP分析!AB30</f>
        <v>0.94671701279630793</v>
      </c>
    </row>
    <row r="31" spans="1:18" x14ac:dyDescent="0.15">
      <c r="A31" s="11"/>
      <c r="B31" s="1">
        <v>13</v>
      </c>
      <c r="C31" s="1">
        <f>Unit_OTP分析!N31/Golden_OTP分析!N31</f>
        <v>0.90050128619484204</v>
      </c>
      <c r="D31" s="1">
        <f>Unit_OTP分析!O31/Golden_OTP分析!O31</f>
        <v>1.0099261223716614</v>
      </c>
      <c r="E31" s="1">
        <f>Unit_OTP分析!P31/Golden_OTP分析!P31</f>
        <v>1.1474324324324325</v>
      </c>
      <c r="F31" s="1">
        <f>Unit_OTP分析!Q31/Golden_OTP分析!Q31</f>
        <v>1.174385781495034</v>
      </c>
      <c r="G31" s="1">
        <f>Unit_OTP分析!R31/Golden_OTP分析!R31</f>
        <v>1.116165191740413</v>
      </c>
      <c r="H31" s="1">
        <f>Unit_OTP分析!S31/Golden_OTP分析!S31</f>
        <v>1.0718975492426706</v>
      </c>
      <c r="I31" s="1">
        <f>Unit_OTP分析!T31/Golden_OTP分析!T31</f>
        <v>1.0406267332224071</v>
      </c>
      <c r="J31" s="1">
        <f>Unit_OTP分析!U31/Golden_OTP分析!U31</f>
        <v>1.0378578024007388</v>
      </c>
      <c r="K31" s="1">
        <f>Unit_OTP分析!V31/Golden_OTP分析!V31</f>
        <v>1.0456732445436161</v>
      </c>
      <c r="L31" s="1">
        <f>Unit_OTP分析!W31/Golden_OTP分析!W31</f>
        <v>1.0765550239234449</v>
      </c>
      <c r="M31" s="1">
        <f>Unit_OTP分析!X31/Golden_OTP分析!X31</f>
        <v>1.1275336322869955</v>
      </c>
      <c r="N31" s="1">
        <f>Unit_OTP分析!Y31/Golden_OTP分析!Y31</f>
        <v>1.1877803888058107</v>
      </c>
      <c r="O31" s="1">
        <f>Unit_OTP分析!Z31/Golden_OTP分析!Z31</f>
        <v>1.175202031863311</v>
      </c>
      <c r="P31" s="1">
        <f>Unit_OTP分析!AA31/Golden_OTP分析!AA31</f>
        <v>1.0351181527311977</v>
      </c>
      <c r="Q31" s="1">
        <f>Unit_OTP分析!AB31/Golden_OTP分析!AB31</f>
        <v>0.8899106249798342</v>
      </c>
    </row>
    <row r="32" spans="1:18" x14ac:dyDescent="0.15">
      <c r="A32" s="11"/>
      <c r="B32" s="1">
        <v>14</v>
      </c>
      <c r="C32" s="1">
        <f>Unit_OTP分析!N32/Golden_OTP分析!N32</f>
        <v>0.90307523338824824</v>
      </c>
      <c r="D32" s="1">
        <f>Unit_OTP分析!O32/Golden_OTP分析!O32</f>
        <v>0.9450461985673253</v>
      </c>
      <c r="E32" s="1">
        <f>Unit_OTP分析!P32/Golden_OTP分析!P32</f>
        <v>1.0764263959390863</v>
      </c>
      <c r="F32" s="1">
        <f>Unit_OTP分析!Q32/Golden_OTP分析!Q32</f>
        <v>1.1755535789522962</v>
      </c>
      <c r="G32" s="1">
        <f>Unit_OTP分析!R32/Golden_OTP分析!R32</f>
        <v>1.1768732364928414</v>
      </c>
      <c r="H32" s="1">
        <f>Unit_OTP分析!S32/Golden_OTP分析!S32</f>
        <v>1.1236898455990083</v>
      </c>
      <c r="I32" s="1">
        <f>Unit_OTP分析!T32/Golden_OTP分析!T32</f>
        <v>1.0922903436405722</v>
      </c>
      <c r="J32" s="1">
        <f>Unit_OTP分析!U32/Golden_OTP分析!U32</f>
        <v>1.0838381390840806</v>
      </c>
      <c r="K32" s="1">
        <f>Unit_OTP分析!V32/Golden_OTP分析!V32</f>
        <v>1.0849925705794947</v>
      </c>
      <c r="L32" s="1">
        <f>Unit_OTP分析!W32/Golden_OTP分析!W32</f>
        <v>1.1218285585127423</v>
      </c>
      <c r="M32" s="1">
        <f>Unit_OTP分析!X32/Golden_OTP分析!X32</f>
        <v>1.1776201733648541</v>
      </c>
      <c r="N32" s="1">
        <f>Unit_OTP分析!Y32/Golden_OTP分析!Y32</f>
        <v>1.1843675982946471</v>
      </c>
      <c r="O32" s="1">
        <f>Unit_OTP分析!Z32/Golden_OTP分析!Z32</f>
        <v>1.0948923076923076</v>
      </c>
      <c r="P32" s="1">
        <f>Unit_OTP分析!AA32/Golden_OTP分析!AA32</f>
        <v>0.95165376739666119</v>
      </c>
      <c r="Q32" s="1">
        <f>Unit_OTP分析!AB32/Golden_OTP分析!AB32</f>
        <v>0.84190615835777127</v>
      </c>
    </row>
    <row r="33" spans="1:18" x14ac:dyDescent="0.15">
      <c r="C33" s="1">
        <v>0</v>
      </c>
      <c r="D33" s="1">
        <v>1</v>
      </c>
      <c r="E33" s="1">
        <v>2</v>
      </c>
      <c r="F33" s="1">
        <v>3</v>
      </c>
      <c r="G33" s="1">
        <v>4</v>
      </c>
      <c r="H33" s="1">
        <v>5</v>
      </c>
      <c r="I33" s="1">
        <v>6</v>
      </c>
      <c r="J33" s="1">
        <v>7</v>
      </c>
      <c r="K33" s="1">
        <v>8</v>
      </c>
      <c r="L33" s="1">
        <v>9</v>
      </c>
      <c r="M33" s="1">
        <v>10</v>
      </c>
      <c r="N33" s="1">
        <v>11</v>
      </c>
      <c r="O33" s="1">
        <v>12</v>
      </c>
      <c r="P33" s="1">
        <v>13</v>
      </c>
      <c r="Q33" s="1">
        <v>14</v>
      </c>
    </row>
    <row r="34" spans="1:18" x14ac:dyDescent="0.15">
      <c r="A34" s="11" t="str">
        <f>Golden_OTP分析!L34</f>
        <v>B</v>
      </c>
      <c r="B34" s="1">
        <v>0</v>
      </c>
      <c r="C34" s="1">
        <f>Unit_OTP分析!N34/Golden_OTP分析!N34</f>
        <v>0.77865487843384906</v>
      </c>
      <c r="D34" s="1">
        <f>Unit_OTP分析!O34/Golden_OTP分析!O34</f>
        <v>0.8454676360060408</v>
      </c>
      <c r="E34" s="1">
        <f>Unit_OTP分析!P34/Golden_OTP分析!P34</f>
        <v>0.94611415936450738</v>
      </c>
      <c r="F34" s="1">
        <f>Unit_OTP分析!Q34/Golden_OTP分析!Q34</f>
        <v>1.0494318181818181</v>
      </c>
      <c r="G34" s="1">
        <f>Unit_OTP分析!R34/Golden_OTP分析!R34</f>
        <v>1.0688299962823304</v>
      </c>
      <c r="H34" s="1">
        <f>Unit_OTP分析!S34/Golden_OTP分析!S34</f>
        <v>1.0590213358070502</v>
      </c>
      <c r="I34" s="1">
        <f>Unit_OTP分析!T34/Golden_OTP分析!T34</f>
        <v>1.0472814696091728</v>
      </c>
      <c r="J34" s="1">
        <f>Unit_OTP分析!U34/Golden_OTP分析!U34</f>
        <v>1.0423290436537975</v>
      </c>
      <c r="K34" s="1">
        <f>Unit_OTP分析!V34/Golden_OTP分析!V34</f>
        <v>1.0495944523558913</v>
      </c>
      <c r="L34" s="1">
        <f>Unit_OTP分析!W34/Golden_OTP分析!W34</f>
        <v>1.0668892403209747</v>
      </c>
      <c r="M34" s="1">
        <f>Unit_OTP分析!X34/Golden_OTP分析!X34</f>
        <v>1.080150618612157</v>
      </c>
      <c r="N34" s="1">
        <f>Unit_OTP分析!Y34/Golden_OTP分析!Y34</f>
        <v>1.0663452266152362</v>
      </c>
      <c r="O34" s="1">
        <f>Unit_OTP分析!Z34/Golden_OTP分析!Z34</f>
        <v>0.97822536744692434</v>
      </c>
      <c r="P34" s="1">
        <f>Unit_OTP分析!AA34/Golden_OTP分析!AA34</f>
        <v>0.86752500532028087</v>
      </c>
      <c r="Q34" s="1">
        <f>Unit_OTP分析!AB34/Golden_OTP分析!AB34</f>
        <v>0.81477665313049275</v>
      </c>
    </row>
    <row r="35" spans="1:18" x14ac:dyDescent="0.15">
      <c r="A35" s="11"/>
      <c r="B35" s="1">
        <v>1</v>
      </c>
      <c r="C35" s="1">
        <f>Unit_OTP分析!N35/Golden_OTP分析!N35</f>
        <v>0.79183891185491395</v>
      </c>
      <c r="D35" s="1">
        <f>Unit_OTP分析!O35/Golden_OTP分析!O35</f>
        <v>0.89327535568524241</v>
      </c>
      <c r="E35" s="1">
        <f>Unit_OTP分析!P35/Golden_OTP分析!P35</f>
        <v>1.0210312075983718</v>
      </c>
      <c r="F35" s="1">
        <f>Unit_OTP分析!Q35/Golden_OTP分析!Q35</f>
        <v>1.076340265440485</v>
      </c>
      <c r="G35" s="1">
        <f>Unit_OTP分析!R35/Golden_OTP分析!R35</f>
        <v>1.0572358686001775</v>
      </c>
      <c r="H35" s="1">
        <f>Unit_OTP分析!S35/Golden_OTP分析!S35</f>
        <v>1.0404119923899495</v>
      </c>
      <c r="I35" s="1">
        <f>Unit_OTP分析!T35/Golden_OTP分析!T35</f>
        <v>1.0313005556727861</v>
      </c>
      <c r="J35" s="1">
        <f>Unit_OTP分析!U35/Golden_OTP分析!U35</f>
        <v>1.0275010827197921</v>
      </c>
      <c r="K35" s="1">
        <f>Unit_OTP分析!V35/Golden_OTP分析!V35</f>
        <v>1.0381262844589327</v>
      </c>
      <c r="L35" s="1">
        <f>Unit_OTP分析!W35/Golden_OTP分析!W35</f>
        <v>1.0450049784268172</v>
      </c>
      <c r="M35" s="1">
        <f>Unit_OTP分析!X35/Golden_OTP分析!X35</f>
        <v>1.070392003372072</v>
      </c>
      <c r="N35" s="1">
        <f>Unit_OTP分析!Y35/Golden_OTP分析!Y35</f>
        <v>1.0986376314095687</v>
      </c>
      <c r="O35" s="1">
        <f>Unit_OTP分析!Z35/Golden_OTP分析!Z35</f>
        <v>1.0613194379826929</v>
      </c>
      <c r="P35" s="1">
        <f>Unit_OTP分析!AA35/Golden_OTP分析!AA35</f>
        <v>0.93366846011860349</v>
      </c>
      <c r="Q35" s="1">
        <f>Unit_OTP分析!AB35/Golden_OTP分析!AB35</f>
        <v>0.84506197520991599</v>
      </c>
      <c r="R35" s="3" t="s">
        <v>3</v>
      </c>
    </row>
    <row r="36" spans="1:18" x14ac:dyDescent="0.15">
      <c r="A36" s="11"/>
      <c r="B36" s="1">
        <v>2</v>
      </c>
      <c r="C36" s="1">
        <f>Unit_OTP分析!N36/Golden_OTP分析!N36</f>
        <v>0.83614198637504478</v>
      </c>
      <c r="D36" s="1">
        <f>Unit_OTP分析!O36/Golden_OTP分析!O36</f>
        <v>0.95815864497736036</v>
      </c>
      <c r="E36" s="1">
        <f>Unit_OTP分析!P36/Golden_OTP分析!P36</f>
        <v>1.0636571769858649</v>
      </c>
      <c r="F36" s="1">
        <f>Unit_OTP分析!Q36/Golden_OTP分析!Q36</f>
        <v>1.0606465091985375</v>
      </c>
      <c r="G36" s="1">
        <f>Unit_OTP分析!R36/Golden_OTP分析!R36</f>
        <v>1.0298487484941774</v>
      </c>
      <c r="H36" s="1">
        <f>Unit_OTP分析!S36/Golden_OTP分析!S36</f>
        <v>1.0164280331574982</v>
      </c>
      <c r="I36" s="1">
        <f>Unit_OTP分析!T36/Golden_OTP分析!T36</f>
        <v>1.0052669961915566</v>
      </c>
      <c r="J36" s="1">
        <f>Unit_OTP分析!U36/Golden_OTP分析!U36</f>
        <v>1.0104541272894538</v>
      </c>
      <c r="K36" s="1">
        <f>Unit_OTP分析!V36/Golden_OTP分析!V36</f>
        <v>1.0160098522167487</v>
      </c>
      <c r="L36" s="1">
        <f>Unit_OTP分析!W36/Golden_OTP分析!W36</f>
        <v>1.0301753848510378</v>
      </c>
      <c r="M36" s="1">
        <f>Unit_OTP分析!X36/Golden_OTP分析!X36</f>
        <v>1.0503671172716669</v>
      </c>
      <c r="N36" s="1">
        <f>Unit_OTP分析!Y36/Golden_OTP分析!Y36</f>
        <v>1.0862306265334212</v>
      </c>
      <c r="O36" s="1">
        <f>Unit_OTP分析!Z36/Golden_OTP分析!Z36</f>
        <v>1.1015846797088731</v>
      </c>
      <c r="P36" s="1">
        <f>Unit_OTP分析!AA36/Golden_OTP分析!AA36</f>
        <v>1.0082329491290407</v>
      </c>
      <c r="Q36" s="1">
        <f>Unit_OTP分析!AB36/Golden_OTP分析!AB36</f>
        <v>0.88369910482240832</v>
      </c>
      <c r="R36" s="4">
        <f>MAX(C34:Q48)</f>
        <v>1.1213096862210095</v>
      </c>
    </row>
    <row r="37" spans="1:18" x14ac:dyDescent="0.15">
      <c r="A37" s="11"/>
      <c r="B37" s="1">
        <v>3</v>
      </c>
      <c r="C37" s="1">
        <f>Unit_OTP分析!N37/Golden_OTP分析!N37</f>
        <v>0.8829976074708652</v>
      </c>
      <c r="D37" s="1">
        <f>Unit_OTP分析!O37/Golden_OTP分析!O37</f>
        <v>1.0220216112706879</v>
      </c>
      <c r="E37" s="1">
        <f>Unit_OTP分析!P37/Golden_OTP分析!P37</f>
        <v>1.0674029559850577</v>
      </c>
      <c r="F37" s="1">
        <f>Unit_OTP分析!Q37/Golden_OTP分析!Q37</f>
        <v>1.0423096707818931</v>
      </c>
      <c r="G37" s="1">
        <f>Unit_OTP分析!R37/Golden_OTP分析!R37</f>
        <v>1.0181763330567917</v>
      </c>
      <c r="H37" s="1">
        <f>Unit_OTP分析!S37/Golden_OTP分析!S37</f>
        <v>1.0029832935560858</v>
      </c>
      <c r="I37" s="1">
        <f>Unit_OTP分析!T37/Golden_OTP分析!T37</f>
        <v>0.99430879383146686</v>
      </c>
      <c r="J37" s="1">
        <f>Unit_OTP分析!U37/Golden_OTP分析!U37</f>
        <v>0.99508553066817884</v>
      </c>
      <c r="K37" s="1">
        <f>Unit_OTP分析!V37/Golden_OTP分析!V37</f>
        <v>1.0010233510093962</v>
      </c>
      <c r="L37" s="1">
        <f>Unit_OTP分析!W37/Golden_OTP分析!W37</f>
        <v>1.0166768001389734</v>
      </c>
      <c r="M37" s="1">
        <f>Unit_OTP分析!X37/Golden_OTP分析!X37</f>
        <v>1.0391837368094352</v>
      </c>
      <c r="N37" s="1">
        <f>Unit_OTP分析!Y37/Golden_OTP分析!Y37</f>
        <v>1.0691238107910319</v>
      </c>
      <c r="O37" s="1">
        <f>Unit_OTP分析!Z37/Golden_OTP分析!Z37</f>
        <v>1.1106719367588933</v>
      </c>
      <c r="P37" s="1">
        <f>Unit_OTP分析!AA37/Golden_OTP分析!AA37</f>
        <v>1.0723438460447303</v>
      </c>
      <c r="Q37" s="1">
        <f>Unit_OTP分析!AB37/Golden_OTP分析!AB37</f>
        <v>0.93070578165123341</v>
      </c>
      <c r="R37" s="3" t="s">
        <v>4</v>
      </c>
    </row>
    <row r="38" spans="1:18" x14ac:dyDescent="0.15">
      <c r="A38" s="11"/>
      <c r="B38" s="1">
        <v>4</v>
      </c>
      <c r="C38" s="1">
        <f>Unit_OTP分析!N38/Golden_OTP分析!N38</f>
        <v>0.9294527567124411</v>
      </c>
      <c r="D38" s="1">
        <f>Unit_OTP分析!O38/Golden_OTP分析!O38</f>
        <v>1.0653591590422427</v>
      </c>
      <c r="E38" s="1">
        <f>Unit_OTP分析!P38/Golden_OTP分析!P38</f>
        <v>1.0609394098131657</v>
      </c>
      <c r="F38" s="1">
        <f>Unit_OTP分析!Q38/Golden_OTP分析!Q38</f>
        <v>1.0296862937750018</v>
      </c>
      <c r="G38" s="1">
        <f>Unit_OTP分析!R38/Golden_OTP分析!R38</f>
        <v>1.0068066738607122</v>
      </c>
      <c r="H38" s="1">
        <f>Unit_OTP分析!S38/Golden_OTP分析!S38</f>
        <v>0.99127743387732137</v>
      </c>
      <c r="I38" s="1">
        <f>Unit_OTP分析!T38/Golden_OTP分析!T38</f>
        <v>0.98766430738119315</v>
      </c>
      <c r="J38" s="1">
        <f>Unit_OTP分析!U38/Golden_OTP分析!U38</f>
        <v>0.9950888192267503</v>
      </c>
      <c r="K38" s="1">
        <f>Unit_OTP分析!V38/Golden_OTP分析!V38</f>
        <v>1.0008208495793145</v>
      </c>
      <c r="L38" s="1">
        <f>Unit_OTP分析!W38/Golden_OTP分析!W38</f>
        <v>1.0067139842700941</v>
      </c>
      <c r="M38" s="1">
        <f>Unit_OTP分析!X38/Golden_OTP分析!X38</f>
        <v>1.0278563469615154</v>
      </c>
      <c r="N38" s="1">
        <f>Unit_OTP分析!Y38/Golden_OTP分析!Y38</f>
        <v>1.0619423723855492</v>
      </c>
      <c r="O38" s="1">
        <f>Unit_OTP分析!Z38/Golden_OTP分析!Z38</f>
        <v>1.0975179462221683</v>
      </c>
      <c r="P38" s="1">
        <f>Unit_OTP分析!AA38/Golden_OTP分析!AA38</f>
        <v>1.1073420545583612</v>
      </c>
      <c r="Q38" s="1">
        <f>Unit_OTP分析!AB38/Golden_OTP分析!AB38</f>
        <v>0.97375404262376652</v>
      </c>
      <c r="R38" s="4">
        <f>MIN(C34:Q48)</f>
        <v>0.77140890179293009</v>
      </c>
    </row>
    <row r="39" spans="1:18" x14ac:dyDescent="0.15">
      <c r="A39" s="11"/>
      <c r="B39" s="1">
        <v>5</v>
      </c>
      <c r="C39" s="1">
        <f>Unit_OTP分析!N39/Golden_OTP分析!N39</f>
        <v>0.95958904109589038</v>
      </c>
      <c r="D39" s="1">
        <f>Unit_OTP分析!O39/Golden_OTP分析!O39</f>
        <v>1.0755285466244511</v>
      </c>
      <c r="E39" s="1">
        <f>Unit_OTP分析!P39/Golden_OTP分析!P39</f>
        <v>1.0487669885000923</v>
      </c>
      <c r="F39" s="1">
        <f>Unit_OTP分析!Q39/Golden_OTP分析!Q39</f>
        <v>1.020726945028537</v>
      </c>
      <c r="G39" s="1">
        <f>Unit_OTP分析!R39/Golden_OTP分析!R39</f>
        <v>0.99857575218087946</v>
      </c>
      <c r="H39" s="1">
        <f>Unit_OTP分析!S39/Golden_OTP分析!S39</f>
        <v>0.98893137452203661</v>
      </c>
      <c r="I39" s="1">
        <f>Unit_OTP分析!T39/Golden_OTP分析!T39</f>
        <v>0.99090211553217145</v>
      </c>
      <c r="J39" s="1">
        <f>Unit_OTP分析!U39/Golden_OTP分析!U39</f>
        <v>0.9934322273808176</v>
      </c>
      <c r="K39" s="1">
        <f>Unit_OTP分析!V39/Golden_OTP分析!V39</f>
        <v>1.0011124707976415</v>
      </c>
      <c r="L39" s="1">
        <f>Unit_OTP分析!W39/Golden_OTP分析!W39</f>
        <v>1.0048493602971522</v>
      </c>
      <c r="M39" s="1">
        <f>Unit_OTP分析!X39/Golden_OTP分析!X39</f>
        <v>1.0195934136693956</v>
      </c>
      <c r="N39" s="1">
        <f>Unit_OTP分析!Y39/Golden_OTP分析!Y39</f>
        <v>1.0533896978237045</v>
      </c>
      <c r="O39" s="1">
        <f>Unit_OTP分析!Z39/Golden_OTP分析!Z39</f>
        <v>1.089171974522293</v>
      </c>
      <c r="P39" s="1">
        <f>Unit_OTP分析!AA39/Golden_OTP分析!AA39</f>
        <v>1.1177814376029327</v>
      </c>
      <c r="Q39" s="1">
        <f>Unit_OTP分析!AB39/Golden_OTP分析!AB39</f>
        <v>1.011181205133783</v>
      </c>
    </row>
    <row r="40" spans="1:18" x14ac:dyDescent="0.15">
      <c r="A40" s="11"/>
      <c r="B40" s="1">
        <v>6</v>
      </c>
      <c r="C40" s="1">
        <f>Unit_OTP分析!N40/Golden_OTP分析!N40</f>
        <v>0.97815919519943528</v>
      </c>
      <c r="D40" s="1">
        <f>Unit_OTP分析!O40/Golden_OTP分析!O40</f>
        <v>1.0748517138207969</v>
      </c>
      <c r="E40" s="1">
        <f>Unit_OTP分析!P40/Golden_OTP分析!P40</f>
        <v>1.0436033501694264</v>
      </c>
      <c r="F40" s="1">
        <f>Unit_OTP分析!Q40/Golden_OTP分析!Q40</f>
        <v>1.0171491504090624</v>
      </c>
      <c r="G40" s="1">
        <f>Unit_OTP分析!R40/Golden_OTP分析!R40</f>
        <v>0.99375931445603571</v>
      </c>
      <c r="H40" s="1">
        <f>Unit_OTP分析!S40/Golden_OTP分析!S40</f>
        <v>0.99015977145275635</v>
      </c>
      <c r="I40" s="1">
        <f>Unit_OTP分析!T40/Golden_OTP分析!T40</f>
        <v>0.99398774424788994</v>
      </c>
      <c r="J40" s="1">
        <f>Unit_OTP分析!U40/Golden_OTP分析!U40</f>
        <v>0.99664831218577932</v>
      </c>
      <c r="K40" s="1">
        <f>Unit_OTP分析!V40/Golden_OTP分析!V40</f>
        <v>0.99988297249853719</v>
      </c>
      <c r="L40" s="1">
        <f>Unit_OTP分析!W40/Golden_OTP分析!W40</f>
        <v>1.0061895971332393</v>
      </c>
      <c r="M40" s="1">
        <f>Unit_OTP分析!X40/Golden_OTP分析!X40</f>
        <v>1.0185095922105467</v>
      </c>
      <c r="N40" s="1">
        <f>Unit_OTP分析!Y40/Golden_OTP分析!Y40</f>
        <v>1.0495942290351667</v>
      </c>
      <c r="O40" s="1">
        <f>Unit_OTP分析!Z40/Golden_OTP分析!Z40</f>
        <v>1.0838912694161758</v>
      </c>
      <c r="P40" s="1">
        <f>Unit_OTP分析!AA40/Golden_OTP分析!AA40</f>
        <v>1.1163171690694627</v>
      </c>
      <c r="Q40" s="1">
        <f>Unit_OTP分析!AB40/Golden_OTP分析!AB40</f>
        <v>1.0297322749899098</v>
      </c>
    </row>
    <row r="41" spans="1:18" x14ac:dyDescent="0.15">
      <c r="A41" s="11"/>
      <c r="B41" s="1">
        <v>7</v>
      </c>
      <c r="C41" s="1">
        <f>Unit_OTP分析!N41/Golden_OTP分析!N41</f>
        <v>0.99176606729570949</v>
      </c>
      <c r="D41" s="1">
        <f>Unit_OTP分析!O41/Golden_OTP分析!O41</f>
        <v>1.0753053637812002</v>
      </c>
      <c r="E41" s="1">
        <f>Unit_OTP分析!P41/Golden_OTP分析!P41</f>
        <v>1.0413507032212068</v>
      </c>
      <c r="F41" s="1">
        <f>Unit_OTP分析!Q41/Golden_OTP分析!Q41</f>
        <v>1.0128563443264393</v>
      </c>
      <c r="G41" s="1">
        <f>Unit_OTP分析!R41/Golden_OTP分析!R41</f>
        <v>0.99526335733232285</v>
      </c>
      <c r="H41" s="1">
        <f>Unit_OTP分析!S41/Golden_OTP分析!S41</f>
        <v>0.98911403319680968</v>
      </c>
      <c r="I41" s="1">
        <f>Unit_OTP分析!T41/Golden_OTP分析!T41</f>
        <v>0.99093371011421172</v>
      </c>
      <c r="J41" s="1">
        <f>Unit_OTP分析!U41/Golden_OTP分析!U41</f>
        <v>1</v>
      </c>
      <c r="K41" s="1">
        <f>Unit_OTP分析!V41/Golden_OTP分析!V41</f>
        <v>0.99654268001907487</v>
      </c>
      <c r="L41" s="1">
        <f>Unit_OTP分析!W41/Golden_OTP分析!W41</f>
        <v>1.0027624309392265</v>
      </c>
      <c r="M41" s="1">
        <f>Unit_OTP分析!X41/Golden_OTP分析!X41</f>
        <v>1.0133007334963324</v>
      </c>
      <c r="N41" s="1">
        <f>Unit_OTP分析!Y41/Golden_OTP分析!Y41</f>
        <v>1.0484193011647254</v>
      </c>
      <c r="O41" s="1">
        <f>Unit_OTP分析!Z41/Golden_OTP分析!Z41</f>
        <v>1.0773506880889432</v>
      </c>
      <c r="P41" s="1">
        <f>Unit_OTP分析!AA41/Golden_OTP分析!AA41</f>
        <v>1.1202227982132025</v>
      </c>
      <c r="Q41" s="1">
        <f>Unit_OTP分析!AB41/Golden_OTP分析!AB41</f>
        <v>1.0367607162235486</v>
      </c>
    </row>
    <row r="42" spans="1:18" x14ac:dyDescent="0.15">
      <c r="A42" s="11"/>
      <c r="B42" s="1">
        <v>8</v>
      </c>
      <c r="C42" s="1">
        <f>Unit_OTP分析!N42/Golden_OTP分析!N42</f>
        <v>0.98829401890626378</v>
      </c>
      <c r="D42" s="1">
        <f>Unit_OTP分析!O42/Golden_OTP分析!O42</f>
        <v>1.0744764603999371</v>
      </c>
      <c r="E42" s="1">
        <f>Unit_OTP分析!P42/Golden_OTP分析!P42</f>
        <v>1.0390900352451138</v>
      </c>
      <c r="F42" s="1">
        <f>Unit_OTP分析!Q42/Golden_OTP分析!Q42</f>
        <v>1.0116480402959231</v>
      </c>
      <c r="G42" s="1">
        <f>Unit_OTP分析!R42/Golden_OTP分析!R42</f>
        <v>0.99280844307462413</v>
      </c>
      <c r="H42" s="1">
        <f>Unit_OTP分析!S42/Golden_OTP分析!S42</f>
        <v>0.98675426512662923</v>
      </c>
      <c r="I42" s="1">
        <f>Unit_OTP分析!T42/Golden_OTP分析!T42</f>
        <v>0.98819034386939908</v>
      </c>
      <c r="J42" s="1">
        <f>Unit_OTP分析!U42/Golden_OTP分析!U42</f>
        <v>0.98848920863309353</v>
      </c>
      <c r="K42" s="1">
        <f>Unit_OTP分析!V42/Golden_OTP分析!V42</f>
        <v>0.99167643610785461</v>
      </c>
      <c r="L42" s="1">
        <f>Unit_OTP分析!W42/Golden_OTP分析!W42</f>
        <v>0.99554347826086953</v>
      </c>
      <c r="M42" s="1">
        <f>Unit_OTP分析!X42/Golden_OTP分析!X42</f>
        <v>1.005883487654321</v>
      </c>
      <c r="N42" s="1">
        <f>Unit_OTP分析!Y42/Golden_OTP分析!Y42</f>
        <v>1.0411745406824147</v>
      </c>
      <c r="O42" s="1">
        <f>Unit_OTP分析!Z42/Golden_OTP分析!Z42</f>
        <v>1.0714237945562763</v>
      </c>
      <c r="P42" s="1">
        <f>Unit_OTP分析!AA42/Golden_OTP分析!AA42</f>
        <v>1.1213096862210095</v>
      </c>
      <c r="Q42" s="1">
        <f>Unit_OTP分析!AB42/Golden_OTP分析!AB42</f>
        <v>1.0247993183550832</v>
      </c>
    </row>
    <row r="43" spans="1:18" x14ac:dyDescent="0.15">
      <c r="A43" s="11"/>
      <c r="B43" s="1">
        <v>9</v>
      </c>
      <c r="C43" s="1">
        <f>Unit_OTP分析!N43/Golden_OTP分析!N43</f>
        <v>0.96900862068965521</v>
      </c>
      <c r="D43" s="1">
        <f>Unit_OTP分析!O43/Golden_OTP分析!O43</f>
        <v>1.0746268656716418</v>
      </c>
      <c r="E43" s="1">
        <f>Unit_OTP分析!P43/Golden_OTP分析!P43</f>
        <v>1.0438259360277709</v>
      </c>
      <c r="F43" s="1">
        <f>Unit_OTP分析!Q43/Golden_OTP分析!Q43</f>
        <v>1.0125595823560567</v>
      </c>
      <c r="G43" s="1">
        <f>Unit_OTP分析!R43/Golden_OTP分析!R43</f>
        <v>0.98985637342908439</v>
      </c>
      <c r="H43" s="1">
        <f>Unit_OTP分析!S43/Golden_OTP分析!S43</f>
        <v>0.97788373744547019</v>
      </c>
      <c r="I43" s="1">
        <f>Unit_OTP分析!T43/Golden_OTP分析!T43</f>
        <v>0.98221584005302109</v>
      </c>
      <c r="J43" s="1">
        <f>Unit_OTP分析!U43/Golden_OTP分析!U43</f>
        <v>0.98296948222654013</v>
      </c>
      <c r="K43" s="1">
        <f>Unit_OTP分析!V43/Golden_OTP分析!V43</f>
        <v>0.98980963045912651</v>
      </c>
      <c r="L43" s="1">
        <f>Unit_OTP分析!W43/Golden_OTP分析!W43</f>
        <v>0.99013806706114393</v>
      </c>
      <c r="M43" s="1">
        <f>Unit_OTP分析!X43/Golden_OTP分析!X43</f>
        <v>1.0062094531974051</v>
      </c>
      <c r="N43" s="1">
        <f>Unit_OTP分析!Y43/Golden_OTP分析!Y43</f>
        <v>1.0415025988344622</v>
      </c>
      <c r="O43" s="1">
        <f>Unit_OTP分析!Z43/Golden_OTP分析!Z43</f>
        <v>1.0752403691036976</v>
      </c>
      <c r="P43" s="1">
        <f>Unit_OTP分析!AA43/Golden_OTP分析!AA43</f>
        <v>1.1090677831363611</v>
      </c>
      <c r="Q43" s="1">
        <f>Unit_OTP分析!AB43/Golden_OTP分析!AB43</f>
        <v>1.0032232772889624</v>
      </c>
    </row>
    <row r="44" spans="1:18" x14ac:dyDescent="0.15">
      <c r="A44" s="11"/>
      <c r="B44" s="1">
        <v>10</v>
      </c>
      <c r="C44" s="1">
        <f>Unit_OTP分析!N44/Golden_OTP分析!N44</f>
        <v>0.93384862064712415</v>
      </c>
      <c r="D44" s="1">
        <f>Unit_OTP分析!O44/Golden_OTP分析!O44</f>
        <v>1.0589326693032566</v>
      </c>
      <c r="E44" s="1">
        <f>Unit_OTP分析!P44/Golden_OTP分析!P44</f>
        <v>1.0492397660818713</v>
      </c>
      <c r="F44" s="1">
        <f>Unit_OTP分析!Q44/Golden_OTP分析!Q44</f>
        <v>1.0142756183745583</v>
      </c>
      <c r="G44" s="1">
        <f>Unit_OTP分析!R44/Golden_OTP分析!R44</f>
        <v>0.99297188755020083</v>
      </c>
      <c r="H44" s="1">
        <f>Unit_OTP分析!S44/Golden_OTP分析!S44</f>
        <v>0.97691798316147949</v>
      </c>
      <c r="I44" s="1">
        <f>Unit_OTP分析!T44/Golden_OTP分析!T44</f>
        <v>0.97124209667550476</v>
      </c>
      <c r="J44" s="1">
        <f>Unit_OTP分析!U44/Golden_OTP分析!U44</f>
        <v>0.97019483938915219</v>
      </c>
      <c r="K44" s="1">
        <f>Unit_OTP分析!V44/Golden_OTP分析!V44</f>
        <v>0.9782092326758236</v>
      </c>
      <c r="L44" s="1">
        <f>Unit_OTP分析!W44/Golden_OTP分析!W44</f>
        <v>0.98629211313833387</v>
      </c>
      <c r="M44" s="1">
        <f>Unit_OTP分析!X44/Golden_OTP分析!X44</f>
        <v>1.0074285220696209</v>
      </c>
      <c r="N44" s="1">
        <f>Unit_OTP分析!Y44/Golden_OTP分析!Y44</f>
        <v>1.036697247706422</v>
      </c>
      <c r="O44" s="1">
        <f>Unit_OTP分析!Z44/Golden_OTP分析!Z44</f>
        <v>1.0742339494163424</v>
      </c>
      <c r="P44" s="1">
        <f>Unit_OTP分析!AA44/Golden_OTP分析!AA44</f>
        <v>1.0902069661786977</v>
      </c>
      <c r="Q44" s="1">
        <f>Unit_OTP分析!AB44/Golden_OTP分析!AB44</f>
        <v>0.9686163809207522</v>
      </c>
    </row>
    <row r="45" spans="1:18" x14ac:dyDescent="0.15">
      <c r="A45" s="11"/>
      <c r="B45" s="1">
        <v>11</v>
      </c>
      <c r="C45" s="1">
        <f>Unit_OTP分析!N45/Golden_OTP分析!N45</f>
        <v>0.89252336448598135</v>
      </c>
      <c r="D45" s="1">
        <f>Unit_OTP分析!O45/Golden_OTP分析!O45</f>
        <v>1.0242911282589837</v>
      </c>
      <c r="E45" s="1">
        <f>Unit_OTP分析!P45/Golden_OTP分析!P45</f>
        <v>1.0534811674547531</v>
      </c>
      <c r="F45" s="1">
        <f>Unit_OTP分析!Q45/Golden_OTP分析!Q45</f>
        <v>1.0225190347141566</v>
      </c>
      <c r="G45" s="1">
        <f>Unit_OTP分析!R45/Golden_OTP分析!R45</f>
        <v>0.99447262815173776</v>
      </c>
      <c r="H45" s="1">
        <f>Unit_OTP分析!S45/Golden_OTP分析!S45</f>
        <v>0.9826906598114824</v>
      </c>
      <c r="I45" s="1">
        <f>Unit_OTP分析!T45/Golden_OTP分析!T45</f>
        <v>0.96809001198930189</v>
      </c>
      <c r="J45" s="1">
        <f>Unit_OTP分析!U45/Golden_OTP分析!U45</f>
        <v>0.96590369455788772</v>
      </c>
      <c r="K45" s="1">
        <f>Unit_OTP分析!V45/Golden_OTP分析!V45</f>
        <v>0.97490437540815378</v>
      </c>
      <c r="L45" s="1">
        <f>Unit_OTP分析!W45/Golden_OTP分析!W45</f>
        <v>0.98750764392417223</v>
      </c>
      <c r="M45" s="1">
        <f>Unit_OTP分析!X45/Golden_OTP分析!X45</f>
        <v>1.0109144772744991</v>
      </c>
      <c r="N45" s="1">
        <f>Unit_OTP分析!Y45/Golden_OTP分析!Y45</f>
        <v>1.0421895861148198</v>
      </c>
      <c r="O45" s="1">
        <f>Unit_OTP分析!Z45/Golden_OTP分析!Z45</f>
        <v>1.0790198392626313</v>
      </c>
      <c r="P45" s="1">
        <f>Unit_OTP分析!AA45/Golden_OTP分析!AA45</f>
        <v>1.0570958646616542</v>
      </c>
      <c r="Q45" s="1">
        <f>Unit_OTP分析!AB45/Golden_OTP分析!AB45</f>
        <v>0.91583002568293248</v>
      </c>
    </row>
    <row r="46" spans="1:18" x14ac:dyDescent="0.15">
      <c r="A46" s="11"/>
      <c r="B46" s="1">
        <v>12</v>
      </c>
      <c r="C46" s="1">
        <f>Unit_OTP分析!N46/Golden_OTP分析!N46</f>
        <v>0.85178135325384285</v>
      </c>
      <c r="D46" s="1">
        <f>Unit_OTP分析!O46/Golden_OTP分析!O46</f>
        <v>0.96950476750535552</v>
      </c>
      <c r="E46" s="1">
        <f>Unit_OTP分析!P46/Golden_OTP分析!P46</f>
        <v>1.0586882623475304</v>
      </c>
      <c r="F46" s="1">
        <f>Unit_OTP分析!Q46/Golden_OTP分析!Q46</f>
        <v>1.0397601583420655</v>
      </c>
      <c r="G46" s="1">
        <f>Unit_OTP分析!R46/Golden_OTP分析!R46</f>
        <v>1.0108005940326719</v>
      </c>
      <c r="H46" s="1">
        <f>Unit_OTP分析!S46/Golden_OTP分析!S46</f>
        <v>0.99202370100273474</v>
      </c>
      <c r="I46" s="1">
        <f>Unit_OTP分析!T46/Golden_OTP分析!T46</f>
        <v>0.98348728848197497</v>
      </c>
      <c r="J46" s="1">
        <f>Unit_OTP分析!U46/Golden_OTP分析!U46</f>
        <v>0.97799983205978669</v>
      </c>
      <c r="K46" s="1">
        <f>Unit_OTP分析!V46/Golden_OTP分析!V46</f>
        <v>0.9841623360554318</v>
      </c>
      <c r="L46" s="1">
        <f>Unit_OTP分析!W46/Golden_OTP分析!W46</f>
        <v>0.99576042549911359</v>
      </c>
      <c r="M46" s="1">
        <f>Unit_OTP分析!X46/Golden_OTP分析!X46</f>
        <v>1.0182582334297918</v>
      </c>
      <c r="N46" s="1">
        <f>Unit_OTP分析!Y46/Golden_OTP分析!Y46</f>
        <v>1.0521270221689634</v>
      </c>
      <c r="O46" s="1">
        <f>Unit_OTP分析!Z46/Golden_OTP分析!Z46</f>
        <v>1.0827792381835988</v>
      </c>
      <c r="P46" s="1">
        <f>Unit_OTP分析!AA46/Golden_OTP分析!AA46</f>
        <v>1.0012508087125296</v>
      </c>
      <c r="Q46" s="1">
        <f>Unit_OTP分析!AB46/Golden_OTP分析!AB46</f>
        <v>0.87015140591204032</v>
      </c>
    </row>
    <row r="47" spans="1:18" x14ac:dyDescent="0.15">
      <c r="A47" s="11"/>
      <c r="B47" s="1">
        <v>13</v>
      </c>
      <c r="C47" s="1">
        <f>Unit_OTP分析!N47/Golden_OTP分析!N47</f>
        <v>0.81515131271294006</v>
      </c>
      <c r="D47" s="1">
        <f>Unit_OTP分析!O47/Golden_OTP分析!O47</f>
        <v>0.90113026601210189</v>
      </c>
      <c r="E47" s="1">
        <f>Unit_OTP分析!P47/Golden_OTP分析!P47</f>
        <v>1.0260029043383554</v>
      </c>
      <c r="F47" s="1">
        <f>Unit_OTP分析!Q47/Golden_OTP分析!Q47</f>
        <v>1.0547707819146144</v>
      </c>
      <c r="G47" s="1">
        <f>Unit_OTP分析!R47/Golden_OTP分析!R47</f>
        <v>1.0363733777830695</v>
      </c>
      <c r="H47" s="1">
        <f>Unit_OTP分析!S47/Golden_OTP分析!S47</f>
        <v>1.0087881591119334</v>
      </c>
      <c r="I47" s="1">
        <f>Unit_OTP分析!T47/Golden_OTP分析!T47</f>
        <v>0.99539985845718326</v>
      </c>
      <c r="J47" s="1">
        <f>Unit_OTP分析!U47/Golden_OTP分析!U47</f>
        <v>0.99477465708687129</v>
      </c>
      <c r="K47" s="1">
        <f>Unit_OTP分析!V47/Golden_OTP分析!V47</f>
        <v>0.99409630841453878</v>
      </c>
      <c r="L47" s="1">
        <f>Unit_OTP分析!W47/Golden_OTP分析!W47</f>
        <v>1.0028607544408223</v>
      </c>
      <c r="M47" s="1">
        <f>Unit_OTP分析!X47/Golden_OTP分析!X47</f>
        <v>1.0328491350732325</v>
      </c>
      <c r="N47" s="1">
        <f>Unit_OTP分析!Y47/Golden_OTP分析!Y47</f>
        <v>1.0639718054146419</v>
      </c>
      <c r="O47" s="1">
        <f>Unit_OTP分析!Z47/Golden_OTP分析!Z47</f>
        <v>1.0460547653245611</v>
      </c>
      <c r="P47" s="1">
        <f>Unit_OTP分析!AA47/Golden_OTP分析!AA47</f>
        <v>0.92553730935756917</v>
      </c>
      <c r="Q47" s="1">
        <f>Unit_OTP分析!AB47/Golden_OTP分析!AB47</f>
        <v>0.82107534019249917</v>
      </c>
    </row>
    <row r="48" spans="1:18" x14ac:dyDescent="0.15">
      <c r="A48" s="11"/>
      <c r="B48" s="1">
        <v>14</v>
      </c>
      <c r="C48" s="1">
        <f>Unit_OTP分析!N48/Golden_OTP分析!N48</f>
        <v>0.81189038550859272</v>
      </c>
      <c r="D48" s="1">
        <f>Unit_OTP分析!O48/Golden_OTP分析!O48</f>
        <v>0.85130798744332059</v>
      </c>
      <c r="E48" s="1">
        <f>Unit_OTP分析!P48/Golden_OTP分析!P48</f>
        <v>0.95645608880182831</v>
      </c>
      <c r="F48" s="1">
        <f>Unit_OTP分析!Q48/Golden_OTP分析!Q48</f>
        <v>1.0475965401521954</v>
      </c>
      <c r="G48" s="1">
        <f>Unit_OTP分析!R48/Golden_OTP分析!R48</f>
        <v>1.0644105379863789</v>
      </c>
      <c r="H48" s="1">
        <f>Unit_OTP分析!S48/Golden_OTP分析!S48</f>
        <v>1.0420883164673413</v>
      </c>
      <c r="I48" s="1">
        <f>Unit_OTP分析!T48/Golden_OTP分析!T48</f>
        <v>1.0323506073368736</v>
      </c>
      <c r="J48" s="1">
        <f>Unit_OTP分析!U48/Golden_OTP分析!U48</f>
        <v>1.0265061743794437</v>
      </c>
      <c r="K48" s="1">
        <f>Unit_OTP分析!V48/Golden_OTP分析!V48</f>
        <v>1.0223282559491038</v>
      </c>
      <c r="L48" s="1">
        <f>Unit_OTP分析!W48/Golden_OTP分析!W48</f>
        <v>1.0356131121003642</v>
      </c>
      <c r="M48" s="1">
        <f>Unit_OTP分析!X48/Golden_OTP分析!X48</f>
        <v>1.0572610147924288</v>
      </c>
      <c r="N48" s="1">
        <f>Unit_OTP分析!Y48/Golden_OTP分析!Y48</f>
        <v>1.0549038233198764</v>
      </c>
      <c r="O48" s="1">
        <f>Unit_OTP分析!Z48/Golden_OTP分析!Z48</f>
        <v>0.96391837406401715</v>
      </c>
      <c r="P48" s="1">
        <f>Unit_OTP分析!AA48/Golden_OTP分析!AA48</f>
        <v>0.85651716888577434</v>
      </c>
      <c r="Q48" s="1">
        <f>Unit_OTP分析!AB48/Golden_OTP分析!AB48</f>
        <v>0.77140890179293009</v>
      </c>
    </row>
    <row r="49" spans="1:18" x14ac:dyDescent="0.15">
      <c r="C49" s="1">
        <v>0</v>
      </c>
      <c r="D49" s="1">
        <v>1</v>
      </c>
      <c r="E49" s="1">
        <v>2</v>
      </c>
      <c r="F49" s="1">
        <v>3</v>
      </c>
      <c r="G49" s="1">
        <v>4</v>
      </c>
      <c r="H49" s="1">
        <v>5</v>
      </c>
      <c r="I49" s="1">
        <v>6</v>
      </c>
      <c r="J49" s="1">
        <v>7</v>
      </c>
      <c r="K49" s="1">
        <v>8</v>
      </c>
      <c r="L49" s="1">
        <v>9</v>
      </c>
      <c r="M49" s="1">
        <v>10</v>
      </c>
      <c r="N49" s="1">
        <v>11</v>
      </c>
      <c r="O49" s="1">
        <v>12</v>
      </c>
      <c r="P49" s="1">
        <v>13</v>
      </c>
      <c r="Q49" s="1">
        <v>14</v>
      </c>
    </row>
    <row r="50" spans="1:18" x14ac:dyDescent="0.15">
      <c r="A50" s="11" t="str">
        <f>Golden_OTP分析!L50</f>
        <v>GB</v>
      </c>
      <c r="B50" s="1">
        <v>0</v>
      </c>
      <c r="C50" s="1">
        <f>Unit_OTP分析!N50/Golden_OTP分析!N50</f>
        <v>0.80746291959406713</v>
      </c>
      <c r="D50" s="1">
        <f>Unit_OTP分析!O50/Golden_OTP分析!O50</f>
        <v>0.87358503831821699</v>
      </c>
      <c r="E50" s="1">
        <f>Unit_OTP分析!P50/Golden_OTP分析!P50</f>
        <v>0.98985959438377535</v>
      </c>
      <c r="F50" s="1">
        <f>Unit_OTP分析!Q50/Golden_OTP分析!Q50</f>
        <v>1.1016739585314819</v>
      </c>
      <c r="G50" s="1">
        <f>Unit_OTP分析!R50/Golden_OTP分析!R50</f>
        <v>1.1114714012332554</v>
      </c>
      <c r="H50" s="1">
        <f>Unit_OTP分析!S50/Golden_OTP分析!S50</f>
        <v>1.0877527440785673</v>
      </c>
      <c r="I50" s="1">
        <f>Unit_OTP分析!T50/Golden_OTP分析!T50</f>
        <v>1.063426236506678</v>
      </c>
      <c r="J50" s="1">
        <f>Unit_OTP分析!U50/Golden_OTP分析!U50</f>
        <v>1.0528732778949981</v>
      </c>
      <c r="K50" s="1">
        <f>Unit_OTP分析!V50/Golden_OTP分析!V50</f>
        <v>1.0661782661782662</v>
      </c>
      <c r="L50" s="1">
        <f>Unit_OTP分析!W50/Golden_OTP分析!W50</f>
        <v>1.0840997165827984</v>
      </c>
      <c r="M50" s="1">
        <f>Unit_OTP分析!X50/Golden_OTP分析!X50</f>
        <v>1.1077636770822226</v>
      </c>
      <c r="N50" s="1">
        <f>Unit_OTP分析!Y50/Golden_OTP分析!Y50</f>
        <v>1.1002813408993373</v>
      </c>
      <c r="O50" s="1">
        <f>Unit_OTP分析!Z50/Golden_OTP分析!Z50</f>
        <v>1.0019771800469581</v>
      </c>
      <c r="P50" s="1">
        <f>Unit_OTP分析!AA50/Golden_OTP分析!AA50</f>
        <v>0.87698039625335145</v>
      </c>
      <c r="Q50" s="1">
        <f>Unit_OTP分析!AB50/Golden_OTP分析!AB50</f>
        <v>0.81260447520455148</v>
      </c>
    </row>
    <row r="51" spans="1:18" x14ac:dyDescent="0.15">
      <c r="A51" s="11"/>
      <c r="B51" s="1">
        <v>1</v>
      </c>
      <c r="C51" s="1">
        <f>Unit_OTP分析!N51/Golden_OTP分析!N51</f>
        <v>0.83194764432869206</v>
      </c>
      <c r="D51" s="1">
        <f>Unit_OTP分析!O51/Golden_OTP分析!O51</f>
        <v>0.94298447825418785</v>
      </c>
      <c r="E51" s="1">
        <f>Unit_OTP分析!P51/Golden_OTP分析!P51</f>
        <v>1.0810096591944596</v>
      </c>
      <c r="F51" s="1">
        <f>Unit_OTP分析!Q51/Golden_OTP分析!Q51</f>
        <v>1.1331892689611553</v>
      </c>
      <c r="G51" s="1">
        <f>Unit_OTP分析!R51/Golden_OTP分析!R51</f>
        <v>1.0960364950530244</v>
      </c>
      <c r="H51" s="1">
        <f>Unit_OTP分析!S51/Golden_OTP分析!S51</f>
        <v>1.0623657313976955</v>
      </c>
      <c r="I51" s="1">
        <f>Unit_OTP分析!T51/Golden_OTP分析!T51</f>
        <v>1.0418982768204559</v>
      </c>
      <c r="J51" s="1">
        <f>Unit_OTP分析!U51/Golden_OTP分析!U51</f>
        <v>1.0344901152040962</v>
      </c>
      <c r="K51" s="1">
        <f>Unit_OTP分析!V51/Golden_OTP分析!V51</f>
        <v>1.0432055749128919</v>
      </c>
      <c r="L51" s="1">
        <f>Unit_OTP分析!W51/Golden_OTP分析!W51</f>
        <v>1.0598128394738564</v>
      </c>
      <c r="M51" s="1">
        <f>Unit_OTP分析!X51/Golden_OTP分析!X51</f>
        <v>1.1021482855604092</v>
      </c>
      <c r="N51" s="1">
        <f>Unit_OTP分析!Y51/Golden_OTP分析!Y51</f>
        <v>1.133787814230933</v>
      </c>
      <c r="O51" s="1">
        <f>Unit_OTP分析!Z51/Golden_OTP分析!Z51</f>
        <v>1.097799511002445</v>
      </c>
      <c r="P51" s="1">
        <f>Unit_OTP分析!AA51/Golden_OTP分析!AA51</f>
        <v>0.95643281623832677</v>
      </c>
      <c r="Q51" s="1">
        <f>Unit_OTP分析!AB51/Golden_OTP分析!AB51</f>
        <v>0.85086178861788619</v>
      </c>
      <c r="R51" s="3" t="s">
        <v>3</v>
      </c>
    </row>
    <row r="52" spans="1:18" x14ac:dyDescent="0.15">
      <c r="A52" s="11"/>
      <c r="B52" s="1">
        <v>2</v>
      </c>
      <c r="C52" s="1">
        <f>Unit_OTP分析!N52/Golden_OTP分析!N52</f>
        <v>0.88920577617328522</v>
      </c>
      <c r="D52" s="1">
        <f>Unit_OTP分析!O52/Golden_OTP分析!O52</f>
        <v>1.0202477068098237</v>
      </c>
      <c r="E52" s="1">
        <f>Unit_OTP分析!P52/Golden_OTP分析!P52</f>
        <v>1.1252517116391463</v>
      </c>
      <c r="F52" s="1">
        <f>Unit_OTP分析!Q52/Golden_OTP分析!Q52</f>
        <v>1.1101244376935211</v>
      </c>
      <c r="G52" s="1">
        <f>Unit_OTP分析!R52/Golden_OTP分析!R52</f>
        <v>1.0617737411513291</v>
      </c>
      <c r="H52" s="1">
        <f>Unit_OTP分析!S52/Golden_OTP分析!S52</f>
        <v>1.028782894736842</v>
      </c>
      <c r="I52" s="1">
        <f>Unit_OTP分析!T52/Golden_OTP分析!T52</f>
        <v>1.0092081031307552</v>
      </c>
      <c r="J52" s="1">
        <f>Unit_OTP分析!U52/Golden_OTP分析!U52</f>
        <v>1.0043589110946625</v>
      </c>
      <c r="K52" s="1">
        <f>Unit_OTP分析!V52/Golden_OTP分析!V52</f>
        <v>1.0141981284285253</v>
      </c>
      <c r="L52" s="1">
        <f>Unit_OTP分析!W52/Golden_OTP分析!W52</f>
        <v>1.0338842351520641</v>
      </c>
      <c r="M52" s="1">
        <f>Unit_OTP分析!X52/Golden_OTP分析!X52</f>
        <v>1.0686380900705372</v>
      </c>
      <c r="N52" s="1">
        <f>Unit_OTP分析!Y52/Golden_OTP分析!Y52</f>
        <v>1.1232958266357087</v>
      </c>
      <c r="O52" s="1">
        <f>Unit_OTP分析!Z52/Golden_OTP分析!Z52</f>
        <v>1.1497994446158593</v>
      </c>
      <c r="P52" s="1">
        <f>Unit_OTP分析!AA52/Golden_OTP分析!AA52</f>
        <v>1.0476968030250946</v>
      </c>
      <c r="Q52" s="1">
        <f>Unit_OTP分析!AB52/Golden_OTP分析!AB52</f>
        <v>0.90219397898324338</v>
      </c>
      <c r="R52" s="4">
        <f>MAX(C50:Q64)</f>
        <v>1.1791970405831791</v>
      </c>
    </row>
    <row r="53" spans="1:18" x14ac:dyDescent="0.15">
      <c r="A53" s="11"/>
      <c r="B53" s="1">
        <v>3</v>
      </c>
      <c r="C53" s="1">
        <f>Unit_OTP分析!N53/Golden_OTP分析!N53</f>
        <v>0.94710023727099457</v>
      </c>
      <c r="D53" s="1">
        <f>Unit_OTP分析!O53/Golden_OTP分析!O53</f>
        <v>1.092308401308816</v>
      </c>
      <c r="E53" s="1">
        <f>Unit_OTP分析!P53/Golden_OTP分析!P53</f>
        <v>1.1330923430824844</v>
      </c>
      <c r="F53" s="1">
        <f>Unit_OTP分析!Q53/Golden_OTP分析!Q53</f>
        <v>1.0813624678663238</v>
      </c>
      <c r="G53" s="1">
        <f>Unit_OTP分析!R53/Golden_OTP分析!R53</f>
        <v>1.0373039105306612</v>
      </c>
      <c r="H53" s="1">
        <f>Unit_OTP分析!S53/Golden_OTP分析!S53</f>
        <v>1.0077650236326807</v>
      </c>
      <c r="I53" s="1">
        <f>Unit_OTP分析!T53/Golden_OTP分析!T53</f>
        <v>0.99282013996182861</v>
      </c>
      <c r="J53" s="1">
        <f>Unit_OTP分析!U53/Golden_OTP分析!U53</f>
        <v>0.98992067195520295</v>
      </c>
      <c r="K53" s="1">
        <f>Unit_OTP分析!V53/Golden_OTP分析!V53</f>
        <v>0.99560197910940074</v>
      </c>
      <c r="L53" s="1">
        <f>Unit_OTP分析!W53/Golden_OTP分析!W53</f>
        <v>1.0154334219326073</v>
      </c>
      <c r="M53" s="1">
        <f>Unit_OTP分析!X53/Golden_OTP分析!X53</f>
        <v>1.0494177137603433</v>
      </c>
      <c r="N53" s="1">
        <f>Unit_OTP分析!Y53/Golden_OTP分析!Y53</f>
        <v>1.0958759485318377</v>
      </c>
      <c r="O53" s="1">
        <f>Unit_OTP分析!Z53/Golden_OTP分析!Z53</f>
        <v>1.1538418174643441</v>
      </c>
      <c r="P53" s="1">
        <f>Unit_OTP分析!AA53/Golden_OTP分析!AA53</f>
        <v>1.1230450348596193</v>
      </c>
      <c r="Q53" s="1">
        <f>Unit_OTP分析!AB53/Golden_OTP分析!AB53</f>
        <v>0.96004921751836048</v>
      </c>
      <c r="R53" s="3" t="s">
        <v>4</v>
      </c>
    </row>
    <row r="54" spans="1:18" x14ac:dyDescent="0.15">
      <c r="A54" s="11"/>
      <c r="B54" s="1">
        <v>4</v>
      </c>
      <c r="C54" s="1">
        <f>Unit_OTP分析!N54/Golden_OTP分析!N54</f>
        <v>0.99207561187007309</v>
      </c>
      <c r="D54" s="1">
        <f>Unit_OTP分析!O54/Golden_OTP分析!O54</f>
        <v>1.1299237767396115</v>
      </c>
      <c r="E54" s="1">
        <f>Unit_OTP分析!P54/Golden_OTP分析!P54</f>
        <v>1.1187496327633821</v>
      </c>
      <c r="F54" s="1">
        <f>Unit_OTP分析!Q54/Golden_OTP分析!Q54</f>
        <v>1.0609080064556873</v>
      </c>
      <c r="G54" s="1">
        <f>Unit_OTP分析!R54/Golden_OTP分析!R54</f>
        <v>1.0204485488126649</v>
      </c>
      <c r="H54" s="1">
        <f>Unit_OTP分析!S54/Golden_OTP分析!S54</f>
        <v>0.99664929262844382</v>
      </c>
      <c r="I54" s="1">
        <f>Unit_OTP分析!T54/Golden_OTP分析!T54</f>
        <v>0.98572577402492967</v>
      </c>
      <c r="J54" s="1">
        <f>Unit_OTP分析!U54/Golden_OTP分析!U54</f>
        <v>0.99107420861442652</v>
      </c>
      <c r="K54" s="1">
        <f>Unit_OTP分析!V54/Golden_OTP分析!V54</f>
        <v>0.99623486313218679</v>
      </c>
      <c r="L54" s="1">
        <f>Unit_OTP分析!W54/Golden_OTP分析!W54</f>
        <v>1.0043647404877123</v>
      </c>
      <c r="M54" s="1">
        <f>Unit_OTP分析!X54/Golden_OTP分析!X54</f>
        <v>1.0382138620572785</v>
      </c>
      <c r="N54" s="1">
        <f>Unit_OTP分析!Y54/Golden_OTP分析!Y54</f>
        <v>1.0792961112318054</v>
      </c>
      <c r="O54" s="1">
        <f>Unit_OTP分析!Z54/Golden_OTP分析!Z54</f>
        <v>1.1429177783167597</v>
      </c>
      <c r="P54" s="1">
        <f>Unit_OTP分析!AA54/Golden_OTP分析!AA54</f>
        <v>1.1632416056551376</v>
      </c>
      <c r="Q54" s="1">
        <f>Unit_OTP分析!AB54/Golden_OTP分析!AB54</f>
        <v>1.0184485167228203</v>
      </c>
      <c r="R54" s="4">
        <f>MIN(C50:Q64)</f>
        <v>0.79396511079679399</v>
      </c>
    </row>
    <row r="55" spans="1:18" x14ac:dyDescent="0.15">
      <c r="A55" s="11"/>
      <c r="B55" s="1">
        <v>5</v>
      </c>
      <c r="C55" s="1">
        <f>Unit_OTP分析!N55/Golden_OTP分析!N55</f>
        <v>1.0319282046856797</v>
      </c>
      <c r="D55" s="1">
        <f>Unit_OTP分析!O55/Golden_OTP分析!O55</f>
        <v>1.1371228863648044</v>
      </c>
      <c r="E55" s="1">
        <f>Unit_OTP分析!P55/Golden_OTP分析!P55</f>
        <v>1.0961146457471123</v>
      </c>
      <c r="F55" s="1">
        <f>Unit_OTP分析!Q55/Golden_OTP分析!Q55</f>
        <v>1.0436344584986155</v>
      </c>
      <c r="G55" s="1">
        <f>Unit_OTP分析!R55/Golden_OTP分析!R55</f>
        <v>1.006895332390382</v>
      </c>
      <c r="H55" s="1">
        <f>Unit_OTP分析!S55/Golden_OTP分析!S55</f>
        <v>0.98938301282051277</v>
      </c>
      <c r="I55" s="1">
        <f>Unit_OTP分析!T55/Golden_OTP分析!T55</f>
        <v>0.99181133311496883</v>
      </c>
      <c r="J55" s="1">
        <f>Unit_OTP分析!U55/Golden_OTP分析!U55</f>
        <v>0.99242937853107349</v>
      </c>
      <c r="K55" s="1">
        <f>Unit_OTP分析!V55/Golden_OTP分析!V55</f>
        <v>0.99900354295837024</v>
      </c>
      <c r="L55" s="1">
        <f>Unit_OTP分析!W55/Golden_OTP分析!W55</f>
        <v>1.0056306306306306</v>
      </c>
      <c r="M55" s="1">
        <f>Unit_OTP分析!X55/Golden_OTP分析!X55</f>
        <v>1.0212320029159832</v>
      </c>
      <c r="N55" s="1">
        <f>Unit_OTP分析!Y55/Golden_OTP分析!Y55</f>
        <v>1.0676744186046512</v>
      </c>
      <c r="O55" s="1">
        <f>Unit_OTP分析!Z55/Golden_OTP分析!Z55</f>
        <v>1.1271983116966171</v>
      </c>
      <c r="P55" s="1">
        <f>Unit_OTP分析!AA55/Golden_OTP分析!AA55</f>
        <v>1.1767417218543046</v>
      </c>
      <c r="Q55" s="1">
        <f>Unit_OTP分析!AB55/Golden_OTP分析!AB55</f>
        <v>1.058752688172043</v>
      </c>
    </row>
    <row r="56" spans="1:18" x14ac:dyDescent="0.15">
      <c r="A56" s="11"/>
      <c r="B56" s="1">
        <v>6</v>
      </c>
      <c r="C56" s="1">
        <f>Unit_OTP分析!N56/Golden_OTP分析!N56</f>
        <v>1.0539761387324256</v>
      </c>
      <c r="D56" s="1">
        <f>Unit_OTP分析!O56/Golden_OTP分析!O56</f>
        <v>1.1415657873870064</v>
      </c>
      <c r="E56" s="1">
        <f>Unit_OTP分析!P56/Golden_OTP分析!P56</f>
        <v>1.0858056265984655</v>
      </c>
      <c r="F56" s="1">
        <f>Unit_OTP分析!Q56/Golden_OTP分析!Q56</f>
        <v>1.0330365510777881</v>
      </c>
      <c r="G56" s="1">
        <f>Unit_OTP分析!R56/Golden_OTP分析!R56</f>
        <v>1.0027775205999445</v>
      </c>
      <c r="H56" s="1">
        <f>Unit_OTP分析!S56/Golden_OTP分析!S56</f>
        <v>0.99598986914309839</v>
      </c>
      <c r="I56" s="1">
        <f>Unit_OTP分析!T56/Golden_OTP分析!T56</f>
        <v>0.99526886683591043</v>
      </c>
      <c r="J56" s="1">
        <f>Unit_OTP分析!U56/Golden_OTP分析!U56</f>
        <v>0.99676801532200143</v>
      </c>
      <c r="K56" s="1">
        <f>Unit_OTP分析!V56/Golden_OTP分析!V56</f>
        <v>1.0022178125364771</v>
      </c>
      <c r="L56" s="1">
        <f>Unit_OTP分析!W56/Golden_OTP分析!W56</f>
        <v>1.0075593952483801</v>
      </c>
      <c r="M56" s="1">
        <f>Unit_OTP分析!X56/Golden_OTP分析!X56</f>
        <v>1.0211321476381718</v>
      </c>
      <c r="N56" s="1">
        <f>Unit_OTP分析!Y56/Golden_OTP分析!Y56</f>
        <v>1.0617754357519253</v>
      </c>
      <c r="O56" s="1">
        <f>Unit_OTP分析!Z56/Golden_OTP分析!Z56</f>
        <v>1.1142629904559915</v>
      </c>
      <c r="P56" s="1">
        <f>Unit_OTP分析!AA56/Golden_OTP分析!AA56</f>
        <v>1.1791970405831791</v>
      </c>
      <c r="Q56" s="1">
        <f>Unit_OTP分析!AB56/Golden_OTP分析!AB56</f>
        <v>1.0835806351596757</v>
      </c>
    </row>
    <row r="57" spans="1:18" x14ac:dyDescent="0.15">
      <c r="A57" s="11"/>
      <c r="B57" s="1">
        <v>7</v>
      </c>
      <c r="C57" s="1">
        <f>Unit_OTP分析!N57/Golden_OTP分析!N57</f>
        <v>1.0663829787234043</v>
      </c>
      <c r="D57" s="1">
        <f>Unit_OTP分析!O57/Golden_OTP分析!O57</f>
        <v>1.1405491868834978</v>
      </c>
      <c r="E57" s="1">
        <f>Unit_OTP分析!P57/Golden_OTP分析!P57</f>
        <v>1.077484813235104</v>
      </c>
      <c r="F57" s="1">
        <f>Unit_OTP分析!Q57/Golden_OTP分析!Q57</f>
        <v>1.0290992705359974</v>
      </c>
      <c r="G57" s="1">
        <f>Unit_OTP分析!R57/Golden_OTP分析!R57</f>
        <v>1.0025418941818867</v>
      </c>
      <c r="H57" s="1">
        <f>Unit_OTP分析!S57/Golden_OTP分析!S57</f>
        <v>0.99505216736581692</v>
      </c>
      <c r="I57" s="1">
        <f>Unit_OTP分析!T57/Golden_OTP分析!T57</f>
        <v>0.99423325879722257</v>
      </c>
      <c r="J57" s="1">
        <f>Unit_OTP分析!U57/Golden_OTP分析!U57</f>
        <v>1.0009764433052606</v>
      </c>
      <c r="K57" s="1">
        <f>Unit_OTP分析!V57/Golden_OTP分析!V57</f>
        <v>1.0015479876160991</v>
      </c>
      <c r="L57" s="1">
        <f>Unit_OTP分析!W57/Golden_OTP分析!W57</f>
        <v>1.007822829440282</v>
      </c>
      <c r="M57" s="1">
        <f>Unit_OTP分析!X57/Golden_OTP分析!X57</f>
        <v>1.0180687779288906</v>
      </c>
      <c r="N57" s="1">
        <f>Unit_OTP分析!Y57/Golden_OTP分析!Y57</f>
        <v>1.0575847318196776</v>
      </c>
      <c r="O57" s="1">
        <f>Unit_OTP分析!Z57/Golden_OTP分析!Z57</f>
        <v>1.1093896713615023</v>
      </c>
      <c r="P57" s="1">
        <f>Unit_OTP分析!AA57/Golden_OTP分析!AA57</f>
        <v>1.1770329670329671</v>
      </c>
      <c r="Q57" s="1">
        <f>Unit_OTP分析!AB57/Golden_OTP分析!AB57</f>
        <v>1.0965470852017938</v>
      </c>
    </row>
    <row r="58" spans="1:18" x14ac:dyDescent="0.15">
      <c r="A58" s="11"/>
      <c r="B58" s="1">
        <v>8</v>
      </c>
      <c r="C58" s="1">
        <f>Unit_OTP分析!N58/Golden_OTP分析!N58</f>
        <v>1.0647270786066996</v>
      </c>
      <c r="D58" s="1">
        <f>Unit_OTP分析!O58/Golden_OTP分析!O58</f>
        <v>1.144711742263671</v>
      </c>
      <c r="E58" s="1">
        <f>Unit_OTP分析!P58/Golden_OTP分析!P58</f>
        <v>1.0817972350230414</v>
      </c>
      <c r="F58" s="1">
        <f>Unit_OTP分析!Q58/Golden_OTP分析!Q58</f>
        <v>1.0314800313234143</v>
      </c>
      <c r="G58" s="1">
        <f>Unit_OTP分析!R58/Golden_OTP分析!R58</f>
        <v>1.0003717126661091</v>
      </c>
      <c r="H58" s="1">
        <f>Unit_OTP分析!S58/Golden_OTP分析!S58</f>
        <v>0.9904701397712834</v>
      </c>
      <c r="I58" s="1">
        <f>Unit_OTP分析!T58/Golden_OTP分析!T58</f>
        <v>0.99189345686160968</v>
      </c>
      <c r="J58" s="1">
        <f>Unit_OTP分析!U58/Golden_OTP分析!U58</f>
        <v>0.99447513812154698</v>
      </c>
      <c r="K58" s="1">
        <f>Unit_OTP分析!V58/Golden_OTP分析!V58</f>
        <v>0.99543592744294906</v>
      </c>
      <c r="L58" s="1">
        <f>Unit_OTP分析!W58/Golden_OTP分析!W58</f>
        <v>1.0028153762858689</v>
      </c>
      <c r="M58" s="1">
        <f>Unit_OTP分析!X58/Golden_OTP分析!X58</f>
        <v>1.0159747465085134</v>
      </c>
      <c r="N58" s="1">
        <f>Unit_OTP分析!Y58/Golden_OTP分析!Y58</f>
        <v>1.057033912055817</v>
      </c>
      <c r="O58" s="1">
        <f>Unit_OTP分析!Z58/Golden_OTP分析!Z58</f>
        <v>1.1124393969582254</v>
      </c>
      <c r="P58" s="1">
        <f>Unit_OTP分析!AA58/Golden_OTP分析!AA58</f>
        <v>1.1781374312026593</v>
      </c>
      <c r="Q58" s="1">
        <f>Unit_OTP分析!AB58/Golden_OTP分析!AB58</f>
        <v>1.0858955588091752</v>
      </c>
    </row>
    <row r="59" spans="1:18" x14ac:dyDescent="0.15">
      <c r="A59" s="11"/>
      <c r="B59" s="1">
        <v>9</v>
      </c>
      <c r="C59" s="1">
        <f>Unit_OTP分析!N59/Golden_OTP分析!N59</f>
        <v>1.0438291963200834</v>
      </c>
      <c r="D59" s="1">
        <f>Unit_OTP分析!O59/Golden_OTP分析!O59</f>
        <v>1.1467619195527257</v>
      </c>
      <c r="E59" s="1">
        <f>Unit_OTP分析!P59/Golden_OTP分析!P59</f>
        <v>1.0962663347853143</v>
      </c>
      <c r="F59" s="1">
        <f>Unit_OTP分析!Q59/Golden_OTP分析!Q59</f>
        <v>1.0393445098927654</v>
      </c>
      <c r="G59" s="1">
        <f>Unit_OTP分析!R59/Golden_OTP分析!R59</f>
        <v>1.0049124687388353</v>
      </c>
      <c r="H59" s="1">
        <f>Unit_OTP分析!S59/Golden_OTP分析!S59</f>
        <v>0.98806392878818528</v>
      </c>
      <c r="I59" s="1">
        <f>Unit_OTP分析!T59/Golden_OTP分析!T59</f>
        <v>0.98919395743742422</v>
      </c>
      <c r="J59" s="1">
        <f>Unit_OTP分析!U59/Golden_OTP分析!U59</f>
        <v>0.99074497257769656</v>
      </c>
      <c r="K59" s="1">
        <f>Unit_OTP分析!V59/Golden_OTP分析!V59</f>
        <v>0.99141200089225967</v>
      </c>
      <c r="L59" s="1">
        <f>Unit_OTP分析!W59/Golden_OTP分析!W59</f>
        <v>0.99525381758151055</v>
      </c>
      <c r="M59" s="1">
        <f>Unit_OTP分析!X59/Golden_OTP分析!X59</f>
        <v>1.0229155162893429</v>
      </c>
      <c r="N59" s="1">
        <f>Unit_OTP分析!Y59/Golden_OTP分析!Y59</f>
        <v>1.0658069558421259</v>
      </c>
      <c r="O59" s="1">
        <f>Unit_OTP分析!Z59/Golden_OTP分析!Z59</f>
        <v>1.1221472195435551</v>
      </c>
      <c r="P59" s="1">
        <f>Unit_OTP分析!AA59/Golden_OTP分析!AA59</f>
        <v>1.1782871696911812</v>
      </c>
      <c r="Q59" s="1">
        <f>Unit_OTP分析!AB59/Golden_OTP分析!AB59</f>
        <v>1.0712153333621772</v>
      </c>
    </row>
    <row r="60" spans="1:18" x14ac:dyDescent="0.15">
      <c r="A60" s="11"/>
      <c r="B60" s="1">
        <v>10</v>
      </c>
      <c r="C60" s="1">
        <f>Unit_OTP分析!N60/Golden_OTP分析!N60</f>
        <v>1.0144438894438894</v>
      </c>
      <c r="D60" s="1">
        <f>Unit_OTP分析!O60/Golden_OTP分析!O60</f>
        <v>1.1326515488365199</v>
      </c>
      <c r="E60" s="1">
        <f>Unit_OTP分析!P60/Golden_OTP分析!P60</f>
        <v>1.1101604909133822</v>
      </c>
      <c r="F60" s="1">
        <f>Unit_OTP分析!Q60/Golden_OTP分析!Q60</f>
        <v>1.0499540083492536</v>
      </c>
      <c r="G60" s="1">
        <f>Unit_OTP分析!R60/Golden_OTP分析!R60</f>
        <v>1.0120893780223446</v>
      </c>
      <c r="H60" s="1">
        <f>Unit_OTP分析!S60/Golden_OTP分析!S60</f>
        <v>0.98664911620910112</v>
      </c>
      <c r="I60" s="1">
        <f>Unit_OTP分析!T60/Golden_OTP分析!T60</f>
        <v>0.9754339660948127</v>
      </c>
      <c r="J60" s="1">
        <f>Unit_OTP分析!U60/Golden_OTP分析!U60</f>
        <v>0.97883043387130586</v>
      </c>
      <c r="K60" s="1">
        <f>Unit_OTP分析!V60/Golden_OTP分析!V60</f>
        <v>0.98427220394736847</v>
      </c>
      <c r="L60" s="1">
        <f>Unit_OTP分析!W60/Golden_OTP分析!W60</f>
        <v>0.99702922855773835</v>
      </c>
      <c r="M60" s="1">
        <f>Unit_OTP分析!X60/Golden_OTP分析!X60</f>
        <v>1.0305029560448975</v>
      </c>
      <c r="N60" s="1">
        <f>Unit_OTP分析!Y60/Golden_OTP分析!Y60</f>
        <v>1.0716945316492663</v>
      </c>
      <c r="O60" s="1">
        <f>Unit_OTP分析!Z60/Golden_OTP分析!Z60</f>
        <v>1.1334918892547872</v>
      </c>
      <c r="P60" s="1">
        <f>Unit_OTP分析!AA60/Golden_OTP分析!AA60</f>
        <v>1.1643037974683543</v>
      </c>
      <c r="Q60" s="1">
        <f>Unit_OTP分析!AB60/Golden_OTP分析!AB60</f>
        <v>1.0320155326971536</v>
      </c>
    </row>
    <row r="61" spans="1:18" x14ac:dyDescent="0.15">
      <c r="A61" s="11"/>
      <c r="B61" s="1">
        <v>11</v>
      </c>
      <c r="C61" s="1">
        <f>Unit_OTP分析!N61/Golden_OTP分析!N61</f>
        <v>0.961936365410892</v>
      </c>
      <c r="D61" s="1">
        <f>Unit_OTP分析!O61/Golden_OTP分析!O61</f>
        <v>1.1016628175519632</v>
      </c>
      <c r="E61" s="1">
        <f>Unit_OTP分析!P61/Golden_OTP分析!P61</f>
        <v>1.1221739369602288</v>
      </c>
      <c r="F61" s="1">
        <f>Unit_OTP分析!Q61/Golden_OTP分析!Q61</f>
        <v>1.0617523440025864</v>
      </c>
      <c r="G61" s="1">
        <f>Unit_OTP分析!R61/Golden_OTP分析!R61</f>
        <v>1.0203881295778903</v>
      </c>
      <c r="H61" s="1">
        <f>Unit_OTP分析!S61/Golden_OTP分析!S61</f>
        <v>0.99158735554044863</v>
      </c>
      <c r="I61" s="1">
        <f>Unit_OTP分析!T61/Golden_OTP分析!T61</f>
        <v>0.97538658614694851</v>
      </c>
      <c r="J61" s="1">
        <f>Unit_OTP分析!U61/Golden_OTP分析!U61</f>
        <v>0.97333710194083289</v>
      </c>
      <c r="K61" s="1">
        <f>Unit_OTP分析!V61/Golden_OTP分析!V61</f>
        <v>0.98490321385570068</v>
      </c>
      <c r="L61" s="1">
        <f>Unit_OTP分析!W61/Golden_OTP分析!W61</f>
        <v>1.0025969529085872</v>
      </c>
      <c r="M61" s="1">
        <f>Unit_OTP分析!X61/Golden_OTP分析!X61</f>
        <v>1.038261947176826</v>
      </c>
      <c r="N61" s="1">
        <f>Unit_OTP分析!Y61/Golden_OTP分析!Y61</f>
        <v>1.0853528628495339</v>
      </c>
      <c r="O61" s="1">
        <f>Unit_OTP分析!Z61/Golden_OTP分析!Z61</f>
        <v>1.1463069788485465</v>
      </c>
      <c r="P61" s="1">
        <f>Unit_OTP分析!AA61/Golden_OTP分析!AA61</f>
        <v>1.1334530504229479</v>
      </c>
      <c r="Q61" s="1">
        <f>Unit_OTP分析!AB61/Golden_OTP分析!AB61</f>
        <v>0.97222759447646312</v>
      </c>
    </row>
    <row r="62" spans="1:18" x14ac:dyDescent="0.15">
      <c r="A62" s="11"/>
      <c r="B62" s="1">
        <v>12</v>
      </c>
      <c r="C62" s="1">
        <f>Unit_OTP分析!N62/Golden_OTP分析!N62</f>
        <v>0.91480097245908776</v>
      </c>
      <c r="D62" s="1">
        <f>Unit_OTP分析!O62/Golden_OTP分析!O62</f>
        <v>1.041191489361702</v>
      </c>
      <c r="E62" s="1">
        <f>Unit_OTP分析!P62/Golden_OTP分析!P62</f>
        <v>1.1281831042845594</v>
      </c>
      <c r="F62" s="1">
        <f>Unit_OTP分析!Q62/Golden_OTP分析!Q62</f>
        <v>1.0920720614987383</v>
      </c>
      <c r="G62" s="1">
        <f>Unit_OTP分析!R62/Golden_OTP分析!R62</f>
        <v>1.0431208731976822</v>
      </c>
      <c r="H62" s="1">
        <f>Unit_OTP分析!S62/Golden_OTP分析!S62</f>
        <v>1.0120009057287342</v>
      </c>
      <c r="I62" s="1">
        <f>Unit_OTP分析!T62/Golden_OTP分析!T62</f>
        <v>0.99392318911035493</v>
      </c>
      <c r="J62" s="1">
        <f>Unit_OTP分析!U62/Golden_OTP分析!U62</f>
        <v>0.98778562525965929</v>
      </c>
      <c r="K62" s="1">
        <f>Unit_OTP分析!V62/Golden_OTP分析!V62</f>
        <v>0.99926506614404709</v>
      </c>
      <c r="L62" s="1">
        <f>Unit_OTP分析!W62/Golden_OTP分析!W62</f>
        <v>1.0203395014528216</v>
      </c>
      <c r="M62" s="1">
        <f>Unit_OTP分析!X62/Golden_OTP分析!X62</f>
        <v>1.0519382504288164</v>
      </c>
      <c r="N62" s="1">
        <f>Unit_OTP分析!Y62/Golden_OTP分析!Y62</f>
        <v>1.1105028873917229</v>
      </c>
      <c r="O62" s="1">
        <f>Unit_OTP分析!Z62/Golden_OTP分析!Z62</f>
        <v>1.1509531703273932</v>
      </c>
      <c r="P62" s="1">
        <f>Unit_OTP分析!AA62/Golden_OTP分析!AA62</f>
        <v>1.0708221432903058</v>
      </c>
      <c r="Q62" s="1">
        <f>Unit_OTP分析!AB62/Golden_OTP分析!AB62</f>
        <v>0.91838343305506787</v>
      </c>
    </row>
    <row r="63" spans="1:18" x14ac:dyDescent="0.15">
      <c r="A63" s="11"/>
      <c r="B63" s="1">
        <v>13</v>
      </c>
      <c r="C63" s="1">
        <f>Unit_OTP分析!N63/Golden_OTP分析!N63</f>
        <v>0.86126373626373631</v>
      </c>
      <c r="D63" s="1">
        <f>Unit_OTP分析!O63/Golden_OTP分析!O63</f>
        <v>0.95870681069485941</v>
      </c>
      <c r="E63" s="1">
        <f>Unit_OTP分析!P63/Golden_OTP分析!P63</f>
        <v>1.0885844748858446</v>
      </c>
      <c r="F63" s="1">
        <f>Unit_OTP分析!Q63/Golden_OTP分析!Q63</f>
        <v>1.1132155327478575</v>
      </c>
      <c r="G63" s="1">
        <f>Unit_OTP分析!R63/Golden_OTP分析!R63</f>
        <v>1.0740784993129817</v>
      </c>
      <c r="H63" s="1">
        <f>Unit_OTP分析!S63/Golden_OTP分析!S63</f>
        <v>1.03311432325887</v>
      </c>
      <c r="I63" s="1">
        <f>Unit_OTP分析!T63/Golden_OTP分析!T63</f>
        <v>1.0164175962955166</v>
      </c>
      <c r="J63" s="1">
        <f>Unit_OTP分析!U63/Golden_OTP分析!U63</f>
        <v>1.0079712746858169</v>
      </c>
      <c r="K63" s="1">
        <f>Unit_OTP分析!V63/Golden_OTP分析!V63</f>
        <v>1.0170101637492941</v>
      </c>
      <c r="L63" s="1">
        <f>Unit_OTP分析!W63/Golden_OTP分析!W63</f>
        <v>1.0393183927861027</v>
      </c>
      <c r="M63" s="1">
        <f>Unit_OTP分析!X63/Golden_OTP分析!X63</f>
        <v>1.0845419386028523</v>
      </c>
      <c r="N63" s="1">
        <f>Unit_OTP分析!Y63/Golden_OTP分析!Y63</f>
        <v>1.1279513795514442</v>
      </c>
      <c r="O63" s="1">
        <f>Unit_OTP分析!Z63/Golden_OTP分析!Z63</f>
        <v>1.1145464704786738</v>
      </c>
      <c r="P63" s="1">
        <f>Unit_OTP分析!AA63/Golden_OTP分析!AA63</f>
        <v>0.98069422776911075</v>
      </c>
      <c r="Q63" s="1">
        <f>Unit_OTP分析!AB63/Golden_OTP分析!AB63</f>
        <v>0.85610636900853576</v>
      </c>
    </row>
    <row r="64" spans="1:18" x14ac:dyDescent="0.15">
      <c r="A64" s="11"/>
      <c r="B64" s="1">
        <v>14</v>
      </c>
      <c r="C64" s="1">
        <f>Unit_OTP分析!N64/Golden_OTP分析!N64</f>
        <v>0.84002941987680424</v>
      </c>
      <c r="D64" s="1">
        <f>Unit_OTP分析!O64/Golden_OTP分析!O64</f>
        <v>0.88202482220052991</v>
      </c>
      <c r="E64" s="1">
        <f>Unit_OTP分析!P64/Golden_OTP分析!P64</f>
        <v>1.0044993455497382</v>
      </c>
      <c r="F64" s="1">
        <f>Unit_OTP分析!Q64/Golden_OTP分析!Q64</f>
        <v>1.1059209275803079</v>
      </c>
      <c r="G64" s="1">
        <f>Unit_OTP分析!R64/Golden_OTP分析!R64</f>
        <v>1.1120309929416758</v>
      </c>
      <c r="H64" s="1">
        <f>Unit_OTP分析!S64/Golden_OTP分析!S64</f>
        <v>1.0804187758858721</v>
      </c>
      <c r="I64" s="1">
        <f>Unit_OTP分析!T64/Golden_OTP分析!T64</f>
        <v>1.0547012702850544</v>
      </c>
      <c r="J64" s="1">
        <f>Unit_OTP分析!U64/Golden_OTP分析!U64</f>
        <v>1.0476160990712073</v>
      </c>
      <c r="K64" s="1">
        <f>Unit_OTP分析!V64/Golden_OTP分析!V64</f>
        <v>1.0520167913852894</v>
      </c>
      <c r="L64" s="1">
        <f>Unit_OTP分析!W64/Golden_OTP分析!W64</f>
        <v>1.0842099179285631</v>
      </c>
      <c r="M64" s="1">
        <f>Unit_OTP分析!X64/Golden_OTP分析!X64</f>
        <v>1.1137234042553192</v>
      </c>
      <c r="N64" s="1">
        <f>Unit_OTP分析!Y64/Golden_OTP分析!Y64</f>
        <v>1.1127754985211336</v>
      </c>
      <c r="O64" s="1">
        <f>Unit_OTP分析!Z64/Golden_OTP分析!Z64</f>
        <v>1.0204426493014054</v>
      </c>
      <c r="P64" s="1">
        <f>Unit_OTP分析!AA64/Golden_OTP分析!AA64</f>
        <v>0.8955333426534321</v>
      </c>
      <c r="Q64" s="1">
        <f>Unit_OTP分析!AB64/Golden_OTP分析!AB64</f>
        <v>0.79396511079679399</v>
      </c>
    </row>
    <row r="66" spans="1:34" x14ac:dyDescent="0.15">
      <c r="A66" s="1" t="s">
        <v>5</v>
      </c>
      <c r="C66" s="1">
        <v>0</v>
      </c>
      <c r="D66" s="1">
        <v>1</v>
      </c>
      <c r="E66" s="1">
        <v>2</v>
      </c>
      <c r="F66" s="1">
        <v>3</v>
      </c>
      <c r="G66" s="1">
        <v>4</v>
      </c>
      <c r="H66" s="1">
        <v>5</v>
      </c>
      <c r="I66" s="1">
        <v>6</v>
      </c>
      <c r="J66" s="1">
        <v>7</v>
      </c>
      <c r="K66" s="1">
        <v>8</v>
      </c>
      <c r="L66" s="1">
        <v>9</v>
      </c>
      <c r="M66" s="1">
        <v>10</v>
      </c>
      <c r="N66" s="1">
        <v>11</v>
      </c>
      <c r="O66" s="1">
        <v>12</v>
      </c>
      <c r="P66" s="1">
        <v>13</v>
      </c>
      <c r="Q66" s="1">
        <v>14</v>
      </c>
      <c r="R66" s="1" t="s">
        <v>5</v>
      </c>
      <c r="T66" s="1">
        <v>0</v>
      </c>
      <c r="U66" s="1">
        <v>1</v>
      </c>
      <c r="V66" s="1">
        <v>2</v>
      </c>
      <c r="W66" s="1">
        <v>3</v>
      </c>
      <c r="X66" s="1">
        <v>4</v>
      </c>
      <c r="Y66" s="1">
        <v>5</v>
      </c>
      <c r="Z66" s="1">
        <v>6</v>
      </c>
      <c r="AA66" s="1">
        <v>7</v>
      </c>
      <c r="AB66" s="1">
        <v>8</v>
      </c>
      <c r="AC66" s="1">
        <v>9</v>
      </c>
      <c r="AD66" s="1">
        <v>10</v>
      </c>
      <c r="AE66" s="1">
        <v>11</v>
      </c>
      <c r="AF66" s="1">
        <v>12</v>
      </c>
      <c r="AG66" s="1">
        <v>13</v>
      </c>
      <c r="AH66" s="1">
        <v>14</v>
      </c>
    </row>
    <row r="67" spans="1:34" x14ac:dyDescent="0.15">
      <c r="A67" s="11" t="str">
        <f>A2</f>
        <v>Gr</v>
      </c>
      <c r="B67" s="1">
        <v>0</v>
      </c>
      <c r="C67" s="1">
        <f>C2*Unit_OTP分析!N2</f>
        <v>20416.825699507695</v>
      </c>
      <c r="D67" s="1">
        <f>D2*Unit_OTP分析!O2</f>
        <v>21244.5575510491</v>
      </c>
      <c r="E67" s="1">
        <f>E2*Unit_OTP分析!P2</f>
        <v>23649.542794651701</v>
      </c>
      <c r="F67" s="1">
        <f>F2*Unit_OTP分析!Q2</f>
        <v>25415.353622213683</v>
      </c>
      <c r="G67" s="1">
        <f>G2*Unit_OTP分析!R2</f>
        <v>23371.014177133311</v>
      </c>
      <c r="H67" s="1">
        <f>H2*Unit_OTP分析!S2</f>
        <v>20604.108445747803</v>
      </c>
      <c r="I67" s="1">
        <f>I2*Unit_OTP分析!T2</f>
        <v>18834.010239543255</v>
      </c>
      <c r="J67" s="1">
        <f>J2*Unit_OTP分析!U2</f>
        <v>18130.916319575917</v>
      </c>
      <c r="K67" s="1">
        <f>K2*Unit_OTP分析!V2</f>
        <v>18732.675968992247</v>
      </c>
      <c r="L67" s="1">
        <f>L2*Unit_OTP分析!W2</f>
        <v>20477.629444900835</v>
      </c>
      <c r="M67" s="1">
        <f>M2*Unit_OTP分析!X2</f>
        <v>23124.268359754125</v>
      </c>
      <c r="N67" s="1">
        <f>N2*Unit_OTP分析!Y2</f>
        <v>25050.535237638021</v>
      </c>
      <c r="O67" s="1">
        <f>O2*Unit_OTP分析!Z2</f>
        <v>23790.257420844329</v>
      </c>
      <c r="P67" s="1">
        <f>P2*Unit_OTP分析!AA2</f>
        <v>21627.377874261896</v>
      </c>
      <c r="Q67" s="1">
        <f>Q2*Unit_OTP分析!AB2</f>
        <v>21771.21249745573</v>
      </c>
      <c r="R67" s="11" t="s">
        <v>6</v>
      </c>
      <c r="S67" s="1">
        <v>0</v>
      </c>
      <c r="T67" s="1">
        <f t="shared" ref="T67:T81" si="0">IF($B$1=0,C99/C83,IF($B$1=1,C115/C67,IF($B$1=2,C67/C115,IF($B$1=3,C83/C99,ERR))))</f>
        <v>0.97780872303072874</v>
      </c>
      <c r="U67" s="1">
        <f t="shared" ref="U67:U81" si="1">IF($B$1=0,D99/D83,IF($B$1=1,D115/D67,IF($B$1=2,D67/D115,IF($B$1=3,D83/D99,ERR))))</f>
        <v>0.97862455877663201</v>
      </c>
      <c r="V67" s="1">
        <f t="shared" ref="V67:V81" si="2">IF($B$1=0,E99/E83,IF($B$1=1,E115/E67,IF($B$1=2,E67/E115,IF($B$1=3,E83/E99,ERR))))</f>
        <v>0.99090935650432221</v>
      </c>
      <c r="W67" s="1">
        <f t="shared" ref="W67:W81" si="3">IF($B$1=0,F99/F83,IF($B$1=1,F115/F67,IF($B$1=2,F67/F115,IF($B$1=3,F83/F99,ERR))))</f>
        <v>0.99584562803424148</v>
      </c>
      <c r="X67" s="1">
        <f t="shared" ref="X67:X81" si="4">IF($B$1=0,G99/G83,IF($B$1=1,G115/G67,IF($B$1=2,G67/G115,IF($B$1=3,G83/G99,ERR))))</f>
        <v>1.0056480219246218</v>
      </c>
      <c r="Y67" s="1">
        <f t="shared" ref="Y67:Y81" si="5">IF($B$1=0,H99/H83,IF($B$1=1,H115/H67,IF($B$1=2,H67/H115,IF($B$1=3,H83/H99,ERR))))</f>
        <v>1.0059963014539937</v>
      </c>
      <c r="Z67" s="1">
        <f t="shared" ref="Z67:Z81" si="6">IF($B$1=0,I99/I83,IF($B$1=1,I115/I67,IF($B$1=2,I67/I115,IF($B$1=3,I83/I99,ERR))))</f>
        <v>1.0156958167412526</v>
      </c>
      <c r="AA67" s="1">
        <f t="shared" ref="AA67:AA81" si="7">IF($B$1=0,J99/J83,IF($B$1=1,J115/J67,IF($B$1=2,J67/J115,IF($B$1=3,J83/J99,ERR))))</f>
        <v>1.0149956651472933</v>
      </c>
      <c r="AB67" s="1">
        <f t="shared" ref="AB67:AB81" si="8">IF($B$1=0,K99/K83,IF($B$1=1,K115/K67,IF($B$1=2,K67/K115,IF($B$1=3,K83/K99,ERR))))</f>
        <v>1.006065538250944</v>
      </c>
      <c r="AC67" s="1">
        <f t="shared" ref="AC67:AC81" si="9">IF($B$1=0,L99/L83,IF($B$1=1,L115/L67,IF($B$1=2,L67/L115,IF($B$1=3,L83/L99,ERR))))</f>
        <v>1.0077930147766376</v>
      </c>
      <c r="AD67" s="1">
        <f t="shared" ref="AD67:AD81" si="10">IF($B$1=0,M99/M83,IF($B$1=1,M115/M67,IF($B$1=2,M67/M115,IF($B$1=3,M83/M99,ERR))))</f>
        <v>1.0048005116276855</v>
      </c>
      <c r="AE67" s="1">
        <f t="shared" ref="AE67:AE81" si="11">IF($B$1=0,N99/N83,IF($B$1=1,N115/N67,IF($B$1=2,N67/N115,IF($B$1=3,N83/N99,ERR))))</f>
        <v>0.986711916578485</v>
      </c>
      <c r="AF67" s="1">
        <f t="shared" ref="AF67:AF81" si="12">IF($B$1=0,O99/O83,IF($B$1=1,O115/O67,IF($B$1=2,O67/O115,IF($B$1=3,O83/O99,ERR))))</f>
        <v>0.97608684961519121</v>
      </c>
      <c r="AG67" s="1">
        <f t="shared" ref="AG67:AG81" si="13">IF($B$1=0,P99/P83,IF($B$1=1,P115/P67,IF($B$1=2,P67/P115,IF($B$1=3,P83/P99,ERR))))</f>
        <v>0.97916252571998674</v>
      </c>
      <c r="AH67" s="1">
        <f t="shared" ref="AH67:AH81" si="14">IF($B$1=0,Q99/Q83,IF($B$1=1,Q115/Q67,IF($B$1=2,Q67/Q115,IF($B$1=3,Q83/Q99,ERR))))</f>
        <v>0.96690221322856795</v>
      </c>
    </row>
    <row r="68" spans="1:34" x14ac:dyDescent="0.15">
      <c r="A68" s="11"/>
      <c r="B68" s="1">
        <v>1</v>
      </c>
      <c r="C68" s="1">
        <f>C3*Unit_OTP分析!N3</f>
        <v>20177.256319246335</v>
      </c>
      <c r="D68" s="1">
        <f>D3*Unit_OTP分析!O3</f>
        <v>22451.061246363497</v>
      </c>
      <c r="E68" s="1">
        <f>E3*Unit_OTP分析!P3</f>
        <v>25044.166484168261</v>
      </c>
      <c r="F68" s="1">
        <f>F3*Unit_OTP分析!Q3</f>
        <v>23987.018785056622</v>
      </c>
      <c r="G68" s="1">
        <f>G3*Unit_OTP分析!R3</f>
        <v>20460.791916167665</v>
      </c>
      <c r="H68" s="1">
        <f>H3*Unit_OTP分析!S3</f>
        <v>17306.109416270469</v>
      </c>
      <c r="I68" s="1">
        <f>I3*Unit_OTP分析!T3</f>
        <v>15647.835965035949</v>
      </c>
      <c r="J68" s="1">
        <f>J3*Unit_OTP分析!U3</f>
        <v>15091.157087294729</v>
      </c>
      <c r="K68" s="1">
        <f>K3*Unit_OTP分析!V3</f>
        <v>15650.979006149711</v>
      </c>
      <c r="L68" s="1">
        <f>L3*Unit_OTP分析!W3</f>
        <v>17202.489249090308</v>
      </c>
      <c r="M68" s="1">
        <f>M3*Unit_OTP分析!X3</f>
        <v>20169.374796600976</v>
      </c>
      <c r="N68" s="1">
        <f>N3*Unit_OTP分析!Y3</f>
        <v>23869.640433251523</v>
      </c>
      <c r="O68" s="1">
        <f>O3*Unit_OTP分析!Z3</f>
        <v>25343.020802650957</v>
      </c>
      <c r="P68" s="1">
        <f>P3*Unit_OTP分析!AA3</f>
        <v>23050.138315394339</v>
      </c>
      <c r="Q68" s="1">
        <f>Q3*Unit_OTP分析!AB3</f>
        <v>21378.051836130941</v>
      </c>
      <c r="R68" s="11"/>
      <c r="S68" s="1">
        <v>1</v>
      </c>
      <c r="T68" s="1">
        <f t="shared" si="0"/>
        <v>0.97339204454066086</v>
      </c>
      <c r="U68" s="1">
        <f t="shared" si="1"/>
        <v>0.97003407026887023</v>
      </c>
      <c r="V68" s="1">
        <f t="shared" si="2"/>
        <v>0.97645555748104562</v>
      </c>
      <c r="W68" s="1">
        <f t="shared" si="3"/>
        <v>0.9845445265741033</v>
      </c>
      <c r="X68" s="1">
        <f t="shared" si="4"/>
        <v>1.0090802242600265</v>
      </c>
      <c r="Y68" s="1">
        <f t="shared" si="5"/>
        <v>0.99823283136561658</v>
      </c>
      <c r="Z68" s="1">
        <f t="shared" si="6"/>
        <v>1.0015727381342179</v>
      </c>
      <c r="AA68" s="1">
        <f t="shared" si="7"/>
        <v>1.0028194663529051</v>
      </c>
      <c r="AB68" s="1">
        <f t="shared" si="8"/>
        <v>1.0021894099410058</v>
      </c>
      <c r="AC68" s="1">
        <f t="shared" si="9"/>
        <v>1.0022617724658747</v>
      </c>
      <c r="AD68" s="1">
        <f t="shared" si="10"/>
        <v>0.99359623745607006</v>
      </c>
      <c r="AE68" s="1">
        <f t="shared" si="11"/>
        <v>0.98896114814798342</v>
      </c>
      <c r="AF68" s="1">
        <f t="shared" si="12"/>
        <v>0.97009247654452913</v>
      </c>
      <c r="AG68" s="1">
        <f t="shared" si="13"/>
        <v>0.97236684842907661</v>
      </c>
      <c r="AH68" s="1">
        <f t="shared" si="14"/>
        <v>0.96029565751732848</v>
      </c>
    </row>
    <row r="69" spans="1:34" x14ac:dyDescent="0.15">
      <c r="A69" s="11"/>
      <c r="B69" s="1">
        <v>2</v>
      </c>
      <c r="C69" s="1">
        <f>C4*Unit_OTP分析!N4</f>
        <v>21168.318001642681</v>
      </c>
      <c r="D69" s="1">
        <f>D4*Unit_OTP分析!O4</f>
        <v>23799.000168046045</v>
      </c>
      <c r="E69" s="1">
        <f>E4*Unit_OTP分析!P4</f>
        <v>24513.167603372141</v>
      </c>
      <c r="F69" s="1">
        <f>F4*Unit_OTP分析!Q4</f>
        <v>20758.266565296217</v>
      </c>
      <c r="G69" s="1">
        <f>G4*Unit_OTP分析!R4</f>
        <v>16766.657523194837</v>
      </c>
      <c r="H69" s="1">
        <f>H4*Unit_OTP分析!S4</f>
        <v>14161.357973421927</v>
      </c>
      <c r="I69" s="1">
        <f>I4*Unit_OTP分析!T4</f>
        <v>12788.884425366485</v>
      </c>
      <c r="J69" s="1">
        <f>J4*Unit_OTP分析!U4</f>
        <v>12284.298512424166</v>
      </c>
      <c r="K69" s="1">
        <f>K4*Unit_OTP分析!V4</f>
        <v>12796.595826200375</v>
      </c>
      <c r="L69" s="1">
        <f>L4*Unit_OTP分析!W4</f>
        <v>14035.525671255798</v>
      </c>
      <c r="M69" s="1">
        <f>M4*Unit_OTP分析!X4</f>
        <v>16623.360097985846</v>
      </c>
      <c r="N69" s="1">
        <f>N4*Unit_OTP分析!Y4</f>
        <v>20673.414763264333</v>
      </c>
      <c r="O69" s="1">
        <f>O4*Unit_OTP分析!Z4</f>
        <v>24835.834406623737</v>
      </c>
      <c r="P69" s="1">
        <f>P4*Unit_OTP分析!AA4</f>
        <v>24563.527826123871</v>
      </c>
      <c r="Q69" s="1">
        <f>Q4*Unit_OTP分析!AB4</f>
        <v>21903.467847677501</v>
      </c>
      <c r="R69" s="11"/>
      <c r="S69" s="1">
        <v>2</v>
      </c>
      <c r="T69" s="1">
        <f t="shared" si="0"/>
        <v>0.96650038576617903</v>
      </c>
      <c r="U69" s="1">
        <f t="shared" si="1"/>
        <v>0.96646868677666087</v>
      </c>
      <c r="V69" s="1">
        <f t="shared" si="2"/>
        <v>0.97461561138740238</v>
      </c>
      <c r="W69" s="1">
        <f t="shared" si="3"/>
        <v>0.98405666635818689</v>
      </c>
      <c r="X69" s="1">
        <f t="shared" si="4"/>
        <v>0.99321827894613213</v>
      </c>
      <c r="Y69" s="1">
        <f t="shared" si="5"/>
        <v>1.0003020791378563</v>
      </c>
      <c r="Z69" s="1">
        <f t="shared" si="6"/>
        <v>1.0054107841697226</v>
      </c>
      <c r="AA69" s="1">
        <f t="shared" si="7"/>
        <v>1.0015545969009061</v>
      </c>
      <c r="AB69" s="1">
        <f t="shared" si="8"/>
        <v>1.0036153060413371</v>
      </c>
      <c r="AC69" s="1">
        <f t="shared" si="9"/>
        <v>0.99091454350157482</v>
      </c>
      <c r="AD69" s="1">
        <f t="shared" si="10"/>
        <v>0.98728420872571476</v>
      </c>
      <c r="AE69" s="1">
        <f t="shared" si="11"/>
        <v>0.97542123252448287</v>
      </c>
      <c r="AF69" s="1">
        <f t="shared" si="12"/>
        <v>0.96606041072639703</v>
      </c>
      <c r="AG69" s="1">
        <f t="shared" si="13"/>
        <v>0.96158082608001161</v>
      </c>
      <c r="AH69" s="1">
        <f t="shared" si="14"/>
        <v>0.95533792503499504</v>
      </c>
    </row>
    <row r="70" spans="1:34" x14ac:dyDescent="0.15">
      <c r="A70" s="11"/>
      <c r="B70" s="1">
        <v>3</v>
      </c>
      <c r="C70" s="1">
        <f>C5*Unit_OTP分析!N5</f>
        <v>22034.433909477637</v>
      </c>
      <c r="D70" s="1">
        <f>D5*Unit_OTP分析!O5</f>
        <v>24723.120056561602</v>
      </c>
      <c r="E70" s="1">
        <f>E5*Unit_OTP分析!P5</f>
        <v>22788.291625830341</v>
      </c>
      <c r="F70" s="1">
        <f>F5*Unit_OTP分析!Q5</f>
        <v>17840.988891742647</v>
      </c>
      <c r="G70" s="1">
        <f>G5*Unit_OTP分析!R5</f>
        <v>14214.947099489031</v>
      </c>
      <c r="H70" s="1">
        <f>H5*Unit_OTP分析!S5</f>
        <v>11965.884618654874</v>
      </c>
      <c r="I70" s="1">
        <f>I5*Unit_OTP分析!T5</f>
        <v>10806.277116159765</v>
      </c>
      <c r="J70" s="1">
        <f>J5*Unit_OTP分析!U5</f>
        <v>10452.728641324802</v>
      </c>
      <c r="K70" s="1">
        <f>K5*Unit_OTP分析!V5</f>
        <v>10793.029919660172</v>
      </c>
      <c r="L70" s="1">
        <f>L5*Unit_OTP分析!W5</f>
        <v>11941.259492036161</v>
      </c>
      <c r="M70" s="1">
        <f>M5*Unit_OTP分析!X5</f>
        <v>14023.432500766166</v>
      </c>
      <c r="N70" s="1">
        <f>N5*Unit_OTP分析!Y5</f>
        <v>17712.431956935601</v>
      </c>
      <c r="O70" s="1">
        <f>O5*Unit_OTP分析!Z5</f>
        <v>22751.275790767853</v>
      </c>
      <c r="P70" s="1">
        <f>P5*Unit_OTP分析!AA5</f>
        <v>25532.487569124958</v>
      </c>
      <c r="Q70" s="1">
        <f>Q5*Unit_OTP分析!AB5</f>
        <v>22621.359333157317</v>
      </c>
      <c r="R70" s="11"/>
      <c r="S70" s="1">
        <v>3</v>
      </c>
      <c r="T70" s="1">
        <f t="shared" si="0"/>
        <v>0.9554870875104845</v>
      </c>
      <c r="U70" s="1">
        <f t="shared" si="1"/>
        <v>0.9549332382926653</v>
      </c>
      <c r="V70" s="1">
        <f t="shared" si="2"/>
        <v>0.97213808190533535</v>
      </c>
      <c r="W70" s="1">
        <f t="shared" si="3"/>
        <v>0.98054323179208247</v>
      </c>
      <c r="X70" s="1">
        <f t="shared" si="4"/>
        <v>0.99158783389544491</v>
      </c>
      <c r="Y70" s="1">
        <f t="shared" si="5"/>
        <v>0.99444599436197556</v>
      </c>
      <c r="Z70" s="1">
        <f t="shared" si="6"/>
        <v>0.99637731323532319</v>
      </c>
      <c r="AA70" s="1">
        <f t="shared" si="7"/>
        <v>0.99548956889269047</v>
      </c>
      <c r="AB70" s="1">
        <f t="shared" si="8"/>
        <v>0.99767233370673158</v>
      </c>
      <c r="AC70" s="1">
        <f t="shared" si="9"/>
        <v>0.99297188724092333</v>
      </c>
      <c r="AD70" s="1">
        <f t="shared" si="10"/>
        <v>0.97561952231956395</v>
      </c>
      <c r="AE70" s="1">
        <f t="shared" si="11"/>
        <v>0.97319409084195685</v>
      </c>
      <c r="AF70" s="1">
        <f t="shared" si="12"/>
        <v>0.9633499343150973</v>
      </c>
      <c r="AG70" s="1">
        <f t="shared" si="13"/>
        <v>0.95365152139364606</v>
      </c>
      <c r="AH70" s="1">
        <f t="shared" si="14"/>
        <v>0.94371627496303623</v>
      </c>
    </row>
    <row r="71" spans="1:34" x14ac:dyDescent="0.15">
      <c r="A71" s="11"/>
      <c r="B71" s="1">
        <v>4</v>
      </c>
      <c r="C71" s="1">
        <f>C6*Unit_OTP分析!N6</f>
        <v>22974.996098671108</v>
      </c>
      <c r="D71" s="1">
        <f>D6*Unit_OTP分析!O6</f>
        <v>24740.646782094183</v>
      </c>
      <c r="E71" s="1">
        <f>E6*Unit_OTP分析!P6</f>
        <v>20378.45901925426</v>
      </c>
      <c r="F71" s="1">
        <f>F6*Unit_OTP分析!Q6</f>
        <v>15636.936205814683</v>
      </c>
      <c r="G71" s="1">
        <f>G6*Unit_OTP分析!R6</f>
        <v>12391.371661721068</v>
      </c>
      <c r="H71" s="1">
        <f>H6*Unit_OTP分析!S6</f>
        <v>10535.739382059181</v>
      </c>
      <c r="I71" s="1">
        <f>I6*Unit_OTP分析!T6</f>
        <v>9640.6814186117008</v>
      </c>
      <c r="J71" s="1">
        <f>J6*Unit_OTP分析!U6</f>
        <v>9404.8638639682868</v>
      </c>
      <c r="K71" s="1">
        <f>K6*Unit_OTP分析!V6</f>
        <v>9731.0638993967896</v>
      </c>
      <c r="L71" s="1">
        <f>L6*Unit_OTP分析!W6</f>
        <v>10547.011496437055</v>
      </c>
      <c r="M71" s="1">
        <f>M6*Unit_OTP分析!X6</f>
        <v>12394.060074249071</v>
      </c>
      <c r="N71" s="1">
        <f>N6*Unit_OTP分析!Y6</f>
        <v>15571.593525696238</v>
      </c>
      <c r="O71" s="1">
        <f>O6*Unit_OTP分析!Z6</f>
        <v>20699.361610352265</v>
      </c>
      <c r="P71" s="1">
        <f>P6*Unit_OTP分析!AA6</f>
        <v>25462.421885856078</v>
      </c>
      <c r="Q71" s="1">
        <f>Q6*Unit_OTP分析!AB6</f>
        <v>23860.697220105099</v>
      </c>
      <c r="R71" s="11"/>
      <c r="S71" s="1">
        <v>4</v>
      </c>
      <c r="T71" s="1">
        <f t="shared" si="0"/>
        <v>0.96345272477209509</v>
      </c>
      <c r="U71" s="1">
        <f t="shared" si="1"/>
        <v>0.9529466271013094</v>
      </c>
      <c r="V71" s="1">
        <f t="shared" si="2"/>
        <v>0.9566905642275888</v>
      </c>
      <c r="W71" s="1">
        <f t="shared" si="3"/>
        <v>0.97487934813237154</v>
      </c>
      <c r="X71" s="1">
        <f t="shared" si="4"/>
        <v>0.98117838011479253</v>
      </c>
      <c r="Y71" s="1">
        <f t="shared" si="5"/>
        <v>0.98722079254981721</v>
      </c>
      <c r="Z71" s="1">
        <f t="shared" si="6"/>
        <v>0.99737787597387684</v>
      </c>
      <c r="AA71" s="1">
        <f t="shared" si="7"/>
        <v>0.99377586639189353</v>
      </c>
      <c r="AB71" s="1">
        <f t="shared" si="8"/>
        <v>0.99773658409200205</v>
      </c>
      <c r="AC71" s="1">
        <f t="shared" si="9"/>
        <v>0.99208092449922447</v>
      </c>
      <c r="AD71" s="1">
        <f t="shared" si="10"/>
        <v>0.97428123986090187</v>
      </c>
      <c r="AE71" s="1">
        <f t="shared" si="11"/>
        <v>0.9680317558782513</v>
      </c>
      <c r="AF71" s="1">
        <f t="shared" si="12"/>
        <v>0.96084569538883691</v>
      </c>
      <c r="AG71" s="1">
        <f t="shared" si="13"/>
        <v>0.95013432637600592</v>
      </c>
      <c r="AH71" s="1">
        <f t="shared" si="14"/>
        <v>0.94519209981694685</v>
      </c>
    </row>
    <row r="72" spans="1:34" x14ac:dyDescent="0.15">
      <c r="A72" s="11"/>
      <c r="B72" s="1">
        <v>5</v>
      </c>
      <c r="C72" s="1">
        <f>C7*Unit_OTP分析!N7</f>
        <v>23480.157656130839</v>
      </c>
      <c r="D72" s="1">
        <f>D7*Unit_OTP分析!O7</f>
        <v>23950.00886390113</v>
      </c>
      <c r="E72" s="1">
        <f>E7*Unit_OTP分析!P7</f>
        <v>18794.6962890625</v>
      </c>
      <c r="F72" s="1">
        <f>F7*Unit_OTP分析!Q7</f>
        <v>14271.402790145445</v>
      </c>
      <c r="G72" s="1">
        <f>G7*Unit_OTP分析!R7</f>
        <v>11342.002202255109</v>
      </c>
      <c r="H72" s="1">
        <f>H7*Unit_OTP分析!S7</f>
        <v>9714.8523785678517</v>
      </c>
      <c r="I72" s="1">
        <f>I7*Unit_OTP分析!T7</f>
        <v>8954.926242066098</v>
      </c>
      <c r="J72" s="1">
        <f>J7*Unit_OTP分析!U7</f>
        <v>8708.4780493324288</v>
      </c>
      <c r="K72" s="1">
        <f>K7*Unit_OTP分析!V7</f>
        <v>8958.1356889676554</v>
      </c>
      <c r="L72" s="1">
        <f>L7*Unit_OTP分析!W7</f>
        <v>9763.0147133953196</v>
      </c>
      <c r="M72" s="1">
        <f>M7*Unit_OTP分析!X7</f>
        <v>11251.868747173225</v>
      </c>
      <c r="N72" s="1">
        <f>N7*Unit_OTP分析!Y7</f>
        <v>14275.016539050537</v>
      </c>
      <c r="O72" s="1">
        <f>O7*Unit_OTP分析!Z7</f>
        <v>19030.076230076229</v>
      </c>
      <c r="P72" s="1">
        <f>P7*Unit_OTP分析!AA7</f>
        <v>25025.080885793002</v>
      </c>
      <c r="Q72" s="1">
        <f>Q7*Unit_OTP分析!AB7</f>
        <v>24753.960329121364</v>
      </c>
      <c r="R72" s="11"/>
      <c r="S72" s="1">
        <v>5</v>
      </c>
      <c r="T72" s="1">
        <f t="shared" si="0"/>
        <v>0.95135985720344929</v>
      </c>
      <c r="U72" s="1">
        <f t="shared" si="1"/>
        <v>0.95195188604025527</v>
      </c>
      <c r="V72" s="1">
        <f t="shared" si="2"/>
        <v>0.96628075032667171</v>
      </c>
      <c r="W72" s="1">
        <f t="shared" si="3"/>
        <v>0.9806880412763116</v>
      </c>
      <c r="X72" s="1">
        <f t="shared" si="4"/>
        <v>0.98896671611659559</v>
      </c>
      <c r="Y72" s="1">
        <f t="shared" si="5"/>
        <v>0.99403742204419565</v>
      </c>
      <c r="Z72" s="1">
        <f t="shared" si="6"/>
        <v>0.99393004994002099</v>
      </c>
      <c r="AA72" s="1">
        <f t="shared" si="7"/>
        <v>0.99907885325020496</v>
      </c>
      <c r="AB72" s="1">
        <f t="shared" si="8"/>
        <v>0.99380150615077401</v>
      </c>
      <c r="AC72" s="1">
        <f t="shared" si="9"/>
        <v>0.98832847167485371</v>
      </c>
      <c r="AD72" s="1">
        <f t="shared" si="10"/>
        <v>0.98312982064923449</v>
      </c>
      <c r="AE72" s="1">
        <f t="shared" si="11"/>
        <v>0.97075410435083009</v>
      </c>
      <c r="AF72" s="1">
        <f t="shared" si="12"/>
        <v>0.95782558285826469</v>
      </c>
      <c r="AG72" s="1">
        <f t="shared" si="13"/>
        <v>0.95747231634179719</v>
      </c>
      <c r="AH72" s="1">
        <f t="shared" si="14"/>
        <v>0.94980112871712707</v>
      </c>
    </row>
    <row r="73" spans="1:34" x14ac:dyDescent="0.15">
      <c r="A73" s="11"/>
      <c r="B73" s="1">
        <v>6</v>
      </c>
      <c r="C73" s="1">
        <f>C8*Unit_OTP分析!N8</f>
        <v>23747.868392382446</v>
      </c>
      <c r="D73" s="1">
        <f>D8*Unit_OTP分析!O8</f>
        <v>23620.616493236212</v>
      </c>
      <c r="E73" s="1">
        <f>E8*Unit_OTP分析!P8</f>
        <v>17574.737094232587</v>
      </c>
      <c r="F73" s="1">
        <f>F8*Unit_OTP分析!Q8</f>
        <v>13376.952944818513</v>
      </c>
      <c r="G73" s="1">
        <f>G8*Unit_OTP分析!R8</f>
        <v>10682.795822598455</v>
      </c>
      <c r="H73" s="1">
        <f>H8*Unit_OTP分析!S8</f>
        <v>9309.8916043400404</v>
      </c>
      <c r="I73" s="1">
        <f>I8*Unit_OTP分析!T8</f>
        <v>8579.2036246104126</v>
      </c>
      <c r="J73" s="1">
        <f>J8*Unit_OTP分析!U8</f>
        <v>8312.0388116914219</v>
      </c>
      <c r="K73" s="1">
        <f>K8*Unit_OTP分析!V8</f>
        <v>8539.0228784872179</v>
      </c>
      <c r="L73" s="1">
        <f>L8*Unit_OTP分析!W8</f>
        <v>9305.0182131695219</v>
      </c>
      <c r="M73" s="1">
        <f>M8*Unit_OTP分析!X8</f>
        <v>10665.256036360193</v>
      </c>
      <c r="N73" s="1">
        <f>N8*Unit_OTP分析!Y8</f>
        <v>13516.673410635747</v>
      </c>
      <c r="O73" s="1">
        <f>O8*Unit_OTP分析!Z8</f>
        <v>17920.468776508973</v>
      </c>
      <c r="P73" s="1">
        <f>P8*Unit_OTP分析!AA8</f>
        <v>24076.080691642652</v>
      </c>
      <c r="Q73" s="1">
        <f>Q8*Unit_OTP分析!AB8</f>
        <v>24807.330238784059</v>
      </c>
      <c r="R73" s="11"/>
      <c r="S73" s="1">
        <v>6</v>
      </c>
      <c r="T73" s="1">
        <f t="shared" si="0"/>
        <v>0.94814402133209186</v>
      </c>
      <c r="U73" s="1">
        <f t="shared" si="1"/>
        <v>0.95815787969525157</v>
      </c>
      <c r="V73" s="1">
        <f t="shared" si="2"/>
        <v>0.95312072396453074</v>
      </c>
      <c r="W73" s="1">
        <f t="shared" si="3"/>
        <v>0.97899428770857344</v>
      </c>
      <c r="X73" s="1">
        <f t="shared" si="4"/>
        <v>0.9835847403362592</v>
      </c>
      <c r="Y73" s="1">
        <f t="shared" si="5"/>
        <v>0.99039794495493327</v>
      </c>
      <c r="Z73" s="1">
        <f t="shared" si="6"/>
        <v>0.9994186580751786</v>
      </c>
      <c r="AA73" s="1">
        <f t="shared" si="7"/>
        <v>1.0014399304158583</v>
      </c>
      <c r="AB73" s="1">
        <f t="shared" si="8"/>
        <v>0.99232784001648622</v>
      </c>
      <c r="AC73" s="1">
        <f t="shared" si="9"/>
        <v>0.98983983317365043</v>
      </c>
      <c r="AD73" s="1">
        <f t="shared" si="10"/>
        <v>0.97804480431088747</v>
      </c>
      <c r="AE73" s="1">
        <f t="shared" si="11"/>
        <v>0.97199788360738026</v>
      </c>
      <c r="AF73" s="1">
        <f t="shared" si="12"/>
        <v>0.95662621689038385</v>
      </c>
      <c r="AG73" s="1">
        <f t="shared" si="13"/>
        <v>0.94193355286524083</v>
      </c>
      <c r="AH73" s="1">
        <f t="shared" si="14"/>
        <v>0.9358178503441914</v>
      </c>
    </row>
    <row r="74" spans="1:34" x14ac:dyDescent="0.15">
      <c r="A74" s="11"/>
      <c r="B74" s="1">
        <v>7</v>
      </c>
      <c r="C74" s="1">
        <f>C9*Unit_OTP分析!N9</f>
        <v>24045.238972690091</v>
      </c>
      <c r="D74" s="1">
        <f>D9*Unit_OTP分析!O9</f>
        <v>23279.579110434282</v>
      </c>
      <c r="E74" s="1">
        <f>E9*Unit_OTP分析!P9</f>
        <v>17417.678053764128</v>
      </c>
      <c r="F74" s="1">
        <f>F9*Unit_OTP分析!Q9</f>
        <v>13193.973704866563</v>
      </c>
      <c r="G74" s="1">
        <f>G9*Unit_OTP分析!R9</f>
        <v>10568.359521137299</v>
      </c>
      <c r="H74" s="1">
        <f>H9*Unit_OTP分析!S9</f>
        <v>9166.6037999141263</v>
      </c>
      <c r="I74" s="1">
        <f>I9*Unit_OTP分析!T9</f>
        <v>8390.306288271313</v>
      </c>
      <c r="J74" s="1">
        <f>J9*Unit_OTP分析!U9</f>
        <v>8198.0010986328125</v>
      </c>
      <c r="K74" s="1">
        <f>K9*Unit_OTP分析!V9</f>
        <v>8384.0058347225531</v>
      </c>
      <c r="L74" s="1">
        <f>L9*Unit_OTP分析!W9</f>
        <v>9139.0215124574679</v>
      </c>
      <c r="M74" s="1">
        <f>M9*Unit_OTP分析!X9</f>
        <v>10520.458582161433</v>
      </c>
      <c r="N74" s="1">
        <f>N9*Unit_OTP分析!Y9</f>
        <v>13247.649817444219</v>
      </c>
      <c r="O74" s="1">
        <f>O9*Unit_OTP分析!Z9</f>
        <v>17612.519535374868</v>
      </c>
      <c r="P74" s="1">
        <f>P9*Unit_OTP分析!AA9</f>
        <v>23775.128917609047</v>
      </c>
      <c r="Q74" s="1">
        <f>Q9*Unit_OTP分析!AB9</f>
        <v>25435.751770259638</v>
      </c>
      <c r="R74" s="11"/>
      <c r="S74" s="1">
        <v>7</v>
      </c>
      <c r="T74" s="1">
        <f t="shared" si="0"/>
        <v>0.94713355122606757</v>
      </c>
      <c r="U74" s="1">
        <f t="shared" si="1"/>
        <v>0.9541793580583261</v>
      </c>
      <c r="V74" s="1">
        <f t="shared" si="2"/>
        <v>0.96953915097800925</v>
      </c>
      <c r="W74" s="1">
        <f t="shared" si="3"/>
        <v>0.98781839990657838</v>
      </c>
      <c r="X74" s="1">
        <f t="shared" si="4"/>
        <v>0.98991116358212461</v>
      </c>
      <c r="Y74" s="1">
        <f t="shared" si="5"/>
        <v>0.99580414498542302</v>
      </c>
      <c r="Z74" s="1">
        <f t="shared" si="6"/>
        <v>0.99893130371880301</v>
      </c>
      <c r="AA74" s="1">
        <f t="shared" si="7"/>
        <v>0.99865919083446986</v>
      </c>
      <c r="AB74" s="1">
        <f t="shared" si="8"/>
        <v>0.99524997702661933</v>
      </c>
      <c r="AC74" s="1">
        <f t="shared" si="9"/>
        <v>0.99137241088201744</v>
      </c>
      <c r="AD74" s="1">
        <f t="shared" si="10"/>
        <v>0.98604394270411277</v>
      </c>
      <c r="AE74" s="1">
        <f t="shared" si="11"/>
        <v>0.97435631340669693</v>
      </c>
      <c r="AF74" s="1">
        <f t="shared" si="12"/>
        <v>0.95978864583986889</v>
      </c>
      <c r="AG74" s="1">
        <f t="shared" si="13"/>
        <v>0.94291867783386363</v>
      </c>
      <c r="AH74" s="1">
        <f t="shared" si="14"/>
        <v>0.9486044231505788</v>
      </c>
    </row>
    <row r="75" spans="1:34" x14ac:dyDescent="0.15">
      <c r="A75" s="11"/>
      <c r="B75" s="1">
        <v>8</v>
      </c>
      <c r="C75" s="1">
        <f>C10*Unit_OTP分析!N10</f>
        <v>24262.720686492859</v>
      </c>
      <c r="D75" s="1">
        <f>D10*Unit_OTP分析!O10</f>
        <v>23590.783133784487</v>
      </c>
      <c r="E75" s="1">
        <f>E10*Unit_OTP分析!P10</f>
        <v>17683.162203132895</v>
      </c>
      <c r="F75" s="1">
        <f>F10*Unit_OTP分析!Q10</f>
        <v>13451.605903315774</v>
      </c>
      <c r="G75" s="1">
        <f>G10*Unit_OTP分析!R10</f>
        <v>10731.221719457013</v>
      </c>
      <c r="H75" s="1">
        <f>H10*Unit_OTP分析!S10</f>
        <v>9287.8000211394137</v>
      </c>
      <c r="I75" s="1">
        <f>I10*Unit_OTP分析!T10</f>
        <v>8542.2450776001842</v>
      </c>
      <c r="J75" s="1">
        <f>J10*Unit_OTP分析!U10</f>
        <v>8276.0875150060019</v>
      </c>
      <c r="K75" s="1">
        <f>K10*Unit_OTP分析!V10</f>
        <v>8496.0983165770394</v>
      </c>
      <c r="L75" s="1">
        <f>L10*Unit_OTP分析!W10</f>
        <v>9235.0431266846354</v>
      </c>
      <c r="M75" s="1">
        <f>M10*Unit_OTP分析!X10</f>
        <v>10647.297674418605</v>
      </c>
      <c r="N75" s="1">
        <f>N10*Unit_OTP分析!Y10</f>
        <v>13553.25927706981</v>
      </c>
      <c r="O75" s="1">
        <f>O10*Unit_OTP分析!Z10</f>
        <v>18018.107159172487</v>
      </c>
      <c r="P75" s="1">
        <f>P10*Unit_OTP分析!AA10</f>
        <v>24363.857127602776</v>
      </c>
      <c r="Q75" s="1">
        <f>Q10*Unit_OTP分析!AB10</f>
        <v>25080.906823692414</v>
      </c>
      <c r="R75" s="11"/>
      <c r="S75" s="1">
        <v>8</v>
      </c>
      <c r="T75" s="1">
        <f t="shared" si="0"/>
        <v>0.95210733850781104</v>
      </c>
      <c r="U75" s="1">
        <f t="shared" si="1"/>
        <v>0.95396437099755715</v>
      </c>
      <c r="V75" s="1">
        <f t="shared" si="2"/>
        <v>0.96711020532694048</v>
      </c>
      <c r="W75" s="1">
        <f t="shared" si="3"/>
        <v>0.99006016789646401</v>
      </c>
      <c r="X75" s="1">
        <f t="shared" si="4"/>
        <v>0.99649180405074866</v>
      </c>
      <c r="Y75" s="1">
        <f t="shared" si="5"/>
        <v>1.0024762748109968</v>
      </c>
      <c r="Z75" s="1">
        <f t="shared" si="6"/>
        <v>1.0054943498255005</v>
      </c>
      <c r="AA75" s="1">
        <f t="shared" si="7"/>
        <v>1.0050804080891615</v>
      </c>
      <c r="AB75" s="1">
        <f t="shared" si="8"/>
        <v>1.0034155792817054</v>
      </c>
      <c r="AC75" s="1">
        <f t="shared" si="9"/>
        <v>0.99439758124227884</v>
      </c>
      <c r="AD75" s="1">
        <f t="shared" si="10"/>
        <v>0.98671350919740008</v>
      </c>
      <c r="AE75" s="1">
        <f t="shared" si="11"/>
        <v>0.98411021956753786</v>
      </c>
      <c r="AF75" s="1">
        <f t="shared" si="12"/>
        <v>0.96698111649154872</v>
      </c>
      <c r="AG75" s="1">
        <f t="shared" si="13"/>
        <v>0.95652075961083438</v>
      </c>
      <c r="AH75" s="1">
        <f t="shared" si="14"/>
        <v>0.9436967890967991</v>
      </c>
    </row>
    <row r="76" spans="1:34" x14ac:dyDescent="0.15">
      <c r="A76" s="11"/>
      <c r="B76" s="1">
        <v>9</v>
      </c>
      <c r="C76" s="1">
        <f>C11*Unit_OTP分析!N11</f>
        <v>24193.774518164762</v>
      </c>
      <c r="D76" s="1">
        <f>D11*Unit_OTP分析!O11</f>
        <v>24341.081317786036</v>
      </c>
      <c r="E76" s="1">
        <f>E11*Unit_OTP分析!P11</f>
        <v>18835.406795281397</v>
      </c>
      <c r="F76" s="1">
        <f>F11*Unit_OTP分析!Q11</f>
        <v>14167.191824839336</v>
      </c>
      <c r="G76" s="1">
        <f>G11*Unit_OTP分析!R11</f>
        <v>11314.055486505682</v>
      </c>
      <c r="H76" s="1">
        <f>H11*Unit_OTP分析!S11</f>
        <v>9745.6302130667464</v>
      </c>
      <c r="I76" s="1">
        <f>I11*Unit_OTP分析!T11</f>
        <v>8937.4379344587887</v>
      </c>
      <c r="J76" s="1">
        <f>J11*Unit_OTP分析!U11</f>
        <v>8680.1321444901696</v>
      </c>
      <c r="K76" s="1">
        <f>K11*Unit_OTP分析!V11</f>
        <v>8891.1445944438237</v>
      </c>
      <c r="L76" s="1">
        <f>L11*Unit_OTP分析!W11</f>
        <v>9619.3222690370967</v>
      </c>
      <c r="M76" s="1">
        <f>M11*Unit_OTP分析!X11</f>
        <v>11221.447483588621</v>
      </c>
      <c r="N76" s="1">
        <f>N11*Unit_OTP分析!Y11</f>
        <v>14277.217710182971</v>
      </c>
      <c r="O76" s="1">
        <f>O11*Unit_OTP分析!Z11</f>
        <v>19065.922347287211</v>
      </c>
      <c r="P76" s="1">
        <f>P11*Unit_OTP分析!AA11</f>
        <v>25078.910318325801</v>
      </c>
      <c r="Q76" s="1">
        <f>Q11*Unit_OTP分析!AB11</f>
        <v>25131.483577180927</v>
      </c>
      <c r="R76" s="11"/>
      <c r="S76" s="1">
        <v>9</v>
      </c>
      <c r="T76" s="1">
        <f t="shared" si="0"/>
        <v>0.96357801387350717</v>
      </c>
      <c r="U76" s="1">
        <f t="shared" si="1"/>
        <v>0.95819447325095131</v>
      </c>
      <c r="V76" s="1">
        <f t="shared" si="2"/>
        <v>0.97527473187699931</v>
      </c>
      <c r="W76" s="1">
        <f t="shared" si="3"/>
        <v>0.99040115492940195</v>
      </c>
      <c r="X76" s="1">
        <f t="shared" si="4"/>
        <v>1.0006885825826837</v>
      </c>
      <c r="Y76" s="1">
        <f t="shared" si="5"/>
        <v>1.0097624877332017</v>
      </c>
      <c r="Z76" s="1">
        <f t="shared" si="6"/>
        <v>1.0071420465362659</v>
      </c>
      <c r="AA76" s="1">
        <f t="shared" si="7"/>
        <v>1.0104045037785299</v>
      </c>
      <c r="AB76" s="1">
        <f t="shared" si="8"/>
        <v>1.0089057455012911</v>
      </c>
      <c r="AC76" s="1">
        <f t="shared" si="9"/>
        <v>1.0019899489782755</v>
      </c>
      <c r="AD76" s="1">
        <f t="shared" si="10"/>
        <v>0.98696021863338901</v>
      </c>
      <c r="AE76" s="1">
        <f t="shared" si="11"/>
        <v>0.98230463044266081</v>
      </c>
      <c r="AF76" s="1">
        <f t="shared" si="12"/>
        <v>0.9733927988566009</v>
      </c>
      <c r="AG76" s="1">
        <f t="shared" si="13"/>
        <v>0.95848909962142126</v>
      </c>
      <c r="AH76" s="1">
        <f t="shared" si="14"/>
        <v>0.94756333223506506</v>
      </c>
    </row>
    <row r="77" spans="1:34" x14ac:dyDescent="0.15">
      <c r="A77" s="11"/>
      <c r="B77" s="1">
        <v>10</v>
      </c>
      <c r="C77" s="1">
        <f>C12*Unit_OTP分析!N12</f>
        <v>23916.091403343824</v>
      </c>
      <c r="D77" s="1">
        <f>D12*Unit_OTP分析!O12</f>
        <v>25104.726829743689</v>
      </c>
      <c r="E77" s="1">
        <f>E12*Unit_OTP分析!P12</f>
        <v>20397.63908460956</v>
      </c>
      <c r="F77" s="1">
        <f>F12*Unit_OTP分析!Q12</f>
        <v>15518.700028054427</v>
      </c>
      <c r="G77" s="1">
        <f>G12*Unit_OTP分析!R12</f>
        <v>12372.373753324468</v>
      </c>
      <c r="H77" s="1">
        <f>H12*Unit_OTP分析!S12</f>
        <v>10488.528764805415</v>
      </c>
      <c r="I77" s="1">
        <f>I12*Unit_OTP分析!T12</f>
        <v>9548.8294447274584</v>
      </c>
      <c r="J77" s="1">
        <f>J12*Unit_OTP分析!U12</f>
        <v>9333.7426586675083</v>
      </c>
      <c r="K77" s="1">
        <f>K12*Unit_OTP分析!V12</f>
        <v>9551.6590464421788</v>
      </c>
      <c r="L77" s="1">
        <f>L12*Unit_OTP分析!W12</f>
        <v>10491.034535540037</v>
      </c>
      <c r="M77" s="1">
        <f>M12*Unit_OTP分析!X12</f>
        <v>12360.868539804171</v>
      </c>
      <c r="N77" s="1">
        <f>N12*Unit_OTP分析!Y12</f>
        <v>15544.034159023613</v>
      </c>
      <c r="O77" s="1">
        <f>O12*Unit_OTP分析!Z12</f>
        <v>20514.390754287084</v>
      </c>
      <c r="P77" s="1">
        <f>P12*Unit_OTP分析!AA12</f>
        <v>25752.687943967019</v>
      </c>
      <c r="Q77" s="1">
        <f>Q12*Unit_OTP分析!AB12</f>
        <v>24585.589720868411</v>
      </c>
      <c r="R77" s="11"/>
      <c r="S77" s="1">
        <v>10</v>
      </c>
      <c r="T77" s="1">
        <f t="shared" si="0"/>
        <v>0.96736155670167134</v>
      </c>
      <c r="U77" s="1">
        <f t="shared" si="1"/>
        <v>0.96678719327044293</v>
      </c>
      <c r="V77" s="1">
        <f t="shared" si="2"/>
        <v>0.97653972125887134</v>
      </c>
      <c r="W77" s="1">
        <f t="shared" si="3"/>
        <v>0.99604836683824494</v>
      </c>
      <c r="X77" s="1">
        <f t="shared" si="4"/>
        <v>1.0070505075101677</v>
      </c>
      <c r="Y77" s="1">
        <f t="shared" si="5"/>
        <v>1.0130031189782256</v>
      </c>
      <c r="Z77" s="1">
        <f t="shared" si="6"/>
        <v>1.0187651229036188</v>
      </c>
      <c r="AA77" s="1">
        <f t="shared" si="7"/>
        <v>1.0209429687994964</v>
      </c>
      <c r="AB77" s="1">
        <f t="shared" si="8"/>
        <v>1.0135024625300002</v>
      </c>
      <c r="AC77" s="1">
        <f t="shared" si="9"/>
        <v>1.0113700370687462</v>
      </c>
      <c r="AD77" s="1">
        <f t="shared" si="10"/>
        <v>0.99733815654926705</v>
      </c>
      <c r="AE77" s="1">
        <f t="shared" si="11"/>
        <v>0.98808943749091294</v>
      </c>
      <c r="AF77" s="1">
        <f t="shared" si="12"/>
        <v>0.97371286441367777</v>
      </c>
      <c r="AG77" s="1">
        <f t="shared" si="13"/>
        <v>0.96188430290341942</v>
      </c>
      <c r="AH77" s="1">
        <f t="shared" si="14"/>
        <v>0.95360208525234103</v>
      </c>
    </row>
    <row r="78" spans="1:34" x14ac:dyDescent="0.15">
      <c r="A78" s="11"/>
      <c r="B78" s="1">
        <v>11</v>
      </c>
      <c r="C78" s="1">
        <f>C13*Unit_OTP分析!N13</f>
        <v>23155.575290909786</v>
      </c>
      <c r="D78" s="1">
        <f>D13*Unit_OTP分析!O13</f>
        <v>25567.684477557363</v>
      </c>
      <c r="E78" s="1">
        <f>E13*Unit_OTP分析!P13</f>
        <v>22498.527770207664</v>
      </c>
      <c r="F78" s="1">
        <f>F13*Unit_OTP分析!Q13</f>
        <v>17587.832699619772</v>
      </c>
      <c r="G78" s="1">
        <f>G13*Unit_OTP分析!R13</f>
        <v>13982.890859687524</v>
      </c>
      <c r="H78" s="1">
        <f>H13*Unit_OTP分析!S13</f>
        <v>11846.383282103827</v>
      </c>
      <c r="I78" s="1">
        <f>I13*Unit_OTP分析!T13</f>
        <v>10653.995856735108</v>
      </c>
      <c r="J78" s="1">
        <f>J13*Unit_OTP分析!U13</f>
        <v>10338.065124656365</v>
      </c>
      <c r="K78" s="1">
        <f>K13*Unit_OTP分析!V13</f>
        <v>10755.005959586553</v>
      </c>
      <c r="L78" s="1">
        <f>L13*Unit_OTP分析!W13</f>
        <v>11823.874479528104</v>
      </c>
      <c r="M78" s="1">
        <f>M13*Unit_OTP分析!X13</f>
        <v>13972.622711471611</v>
      </c>
      <c r="N78" s="1">
        <f>N13*Unit_OTP分析!Y13</f>
        <v>17641.245707871101</v>
      </c>
      <c r="O78" s="1">
        <f>O13*Unit_OTP分析!Z13</f>
        <v>22808.66649938664</v>
      </c>
      <c r="P78" s="1">
        <f>P13*Unit_OTP分析!AA13</f>
        <v>26164.165200888721</v>
      </c>
      <c r="Q78" s="1">
        <f>Q13*Unit_OTP分析!AB13</f>
        <v>23426.660621174335</v>
      </c>
      <c r="R78" s="11"/>
      <c r="S78" s="1">
        <v>11</v>
      </c>
      <c r="T78" s="1">
        <f t="shared" si="0"/>
        <v>0.97694143240035447</v>
      </c>
      <c r="U78" s="1">
        <f t="shared" si="1"/>
        <v>0.97305214434868392</v>
      </c>
      <c r="V78" s="1">
        <f t="shared" si="2"/>
        <v>0.98279684817042756</v>
      </c>
      <c r="W78" s="1">
        <f t="shared" si="3"/>
        <v>1.0088252520974978</v>
      </c>
      <c r="X78" s="1">
        <f t="shared" si="4"/>
        <v>1.0140976898939891</v>
      </c>
      <c r="Y78" s="1">
        <f t="shared" si="5"/>
        <v>1.0238142261522194</v>
      </c>
      <c r="Z78" s="1">
        <f t="shared" si="6"/>
        <v>1.0246570680161675</v>
      </c>
      <c r="AA78" s="1">
        <f t="shared" si="7"/>
        <v>1.0280958921315404</v>
      </c>
      <c r="AB78" s="1">
        <f t="shared" si="8"/>
        <v>1.0268817718863654</v>
      </c>
      <c r="AC78" s="1">
        <f t="shared" si="9"/>
        <v>1.0182393343041749</v>
      </c>
      <c r="AD78" s="1">
        <f t="shared" si="10"/>
        <v>1.0039317213124364</v>
      </c>
      <c r="AE78" s="1">
        <f t="shared" si="11"/>
        <v>0.99705107009766758</v>
      </c>
      <c r="AF78" s="1">
        <f t="shared" si="12"/>
        <v>0.98167252467766197</v>
      </c>
      <c r="AG78" s="1">
        <f t="shared" si="13"/>
        <v>0.96241775009041242</v>
      </c>
      <c r="AH78" s="1">
        <f t="shared" si="14"/>
        <v>0.95865767392657342</v>
      </c>
    </row>
    <row r="79" spans="1:34" x14ac:dyDescent="0.15">
      <c r="A79" s="11"/>
      <c r="B79" s="1">
        <v>12</v>
      </c>
      <c r="C79" s="1">
        <f>C14*Unit_OTP分析!N14</f>
        <v>22728.849867677563</v>
      </c>
      <c r="D79" s="1">
        <f>D14*Unit_OTP分析!O14</f>
        <v>24839.968244633932</v>
      </c>
      <c r="E79" s="1">
        <f>E14*Unit_OTP分析!P14</f>
        <v>25028.246136089925</v>
      </c>
      <c r="F79" s="1">
        <f>F14*Unit_OTP分析!Q14</f>
        <v>20512.792404173015</v>
      </c>
      <c r="G79" s="1">
        <f>G14*Unit_OTP分析!R14</f>
        <v>16540.359189189188</v>
      </c>
      <c r="H79" s="1">
        <f>H14*Unit_OTP分析!S14</f>
        <v>14005.478403041825</v>
      </c>
      <c r="I79" s="1">
        <f>I14*Unit_OTP分析!T14</f>
        <v>12577.390337611379</v>
      </c>
      <c r="J79" s="1">
        <f>J14*Unit_OTP分析!U14</f>
        <v>12137.978441405923</v>
      </c>
      <c r="K79" s="1">
        <f>K14*Unit_OTP分析!V14</f>
        <v>12594.837157660992</v>
      </c>
      <c r="L79" s="1">
        <f>L14*Unit_OTP分析!W14</f>
        <v>13903.74248828095</v>
      </c>
      <c r="M79" s="1">
        <f>M14*Unit_OTP分析!X14</f>
        <v>16457.062568605928</v>
      </c>
      <c r="N79" s="1">
        <f>N14*Unit_OTP分析!Y14</f>
        <v>20640.988153643651</v>
      </c>
      <c r="O79" s="1">
        <f>O14*Unit_OTP分析!Z14</f>
        <v>25205.114263764404</v>
      </c>
      <c r="P79" s="1">
        <f>P14*Unit_OTP分析!AA14</f>
        <v>25779.027119222239</v>
      </c>
      <c r="Q79" s="1">
        <f>Q14*Unit_OTP分析!AB14</f>
        <v>22880.069654010807</v>
      </c>
      <c r="R79" s="11"/>
      <c r="S79" s="1">
        <v>12</v>
      </c>
      <c r="T79" s="1">
        <f t="shared" si="0"/>
        <v>0.98550939759174849</v>
      </c>
      <c r="U79" s="1">
        <f t="shared" si="1"/>
        <v>0.97503892769289124</v>
      </c>
      <c r="V79" s="1">
        <f t="shared" si="2"/>
        <v>0.99353129680144026</v>
      </c>
      <c r="W79" s="1">
        <f t="shared" si="3"/>
        <v>1.0093159004305763</v>
      </c>
      <c r="X79" s="1">
        <f t="shared" si="4"/>
        <v>1.024196382216837</v>
      </c>
      <c r="Y79" s="1">
        <f t="shared" si="5"/>
        <v>1.0321743101506404</v>
      </c>
      <c r="Z79" s="1">
        <f t="shared" si="6"/>
        <v>1.0315715377070904</v>
      </c>
      <c r="AA79" s="1">
        <f t="shared" si="7"/>
        <v>1.0336532240452181</v>
      </c>
      <c r="AB79" s="1">
        <f t="shared" si="8"/>
        <v>1.0299992104047571</v>
      </c>
      <c r="AC79" s="1">
        <f t="shared" si="9"/>
        <v>1.021176899879255</v>
      </c>
      <c r="AD79" s="1">
        <f t="shared" si="10"/>
        <v>1.0203831129944871</v>
      </c>
      <c r="AE79" s="1">
        <f t="shared" si="11"/>
        <v>1.0068286616172135</v>
      </c>
      <c r="AF79" s="1">
        <f t="shared" si="12"/>
        <v>0.98565755392736365</v>
      </c>
      <c r="AG79" s="1">
        <f t="shared" si="13"/>
        <v>0.97382999128387704</v>
      </c>
      <c r="AH79" s="1">
        <f t="shared" si="14"/>
        <v>0.9719274856632798</v>
      </c>
    </row>
    <row r="80" spans="1:34" x14ac:dyDescent="0.15">
      <c r="A80" s="11"/>
      <c r="B80" s="1">
        <v>13</v>
      </c>
      <c r="C80" s="1">
        <f>C15*Unit_OTP分析!N15</f>
        <v>21789.888050064568</v>
      </c>
      <c r="D80" s="1">
        <f>D15*Unit_OTP分析!O15</f>
        <v>23885.951245524491</v>
      </c>
      <c r="E80" s="1">
        <f>E15*Unit_OTP分析!P15</f>
        <v>26120.94533133215</v>
      </c>
      <c r="F80" s="1">
        <f>F15*Unit_OTP分析!Q15</f>
        <v>23946.078349313979</v>
      </c>
      <c r="G80" s="1">
        <f>G15*Unit_OTP分析!R15</f>
        <v>20048.522123893807</v>
      </c>
      <c r="H80" s="1">
        <f>H15*Unit_OTP分析!S15</f>
        <v>17055.61292897047</v>
      </c>
      <c r="I80" s="1">
        <f>I15*Unit_OTP分析!T15</f>
        <v>15360.830125701299</v>
      </c>
      <c r="J80" s="1">
        <f>J15*Unit_OTP分析!U15</f>
        <v>14844.169135802469</v>
      </c>
      <c r="K80" s="1">
        <f>K15*Unit_OTP分析!V15</f>
        <v>15211.980610208155</v>
      </c>
      <c r="L80" s="1">
        <f>L15*Unit_OTP分析!W15</f>
        <v>16850.94553959238</v>
      </c>
      <c r="M80" s="1">
        <f>M15*Unit_OTP分析!X15</f>
        <v>19969.658585490339</v>
      </c>
      <c r="N80" s="1">
        <f>N15*Unit_OTP分析!Y15</f>
        <v>24049.381231198971</v>
      </c>
      <c r="O80" s="1">
        <f>O15*Unit_OTP分析!Z15</f>
        <v>26590.764510166358</v>
      </c>
      <c r="P80" s="1">
        <f>P15*Unit_OTP分析!AA15</f>
        <v>24397.878641713294</v>
      </c>
      <c r="Q80" s="1">
        <f>Q15*Unit_OTP分析!AB15</f>
        <v>21929.667118950703</v>
      </c>
      <c r="R80" s="11"/>
      <c r="S80" s="1">
        <v>13</v>
      </c>
      <c r="T80" s="1">
        <f t="shared" si="0"/>
        <v>0.98416392090047555</v>
      </c>
      <c r="U80" s="1">
        <f t="shared" si="1"/>
        <v>0.99547551526637679</v>
      </c>
      <c r="V80" s="1">
        <f t="shared" si="2"/>
        <v>1.0065155826950611</v>
      </c>
      <c r="W80" s="1">
        <f t="shared" si="3"/>
        <v>1.0222759069482454</v>
      </c>
      <c r="X80" s="1">
        <f t="shared" si="4"/>
        <v>1.0381994839374777</v>
      </c>
      <c r="Y80" s="1">
        <f t="shared" si="5"/>
        <v>1.0499192861834308</v>
      </c>
      <c r="Z80" s="1">
        <f t="shared" si="6"/>
        <v>1.0431915276488757</v>
      </c>
      <c r="AA80" s="1">
        <f t="shared" si="7"/>
        <v>1.0492147295224554</v>
      </c>
      <c r="AB80" s="1">
        <f t="shared" si="8"/>
        <v>1.0380699723424491</v>
      </c>
      <c r="AC80" s="1">
        <f t="shared" si="9"/>
        <v>1.0343514139252297</v>
      </c>
      <c r="AD80" s="1">
        <f t="shared" si="10"/>
        <v>1.0259647192038235</v>
      </c>
      <c r="AE80" s="1">
        <f t="shared" si="11"/>
        <v>1.0166551806495798</v>
      </c>
      <c r="AF80" s="1">
        <f t="shared" si="12"/>
        <v>0.99673811714736393</v>
      </c>
      <c r="AG80" s="1">
        <f t="shared" si="13"/>
        <v>0.98938838510515159</v>
      </c>
      <c r="AH80" s="1">
        <f t="shared" si="14"/>
        <v>0.98230574577865959</v>
      </c>
    </row>
    <row r="81" spans="1:34" x14ac:dyDescent="0.15">
      <c r="A81" s="11"/>
      <c r="B81" s="1">
        <v>14</v>
      </c>
      <c r="C81" s="1">
        <f>C16*Unit_OTP分析!N16</f>
        <v>23021.202877872562</v>
      </c>
      <c r="D81" s="1">
        <f>D16*Unit_OTP分析!O16</f>
        <v>22540.063078042189</v>
      </c>
      <c r="E81" s="1">
        <f>E16*Unit_OTP分析!P16</f>
        <v>25308.493720597256</v>
      </c>
      <c r="F81" s="1">
        <f>F16*Unit_OTP分析!Q16</f>
        <v>26592.505486117738</v>
      </c>
      <c r="G81" s="1">
        <f>G16*Unit_OTP分析!R16</f>
        <v>24509.927043688022</v>
      </c>
      <c r="H81" s="1">
        <f>H16*Unit_OTP分析!S16</f>
        <v>21419.245684627946</v>
      </c>
      <c r="I81" s="1">
        <f>I16*Unit_OTP分析!T16</f>
        <v>19450.386450499322</v>
      </c>
      <c r="J81" s="1">
        <f>J16*Unit_OTP分析!U16</f>
        <v>18741.503890074036</v>
      </c>
      <c r="K81" s="1">
        <f>K16*Unit_OTP分析!V16</f>
        <v>19158.601134681794</v>
      </c>
      <c r="L81" s="1">
        <f>L16*Unit_OTP分析!W16</f>
        <v>21264.647797639911</v>
      </c>
      <c r="M81" s="1">
        <f>M16*Unit_OTP分析!X16</f>
        <v>24130.062305962958</v>
      </c>
      <c r="N81" s="1">
        <f>N16*Unit_OTP分析!Y16</f>
        <v>26572.981655758849</v>
      </c>
      <c r="O81" s="1">
        <f>O16*Unit_OTP分析!Z16</f>
        <v>25289.933775920006</v>
      </c>
      <c r="P81" s="1">
        <f>P16*Unit_OTP分析!AA16</f>
        <v>22744.838385234852</v>
      </c>
      <c r="Q81" s="1">
        <f>Q16*Unit_OTP分析!AB16</f>
        <v>21229.328324808186</v>
      </c>
      <c r="R81" s="11"/>
      <c r="S81" s="1">
        <v>14</v>
      </c>
      <c r="T81" s="1">
        <f t="shared" si="0"/>
        <v>0.99978964906608636</v>
      </c>
      <c r="U81" s="1">
        <f t="shared" si="1"/>
        <v>1.0100754102244405</v>
      </c>
      <c r="V81" s="1">
        <f t="shared" si="2"/>
        <v>1.02594397406305</v>
      </c>
      <c r="W81" s="1">
        <f t="shared" si="3"/>
        <v>1.0331962271229498</v>
      </c>
      <c r="X81" s="1">
        <f t="shared" si="4"/>
        <v>1.0518605991490741</v>
      </c>
      <c r="Y81" s="1">
        <f t="shared" si="5"/>
        <v>1.0555291056157274</v>
      </c>
      <c r="Z81" s="1">
        <f t="shared" si="6"/>
        <v>1.0627330787299016</v>
      </c>
      <c r="AA81" s="1">
        <f t="shared" si="7"/>
        <v>1.0573714581533324</v>
      </c>
      <c r="AB81" s="1">
        <f t="shared" si="8"/>
        <v>1.0531637380834205</v>
      </c>
      <c r="AC81" s="1">
        <f t="shared" si="9"/>
        <v>1.0455267164168849</v>
      </c>
      <c r="AD81" s="1">
        <f t="shared" si="10"/>
        <v>1.034774937903727</v>
      </c>
      <c r="AE81" s="1">
        <f t="shared" si="11"/>
        <v>1.023746574932572</v>
      </c>
      <c r="AF81" s="1">
        <f t="shared" si="12"/>
        <v>1.0009813609702596</v>
      </c>
      <c r="AG81" s="1">
        <f t="shared" si="13"/>
        <v>0.99122242430848928</v>
      </c>
      <c r="AH81" s="1">
        <f t="shared" si="14"/>
        <v>0.99236803140123653</v>
      </c>
    </row>
    <row r="82" spans="1:34" x14ac:dyDescent="0.15">
      <c r="A82" s="1" t="s">
        <v>5</v>
      </c>
      <c r="C82" s="1">
        <v>0</v>
      </c>
      <c r="D82" s="1">
        <v>1</v>
      </c>
      <c r="E82" s="1">
        <v>2</v>
      </c>
      <c r="F82" s="1">
        <v>3</v>
      </c>
      <c r="G82" s="1">
        <v>4</v>
      </c>
      <c r="H82" s="1">
        <v>5</v>
      </c>
      <c r="I82" s="1">
        <v>6</v>
      </c>
      <c r="J82" s="1">
        <v>7</v>
      </c>
      <c r="K82" s="1">
        <v>8</v>
      </c>
      <c r="L82" s="1">
        <v>9</v>
      </c>
      <c r="M82" s="1">
        <v>10</v>
      </c>
      <c r="N82" s="1">
        <v>11</v>
      </c>
      <c r="O82" s="1">
        <v>12</v>
      </c>
      <c r="P82" s="1">
        <v>13</v>
      </c>
      <c r="Q82" s="1">
        <v>14</v>
      </c>
      <c r="R82" s="1" t="s">
        <v>5</v>
      </c>
      <c r="T82" s="1">
        <v>0</v>
      </c>
      <c r="U82" s="1">
        <v>1</v>
      </c>
      <c r="V82" s="1">
        <v>2</v>
      </c>
      <c r="W82" s="1">
        <v>3</v>
      </c>
      <c r="X82" s="1">
        <v>4</v>
      </c>
      <c r="Y82" s="1">
        <v>5</v>
      </c>
      <c r="Z82" s="1">
        <v>6</v>
      </c>
      <c r="AA82" s="1">
        <v>7</v>
      </c>
      <c r="AB82" s="1">
        <v>8</v>
      </c>
      <c r="AC82" s="1">
        <v>9</v>
      </c>
      <c r="AD82" s="1">
        <v>10</v>
      </c>
      <c r="AE82" s="1">
        <v>11</v>
      </c>
      <c r="AF82" s="1">
        <v>12</v>
      </c>
      <c r="AG82" s="1">
        <v>13</v>
      </c>
      <c r="AH82" s="1">
        <v>14</v>
      </c>
    </row>
    <row r="83" spans="1:34" x14ac:dyDescent="0.15">
      <c r="A83" s="11" t="str">
        <f>A18</f>
        <v>R</v>
      </c>
      <c r="B83" s="1">
        <v>0</v>
      </c>
      <c r="C83" s="1">
        <f>C18*Unit_OTP分析!N18</f>
        <v>23268.469818567904</v>
      </c>
      <c r="D83" s="1">
        <f>D18*Unit_OTP分析!O18</f>
        <v>23660.011333030187</v>
      </c>
      <c r="E83" s="1">
        <f>E18*Unit_OTP分析!P18</f>
        <v>26493.152294853964</v>
      </c>
      <c r="F83" s="1">
        <f>F18*Unit_OTP分析!Q18</f>
        <v>28070.463576158938</v>
      </c>
      <c r="G83" s="1">
        <f>G18*Unit_OTP分析!R18</f>
        <v>25091.679664130152</v>
      </c>
      <c r="H83" s="1">
        <f>H18*Unit_OTP分析!S18</f>
        <v>21741.234612764027</v>
      </c>
      <c r="I83" s="1">
        <f>I18*Unit_OTP分析!T18</f>
        <v>19358.439189594199</v>
      </c>
      <c r="J83" s="1">
        <f>J18*Unit_OTP分析!U18</f>
        <v>18757.883464855935</v>
      </c>
      <c r="K83" s="1">
        <f>K18*Unit_OTP分析!V18</f>
        <v>19275.341963322546</v>
      </c>
      <c r="L83" s="1">
        <f>L18*Unit_OTP分析!W18</f>
        <v>21372.810561657087</v>
      </c>
      <c r="M83" s="1">
        <f>M18*Unit_OTP分析!X18</f>
        <v>24928.537602108037</v>
      </c>
      <c r="N83" s="1">
        <f>N18*Unit_OTP分析!Y18</f>
        <v>27884.053838862557</v>
      </c>
      <c r="O83" s="1">
        <f>O18*Unit_OTP分析!Z18</f>
        <v>26753.21564760026</v>
      </c>
      <c r="P83" s="1">
        <f>P18*Unit_OTP分析!AA18</f>
        <v>24111.138083555063</v>
      </c>
      <c r="Q83" s="1">
        <f>Q18*Unit_OTP分析!AB18</f>
        <v>25074.060093841985</v>
      </c>
      <c r="R83" s="11" t="s">
        <v>7</v>
      </c>
      <c r="S83" s="1">
        <v>0</v>
      </c>
      <c r="T83" s="1">
        <f t="shared" ref="T83:T97" si="15">IF($B$1=0,INT((C99+C83)/2),IF($B$1=1,INT((C115+C67)/2),IF($B$1=2,INT((C67+C115)/2),IF($B$1=3,INT((C83+C99)/2),ERR))))</f>
        <v>20648</v>
      </c>
      <c r="U83" s="1">
        <f t="shared" ref="U83:U97" si="16">IF($B$1=0,INT((D99+D83)/2),IF($B$1=1,INT((D115+D67)/2),IF($B$1=2,INT((D67+D115)/2),IF($B$1=3,INT((D83+D99)/2),ERR))))</f>
        <v>21476</v>
      </c>
      <c r="V83" s="1">
        <f t="shared" ref="V83:V97" si="17">IF($B$1=0,INT((E99+E83)/2),IF($B$1=1,INT((E115+E67)/2),IF($B$1=2,INT((E67+E115)/2),IF($B$1=3,INT((E83+E99)/2),ERR))))</f>
        <v>23758</v>
      </c>
      <c r="W83" s="1">
        <f t="shared" ref="W83:W97" si="18">IF($B$1=0,INT((F99+F83)/2),IF($B$1=1,INT((F115+F67)/2),IF($B$1=2,INT((F67+F115)/2),IF($B$1=3,INT((F83+F99)/2),ERR))))</f>
        <v>25468</v>
      </c>
      <c r="X83" s="1">
        <f t="shared" ref="X83:X97" si="19">IF($B$1=0,INT((G99+G83)/2),IF($B$1=1,INT((G115+G67)/2),IF($B$1=2,INT((G67+G115)/2),IF($B$1=3,INT((G83+G99)/2),ERR))))</f>
        <v>23305</v>
      </c>
      <c r="Y83" s="1">
        <f t="shared" ref="Y83:Y97" si="20">IF($B$1=0,INT((H99+H83)/2),IF($B$1=1,INT((H115+H67)/2),IF($B$1=2,INT((H67+H115)/2),IF($B$1=3,INT((H83+H99)/2),ERR))))</f>
        <v>20542</v>
      </c>
      <c r="Z83" s="1">
        <f t="shared" ref="Z83:Z97" si="21">IF($B$1=0,INT((I99+I83)/2),IF($B$1=1,INT((I115+I67)/2),IF($B$1=2,INT((I67+I115)/2),IF($B$1=3,INT((I83+I99)/2),ERR))))</f>
        <v>18688</v>
      </c>
      <c r="AA83" s="1">
        <f t="shared" ref="AA83:AA97" si="22">IF($B$1=0,INT((J99+J83)/2),IF($B$1=1,INT((J115+J67)/2),IF($B$1=2,INT((J67+J115)/2),IF($B$1=3,INT((J83+J99)/2),ERR))))</f>
        <v>17996</v>
      </c>
      <c r="AB83" s="1">
        <f t="shared" ref="AB83:AB97" si="23">IF($B$1=0,INT((K99+K83)/2),IF($B$1=1,INT((K115+K67)/2),IF($B$1=2,INT((K67+K115)/2),IF($B$1=3,INT((K83+K99)/2),ERR))))</f>
        <v>18676</v>
      </c>
      <c r="AC83" s="1">
        <f t="shared" ref="AC83:AC97" si="24">IF($B$1=0,INT((L99+L83)/2),IF($B$1=1,INT((L115+L67)/2),IF($B$1=2,INT((L67+L115)/2),IF($B$1=3,INT((L83+L99)/2),ERR))))</f>
        <v>20398</v>
      </c>
      <c r="AD83" s="1">
        <f t="shared" ref="AD83:AD97" si="25">IF($B$1=0,INT((M99+M83)/2),IF($B$1=1,INT((M115+M67)/2),IF($B$1=2,INT((M67+M115)/2),IF($B$1=3,INT((M83+M99)/2),ERR))))</f>
        <v>23069</v>
      </c>
      <c r="AE83" s="1">
        <f t="shared" ref="AE83:AE97" si="26">IF($B$1=0,INT((N99+N83)/2),IF($B$1=1,INT((N115+N67)/2),IF($B$1=2,INT((N67+N115)/2),IF($B$1=3,INT((N83+N99)/2),ERR))))</f>
        <v>25219</v>
      </c>
      <c r="AF83" s="1">
        <f t="shared" ref="AF83:AF97" si="27">IF($B$1=0,INT((O99+O83)/2),IF($B$1=1,INT((O115+O67)/2),IF($B$1=2,INT((O67+O115)/2),IF($B$1=3,INT((O83+O99)/2),ERR))))</f>
        <v>24081</v>
      </c>
      <c r="AG83" s="1">
        <f t="shared" ref="AG83:AG97" si="28">IF($B$1=0,INT((P99+P83)/2),IF($B$1=1,INT((P115+P67)/2),IF($B$1=2,INT((P67+P115)/2),IF($B$1=3,INT((P83+P99)/2),ERR))))</f>
        <v>21857</v>
      </c>
      <c r="AH83" s="1">
        <f t="shared" ref="AH83:AH97" si="29">IF($B$1=0,INT((Q99+Q83)/2),IF($B$1=1,INT((Q115+Q67)/2),IF($B$1=2,INT((Q67+Q115)/2),IF($B$1=3,INT((Q83+Q99)/2),ERR))))</f>
        <v>22143</v>
      </c>
    </row>
    <row r="84" spans="1:34" x14ac:dyDescent="0.15">
      <c r="A84" s="11"/>
      <c r="B84" s="1">
        <v>1</v>
      </c>
      <c r="C84" s="1">
        <f>C19*Unit_OTP分析!N19</f>
        <v>22445.157334475825</v>
      </c>
      <c r="D84" s="1">
        <f>D19*Unit_OTP分析!O19</f>
        <v>25166.39888195923</v>
      </c>
      <c r="E84" s="1">
        <f>E19*Unit_OTP分析!P19</f>
        <v>28260.385056692416</v>
      </c>
      <c r="F84" s="1">
        <f>F19*Unit_OTP分析!Q19</f>
        <v>26494.551006571397</v>
      </c>
      <c r="G84" s="1">
        <f>G19*Unit_OTP分析!R19</f>
        <v>21713.843266072265</v>
      </c>
      <c r="H84" s="1">
        <f>H19*Unit_OTP分析!S19</f>
        <v>18255.510393802451</v>
      </c>
      <c r="I84" s="1">
        <f>I19*Unit_OTP分析!T19</f>
        <v>16218.628734682639</v>
      </c>
      <c r="J84" s="1">
        <f>J19*Unit_OTP分析!U19</f>
        <v>15579.093047827006</v>
      </c>
      <c r="K84" s="1">
        <f>K19*Unit_OTP分析!V19</f>
        <v>16184.222881999585</v>
      </c>
      <c r="L84" s="1">
        <f>L19*Unit_OTP分析!W19</f>
        <v>18085.533834586466</v>
      </c>
      <c r="M84" s="1">
        <f>M19*Unit_OTP分析!X19</f>
        <v>21558.773152534344</v>
      </c>
      <c r="N84" s="1">
        <f>N19*Unit_OTP分析!Y19</f>
        <v>26228.935707116067</v>
      </c>
      <c r="O84" s="1">
        <f>O19*Unit_OTP分析!Z19</f>
        <v>28605.402103337907</v>
      </c>
      <c r="P84" s="1">
        <f>P19*Unit_OTP分析!AA19</f>
        <v>26071.064275608915</v>
      </c>
      <c r="Q84" s="1">
        <f>Q19*Unit_OTP分析!AB19</f>
        <v>23807.791941602118</v>
      </c>
      <c r="R84" s="11"/>
      <c r="S84" s="1">
        <v>1</v>
      </c>
      <c r="T84" s="1">
        <f t="shared" si="15"/>
        <v>20453</v>
      </c>
      <c r="U84" s="1">
        <f t="shared" si="16"/>
        <v>22797</v>
      </c>
      <c r="V84" s="1">
        <f t="shared" si="17"/>
        <v>25346</v>
      </c>
      <c r="W84" s="1">
        <f t="shared" si="18"/>
        <v>24175</v>
      </c>
      <c r="X84" s="1">
        <f t="shared" si="19"/>
        <v>20368</v>
      </c>
      <c r="Y84" s="1">
        <f t="shared" si="20"/>
        <v>17321</v>
      </c>
      <c r="Z84" s="1">
        <f t="shared" si="21"/>
        <v>15635</v>
      </c>
      <c r="AA84" s="1">
        <f t="shared" si="22"/>
        <v>15069</v>
      </c>
      <c r="AB84" s="1">
        <f t="shared" si="23"/>
        <v>15633</v>
      </c>
      <c r="AC84" s="1">
        <f t="shared" si="24"/>
        <v>17183</v>
      </c>
      <c r="AD84" s="1">
        <f t="shared" si="25"/>
        <v>20234</v>
      </c>
      <c r="AE84" s="1">
        <f t="shared" si="26"/>
        <v>24002</v>
      </c>
      <c r="AF84" s="1">
        <f t="shared" si="27"/>
        <v>25733</v>
      </c>
      <c r="AG84" s="1">
        <f t="shared" si="28"/>
        <v>23377</v>
      </c>
      <c r="AH84" s="1">
        <f t="shared" si="29"/>
        <v>21819</v>
      </c>
    </row>
    <row r="85" spans="1:34" x14ac:dyDescent="0.15">
      <c r="A85" s="11"/>
      <c r="B85" s="1">
        <v>2</v>
      </c>
      <c r="C85" s="1">
        <f>C20*Unit_OTP分析!N20</f>
        <v>23731.279197338616</v>
      </c>
      <c r="D85" s="1">
        <f>D20*Unit_OTP分析!O20</f>
        <v>26555.392642112693</v>
      </c>
      <c r="E85" s="1">
        <f>E20*Unit_OTP分析!P20</f>
        <v>27184.308016668321</v>
      </c>
      <c r="F85" s="1">
        <f>F20*Unit_OTP分析!Q20</f>
        <v>22415.361933395005</v>
      </c>
      <c r="G85" s="1">
        <f>G20*Unit_OTP分析!R20</f>
        <v>17852.231564208563</v>
      </c>
      <c r="H85" s="1">
        <f>H20*Unit_OTP分析!S20</f>
        <v>14755.021580047791</v>
      </c>
      <c r="I85" s="1">
        <f>I20*Unit_OTP分析!T20</f>
        <v>13038.53042296314</v>
      </c>
      <c r="J85" s="1">
        <f>J20*Unit_OTP分析!U20</f>
        <v>12597.836211149481</v>
      </c>
      <c r="K85" s="1">
        <f>K20*Unit_OTP分析!V20</f>
        <v>13116.13448081718</v>
      </c>
      <c r="L85" s="1">
        <f>L20*Unit_OTP分析!W20</f>
        <v>14773.381641419852</v>
      </c>
      <c r="M85" s="1">
        <f>M20*Unit_OTP分析!X20</f>
        <v>17777.129938900205</v>
      </c>
      <c r="N85" s="1">
        <f>N20*Unit_OTP分析!Y20</f>
        <v>22801.074325922422</v>
      </c>
      <c r="O85" s="1">
        <f>O20*Unit_OTP分析!Z20</f>
        <v>27947.880666802193</v>
      </c>
      <c r="P85" s="1">
        <f>P20*Unit_OTP分析!AA20</f>
        <v>27972.448312280849</v>
      </c>
      <c r="Q85" s="1">
        <f>Q20*Unit_OTP分析!AB20</f>
        <v>24485.119502735648</v>
      </c>
      <c r="R85" s="11"/>
      <c r="S85" s="1">
        <v>2</v>
      </c>
      <c r="T85" s="1">
        <f t="shared" si="15"/>
        <v>21535</v>
      </c>
      <c r="U85" s="1">
        <f t="shared" si="16"/>
        <v>24211</v>
      </c>
      <c r="V85" s="1">
        <f t="shared" si="17"/>
        <v>24832</v>
      </c>
      <c r="W85" s="1">
        <f t="shared" si="18"/>
        <v>20926</v>
      </c>
      <c r="X85" s="1">
        <f t="shared" si="19"/>
        <v>16823</v>
      </c>
      <c r="Y85" s="1">
        <f t="shared" si="20"/>
        <v>14159</v>
      </c>
      <c r="Z85" s="1">
        <f t="shared" si="21"/>
        <v>12754</v>
      </c>
      <c r="AA85" s="1">
        <f t="shared" si="22"/>
        <v>12274</v>
      </c>
      <c r="AB85" s="1">
        <f t="shared" si="23"/>
        <v>12773</v>
      </c>
      <c r="AC85" s="1">
        <f t="shared" si="24"/>
        <v>14099</v>
      </c>
      <c r="AD85" s="1">
        <f t="shared" si="25"/>
        <v>16730</v>
      </c>
      <c r="AE85" s="1">
        <f t="shared" si="26"/>
        <v>20933</v>
      </c>
      <c r="AF85" s="1">
        <f t="shared" si="27"/>
        <v>25272</v>
      </c>
      <c r="AG85" s="1">
        <f t="shared" si="28"/>
        <v>25054</v>
      </c>
      <c r="AH85" s="1">
        <f t="shared" si="29"/>
        <v>22415</v>
      </c>
    </row>
    <row r="86" spans="1:34" x14ac:dyDescent="0.15">
      <c r="A86" s="11"/>
      <c r="B86" s="1">
        <v>3</v>
      </c>
      <c r="C86" s="1">
        <f>C21*Unit_OTP分析!N21</f>
        <v>24373.850945956132</v>
      </c>
      <c r="D86" s="1">
        <f>D21*Unit_OTP分析!O21</f>
        <v>27555.556676079064</v>
      </c>
      <c r="E86" s="1">
        <f>E21*Unit_OTP分析!P21</f>
        <v>24886.301314730346</v>
      </c>
      <c r="F86" s="1">
        <f>F21*Unit_OTP分析!Q21</f>
        <v>19185.95625518871</v>
      </c>
      <c r="G86" s="1">
        <f>G21*Unit_OTP分析!R21</f>
        <v>14998.58257467459</v>
      </c>
      <c r="H86" s="1">
        <f>H21*Unit_OTP分析!S21</f>
        <v>12394.53150708167</v>
      </c>
      <c r="I86" s="1">
        <f>I21*Unit_OTP分析!T21</f>
        <v>11048.124749407691</v>
      </c>
      <c r="J86" s="1">
        <f>J21*Unit_OTP分析!U21</f>
        <v>10651.045254791958</v>
      </c>
      <c r="K86" s="1">
        <f>K21*Unit_OTP分析!V21</f>
        <v>11144.778278877129</v>
      </c>
      <c r="L86" s="1">
        <f>L21*Unit_OTP分析!W21</f>
        <v>12480.791659471593</v>
      </c>
      <c r="M86" s="1">
        <f>M21*Unit_OTP分析!X21</f>
        <v>15096.313923076923</v>
      </c>
      <c r="N86" s="1">
        <f>N21*Unit_OTP分析!Y21</f>
        <v>19258.734376026812</v>
      </c>
      <c r="O86" s="1">
        <f>O21*Unit_OTP分析!Z21</f>
        <v>25304.52398360474</v>
      </c>
      <c r="P86" s="1">
        <f>P21*Unit_OTP分析!AA21</f>
        <v>28859.204560080903</v>
      </c>
      <c r="Q86" s="1">
        <f>Q21*Unit_OTP分析!AB21</f>
        <v>25723.183355054924</v>
      </c>
      <c r="R86" s="11"/>
      <c r="S86" s="1">
        <v>3</v>
      </c>
      <c r="T86" s="1">
        <f t="shared" si="15"/>
        <v>22547</v>
      </c>
      <c r="U86" s="1">
        <f t="shared" si="16"/>
        <v>25306</v>
      </c>
      <c r="V86" s="1">
        <f t="shared" si="17"/>
        <v>23114</v>
      </c>
      <c r="W86" s="1">
        <f t="shared" si="18"/>
        <v>18017</v>
      </c>
      <c r="X86" s="1">
        <f t="shared" si="19"/>
        <v>14275</v>
      </c>
      <c r="Y86" s="1">
        <f t="shared" si="20"/>
        <v>11999</v>
      </c>
      <c r="Z86" s="1">
        <f t="shared" si="21"/>
        <v>10825</v>
      </c>
      <c r="AA86" s="1">
        <f t="shared" si="22"/>
        <v>10476</v>
      </c>
      <c r="AB86" s="1">
        <f t="shared" si="23"/>
        <v>10805</v>
      </c>
      <c r="AC86" s="1">
        <f t="shared" si="24"/>
        <v>11983</v>
      </c>
      <c r="AD86" s="1">
        <f t="shared" si="25"/>
        <v>14198</v>
      </c>
      <c r="AE86" s="1">
        <f t="shared" si="26"/>
        <v>17956</v>
      </c>
      <c r="AF86" s="1">
        <f t="shared" si="27"/>
        <v>23184</v>
      </c>
      <c r="AG86" s="1">
        <f t="shared" si="28"/>
        <v>26152</v>
      </c>
      <c r="AH86" s="1">
        <f t="shared" si="29"/>
        <v>23295</v>
      </c>
    </row>
    <row r="87" spans="1:34" x14ac:dyDescent="0.15">
      <c r="A87" s="11"/>
      <c r="B87" s="1">
        <v>4</v>
      </c>
      <c r="C87" s="1">
        <f>C22*Unit_OTP分析!N22</f>
        <v>25214.07019498607</v>
      </c>
      <c r="D87" s="1">
        <f>D22*Unit_OTP分析!O22</f>
        <v>27301.165987297372</v>
      </c>
      <c r="E87" s="1">
        <f>E22*Unit_OTP分析!P22</f>
        <v>22141.125057155925</v>
      </c>
      <c r="F87" s="1">
        <f>F22*Unit_OTP分析!Q22</f>
        <v>16558.560811280127</v>
      </c>
      <c r="G87" s="1">
        <f>G22*Unit_OTP分析!R22</f>
        <v>13014.049880056251</v>
      </c>
      <c r="H87" s="1">
        <f>H22*Unit_OTP分析!S22</f>
        <v>10894.012260177818</v>
      </c>
      <c r="I87" s="1">
        <f>I22*Unit_OTP分析!T22</f>
        <v>9802.2232215036383</v>
      </c>
      <c r="J87" s="1">
        <f>J22*Unit_OTP分析!U22</f>
        <v>9526.1067778936394</v>
      </c>
      <c r="K87" s="1">
        <f>K22*Unit_OTP分析!V22</f>
        <v>9918.6394467213104</v>
      </c>
      <c r="L87" s="1">
        <f>L22*Unit_OTP分析!W22</f>
        <v>10890.505262150784</v>
      </c>
      <c r="M87" s="1">
        <f>M22*Unit_OTP分析!X22</f>
        <v>13150.091668086558</v>
      </c>
      <c r="N87" s="1">
        <f>N22*Unit_OTP分析!Y22</f>
        <v>16840.017339376933</v>
      </c>
      <c r="O87" s="1">
        <f>O22*Unit_OTP分析!Z22</f>
        <v>22550.816730940373</v>
      </c>
      <c r="P87" s="1">
        <f>P22*Unit_OTP分析!AA22</f>
        <v>28465.26032754828</v>
      </c>
      <c r="Q87" s="1">
        <f>Q22*Unit_OTP分析!AB22</f>
        <v>26666.983818770223</v>
      </c>
      <c r="R87" s="11"/>
      <c r="S87" s="1">
        <v>4</v>
      </c>
      <c r="T87" s="1">
        <f t="shared" si="15"/>
        <v>23410</v>
      </c>
      <c r="U87" s="1">
        <f t="shared" si="16"/>
        <v>25351</v>
      </c>
      <c r="V87" s="1">
        <f t="shared" si="17"/>
        <v>20839</v>
      </c>
      <c r="W87" s="1">
        <f t="shared" si="18"/>
        <v>15838</v>
      </c>
      <c r="X87" s="1">
        <f t="shared" si="19"/>
        <v>12510</v>
      </c>
      <c r="Y87" s="1">
        <f t="shared" si="20"/>
        <v>10603</v>
      </c>
      <c r="Z87" s="1">
        <f t="shared" si="21"/>
        <v>9653</v>
      </c>
      <c r="AA87" s="1">
        <f t="shared" si="22"/>
        <v>9434</v>
      </c>
      <c r="AB87" s="1">
        <f t="shared" si="23"/>
        <v>9742</v>
      </c>
      <c r="AC87" s="1">
        <f t="shared" si="24"/>
        <v>10589</v>
      </c>
      <c r="AD87" s="1">
        <f t="shared" si="25"/>
        <v>12557</v>
      </c>
      <c r="AE87" s="1">
        <f t="shared" si="26"/>
        <v>15828</v>
      </c>
      <c r="AF87" s="1">
        <f t="shared" si="27"/>
        <v>21121</v>
      </c>
      <c r="AG87" s="1">
        <f t="shared" si="28"/>
        <v>26130</v>
      </c>
      <c r="AH87" s="1">
        <f t="shared" si="29"/>
        <v>24552</v>
      </c>
    </row>
    <row r="88" spans="1:34" x14ac:dyDescent="0.15">
      <c r="A88" s="11"/>
      <c r="B88" s="1">
        <v>5</v>
      </c>
      <c r="C88" s="1">
        <f>C23*Unit_OTP分析!N23</f>
        <v>25594.268133223683</v>
      </c>
      <c r="D88" s="1">
        <f>D23*Unit_OTP分析!O23</f>
        <v>26368.722227708109</v>
      </c>
      <c r="E88" s="1">
        <f>E23*Unit_OTP分析!P23</f>
        <v>19873.193096008632</v>
      </c>
      <c r="F88" s="1">
        <f>F23*Unit_OTP分析!Q23</f>
        <v>14958.047692875598</v>
      </c>
      <c r="G88" s="1">
        <f>G23*Unit_OTP分析!R23</f>
        <v>11766.394574054435</v>
      </c>
      <c r="H88" s="1">
        <f>H23*Unit_OTP分析!S23</f>
        <v>9915.0064444668205</v>
      </c>
      <c r="I88" s="1">
        <f>I23*Unit_OTP分析!T23</f>
        <v>9013.3436712328767</v>
      </c>
      <c r="J88" s="1">
        <f>J23*Unit_OTP分析!U23</f>
        <v>8771.0653135276098</v>
      </c>
      <c r="K88" s="1">
        <f>K23*Unit_OTP分析!V23</f>
        <v>9136.6259737369237</v>
      </c>
      <c r="L88" s="1">
        <f>L23*Unit_OTP分析!W23</f>
        <v>10024.6052143446</v>
      </c>
      <c r="M88" s="1">
        <f>M23*Unit_OTP分析!X23</f>
        <v>11778.744890510949</v>
      </c>
      <c r="N88" s="1">
        <f>N23*Unit_OTP分析!Y23</f>
        <v>15129.63147379745</v>
      </c>
      <c r="O88" s="1">
        <f>O23*Unit_OTP分析!Z23</f>
        <v>20698.619008935824</v>
      </c>
      <c r="P88" s="1">
        <f>P23*Unit_OTP分析!AA23</f>
        <v>27885.487307829819</v>
      </c>
      <c r="Q88" s="1">
        <f>Q23*Unit_OTP分析!AB23</f>
        <v>27936.003006342147</v>
      </c>
      <c r="R88" s="11"/>
      <c r="S88" s="1">
        <v>5</v>
      </c>
      <c r="T88" s="1">
        <f t="shared" si="15"/>
        <v>24080</v>
      </c>
      <c r="U88" s="1">
        <f t="shared" si="16"/>
        <v>24554</v>
      </c>
      <c r="V88" s="1">
        <f t="shared" si="17"/>
        <v>19122</v>
      </c>
      <c r="W88" s="1">
        <f t="shared" si="18"/>
        <v>14411</v>
      </c>
      <c r="X88" s="1">
        <f t="shared" si="19"/>
        <v>11405</v>
      </c>
      <c r="Y88" s="1">
        <f t="shared" si="20"/>
        <v>9743</v>
      </c>
      <c r="Z88" s="1">
        <f t="shared" si="21"/>
        <v>8982</v>
      </c>
      <c r="AA88" s="1">
        <f t="shared" si="22"/>
        <v>8712</v>
      </c>
      <c r="AB88" s="1">
        <f t="shared" si="23"/>
        <v>8986</v>
      </c>
      <c r="AC88" s="1">
        <f t="shared" si="24"/>
        <v>9820</v>
      </c>
      <c r="AD88" s="1">
        <f t="shared" si="25"/>
        <v>11348</v>
      </c>
      <c r="AE88" s="1">
        <f t="shared" si="26"/>
        <v>14490</v>
      </c>
      <c r="AF88" s="1">
        <f t="shared" si="27"/>
        <v>19449</v>
      </c>
      <c r="AG88" s="1">
        <f t="shared" si="28"/>
        <v>25580</v>
      </c>
      <c r="AH88" s="1">
        <f t="shared" si="29"/>
        <v>25408</v>
      </c>
    </row>
    <row r="89" spans="1:34" x14ac:dyDescent="0.15">
      <c r="A89" s="11"/>
      <c r="B89" s="1">
        <v>6</v>
      </c>
      <c r="C89" s="1">
        <f>C24*Unit_OTP分析!N24</f>
        <v>26180.842131958241</v>
      </c>
      <c r="D89" s="1">
        <f>D24*Unit_OTP分析!O24</f>
        <v>25280.552978626645</v>
      </c>
      <c r="E89" s="1">
        <f>E24*Unit_OTP分析!P24</f>
        <v>18823.675702561552</v>
      </c>
      <c r="F89" s="1">
        <f>F24*Unit_OTP分析!Q24</f>
        <v>14003.737588652481</v>
      </c>
      <c r="G89" s="1">
        <f>G24*Unit_OTP分析!R24</f>
        <v>11071.220018450185</v>
      </c>
      <c r="H89" s="1">
        <f>H24*Unit_OTP分析!S24</f>
        <v>9455.0004228776834</v>
      </c>
      <c r="I89" s="1">
        <f>I24*Unit_OTP分析!T24</f>
        <v>8642.0001156871822</v>
      </c>
      <c r="J89" s="1">
        <f>J24*Unit_OTP分析!U24</f>
        <v>8362.0043113772444</v>
      </c>
      <c r="K89" s="1">
        <f>K24*Unit_OTP分析!V24</f>
        <v>8625.1967692847957</v>
      </c>
      <c r="L89" s="1">
        <f>L24*Unit_OTP分析!W24</f>
        <v>9525.3739026769272</v>
      </c>
      <c r="M89" s="1">
        <f>M24*Unit_OTP分析!X24</f>
        <v>11120.405322903747</v>
      </c>
      <c r="N89" s="1">
        <f>N24*Unit_OTP分析!Y24</f>
        <v>14318.421120205423</v>
      </c>
      <c r="O89" s="1">
        <f>O24*Unit_OTP分析!Z24</f>
        <v>19466.457370879834</v>
      </c>
      <c r="P89" s="1">
        <f>P24*Unit_OTP分析!AA24</f>
        <v>26854.794520547945</v>
      </c>
      <c r="Q89" s="1">
        <f>Q24*Unit_OTP分析!AB24</f>
        <v>27712.399296132971</v>
      </c>
      <c r="R89" s="11"/>
      <c r="S89" s="1">
        <v>6</v>
      </c>
      <c r="T89" s="1">
        <f t="shared" si="15"/>
        <v>24397</v>
      </c>
      <c r="U89" s="1">
        <f t="shared" si="16"/>
        <v>24136</v>
      </c>
      <c r="V89" s="1">
        <f t="shared" si="17"/>
        <v>18006</v>
      </c>
      <c r="W89" s="1">
        <f t="shared" si="18"/>
        <v>13520</v>
      </c>
      <c r="X89" s="1">
        <f t="shared" si="19"/>
        <v>10771</v>
      </c>
      <c r="Y89" s="1">
        <f t="shared" si="20"/>
        <v>9355</v>
      </c>
      <c r="Z89" s="1">
        <f t="shared" si="21"/>
        <v>8581</v>
      </c>
      <c r="AA89" s="1">
        <f t="shared" si="22"/>
        <v>8306</v>
      </c>
      <c r="AB89" s="1">
        <f t="shared" si="23"/>
        <v>8572</v>
      </c>
      <c r="AC89" s="1">
        <f t="shared" si="24"/>
        <v>9352</v>
      </c>
      <c r="AD89" s="1">
        <f t="shared" si="25"/>
        <v>10784</v>
      </c>
      <c r="AE89" s="1">
        <f t="shared" si="26"/>
        <v>13711</v>
      </c>
      <c r="AF89" s="1">
        <f t="shared" si="27"/>
        <v>18326</v>
      </c>
      <c r="AG89" s="1">
        <f t="shared" si="28"/>
        <v>24818</v>
      </c>
      <c r="AH89" s="1">
        <f t="shared" si="29"/>
        <v>25658</v>
      </c>
    </row>
    <row r="90" spans="1:34" x14ac:dyDescent="0.15">
      <c r="A90" s="11"/>
      <c r="B90" s="1">
        <v>7</v>
      </c>
      <c r="C90" s="1">
        <f>C25*Unit_OTP分析!N25</f>
        <v>26391.448436431991</v>
      </c>
      <c r="D90" s="1">
        <f>D25*Unit_OTP分析!O25</f>
        <v>24914.587790549172</v>
      </c>
      <c r="E90" s="1">
        <f>E25*Unit_OTP分析!P25</f>
        <v>18616.637740612183</v>
      </c>
      <c r="F90" s="1">
        <f>F25*Unit_OTP分析!Q25</f>
        <v>13787.661679461069</v>
      </c>
      <c r="G90" s="1">
        <f>G25*Unit_OTP分析!R25</f>
        <v>10842.599138738064</v>
      </c>
      <c r="H90" s="1">
        <f>H25*Unit_OTP分析!S25</f>
        <v>9323.0430895184745</v>
      </c>
      <c r="I90" s="1">
        <f>I25*Unit_OTP分析!T25</f>
        <v>8481.0029442939594</v>
      </c>
      <c r="J90" s="1">
        <f>J25*Unit_OTP分析!U25</f>
        <v>8191.0001220554132</v>
      </c>
      <c r="K90" s="1">
        <f>K25*Unit_OTP分析!V25</f>
        <v>8440.0630212056221</v>
      </c>
      <c r="L90" s="1">
        <f>L25*Unit_OTP分析!W25</f>
        <v>9388.0438528664545</v>
      </c>
      <c r="M90" s="1">
        <f>M25*Unit_OTP分析!X25</f>
        <v>10957.74297071941</v>
      </c>
      <c r="N90" s="1">
        <f>N25*Unit_OTP分析!Y25</f>
        <v>14124.288532072704</v>
      </c>
      <c r="O90" s="1">
        <f>O25*Unit_OTP分析!Z25</f>
        <v>19176.215169870949</v>
      </c>
      <c r="P90" s="1">
        <f>P25*Unit_OTP分析!AA25</f>
        <v>26496.279122862907</v>
      </c>
      <c r="Q90" s="1">
        <f>Q25*Unit_OTP分析!AB25</f>
        <v>28511.443848431532</v>
      </c>
      <c r="R90" s="11"/>
      <c r="S90" s="1">
        <v>7</v>
      </c>
      <c r="T90" s="1">
        <f t="shared" si="15"/>
        <v>24716</v>
      </c>
      <c r="U90" s="1">
        <f t="shared" si="16"/>
        <v>23838</v>
      </c>
      <c r="V90" s="1">
        <f t="shared" si="17"/>
        <v>17691</v>
      </c>
      <c r="W90" s="1">
        <f t="shared" si="18"/>
        <v>13275</v>
      </c>
      <c r="X90" s="1">
        <f t="shared" si="19"/>
        <v>10622</v>
      </c>
      <c r="Y90" s="1">
        <f t="shared" si="20"/>
        <v>9185</v>
      </c>
      <c r="Z90" s="1">
        <f t="shared" si="21"/>
        <v>8394</v>
      </c>
      <c r="AA90" s="1">
        <f t="shared" si="22"/>
        <v>8203</v>
      </c>
      <c r="AB90" s="1">
        <f t="shared" si="23"/>
        <v>8404</v>
      </c>
      <c r="AC90" s="1">
        <f t="shared" si="24"/>
        <v>9178</v>
      </c>
      <c r="AD90" s="1">
        <f t="shared" si="25"/>
        <v>10594</v>
      </c>
      <c r="AE90" s="1">
        <f t="shared" si="26"/>
        <v>13421</v>
      </c>
      <c r="AF90" s="1">
        <f t="shared" si="27"/>
        <v>17981</v>
      </c>
      <c r="AG90" s="1">
        <f t="shared" si="28"/>
        <v>24494</v>
      </c>
      <c r="AH90" s="1">
        <f t="shared" si="29"/>
        <v>26124</v>
      </c>
    </row>
    <row r="91" spans="1:34" x14ac:dyDescent="0.15">
      <c r="A91" s="11"/>
      <c r="B91" s="1">
        <v>8</v>
      </c>
      <c r="C91" s="1">
        <f>C26*Unit_OTP分析!N26</f>
        <v>26571.590816672317</v>
      </c>
      <c r="D91" s="1">
        <f>D26*Unit_OTP分析!O26</f>
        <v>25392.175395858711</v>
      </c>
      <c r="E91" s="1">
        <f>E26*Unit_OTP分析!P26</f>
        <v>18782.065408334889</v>
      </c>
      <c r="F91" s="1">
        <f>F26*Unit_OTP分析!Q26</f>
        <v>13996.819369299737</v>
      </c>
      <c r="G91" s="1">
        <f>G26*Unit_OTP分析!R26</f>
        <v>10976.733561770698</v>
      </c>
      <c r="H91" s="1">
        <f>H26*Unit_OTP分析!S26</f>
        <v>9430.0004239983045</v>
      </c>
      <c r="I91" s="1">
        <f>I26*Unit_OTP分析!T26</f>
        <v>8581.0511422938653</v>
      </c>
      <c r="J91" s="1">
        <f>J26*Unit_OTP分析!U26</f>
        <v>8255.2016312822361</v>
      </c>
      <c r="K91" s="1">
        <f>K26*Unit_OTP分析!V26</f>
        <v>8567.0379791349205</v>
      </c>
      <c r="L91" s="1">
        <f>L26*Unit_OTP分析!W26</f>
        <v>9470.7502984264775</v>
      </c>
      <c r="M91" s="1">
        <f>M26*Unit_OTP分析!X26</f>
        <v>11075.133549556425</v>
      </c>
      <c r="N91" s="1">
        <f>N26*Unit_OTP分析!Y26</f>
        <v>14321.229679703849</v>
      </c>
      <c r="O91" s="1">
        <f>O26*Unit_OTP分析!Z26</f>
        <v>19421.613634886595</v>
      </c>
      <c r="P91" s="1">
        <f>P26*Unit_OTP分析!AA26</f>
        <v>26653.678515173789</v>
      </c>
      <c r="Q91" s="1">
        <f>Q26*Unit_OTP分析!AB26</f>
        <v>28387.393098753349</v>
      </c>
      <c r="R91" s="11"/>
      <c r="S91" s="1">
        <v>8</v>
      </c>
      <c r="T91" s="1">
        <f t="shared" si="15"/>
        <v>24872</v>
      </c>
      <c r="U91" s="1">
        <f t="shared" si="16"/>
        <v>24159</v>
      </c>
      <c r="V91" s="1">
        <f t="shared" si="17"/>
        <v>17983</v>
      </c>
      <c r="W91" s="1">
        <f t="shared" si="18"/>
        <v>13519</v>
      </c>
      <c r="X91" s="1">
        <f t="shared" si="19"/>
        <v>10750</v>
      </c>
      <c r="Y91" s="1">
        <f t="shared" si="20"/>
        <v>9276</v>
      </c>
      <c r="Z91" s="1">
        <f t="shared" si="21"/>
        <v>8518</v>
      </c>
      <c r="AA91" s="1">
        <f t="shared" si="22"/>
        <v>8255</v>
      </c>
      <c r="AB91" s="1">
        <f t="shared" si="23"/>
        <v>8481</v>
      </c>
      <c r="AC91" s="1">
        <f t="shared" si="24"/>
        <v>9261</v>
      </c>
      <c r="AD91" s="1">
        <f t="shared" si="25"/>
        <v>10718</v>
      </c>
      <c r="AE91" s="1">
        <f t="shared" si="26"/>
        <v>13662</v>
      </c>
      <c r="AF91" s="1">
        <f t="shared" si="27"/>
        <v>18325</v>
      </c>
      <c r="AG91" s="1">
        <f t="shared" si="28"/>
        <v>24917</v>
      </c>
      <c r="AH91" s="1">
        <f t="shared" si="29"/>
        <v>25829</v>
      </c>
    </row>
    <row r="92" spans="1:34" x14ac:dyDescent="0.15">
      <c r="A92" s="11"/>
      <c r="B92" s="1">
        <v>9</v>
      </c>
      <c r="C92" s="1">
        <f>C27*Unit_OTP分析!N27</f>
        <v>26671.618773311231</v>
      </c>
      <c r="D92" s="1">
        <f>D27*Unit_OTP分析!O27</f>
        <v>26333.745352420719</v>
      </c>
      <c r="E92" s="1">
        <f>E27*Unit_OTP分析!P27</f>
        <v>19863.090525300042</v>
      </c>
      <c r="F92" s="1">
        <f>F27*Unit_OTP分析!Q27</f>
        <v>14930.676866949594</v>
      </c>
      <c r="G92" s="1">
        <f>G27*Unit_OTP分析!R27</f>
        <v>11720.710500490677</v>
      </c>
      <c r="H92" s="1">
        <f>H27*Unit_OTP分析!S27</f>
        <v>9869.0171695621266</v>
      </c>
      <c r="I92" s="1">
        <f>I27*Unit_OTP分析!T27</f>
        <v>8980.1062817960628</v>
      </c>
      <c r="J92" s="1">
        <f>J27*Unit_OTP分析!U27</f>
        <v>8660.1922900937989</v>
      </c>
      <c r="K92" s="1">
        <f>K27*Unit_OTP分析!V27</f>
        <v>8983.0644655847791</v>
      </c>
      <c r="L92" s="1">
        <f>L27*Unit_OTP分析!W27</f>
        <v>9926.0619166148117</v>
      </c>
      <c r="M92" s="1">
        <f>M27*Unit_OTP分析!X27</f>
        <v>11759.739414580266</v>
      </c>
      <c r="N92" s="1">
        <f>N27*Unit_OTP分析!Y27</f>
        <v>15148.701402339815</v>
      </c>
      <c r="O92" s="1">
        <f>O27*Unit_OTP分析!Z27</f>
        <v>20564.110922467462</v>
      </c>
      <c r="P92" s="1">
        <f>P27*Unit_OTP分析!AA27</f>
        <v>27761.015817584223</v>
      </c>
      <c r="Q92" s="1">
        <f>Q27*Unit_OTP分析!AB27</f>
        <v>28103.85690598574</v>
      </c>
      <c r="R92" s="11"/>
      <c r="S92" s="1">
        <v>9</v>
      </c>
      <c r="T92" s="1">
        <f t="shared" si="15"/>
        <v>24651</v>
      </c>
      <c r="U92" s="1">
        <f t="shared" si="16"/>
        <v>24872</v>
      </c>
      <c r="V92" s="1">
        <f t="shared" si="17"/>
        <v>19074</v>
      </c>
      <c r="W92" s="1">
        <f t="shared" si="18"/>
        <v>14235</v>
      </c>
      <c r="X92" s="1">
        <f t="shared" si="19"/>
        <v>11310</v>
      </c>
      <c r="Y92" s="1">
        <f t="shared" si="20"/>
        <v>9698</v>
      </c>
      <c r="Z92" s="1">
        <f t="shared" si="21"/>
        <v>8905</v>
      </c>
      <c r="AA92" s="1">
        <f t="shared" si="22"/>
        <v>8635</v>
      </c>
      <c r="AB92" s="1">
        <f t="shared" si="23"/>
        <v>8851</v>
      </c>
      <c r="AC92" s="1">
        <f t="shared" si="24"/>
        <v>9609</v>
      </c>
      <c r="AD92" s="1">
        <f t="shared" si="25"/>
        <v>11295</v>
      </c>
      <c r="AE92" s="1">
        <f t="shared" si="26"/>
        <v>14405</v>
      </c>
      <c r="AF92" s="1">
        <f t="shared" si="27"/>
        <v>19326</v>
      </c>
      <c r="AG92" s="1">
        <f t="shared" si="28"/>
        <v>25621</v>
      </c>
      <c r="AH92" s="1">
        <f t="shared" si="29"/>
        <v>25826</v>
      </c>
    </row>
    <row r="93" spans="1:34" x14ac:dyDescent="0.15">
      <c r="A93" s="11"/>
      <c r="B93" s="1">
        <v>10</v>
      </c>
      <c r="C93" s="1">
        <f>C28*Unit_OTP分析!N28</f>
        <v>26353.848960000003</v>
      </c>
      <c r="D93" s="1">
        <f>D28*Unit_OTP分析!O28</f>
        <v>27609.807822400075</v>
      </c>
      <c r="E93" s="1">
        <f>E28*Unit_OTP分析!P28</f>
        <v>22014.165624462166</v>
      </c>
      <c r="F93" s="1">
        <f>F28*Unit_OTP分析!Q28</f>
        <v>16378.098173675739</v>
      </c>
      <c r="G93" s="1">
        <f>G28*Unit_OTP分析!R28</f>
        <v>12805.13627271212</v>
      </c>
      <c r="H93" s="1">
        <f>H28*Unit_OTP分析!S28</f>
        <v>10666.096585549896</v>
      </c>
      <c r="I93" s="1">
        <f>I28*Unit_OTP分析!T28</f>
        <v>9620.0797964376598</v>
      </c>
      <c r="J93" s="1">
        <f>J28*Unit_OTP分析!U28</f>
        <v>9342.7773807021222</v>
      </c>
      <c r="K93" s="1">
        <f>K28*Unit_OTP分析!V28</f>
        <v>9678.0083539603966</v>
      </c>
      <c r="L93" s="1">
        <f>L28*Unit_OTP分析!W28</f>
        <v>10765.589919043949</v>
      </c>
      <c r="M93" s="1">
        <f>M28*Unit_OTP分析!X28</f>
        <v>13073.001289435228</v>
      </c>
      <c r="N93" s="1">
        <f>N28*Unit_OTP分析!Y28</f>
        <v>16610.542476080023</v>
      </c>
      <c r="O93" s="1">
        <f>O28*Unit_OTP分析!Z28</f>
        <v>22457.55212746912</v>
      </c>
      <c r="P93" s="1">
        <f>P28*Unit_OTP分析!AA28</f>
        <v>28729.488130272708</v>
      </c>
      <c r="Q93" s="1">
        <f>Q28*Unit_OTP分析!AB28</f>
        <v>27483.882542076848</v>
      </c>
      <c r="R93" s="11"/>
      <c r="S93" s="1">
        <v>10</v>
      </c>
      <c r="T93" s="1">
        <f t="shared" si="15"/>
        <v>24319</v>
      </c>
      <c r="U93" s="1">
        <f t="shared" si="16"/>
        <v>25535</v>
      </c>
      <c r="V93" s="1">
        <f t="shared" si="17"/>
        <v>20642</v>
      </c>
      <c r="W93" s="1">
        <f t="shared" si="18"/>
        <v>15549</v>
      </c>
      <c r="X93" s="1">
        <f t="shared" si="19"/>
        <v>12329</v>
      </c>
      <c r="Y93" s="1">
        <f t="shared" si="20"/>
        <v>10421</v>
      </c>
      <c r="Z93" s="1">
        <f t="shared" si="21"/>
        <v>9460</v>
      </c>
      <c r="AA93" s="1">
        <f t="shared" si="22"/>
        <v>9238</v>
      </c>
      <c r="AB93" s="1">
        <f t="shared" si="23"/>
        <v>9488</v>
      </c>
      <c r="AC93" s="1">
        <f t="shared" si="24"/>
        <v>10432</v>
      </c>
      <c r="AD93" s="1">
        <f t="shared" si="25"/>
        <v>12377</v>
      </c>
      <c r="AE93" s="1">
        <f t="shared" si="26"/>
        <v>15637</v>
      </c>
      <c r="AF93" s="1">
        <f t="shared" si="27"/>
        <v>20791</v>
      </c>
      <c r="AG93" s="1">
        <f t="shared" si="28"/>
        <v>26262</v>
      </c>
      <c r="AH93" s="1">
        <f t="shared" si="29"/>
        <v>25183</v>
      </c>
    </row>
    <row r="94" spans="1:34" x14ac:dyDescent="0.15">
      <c r="A94" s="11"/>
      <c r="B94" s="1">
        <v>11</v>
      </c>
      <c r="C94" s="1">
        <f>C29*Unit_OTP分析!N29</f>
        <v>25834.472746529485</v>
      </c>
      <c r="D94" s="1">
        <f>D29*Unit_OTP分析!O29</f>
        <v>28199.273785971225</v>
      </c>
      <c r="E94" s="1">
        <f>E29*Unit_OTP分析!P29</f>
        <v>24482.354307841237</v>
      </c>
      <c r="F94" s="1">
        <f>F29*Unit_OTP分析!Q29</f>
        <v>18612.908590096726</v>
      </c>
      <c r="G94" s="1">
        <f>G29*Unit_OTP分析!R29</f>
        <v>14658.397578509268</v>
      </c>
      <c r="H94" s="1">
        <f>H29*Unit_OTP分析!S29</f>
        <v>12214.910485933502</v>
      </c>
      <c r="I94" s="1">
        <f>I29*Unit_OTP分析!T29</f>
        <v>10792.398755034787</v>
      </c>
      <c r="J94" s="1">
        <f>J29*Unit_OTP分析!U29</f>
        <v>10369.402563136073</v>
      </c>
      <c r="K94" s="1">
        <f>K29*Unit_OTP分析!V29</f>
        <v>10897.260309517189</v>
      </c>
      <c r="L94" s="1">
        <f>L29*Unit_OTP分析!W29</f>
        <v>12321.048856819962</v>
      </c>
      <c r="M94" s="1">
        <f>M29*Unit_OTP分析!X29</f>
        <v>14745.085814224642</v>
      </c>
      <c r="N94" s="1">
        <f>N29*Unit_OTP分析!Y29</f>
        <v>18931.584095427435</v>
      </c>
      <c r="O94" s="1">
        <f>O29*Unit_OTP分析!Z29</f>
        <v>24973.470464017781</v>
      </c>
      <c r="P94" s="1">
        <f>P29*Unit_OTP分析!AA29</f>
        <v>29449.623461059622</v>
      </c>
      <c r="Q94" s="1">
        <f>Q29*Unit_OTP分析!AB29</f>
        <v>26674.000149936277</v>
      </c>
      <c r="R94" s="11"/>
      <c r="S94" s="1">
        <v>11</v>
      </c>
      <c r="T94" s="1">
        <f t="shared" si="15"/>
        <v>23428</v>
      </c>
      <c r="U94" s="1">
        <f t="shared" si="16"/>
        <v>25921</v>
      </c>
      <c r="V94" s="1">
        <f t="shared" si="17"/>
        <v>22695</v>
      </c>
      <c r="W94" s="1">
        <f t="shared" si="18"/>
        <v>17510</v>
      </c>
      <c r="X94" s="1">
        <f t="shared" si="19"/>
        <v>13885</v>
      </c>
      <c r="Y94" s="1">
        <f t="shared" si="20"/>
        <v>11708</v>
      </c>
      <c r="Z94" s="1">
        <f t="shared" si="21"/>
        <v>10525</v>
      </c>
      <c r="AA94" s="1">
        <f t="shared" si="22"/>
        <v>10196</v>
      </c>
      <c r="AB94" s="1">
        <f t="shared" si="23"/>
        <v>10614</v>
      </c>
      <c r="AC94" s="1">
        <f t="shared" si="24"/>
        <v>11717</v>
      </c>
      <c r="AD94" s="1">
        <f t="shared" si="25"/>
        <v>13945</v>
      </c>
      <c r="AE94" s="1">
        <f t="shared" si="26"/>
        <v>17667</v>
      </c>
      <c r="AF94" s="1">
        <f t="shared" si="27"/>
        <v>23021</v>
      </c>
      <c r="AG94" s="1">
        <f t="shared" si="28"/>
        <v>26675</v>
      </c>
      <c r="AH94" s="1">
        <f t="shared" si="29"/>
        <v>23931</v>
      </c>
    </row>
    <row r="95" spans="1:34" x14ac:dyDescent="0.15">
      <c r="A95" s="11"/>
      <c r="B95" s="1">
        <v>12</v>
      </c>
      <c r="C95" s="1">
        <f>C30*Unit_OTP分析!N30</f>
        <v>25195.941507630207</v>
      </c>
      <c r="D95" s="1">
        <f>D30*Unit_OTP分析!O30</f>
        <v>27749.328655556947</v>
      </c>
      <c r="E95" s="1">
        <f>E30*Unit_OTP分析!P30</f>
        <v>27467.2354605002</v>
      </c>
      <c r="F95" s="1">
        <f>F30*Unit_OTP分析!Q30</f>
        <v>22182.45147067355</v>
      </c>
      <c r="G95" s="1">
        <f>G30*Unit_OTP分析!R30</f>
        <v>17410.983326637204</v>
      </c>
      <c r="H95" s="1">
        <f>H30*Unit_OTP分析!S30</f>
        <v>14420.57585325515</v>
      </c>
      <c r="I95" s="1">
        <f>I30*Unit_OTP分析!T30</f>
        <v>12738.331397224911</v>
      </c>
      <c r="J95" s="1">
        <f>J30*Unit_OTP分析!U30</f>
        <v>12337.356291390728</v>
      </c>
      <c r="K95" s="1">
        <f>K30*Unit_OTP分析!V30</f>
        <v>12857.378651045479</v>
      </c>
      <c r="L95" s="1">
        <f>L30*Unit_OTP分析!W30</f>
        <v>14459.306457776082</v>
      </c>
      <c r="M95" s="1">
        <f>M30*Unit_OTP分析!X30</f>
        <v>17360.531543256388</v>
      </c>
      <c r="N95" s="1">
        <f>N30*Unit_OTP分析!Y30</f>
        <v>22483.287202380954</v>
      </c>
      <c r="O95" s="1">
        <f>O30*Unit_OTP分析!Z30</f>
        <v>28084.869971888576</v>
      </c>
      <c r="P95" s="1">
        <f>P30*Unit_OTP分析!AA30</f>
        <v>29555.791385639888</v>
      </c>
      <c r="Q95" s="1">
        <f>Q30*Unit_OTP分析!AB30</f>
        <v>25635.203272498427</v>
      </c>
      <c r="R95" s="11"/>
      <c r="S95" s="1">
        <v>12</v>
      </c>
      <c r="T95" s="1">
        <f t="shared" si="15"/>
        <v>22895</v>
      </c>
      <c r="U95" s="1">
        <f t="shared" si="16"/>
        <v>25157</v>
      </c>
      <c r="V95" s="1">
        <f t="shared" si="17"/>
        <v>25109</v>
      </c>
      <c r="W95" s="1">
        <f t="shared" si="18"/>
        <v>20418</v>
      </c>
      <c r="X95" s="1">
        <f t="shared" si="19"/>
        <v>16344</v>
      </c>
      <c r="Y95" s="1">
        <f t="shared" si="20"/>
        <v>13787</v>
      </c>
      <c r="Z95" s="1">
        <f t="shared" si="21"/>
        <v>12384</v>
      </c>
      <c r="AA95" s="1">
        <f t="shared" si="22"/>
        <v>11940</v>
      </c>
      <c r="AB95" s="1">
        <f t="shared" si="23"/>
        <v>12411</v>
      </c>
      <c r="AC95" s="1">
        <f t="shared" si="24"/>
        <v>13759</v>
      </c>
      <c r="AD95" s="1">
        <f t="shared" si="25"/>
        <v>16292</v>
      </c>
      <c r="AE95" s="1">
        <f t="shared" si="26"/>
        <v>20570</v>
      </c>
      <c r="AF95" s="1">
        <f t="shared" si="27"/>
        <v>25388</v>
      </c>
      <c r="AG95" s="1">
        <f t="shared" si="28"/>
        <v>26125</v>
      </c>
      <c r="AH95" s="1">
        <f t="shared" si="29"/>
        <v>23210</v>
      </c>
    </row>
    <row r="96" spans="1:34" x14ac:dyDescent="0.15">
      <c r="A96" s="11"/>
      <c r="B96" s="1">
        <v>13</v>
      </c>
      <c r="C96" s="1">
        <f>C31*Unit_OTP分析!N31</f>
        <v>24588.187619550161</v>
      </c>
      <c r="D96" s="1">
        <f>D31*Unit_OTP分析!O31</f>
        <v>26921.600644061378</v>
      </c>
      <c r="E96" s="1">
        <f>E31*Unit_OTP分析!P31</f>
        <v>29228.546351351353</v>
      </c>
      <c r="F96" s="1">
        <f>F31*Unit_OTP分析!Q31</f>
        <v>26383.750967067434</v>
      </c>
      <c r="G96" s="1">
        <f>G31*Unit_OTP分析!R31</f>
        <v>21116.729262536872</v>
      </c>
      <c r="H96" s="1">
        <f>H31*Unit_OTP分析!S31</f>
        <v>17674.518689462395</v>
      </c>
      <c r="I96" s="1">
        <f>I31*Unit_OTP分析!T31</f>
        <v>15619.807265668331</v>
      </c>
      <c r="J96" s="1">
        <f>J31*Unit_OTP分析!U31</f>
        <v>15165.178208679596</v>
      </c>
      <c r="K96" s="1">
        <f>K31*Unit_OTP分析!V31</f>
        <v>15680.915975176067</v>
      </c>
      <c r="L96" s="1">
        <f>L31*Unit_OTP分析!W31</f>
        <v>17682.416267942583</v>
      </c>
      <c r="M96" s="1">
        <f>M31*Unit_OTP分析!X31</f>
        <v>21263.029237668161</v>
      </c>
      <c r="N96" s="1">
        <f>N31*Unit_OTP分析!Y31</f>
        <v>26416.235847041229</v>
      </c>
      <c r="O96" s="1">
        <f>O31*Unit_OTP分析!Z31</f>
        <v>29907.7165088894</v>
      </c>
      <c r="P96" s="1">
        <f>P31*Unit_OTP分析!AA31</f>
        <v>27794.992637138119</v>
      </c>
      <c r="Q96" s="1">
        <f>Q31*Unit_OTP分析!AB31</f>
        <v>24544.624947568806</v>
      </c>
      <c r="R96" s="11"/>
      <c r="S96" s="1">
        <v>13</v>
      </c>
      <c r="T96" s="1">
        <f t="shared" si="15"/>
        <v>21965</v>
      </c>
      <c r="U96" s="1">
        <f t="shared" si="16"/>
        <v>23940</v>
      </c>
      <c r="V96" s="1">
        <f t="shared" si="17"/>
        <v>26036</v>
      </c>
      <c r="W96" s="1">
        <f t="shared" si="18"/>
        <v>23685</v>
      </c>
      <c r="X96" s="1">
        <f t="shared" si="19"/>
        <v>19679</v>
      </c>
      <c r="Y96" s="1">
        <f t="shared" si="20"/>
        <v>16650</v>
      </c>
      <c r="Z96" s="1">
        <f t="shared" si="21"/>
        <v>15042</v>
      </c>
      <c r="AA96" s="1">
        <f t="shared" si="22"/>
        <v>14496</v>
      </c>
      <c r="AB96" s="1">
        <f t="shared" si="23"/>
        <v>14933</v>
      </c>
      <c r="AC96" s="1">
        <f t="shared" si="24"/>
        <v>16571</v>
      </c>
      <c r="AD96" s="1">
        <f t="shared" si="25"/>
        <v>19716</v>
      </c>
      <c r="AE96" s="1">
        <f t="shared" si="26"/>
        <v>23852</v>
      </c>
      <c r="AF96" s="1">
        <f t="shared" si="27"/>
        <v>26634</v>
      </c>
      <c r="AG96" s="1">
        <f t="shared" si="28"/>
        <v>24528</v>
      </c>
      <c r="AH96" s="1">
        <f t="shared" si="29"/>
        <v>22127</v>
      </c>
    </row>
    <row r="97" spans="1:34" x14ac:dyDescent="0.15">
      <c r="A97" s="11"/>
      <c r="B97" s="1">
        <v>14</v>
      </c>
      <c r="C97" s="1">
        <f>C32*Unit_OTP分析!N32</f>
        <v>26731.929983525537</v>
      </c>
      <c r="D97" s="1">
        <f>D32*Unit_OTP分析!O32</f>
        <v>25808.266636675085</v>
      </c>
      <c r="E97" s="1">
        <f>E32*Unit_OTP分析!P32</f>
        <v>28532.834477157361</v>
      </c>
      <c r="F97" s="1">
        <f>F32*Unit_OTP分析!Q32</f>
        <v>29519.325921071108</v>
      </c>
      <c r="G97" s="1">
        <f>G32*Unit_OTP分析!R32</f>
        <v>26506.715905528265</v>
      </c>
      <c r="H97" s="1">
        <f>H32*Unit_OTP分析!S32</f>
        <v>22407.499211089824</v>
      </c>
      <c r="I97" s="1">
        <f>I32*Unit_OTP分析!T32</f>
        <v>20102.51148436109</v>
      </c>
      <c r="J97" s="1">
        <f>J32*Unit_OTP分析!U32</f>
        <v>19392.031984492369</v>
      </c>
      <c r="K97" s="1">
        <f>K32*Unit_OTP分析!V32</f>
        <v>19806.539375928674</v>
      </c>
      <c r="L97" s="1">
        <f>L32*Unit_OTP分析!W32</f>
        <v>22271.662372153474</v>
      </c>
      <c r="M97" s="1">
        <f>M32*Unit_OTP分析!X32</f>
        <v>26397.53380614657</v>
      </c>
      <c r="N97" s="1">
        <f>N32*Unit_OTP分析!Y32</f>
        <v>29611.558692562769</v>
      </c>
      <c r="O97" s="1">
        <f>O32*Unit_OTP分析!Z32</f>
        <v>29220.485907692306</v>
      </c>
      <c r="P97" s="1">
        <f>P32*Unit_OTP分析!AA32</f>
        <v>26094.346302016449</v>
      </c>
      <c r="Q97" s="1">
        <f>Q32*Unit_OTP分析!AB32</f>
        <v>24170.283900293256</v>
      </c>
      <c r="R97" s="11"/>
      <c r="S97" s="1">
        <v>14</v>
      </c>
      <c r="T97" s="1">
        <f t="shared" si="15"/>
        <v>23023</v>
      </c>
      <c r="U97" s="1">
        <f t="shared" si="16"/>
        <v>22427</v>
      </c>
      <c r="V97" s="1">
        <f t="shared" si="17"/>
        <v>24988</v>
      </c>
      <c r="W97" s="1">
        <f t="shared" si="18"/>
        <v>26165</v>
      </c>
      <c r="X97" s="1">
        <f t="shared" si="19"/>
        <v>23905</v>
      </c>
      <c r="Y97" s="1">
        <f t="shared" si="20"/>
        <v>20855</v>
      </c>
      <c r="Z97" s="1">
        <f t="shared" si="21"/>
        <v>18876</v>
      </c>
      <c r="AA97" s="1">
        <f t="shared" si="22"/>
        <v>18233</v>
      </c>
      <c r="AB97" s="1">
        <f t="shared" si="23"/>
        <v>18675</v>
      </c>
      <c r="AC97" s="1">
        <f t="shared" si="24"/>
        <v>20801</v>
      </c>
      <c r="AD97" s="1">
        <f t="shared" si="25"/>
        <v>23724</v>
      </c>
      <c r="AE97" s="1">
        <f t="shared" si="26"/>
        <v>26264</v>
      </c>
      <c r="AF97" s="1">
        <f t="shared" si="27"/>
        <v>25277</v>
      </c>
      <c r="AG97" s="1">
        <f t="shared" si="28"/>
        <v>22845</v>
      </c>
      <c r="AH97" s="1">
        <f t="shared" si="29"/>
        <v>21310</v>
      </c>
    </row>
    <row r="98" spans="1:34" x14ac:dyDescent="0.15">
      <c r="A98" s="1" t="s">
        <v>5</v>
      </c>
      <c r="C98" s="1">
        <v>0</v>
      </c>
      <c r="D98" s="1">
        <v>1</v>
      </c>
      <c r="E98" s="1">
        <v>2</v>
      </c>
      <c r="F98" s="1">
        <v>3</v>
      </c>
      <c r="G98" s="1">
        <v>4</v>
      </c>
      <c r="H98" s="1">
        <v>5</v>
      </c>
      <c r="I98" s="1">
        <v>6</v>
      </c>
      <c r="J98" s="1">
        <v>7</v>
      </c>
      <c r="K98" s="1">
        <v>8</v>
      </c>
      <c r="L98" s="1">
        <v>9</v>
      </c>
      <c r="M98" s="1">
        <v>10</v>
      </c>
      <c r="N98" s="1">
        <v>11</v>
      </c>
      <c r="O98" s="1">
        <v>12</v>
      </c>
      <c r="P98" s="1">
        <v>13</v>
      </c>
      <c r="Q98" s="1">
        <v>14</v>
      </c>
      <c r="R98" s="1" t="s">
        <v>5</v>
      </c>
      <c r="T98" s="1">
        <v>0</v>
      </c>
      <c r="U98" s="1">
        <v>1</v>
      </c>
      <c r="V98" s="1">
        <v>2</v>
      </c>
      <c r="W98" s="1">
        <v>3</v>
      </c>
      <c r="X98" s="1">
        <v>4</v>
      </c>
      <c r="Y98" s="1">
        <v>5</v>
      </c>
      <c r="Z98" s="1">
        <v>6</v>
      </c>
      <c r="AA98" s="1">
        <v>7</v>
      </c>
      <c r="AB98" s="1">
        <v>8</v>
      </c>
      <c r="AC98" s="1">
        <v>9</v>
      </c>
      <c r="AD98" s="1">
        <v>10</v>
      </c>
      <c r="AE98" s="1">
        <v>11</v>
      </c>
      <c r="AF98" s="1">
        <v>12</v>
      </c>
      <c r="AG98" s="1">
        <v>13</v>
      </c>
      <c r="AH98" s="1">
        <v>14</v>
      </c>
    </row>
    <row r="99" spans="1:34" x14ac:dyDescent="0.15">
      <c r="A99" s="11" t="str">
        <f>A34</f>
        <v>B</v>
      </c>
      <c r="B99" s="1">
        <v>0</v>
      </c>
      <c r="C99" s="1">
        <f>C34*Unit_OTP分析!N34</f>
        <v>19201.629302178717</v>
      </c>
      <c r="D99" s="1">
        <f>D34*Unit_OTP分析!O34</f>
        <v>20352.942401573418</v>
      </c>
      <c r="E99" s="1">
        <f>E34*Unit_OTP分析!P34</f>
        <v>21860.913766276306</v>
      </c>
      <c r="F99" s="1">
        <f>F34*Unit_OTP分析!Q34</f>
        <v>23259.606818181815</v>
      </c>
      <c r="G99" s="1">
        <f>G34*Unit_OTP分析!R34</f>
        <v>21510.2036751819</v>
      </c>
      <c r="H99" s="1">
        <f>H34*Unit_OTP分析!S34</f>
        <v>19344.083719851576</v>
      </c>
      <c r="I99" s="1">
        <f>I34*Unit_OTP分析!T34</f>
        <v>17792.264887190235</v>
      </c>
      <c r="J99" s="1">
        <f>J34*Unit_OTP分析!U34</f>
        <v>17222.402788291696</v>
      </c>
      <c r="K99" s="1">
        <f>K34*Unit_OTP分析!V34</f>
        <v>17792.72515633707</v>
      </c>
      <c r="L99" s="1">
        <f>L34*Unit_OTP分析!W34</f>
        <v>19433.387512446552</v>
      </c>
      <c r="M99" s="1">
        <f>M34*Unit_OTP分析!X34</f>
        <v>21689.424421732114</v>
      </c>
      <c r="N99" s="1">
        <f>N34*Unit_OTP分析!Y34</f>
        <v>23583.291031822566</v>
      </c>
      <c r="O99" s="1">
        <f>O34*Unit_OTP分析!Z34</f>
        <v>22852.322808927598</v>
      </c>
      <c r="P99" s="1">
        <f>P34*Unit_OTP分析!AA34</f>
        <v>21218.794105128749</v>
      </c>
      <c r="Q99" s="1">
        <f>Q34*Unit_OTP分析!AB34</f>
        <v>21906.085096066428</v>
      </c>
      <c r="R99" s="11" t="s">
        <v>8</v>
      </c>
      <c r="S99" s="1">
        <v>0</v>
      </c>
      <c r="T99" s="1">
        <f t="shared" ref="T99:T113" si="30">IF($B$1=0,C115/T83,IF($B$1=1,C99/T83,IF($B$1=2,C83/T83,IF($B$1=3,C67/T83,ERR))))</f>
        <v>1.1269115564978645</v>
      </c>
      <c r="U99" s="1">
        <f t="shared" ref="U99:U113" si="31">IF($B$1=0,D115/U83,IF($B$1=1,D99/U83,IF($B$1=2,D83/U83,IF($B$1=3,D67/U83,ERR))))</f>
        <v>1.1016954429609884</v>
      </c>
      <c r="V99" s="1">
        <f t="shared" ref="V99:V113" si="32">IF($B$1=0,E115/V83,IF($B$1=1,E99/V83,IF($B$1=2,E83/V83,IF($B$1=3,E67/V83,ERR))))</f>
        <v>1.1151255280265158</v>
      </c>
      <c r="W99" s="1">
        <f t="shared" ref="W99:W113" si="33">IF($B$1=0,F115/W83,IF($B$1=1,F99/W83,IF($B$1=2,F83/W83,IF($B$1=3,F67/W83,ERR))))</f>
        <v>1.10218562808854</v>
      </c>
      <c r="X99" s="1">
        <f t="shared" ref="X99:X113" si="34">IF($B$1=0,G115/X83,IF($B$1=1,G99/X83,IF($B$1=2,G83/X83,IF($B$1=3,G67/X83,ERR))))</f>
        <v>1.0766650789156897</v>
      </c>
      <c r="Y99" s="1">
        <f t="shared" ref="Y99:Y113" si="35">IF($B$1=0,H115/Y83,IF($B$1=1,H99/Y83,IF($B$1=2,H83/Y83,IF($B$1=3,H67/Y83,ERR))))</f>
        <v>1.0583796423310303</v>
      </c>
      <c r="Z99" s="1">
        <f t="shared" ref="Z99:Z113" si="36">IF($B$1=0,I115/Z83,IF($B$1=1,I99/Z83,IF($B$1=2,I83/Z83,IF($B$1=3,I67/Z83,ERR))))</f>
        <v>1.0358753847171553</v>
      </c>
      <c r="AA99" s="1">
        <f t="shared" ref="AA99:AA113" si="37">IF($B$1=0,J115/AA83,IF($B$1=1,J99/AA83,IF($B$1=2,J83/AA83,IF($B$1=3,J67/AA83,ERR))))</f>
        <v>1.042336267218045</v>
      </c>
      <c r="AB99" s="1">
        <f t="shared" ref="AB99:AB113" si="38">IF($B$1=0,K115/AB83,IF($B$1=1,K99/AB83,IF($B$1=2,K83/AB83,IF($B$1=3,K67/AB83,ERR))))</f>
        <v>1.0320915593982944</v>
      </c>
      <c r="AC99" s="1">
        <f t="shared" ref="AC99:AC113" si="39">IF($B$1=0,L115/AC83,IF($B$1=1,L99/AC83,IF($B$1=2,L83/AC83,IF($B$1=3,L67/AC83,ERR))))</f>
        <v>1.047789516700514</v>
      </c>
      <c r="AD99" s="1">
        <f t="shared" ref="AD99:AD113" si="40">IF($B$1=0,M115/AD83,IF($B$1=1,M99/AD83,IF($B$1=2,M83/AD83,IF($B$1=3,M67/AD83,ERR))))</f>
        <v>1.0806076380470777</v>
      </c>
      <c r="AE99" s="1">
        <f t="shared" ref="AE99:AE113" si="41">IF($B$1=0,N115/AE83,IF($B$1=1,N99/AE83,IF($B$1=2,N83/AE83,IF($B$1=3,N67/AE83,ERR))))</f>
        <v>1.1056764280448297</v>
      </c>
      <c r="AF99" s="1">
        <f t="shared" ref="AF99:AF113" si="42">IF($B$1=0,O115/AF83,IF($B$1=1,O99/AF83,IF($B$1=2,O83/AF83,IF($B$1=3,O67/AF83,ERR))))</f>
        <v>1.1109678023171903</v>
      </c>
      <c r="AG99" s="1">
        <f t="shared" ref="AG99:AG113" si="43">IF($B$1=0,P115/AG83,IF($B$1=1,P99/AG83,IF($B$1=2,P83/AG83,IF($B$1=3,P67/AG83,ERR))))</f>
        <v>1.1031311746147716</v>
      </c>
      <c r="AH99" s="1">
        <f t="shared" ref="AH99:AH113" si="44">IF($B$1=0,Q115/AH83,IF($B$1=1,Q99/AH83,IF($B$1=2,Q83/AH83,IF($B$1=3,Q67/AH83,ERR))))</f>
        <v>1.132369601853497</v>
      </c>
    </row>
    <row r="100" spans="1:34" x14ac:dyDescent="0.15">
      <c r="A100" s="11"/>
      <c r="B100" s="1">
        <v>1</v>
      </c>
      <c r="C100" s="1">
        <f>C35*Unit_OTP分析!N35</f>
        <v>18807.757834377917</v>
      </c>
      <c r="D100" s="1">
        <f>D35*Unit_OTP分析!O35</f>
        <v>20919.615554792694</v>
      </c>
      <c r="E100" s="1">
        <f>E35*Unit_OTP分析!P35</f>
        <v>23049.779511533245</v>
      </c>
      <c r="F100" s="1">
        <f>F35*Unit_OTP分析!Q35</f>
        <v>22171.53312780855</v>
      </c>
      <c r="G100" s="1">
        <f>G35*Unit_OTP分析!R35</f>
        <v>18884.347084936369</v>
      </c>
      <c r="H100" s="1">
        <f>H35*Unit_OTP分析!S35</f>
        <v>16499.893787312209</v>
      </c>
      <c r="I100" s="1">
        <f>I35*Unit_OTP分析!T35</f>
        <v>15120.928747274391</v>
      </c>
      <c r="J100" s="1">
        <f>J35*Unit_OTP分析!U35</f>
        <v>14626.47791251624</v>
      </c>
      <c r="K100" s="1">
        <f>K35*Unit_OTP分析!V35</f>
        <v>15207.511941038905</v>
      </c>
      <c r="L100" s="1">
        <f>L35*Unit_OTP分析!W35</f>
        <v>16451.513375373383</v>
      </c>
      <c r="M100" s="1">
        <f>M35*Unit_OTP分析!X35</f>
        <v>19027.288251941951</v>
      </c>
      <c r="N100" s="1">
        <f>N35*Unit_OTP分析!Y35</f>
        <v>22503.394604162197</v>
      </c>
      <c r="O100" s="1">
        <f>O35*Unit_OTP分析!Z35</f>
        <v>24210.819019261191</v>
      </c>
      <c r="P100" s="1">
        <f>P35*Unit_OTP分析!AA35</f>
        <v>22197.03397085968</v>
      </c>
      <c r="Q100" s="1">
        <f>Q35*Unit_OTP分析!AB35</f>
        <v>21432.461815273891</v>
      </c>
      <c r="R100" s="11"/>
      <c r="S100" s="1">
        <v>1</v>
      </c>
      <c r="T100" s="1">
        <f t="shared" si="30"/>
        <v>1.0974017178152753</v>
      </c>
      <c r="U100" s="1">
        <f t="shared" si="31"/>
        <v>1.1039346792103886</v>
      </c>
      <c r="V100" s="1">
        <f t="shared" si="32"/>
        <v>1.1149840233840613</v>
      </c>
      <c r="W100" s="1">
        <f t="shared" si="33"/>
        <v>1.0959483353287032</v>
      </c>
      <c r="X100" s="1">
        <f t="shared" si="34"/>
        <v>1.0660763583106965</v>
      </c>
      <c r="Y100" s="1">
        <f t="shared" si="35"/>
        <v>1.0539524504244819</v>
      </c>
      <c r="Z100" s="1">
        <f t="shared" si="36"/>
        <v>1.037328348876408</v>
      </c>
      <c r="AA100" s="1">
        <f t="shared" si="37"/>
        <v>1.0338504909301882</v>
      </c>
      <c r="AB100" s="1">
        <f t="shared" si="38"/>
        <v>1.0352602112198288</v>
      </c>
      <c r="AC100" s="1">
        <f t="shared" si="39"/>
        <v>1.0525248114174746</v>
      </c>
      <c r="AD100" s="1">
        <f t="shared" si="40"/>
        <v>1.0654726278805151</v>
      </c>
      <c r="AE100" s="1">
        <f t="shared" si="41"/>
        <v>1.0927812560251673</v>
      </c>
      <c r="AF100" s="1">
        <f t="shared" si="42"/>
        <v>1.1116232892914897</v>
      </c>
      <c r="AG100" s="1">
        <f t="shared" si="43"/>
        <v>1.1152442261885149</v>
      </c>
      <c r="AH100" s="1">
        <f t="shared" si="44"/>
        <v>1.0911495458821265</v>
      </c>
    </row>
    <row r="101" spans="1:34" x14ac:dyDescent="0.15">
      <c r="A101" s="11"/>
      <c r="B101" s="1">
        <v>2</v>
      </c>
      <c r="C101" s="1">
        <f>C36*Unit_OTP分析!N36</f>
        <v>19498.831122266045</v>
      </c>
      <c r="D101" s="1">
        <f>D36*Unit_OTP分析!O36</f>
        <v>21897.757672312593</v>
      </c>
      <c r="E101" s="1">
        <f>E36*Unit_OTP分析!P36</f>
        <v>22731.41752936492</v>
      </c>
      <c r="F101" s="1">
        <f>F36*Unit_OTP分析!Q36</f>
        <v>19384.375602112472</v>
      </c>
      <c r="G101" s="1">
        <f>G36*Unit_OTP分析!R36</f>
        <v>15847.312541828402</v>
      </c>
      <c r="H101" s="1">
        <f>H36*Unit_OTP分析!S36</f>
        <v>13709.581311228336</v>
      </c>
      <c r="I101" s="1">
        <f>I36*Unit_OTP分析!T36</f>
        <v>12471.342354752451</v>
      </c>
      <c r="J101" s="1">
        <f>J36*Unit_OTP分析!U36</f>
        <v>12208.30676591118</v>
      </c>
      <c r="K101" s="1">
        <f>K36*Unit_OTP分析!V36</f>
        <v>12573.121921182264</v>
      </c>
      <c r="L101" s="1">
        <f>L36*Unit_OTP分析!W36</f>
        <v>13856.889101631308</v>
      </c>
      <c r="M101" s="1">
        <f>M36*Unit_OTP分析!X36</f>
        <v>16077.969464077405</v>
      </c>
      <c r="N101" s="1">
        <f>N36*Unit_OTP分析!Y36</f>
        <v>19717.258332834663</v>
      </c>
      <c r="O101" s="1">
        <f>O36*Unit_OTP分析!Z36</f>
        <v>23508.918649667059</v>
      </c>
      <c r="P101" s="1">
        <f>P36*Unit_OTP分析!AA36</f>
        <v>23459.564260334519</v>
      </c>
      <c r="Q101" s="1">
        <f>Q36*Unit_OTP分析!AB36</f>
        <v>21634.721484262202</v>
      </c>
      <c r="R101" s="11"/>
      <c r="S101" s="1">
        <v>2</v>
      </c>
      <c r="T101" s="1">
        <f t="shared" si="30"/>
        <v>1.1019864962776231</v>
      </c>
      <c r="U101" s="1">
        <f t="shared" si="31"/>
        <v>1.0968317145971951</v>
      </c>
      <c r="V101" s="1">
        <f t="shared" si="32"/>
        <v>1.09472889886712</v>
      </c>
      <c r="W101" s="1">
        <f t="shared" si="33"/>
        <v>1.0711727962054385</v>
      </c>
      <c r="X101" s="1">
        <f t="shared" si="34"/>
        <v>1.0611800252159878</v>
      </c>
      <c r="Y101" s="1">
        <f t="shared" si="35"/>
        <v>1.0420948922980289</v>
      </c>
      <c r="Z101" s="1">
        <f t="shared" si="36"/>
        <v>1.0223091126676447</v>
      </c>
      <c r="AA101" s="1">
        <f t="shared" si="37"/>
        <v>1.0263839181317811</v>
      </c>
      <c r="AB101" s="1">
        <f t="shared" si="38"/>
        <v>1.0268640476643842</v>
      </c>
      <c r="AC101" s="1">
        <f t="shared" si="39"/>
        <v>1.047831877538822</v>
      </c>
      <c r="AD101" s="1">
        <f t="shared" si="40"/>
        <v>1.0625899545068862</v>
      </c>
      <c r="AE101" s="1">
        <f t="shared" si="41"/>
        <v>1.0892406404205046</v>
      </c>
      <c r="AF101" s="1">
        <f t="shared" si="42"/>
        <v>1.1058832172682096</v>
      </c>
      <c r="AG101" s="1">
        <f t="shared" si="43"/>
        <v>1.1164863220356369</v>
      </c>
      <c r="AH101" s="1">
        <f t="shared" si="44"/>
        <v>1.0923542048956345</v>
      </c>
    </row>
    <row r="102" spans="1:34" x14ac:dyDescent="0.15">
      <c r="A102" s="11"/>
      <c r="B102" s="1">
        <v>3</v>
      </c>
      <c r="C102" s="1">
        <f>C37*Unit_OTP分析!N37</f>
        <v>20204.751254148337</v>
      </c>
      <c r="D102" s="1">
        <f>D37*Unit_OTP分析!O37</f>
        <v>22909.636438243739</v>
      </c>
      <c r="E102" s="1">
        <f>E37*Unit_OTP分析!P37</f>
        <v>21044.916680201397</v>
      </c>
      <c r="F102" s="1">
        <f>F37*Unit_OTP分析!Q37</f>
        <v>16895.839763374486</v>
      </c>
      <c r="G102" s="1">
        <f>G37*Unit_OTP分析!R37</f>
        <v>13745.380496266687</v>
      </c>
      <c r="H102" s="1">
        <f>H37*Unit_OTP分析!S37</f>
        <v>11802.104415274462</v>
      </c>
      <c r="I102" s="1">
        <f>I37*Unit_OTP分析!T37</f>
        <v>10770.35285478245</v>
      </c>
      <c r="J102" s="1">
        <f>J37*Unit_OTP分析!U37</f>
        <v>10477.255552405255</v>
      </c>
      <c r="K102" s="1">
        <f>K37*Unit_OTP分析!V37</f>
        <v>10771.011256861104</v>
      </c>
      <c r="L102" s="1">
        <f>L37*Unit_OTP分析!W37</f>
        <v>11900.201945626684</v>
      </c>
      <c r="M102" s="1">
        <f>M37*Unit_OTP分析!X37</f>
        <v>13917.787787088766</v>
      </c>
      <c r="N102" s="1">
        <f>N37*Unit_OTP分析!Y37</f>
        <v>17180.819639411882</v>
      </c>
      <c r="O102" s="1">
        <f>O37*Unit_OTP分析!Z37</f>
        <v>21846.916996047432</v>
      </c>
      <c r="P102" s="1">
        <f>P37*Unit_OTP分析!AA37</f>
        <v>24319.68608444844</v>
      </c>
      <c r="Q102" s="1">
        <f>Q37*Unit_OTP分析!AB37</f>
        <v>22263.413002879155</v>
      </c>
      <c r="R102" s="11"/>
      <c r="S102" s="1">
        <v>3</v>
      </c>
      <c r="T102" s="1">
        <f t="shared" si="30"/>
        <v>1.0810241249814225</v>
      </c>
      <c r="U102" s="1">
        <f t="shared" si="31"/>
        <v>1.0888942020105534</v>
      </c>
      <c r="V102" s="1">
        <f t="shared" si="32"/>
        <v>1.0766765300134267</v>
      </c>
      <c r="W102" s="1">
        <f t="shared" si="33"/>
        <v>1.0648807379246661</v>
      </c>
      <c r="X102" s="1">
        <f t="shared" si="34"/>
        <v>1.05068879682484</v>
      </c>
      <c r="Y102" s="1">
        <f t="shared" si="35"/>
        <v>1.032963705898964</v>
      </c>
      <c r="Z102" s="1">
        <f t="shared" si="36"/>
        <v>1.0206119860884704</v>
      </c>
      <c r="AA102" s="1">
        <f t="shared" si="37"/>
        <v>1.0167091690332148</v>
      </c>
      <c r="AB102" s="1">
        <f t="shared" si="38"/>
        <v>1.0314463932324969</v>
      </c>
      <c r="AC102" s="1">
        <f t="shared" si="39"/>
        <v>1.0415414887316694</v>
      </c>
      <c r="AD102" s="1">
        <f t="shared" si="40"/>
        <v>1.0632704552103762</v>
      </c>
      <c r="AE102" s="1">
        <f t="shared" si="41"/>
        <v>1.072551480063868</v>
      </c>
      <c r="AF102" s="1">
        <f t="shared" si="42"/>
        <v>1.0914649751382306</v>
      </c>
      <c r="AG102" s="1">
        <f t="shared" si="43"/>
        <v>1.1035180697491933</v>
      </c>
      <c r="AH102" s="1">
        <f t="shared" si="44"/>
        <v>1.1042362461925272</v>
      </c>
    </row>
    <row r="103" spans="1:34" x14ac:dyDescent="0.15">
      <c r="A103" s="11"/>
      <c r="B103" s="1">
        <v>4</v>
      </c>
      <c r="C103" s="1">
        <f>C38*Unit_OTP分析!N38</f>
        <v>21074.411805697888</v>
      </c>
      <c r="D103" s="1">
        <f>D38*Unit_OTP分析!O38</f>
        <v>23321.777350593733</v>
      </c>
      <c r="E103" s="1">
        <f>E38*Unit_OTP分析!P38</f>
        <v>19338.803562074383</v>
      </c>
      <c r="F103" s="1">
        <f>F38*Unit_OTP分析!Q38</f>
        <v>15107.557302266825</v>
      </c>
      <c r="G103" s="1">
        <f>G38*Unit_OTP分析!R38</f>
        <v>12211.558147256579</v>
      </c>
      <c r="H103" s="1">
        <f>H38*Unit_OTP分析!S38</f>
        <v>10476.81119864941</v>
      </c>
      <c r="I103" s="1">
        <f>I38*Unit_OTP分析!T38</f>
        <v>9647.5049544994945</v>
      </c>
      <c r="J103" s="1">
        <f>J38*Unit_OTP分析!U38</f>
        <v>9476.2308254963427</v>
      </c>
      <c r="K103" s="1">
        <f>K38*Unit_OTP分析!V38</f>
        <v>9762.0065667966337</v>
      </c>
      <c r="L103" s="1">
        <f>L38*Unit_OTP分析!W38</f>
        <v>10566.469978898907</v>
      </c>
      <c r="M103" s="1">
        <f>M38*Unit_OTP分析!X38</f>
        <v>12326.053312762493</v>
      </c>
      <c r="N103" s="1">
        <f>N38*Unit_OTP分析!Y38</f>
        <v>15420.465189410561</v>
      </c>
      <c r="O103" s="1">
        <f>O38*Unit_OTP分析!Z38</f>
        <v>19800.321267794137</v>
      </c>
      <c r="P103" s="1">
        <f>P38*Unit_OTP分析!AA38</f>
        <v>24183.24312950005</v>
      </c>
      <c r="Q103" s="1">
        <f>Q38*Unit_OTP分析!AB38</f>
        <v>22868.613691019156</v>
      </c>
      <c r="R103" s="11"/>
      <c r="S103" s="1">
        <v>4</v>
      </c>
      <c r="T103" s="1">
        <f t="shared" si="30"/>
        <v>1.077064083510725</v>
      </c>
      <c r="U103" s="1">
        <f t="shared" si="31"/>
        <v>1.0769265901659648</v>
      </c>
      <c r="V103" s="1">
        <f t="shared" si="32"/>
        <v>1.0624850068216289</v>
      </c>
      <c r="W103" s="1">
        <f t="shared" si="33"/>
        <v>1.0454956946129643</v>
      </c>
      <c r="X103" s="1">
        <f t="shared" si="34"/>
        <v>1.040291756998901</v>
      </c>
      <c r="Y103" s="1">
        <f t="shared" si="35"/>
        <v>1.0274462190113947</v>
      </c>
      <c r="Z103" s="1">
        <f t="shared" si="36"/>
        <v>1.0154587404437625</v>
      </c>
      <c r="AA103" s="1">
        <f t="shared" si="37"/>
        <v>1.0097632794036082</v>
      </c>
      <c r="AB103" s="1">
        <f t="shared" si="38"/>
        <v>1.0181317436585209</v>
      </c>
      <c r="AC103" s="1">
        <f t="shared" si="39"/>
        <v>1.0284734405657554</v>
      </c>
      <c r="AD103" s="1">
        <f t="shared" si="40"/>
        <v>1.0472319557288012</v>
      </c>
      <c r="AE103" s="1">
        <f t="shared" si="41"/>
        <v>1.0639384217448151</v>
      </c>
      <c r="AF103" s="1">
        <f t="shared" si="42"/>
        <v>1.0676964504966797</v>
      </c>
      <c r="AG103" s="1">
        <f t="shared" si="43"/>
        <v>1.0893708506524409</v>
      </c>
      <c r="AH103" s="1">
        <f t="shared" si="44"/>
        <v>1.0861430359551247</v>
      </c>
    </row>
    <row r="104" spans="1:34" x14ac:dyDescent="0.15">
      <c r="A104" s="11"/>
      <c r="B104" s="1">
        <v>5</v>
      </c>
      <c r="C104" s="1">
        <f>C39*Unit_OTP分析!N39</f>
        <v>21510.147945205477</v>
      </c>
      <c r="D104" s="1">
        <f>D39*Unit_OTP分析!O39</f>
        <v>22651.706720457565</v>
      </c>
      <c r="E104" s="1">
        <f>E39*Unit_OTP分析!P39</f>
        <v>17885.672221880573</v>
      </c>
      <c r="F104" s="1">
        <f>F39*Unit_OTP分析!Q39</f>
        <v>13873.720636827875</v>
      </c>
      <c r="G104" s="1">
        <f>G39*Unit_OTP分析!R39</f>
        <v>11202.022787965107</v>
      </c>
      <c r="H104" s="1">
        <f>H39*Unit_OTP分析!S39</f>
        <v>9719.217548802575</v>
      </c>
      <c r="I104" s="1">
        <f>I39*Unit_OTP分析!T39</f>
        <v>8957.755124410829</v>
      </c>
      <c r="J104" s="1">
        <f>J39*Unit_OTP分析!U39</f>
        <v>8715.3809308119125</v>
      </c>
      <c r="K104" s="1">
        <f>K39*Unit_OTP分析!V39</f>
        <v>9009.0111247079767</v>
      </c>
      <c r="L104" s="1">
        <f>L39*Unit_OTP分析!W39</f>
        <v>9786.2279199339646</v>
      </c>
      <c r="M104" s="1">
        <f>M39*Unit_OTP分析!X39</f>
        <v>11301.173397111581</v>
      </c>
      <c r="N104" s="1">
        <f>N39*Unit_OTP分析!Y39</f>
        <v>14174.411773915768</v>
      </c>
      <c r="O104" s="1">
        <f>O39*Unit_OTP分析!Z39</f>
        <v>18438.592356687899</v>
      </c>
      <c r="P104" s="1">
        <f>P39*Unit_OTP分析!AA39</f>
        <v>23518.121447165704</v>
      </c>
      <c r="Q104" s="1">
        <f>Q39*Unit_OTP分析!AB39</f>
        <v>23501.873569719384</v>
      </c>
      <c r="R104" s="11"/>
      <c r="S104" s="1">
        <v>5</v>
      </c>
      <c r="T104" s="1">
        <f t="shared" si="30"/>
        <v>1.0628848892534752</v>
      </c>
      <c r="U104" s="1">
        <f t="shared" si="31"/>
        <v>1.0739073970720905</v>
      </c>
      <c r="V104" s="1">
        <f t="shared" si="32"/>
        <v>1.039284232612103</v>
      </c>
      <c r="W104" s="1">
        <f t="shared" si="33"/>
        <v>1.0379604255690513</v>
      </c>
      <c r="X104" s="1">
        <f t="shared" si="34"/>
        <v>1.0316873804519453</v>
      </c>
      <c r="Y104" s="1">
        <f t="shared" si="35"/>
        <v>1.0176543615382141</v>
      </c>
      <c r="Z104" s="1">
        <f t="shared" si="36"/>
        <v>1.0034896093556978</v>
      </c>
      <c r="AA104" s="1">
        <f t="shared" si="37"/>
        <v>1.0067797650972923</v>
      </c>
      <c r="AB104" s="1">
        <f t="shared" si="38"/>
        <v>1.0167622939836327</v>
      </c>
      <c r="AC104" s="1">
        <f t="shared" si="39"/>
        <v>1.02083556154222</v>
      </c>
      <c r="AD104" s="1">
        <f t="shared" si="40"/>
        <v>1.0379577802706159</v>
      </c>
      <c r="AE104" s="1">
        <f t="shared" si="41"/>
        <v>1.0441429588542064</v>
      </c>
      <c r="AF104" s="1">
        <f t="shared" si="42"/>
        <v>1.0642510673523484</v>
      </c>
      <c r="AG104" s="1">
        <f t="shared" si="43"/>
        <v>1.0901285108612127</v>
      </c>
      <c r="AH104" s="1">
        <f t="shared" si="44"/>
        <v>1.0994963399851285</v>
      </c>
    </row>
    <row r="105" spans="1:34" x14ac:dyDescent="0.15">
      <c r="A105" s="11"/>
      <c r="B105" s="1">
        <v>6</v>
      </c>
      <c r="C105" s="1">
        <f>C40*Unit_OTP分析!N40</f>
        <v>21684.811198376279</v>
      </c>
      <c r="D105" s="1">
        <f>D40*Unit_OTP分析!O40</f>
        <v>22009.738543908457</v>
      </c>
      <c r="E105" s="1">
        <f>E40*Unit_OTP分析!P40</f>
        <v>17034.737484815549</v>
      </c>
      <c r="F105" s="1">
        <f>F40*Unit_OTP分析!Q40</f>
        <v>13151.738514789176</v>
      </c>
      <c r="G105" s="1">
        <f>G40*Unit_OTP分析!R40</f>
        <v>10602.418125931445</v>
      </c>
      <c r="H105" s="1">
        <f>H40*Unit_OTP分析!S40</f>
        <v>9265.9151412548945</v>
      </c>
      <c r="I105" s="1">
        <f>I40*Unit_OTP分析!T40</f>
        <v>8545.3126372991101</v>
      </c>
      <c r="J105" s="1">
        <f>J40*Unit_OTP分析!U40</f>
        <v>8298.0938472587986</v>
      </c>
      <c r="K105" s="1">
        <f>K40*Unit_OTP分析!V40</f>
        <v>8543.0001170275009</v>
      </c>
      <c r="L105" s="1">
        <f>L40*Unit_OTP分析!W40</f>
        <v>9323.3528070365956</v>
      </c>
      <c r="M105" s="1">
        <f>M40*Unit_OTP分析!X40</f>
        <v>10760.553841704426</v>
      </c>
      <c r="N105" s="1">
        <f>N40*Unit_OTP分析!Y40</f>
        <v>13439.004508566275</v>
      </c>
      <c r="O105" s="1">
        <f>O40*Unit_OTP分析!Z40</f>
        <v>17547.115760578468</v>
      </c>
      <c r="P105" s="1">
        <f>P40*Unit_OTP分析!AA40</f>
        <v>22819.755570117955</v>
      </c>
      <c r="Q105" s="1">
        <f>Q40*Unit_OTP分析!AB40</f>
        <v>23644.712498318309</v>
      </c>
      <c r="R105" s="11"/>
      <c r="S105" s="1">
        <v>6</v>
      </c>
      <c r="T105" s="1">
        <f t="shared" si="30"/>
        <v>1.0731172739254105</v>
      </c>
      <c r="U105" s="1">
        <f t="shared" si="31"/>
        <v>1.0474209885078989</v>
      </c>
      <c r="V105" s="1">
        <f t="shared" si="32"/>
        <v>1.0454112908231452</v>
      </c>
      <c r="W105" s="1">
        <f t="shared" si="33"/>
        <v>1.0357794074447102</v>
      </c>
      <c r="X105" s="1">
        <f t="shared" si="34"/>
        <v>1.0278729940070732</v>
      </c>
      <c r="Y105" s="1">
        <f t="shared" si="35"/>
        <v>1.0106895160745786</v>
      </c>
      <c r="Z105" s="1">
        <f t="shared" si="36"/>
        <v>1.007108742068195</v>
      </c>
      <c r="AA105" s="1">
        <f t="shared" si="37"/>
        <v>1.0067426332021725</v>
      </c>
      <c r="AB105" s="1">
        <f t="shared" si="38"/>
        <v>1.0062058760248245</v>
      </c>
      <c r="AC105" s="1">
        <f t="shared" si="39"/>
        <v>1.0185386978910316</v>
      </c>
      <c r="AD105" s="1">
        <f t="shared" si="40"/>
        <v>1.0311948556105106</v>
      </c>
      <c r="AE105" s="1">
        <f t="shared" si="41"/>
        <v>1.0443017373062085</v>
      </c>
      <c r="AF105" s="1">
        <f t="shared" si="42"/>
        <v>1.0622316583476936</v>
      </c>
      <c r="AG105" s="1">
        <f t="shared" si="43"/>
        <v>1.0820692449249716</v>
      </c>
      <c r="AH105" s="1">
        <f t="shared" si="44"/>
        <v>1.0800685671577275</v>
      </c>
    </row>
    <row r="106" spans="1:34" x14ac:dyDescent="0.15">
      <c r="A106" s="11"/>
      <c r="B106" s="1">
        <v>7</v>
      </c>
      <c r="C106" s="1">
        <f>C41*Unit_OTP分析!N41</f>
        <v>22099.523277550295</v>
      </c>
      <c r="D106" s="1">
        <f>D41*Unit_OTP分析!O41</f>
        <v>21772.783005841742</v>
      </c>
      <c r="E106" s="1">
        <f>E41*Unit_OTP分析!P41</f>
        <v>16731.381748655131</v>
      </c>
      <c r="F106" s="1">
        <f>F41*Unit_OTP分析!Q41</f>
        <v>12847.069871436557</v>
      </c>
      <c r="G106" s="1">
        <f>G41*Unit_OTP分析!R41</f>
        <v>10456.236832133383</v>
      </c>
      <c r="H106" s="1">
        <f>H41*Unit_OTP分析!S41</f>
        <v>9077.0994826471233</v>
      </c>
      <c r="I106" s="1">
        <f>I41*Unit_OTP分析!T41</f>
        <v>8339.6981043212054</v>
      </c>
      <c r="J106" s="1">
        <f>J41*Unit_OTP分析!U41</f>
        <v>8192</v>
      </c>
      <c r="K106" s="1">
        <f>K41*Unit_OTP分析!V41</f>
        <v>8330.1002622794476</v>
      </c>
      <c r="L106" s="1">
        <f>L41*Unit_OTP分析!W41</f>
        <v>9100.0690607734796</v>
      </c>
      <c r="M106" s="1">
        <f>M41*Unit_OTP分析!X41</f>
        <v>10498.808899755501</v>
      </c>
      <c r="N106" s="1">
        <f>N41*Unit_OTP分析!Y41</f>
        <v>13212.180033277869</v>
      </c>
      <c r="O106" s="1">
        <f>O41*Unit_OTP分析!Z41</f>
        <v>17121.257135109485</v>
      </c>
      <c r="P106" s="1">
        <f>P41*Unit_OTP分析!AA41</f>
        <v>22755.085700104781</v>
      </c>
      <c r="Q106" s="1">
        <f>Q41*Unit_OTP分析!AB41</f>
        <v>23771.886462289745</v>
      </c>
      <c r="R106" s="11"/>
      <c r="S106" s="1">
        <v>7</v>
      </c>
      <c r="T106" s="1">
        <f t="shared" si="30"/>
        <v>1.0677880092422718</v>
      </c>
      <c r="U106" s="1">
        <f t="shared" si="31"/>
        <v>1.0451626726465799</v>
      </c>
      <c r="V106" s="1">
        <f t="shared" si="32"/>
        <v>1.0523225222210266</v>
      </c>
      <c r="W106" s="1">
        <f t="shared" si="33"/>
        <v>1.0386185822569542</v>
      </c>
      <c r="X106" s="1">
        <f t="shared" si="34"/>
        <v>1.0207681358254626</v>
      </c>
      <c r="Y106" s="1">
        <f t="shared" si="35"/>
        <v>1.0150291877537805</v>
      </c>
      <c r="Z106" s="1">
        <f t="shared" si="36"/>
        <v>1.0103648968660901</v>
      </c>
      <c r="AA106" s="1">
        <f t="shared" si="37"/>
        <v>0.99853713544500955</v>
      </c>
      <c r="AB106" s="1">
        <f t="shared" si="38"/>
        <v>1.004291173394291</v>
      </c>
      <c r="AC106" s="1">
        <f t="shared" si="39"/>
        <v>1.0228855799593</v>
      </c>
      <c r="AD106" s="1">
        <f t="shared" si="40"/>
        <v>1.0343348093939408</v>
      </c>
      <c r="AE106" s="1">
        <f t="shared" si="41"/>
        <v>1.052402096123441</v>
      </c>
      <c r="AF106" s="1">
        <f t="shared" si="42"/>
        <v>1.0664710066109198</v>
      </c>
      <c r="AG106" s="1">
        <f t="shared" si="43"/>
        <v>1.0817456978387729</v>
      </c>
      <c r="AH106" s="1">
        <f t="shared" si="44"/>
        <v>1.0913889086063211</v>
      </c>
    </row>
    <row r="107" spans="1:34" x14ac:dyDescent="0.15">
      <c r="A107" s="11"/>
      <c r="B107" s="1">
        <v>8</v>
      </c>
      <c r="C107" s="1">
        <f>C42*Unit_OTP分析!N42</f>
        <v>22111.102084989841</v>
      </c>
      <c r="D107" s="1">
        <f>D42*Unit_OTP分析!O42</f>
        <v>21996.682097307512</v>
      </c>
      <c r="E107" s="1">
        <f>E42*Unit_OTP分析!P42</f>
        <v>16848.84492149952</v>
      </c>
      <c r="F107" s="1">
        <f>F42*Unit_OTP分析!Q42</f>
        <v>13003.723909963795</v>
      </c>
      <c r="G107" s="1">
        <f>G42*Unit_OTP分析!R42</f>
        <v>10553.553749883255</v>
      </c>
      <c r="H107" s="1">
        <f>H42*Unit_OTP分析!S42</f>
        <v>9188.6557168591717</v>
      </c>
      <c r="I107" s="1">
        <f>I42*Unit_OTP分析!T42</f>
        <v>8434.2045849253209</v>
      </c>
      <c r="J107" s="1">
        <f>J42*Unit_OTP分析!U42</f>
        <v>8149.1050359712235</v>
      </c>
      <c r="K107" s="1">
        <f>K42*Unit_OTP分析!V42</f>
        <v>8388.5909730363419</v>
      </c>
      <c r="L107" s="1">
        <f>L42*Unit_OTP分析!W42</f>
        <v>9118.1827173913043</v>
      </c>
      <c r="M107" s="1">
        <f>M42*Unit_OTP分析!X42</f>
        <v>10490.358892746914</v>
      </c>
      <c r="N107" s="1">
        <f>N42*Unit_OTP分析!Y42</f>
        <v>13216.669619422571</v>
      </c>
      <c r="O107" s="1">
        <f>O42*Unit_OTP分析!Z42</f>
        <v>17165.280612586103</v>
      </c>
      <c r="P107" s="1">
        <f>P42*Unit_OTP分析!AA42</f>
        <v>23040.671432469302</v>
      </c>
      <c r="Q107" s="1">
        <f>Q42*Unit_OTP分析!AB42</f>
        <v>23418.714023050361</v>
      </c>
      <c r="R107" s="11"/>
      <c r="S107" s="1">
        <v>8</v>
      </c>
      <c r="T107" s="1">
        <f t="shared" si="30"/>
        <v>1.0683335001878544</v>
      </c>
      <c r="U107" s="1">
        <f t="shared" si="31"/>
        <v>1.0510441407284536</v>
      </c>
      <c r="V107" s="1">
        <f t="shared" si="32"/>
        <v>1.0444344885911632</v>
      </c>
      <c r="W107" s="1">
        <f t="shared" si="33"/>
        <v>1.0353442835490596</v>
      </c>
      <c r="X107" s="1">
        <f t="shared" si="34"/>
        <v>1.0210914941182043</v>
      </c>
      <c r="Y107" s="1">
        <f t="shared" si="35"/>
        <v>1.0166020293228013</v>
      </c>
      <c r="Z107" s="1">
        <f t="shared" si="36"/>
        <v>1.0074021063974954</v>
      </c>
      <c r="AA107" s="1">
        <f t="shared" si="37"/>
        <v>1.0000244253521788</v>
      </c>
      <c r="AB107" s="1">
        <f t="shared" si="38"/>
        <v>1.0101447917857471</v>
      </c>
      <c r="AC107" s="1">
        <f t="shared" si="39"/>
        <v>1.0226487742604986</v>
      </c>
      <c r="AD107" s="1">
        <f t="shared" si="40"/>
        <v>1.0333209133752963</v>
      </c>
      <c r="AE107" s="1">
        <f t="shared" si="41"/>
        <v>1.0482527945911175</v>
      </c>
      <c r="AF107" s="1">
        <f t="shared" si="42"/>
        <v>1.0598424903075905</v>
      </c>
      <c r="AG107" s="1">
        <f t="shared" si="43"/>
        <v>1.0696985397589514</v>
      </c>
      <c r="AH107" s="1">
        <f t="shared" si="44"/>
        <v>1.0990511866023984</v>
      </c>
    </row>
    <row r="108" spans="1:34" x14ac:dyDescent="0.15">
      <c r="A108" s="11"/>
      <c r="B108" s="1">
        <v>9</v>
      </c>
      <c r="C108" s="1">
        <f>C43*Unit_OTP分析!N43</f>
        <v>21784.282801724137</v>
      </c>
      <c r="D108" s="1">
        <f>D43*Unit_OTP分析!O43</f>
        <v>22515.582089552237</v>
      </c>
      <c r="E108" s="1">
        <f>E43*Unit_OTP分析!P43</f>
        <v>17576.984936771634</v>
      </c>
      <c r="F108" s="1">
        <f>F43*Unit_OTP分析!Q43</f>
        <v>13551.084890671107</v>
      </c>
      <c r="G108" s="1">
        <f>G43*Unit_OTP分析!R43</f>
        <v>10915.146229802514</v>
      </c>
      <c r="H108" s="1">
        <f>H43*Unit_OTP分析!S43</f>
        <v>9425.8213452368873</v>
      </c>
      <c r="I108" s="1">
        <f>I43*Unit_OTP分析!T43</f>
        <v>8733.8632497514627</v>
      </c>
      <c r="J108" s="1">
        <f>J43*Unit_OTP分析!U43</f>
        <v>8453.5375471482457</v>
      </c>
      <c r="K108" s="1">
        <f>K43*Unit_OTP分析!V43</f>
        <v>8748.9273236282188</v>
      </c>
      <c r="L108" s="1">
        <f>L43*Unit_OTP分析!W43</f>
        <v>9443.9368836291906</v>
      </c>
      <c r="M108" s="1">
        <f>M43*Unit_OTP分析!X43</f>
        <v>10924.416033364227</v>
      </c>
      <c r="N108" s="1">
        <f>N43*Unit_OTP分析!Y43</f>
        <v>13773.871869585762</v>
      </c>
      <c r="O108" s="1">
        <f>O43*Unit_OTP分析!Z43</f>
        <v>17916.730270374912</v>
      </c>
      <c r="P108" s="1">
        <f>P43*Unit_OTP分析!AA43</f>
        <v>23209.461497694629</v>
      </c>
      <c r="Q108" s="1">
        <f>Q43*Unit_OTP分析!AB43</f>
        <v>23106.238522519383</v>
      </c>
      <c r="R108" s="11"/>
      <c r="S108" s="1">
        <v>9</v>
      </c>
      <c r="T108" s="1">
        <f t="shared" si="30"/>
        <v>1.0819690387128811</v>
      </c>
      <c r="U108" s="1">
        <f t="shared" si="31"/>
        <v>1.0587707201841718</v>
      </c>
      <c r="V108" s="1">
        <f t="shared" si="32"/>
        <v>1.0413699551903137</v>
      </c>
      <c r="W108" s="1">
        <f t="shared" si="33"/>
        <v>1.0488708722830764</v>
      </c>
      <c r="X108" s="1">
        <f t="shared" si="34"/>
        <v>1.0363139257728273</v>
      </c>
      <c r="Y108" s="1">
        <f t="shared" si="35"/>
        <v>1.0176342719696976</v>
      </c>
      <c r="Z108" s="1">
        <f t="shared" si="36"/>
        <v>1.0084341697693502</v>
      </c>
      <c r="AA108" s="1">
        <f t="shared" si="37"/>
        <v>1.0029174626628603</v>
      </c>
      <c r="AB108" s="1">
        <f t="shared" si="38"/>
        <v>1.0149208525121205</v>
      </c>
      <c r="AC108" s="1">
        <f t="shared" si="39"/>
        <v>1.0329963489036125</v>
      </c>
      <c r="AD108" s="1">
        <f t="shared" si="40"/>
        <v>1.0411455878335782</v>
      </c>
      <c r="AE108" s="1">
        <f t="shared" si="41"/>
        <v>1.0516280043276511</v>
      </c>
      <c r="AF108" s="1">
        <f t="shared" si="42"/>
        <v>1.0640645204629753</v>
      </c>
      <c r="AG108" s="1">
        <f t="shared" si="43"/>
        <v>1.0835258505750838</v>
      </c>
      <c r="AH108" s="1">
        <f t="shared" si="44"/>
        <v>1.0882001434982476</v>
      </c>
    </row>
    <row r="109" spans="1:34" x14ac:dyDescent="0.15">
      <c r="A109" s="11"/>
      <c r="B109" s="1">
        <v>10</v>
      </c>
      <c r="C109" s="1">
        <f>C44*Unit_OTP分析!N44</f>
        <v>21211.437569378777</v>
      </c>
      <c r="D109" s="1">
        <f>D44*Unit_OTP分析!O44</f>
        <v>22966.131731849029</v>
      </c>
      <c r="E109" s="1">
        <f>E44*Unit_OTP分析!P44</f>
        <v>18825.459883040934</v>
      </c>
      <c r="F109" s="1">
        <f>F44*Unit_OTP分析!Q44</f>
        <v>14556.88367491166</v>
      </c>
      <c r="G109" s="1">
        <f>G44*Unit_OTP分析!R44</f>
        <v>11784.590361445784</v>
      </c>
      <c r="H109" s="1">
        <f>H44*Unit_OTP分析!S44</f>
        <v>10088.632012108599</v>
      </c>
      <c r="I109" s="1">
        <f>I44*Unit_OTP分析!T44</f>
        <v>9250.1097287375069</v>
      </c>
      <c r="J109" s="1">
        <f>J44*Unit_OTP分析!U44</f>
        <v>8937.4348604528695</v>
      </c>
      <c r="K109" s="1">
        <f>K44*Unit_OTP分析!V44</f>
        <v>9265.5978519054006</v>
      </c>
      <c r="L109" s="1">
        <f>L44*Unit_OTP分析!W44</f>
        <v>10076.946519934358</v>
      </c>
      <c r="M109" s="1">
        <f>M44*Unit_OTP分析!X44</f>
        <v>11749.638852897988</v>
      </c>
      <c r="N109" s="1">
        <f>N44*Unit_OTP分析!Y44</f>
        <v>14643.348623853211</v>
      </c>
      <c r="O109" s="1">
        <f>O44*Unit_OTP分析!Z44</f>
        <v>18980.639652237354</v>
      </c>
      <c r="P109" s="1">
        <f>P44*Unit_OTP分析!AA44</f>
        <v>23545.199848561333</v>
      </c>
      <c r="Q109" s="1">
        <f>Q44*Unit_OTP分析!AB44</f>
        <v>22600.726016023909</v>
      </c>
      <c r="R109" s="11"/>
      <c r="S109" s="1">
        <v>10</v>
      </c>
      <c r="T109" s="1">
        <f t="shared" si="30"/>
        <v>1.0836732168263499</v>
      </c>
      <c r="U109" s="1">
        <f t="shared" si="31"/>
        <v>1.0812534882475064</v>
      </c>
      <c r="V109" s="1">
        <f t="shared" si="32"/>
        <v>1.0664744513352469</v>
      </c>
      <c r="W109" s="1">
        <f t="shared" si="33"/>
        <v>1.0533216395701164</v>
      </c>
      <c r="X109" s="1">
        <f t="shared" si="34"/>
        <v>1.0386192126459663</v>
      </c>
      <c r="Y109" s="1">
        <f t="shared" si="35"/>
        <v>1.0235194881057381</v>
      </c>
      <c r="Z109" s="1">
        <f t="shared" si="36"/>
        <v>1.0169217543803022</v>
      </c>
      <c r="AA109" s="1">
        <f t="shared" si="37"/>
        <v>1.011341998344027</v>
      </c>
      <c r="AB109" s="1">
        <f t="shared" si="38"/>
        <v>1.0200261755860451</v>
      </c>
      <c r="AC109" s="1">
        <f t="shared" si="39"/>
        <v>1.0319775612580473</v>
      </c>
      <c r="AD109" s="1">
        <f t="shared" si="40"/>
        <v>1.0562334402064497</v>
      </c>
      <c r="AE109" s="1">
        <f t="shared" si="41"/>
        <v>1.0622589036311327</v>
      </c>
      <c r="AF109" s="1">
        <f t="shared" si="42"/>
        <v>1.0801573819185764</v>
      </c>
      <c r="AG109" s="1">
        <f t="shared" si="43"/>
        <v>1.0939565962330633</v>
      </c>
      <c r="AH109" s="1">
        <f t="shared" si="44"/>
        <v>1.091366498911045</v>
      </c>
    </row>
    <row r="110" spans="1:34" x14ac:dyDescent="0.15">
      <c r="A110" s="11"/>
      <c r="B110" s="1">
        <v>11</v>
      </c>
      <c r="C110" s="1">
        <f>C45*Unit_OTP分析!N45</f>
        <v>20627.107476635516</v>
      </c>
      <c r="D110" s="1">
        <f>D45*Unit_OTP分析!O45</f>
        <v>22977.922880233782</v>
      </c>
      <c r="E110" s="1">
        <f>E45*Unit_OTP分析!P45</f>
        <v>20419.625468775477</v>
      </c>
      <c r="F110" s="1">
        <f>F45*Unit_OTP分析!Q45</f>
        <v>16203.85914311524</v>
      </c>
      <c r="G110" s="1">
        <f>G45*Unit_OTP分析!R45</f>
        <v>13061.403498144924</v>
      </c>
      <c r="H110" s="1">
        <f>H45*Unit_OTP分析!S45</f>
        <v>11269.496486718081</v>
      </c>
      <c r="I110" s="1">
        <f>I45*Unit_OTP分析!T45</f>
        <v>10162.040855851701</v>
      </c>
      <c r="J110" s="1">
        <f>J45*Unit_OTP分析!U45</f>
        <v>9823.2405736537185</v>
      </c>
      <c r="K110" s="1">
        <f>K45*Unit_OTP分析!V45</f>
        <v>10187.750723015208</v>
      </c>
      <c r="L110" s="1">
        <f>L45*Unit_OTP分析!W45</f>
        <v>11162.786406918844</v>
      </c>
      <c r="M110" s="1">
        <f>M45*Unit_OTP分析!X45</f>
        <v>13108.528026818431</v>
      </c>
      <c r="N110" s="1">
        <f>N45*Unit_OTP分析!Y45</f>
        <v>16270.663818424568</v>
      </c>
      <c r="O110" s="1">
        <f>O45*Unit_OTP分析!Z45</f>
        <v>20716.101894003259</v>
      </c>
      <c r="P110" s="1">
        <f>P45*Unit_OTP分析!AA45</f>
        <v>23779.371475563912</v>
      </c>
      <c r="Q110" s="1">
        <f>Q45*Unit_OTP分析!AB45</f>
        <v>21554.059654447818</v>
      </c>
      <c r="R110" s="11"/>
      <c r="S110" s="1">
        <v>11</v>
      </c>
      <c r="T110" s="1">
        <f t="shared" si="30"/>
        <v>1.1027178054690749</v>
      </c>
      <c r="U110" s="1">
        <f t="shared" si="31"/>
        <v>1.0878929742668579</v>
      </c>
      <c r="V110" s="1">
        <f t="shared" si="32"/>
        <v>1.0787554222446019</v>
      </c>
      <c r="W110" s="1">
        <f t="shared" si="33"/>
        <v>1.0629873552311093</v>
      </c>
      <c r="X110" s="1">
        <f t="shared" si="34"/>
        <v>1.0557002217147475</v>
      </c>
      <c r="Y110" s="1">
        <f t="shared" si="35"/>
        <v>1.0432960784022465</v>
      </c>
      <c r="Z110" s="1">
        <f t="shared" si="36"/>
        <v>1.0254060574854904</v>
      </c>
      <c r="AA110" s="1">
        <f t="shared" si="37"/>
        <v>1.0170069206685046</v>
      </c>
      <c r="AB110" s="1">
        <f t="shared" si="38"/>
        <v>1.0266874231691341</v>
      </c>
      <c r="AC110" s="1">
        <f t="shared" si="39"/>
        <v>1.0515532010599951</v>
      </c>
      <c r="AD110" s="1">
        <f t="shared" si="40"/>
        <v>1.0573743861043128</v>
      </c>
      <c r="AE110" s="1">
        <f t="shared" si="41"/>
        <v>1.0715788812717175</v>
      </c>
      <c r="AF110" s="1">
        <f t="shared" si="42"/>
        <v>1.0848125825992694</v>
      </c>
      <c r="AG110" s="1">
        <f t="shared" si="43"/>
        <v>1.1040158748288518</v>
      </c>
      <c r="AH110" s="1">
        <f t="shared" si="44"/>
        <v>1.1146212088895691</v>
      </c>
    </row>
    <row r="111" spans="1:34" x14ac:dyDescent="0.15">
      <c r="A111" s="11"/>
      <c r="B111" s="1">
        <v>12</v>
      </c>
      <c r="C111" s="1">
        <f>C46*Unit_OTP分析!N46</f>
        <v>20201.698355121393</v>
      </c>
      <c r="D111" s="1">
        <f>D46*Unit_OTP分析!O46</f>
        <v>22377.139538791111</v>
      </c>
      <c r="E111" s="1">
        <f>E46*Unit_OTP分析!P46</f>
        <v>22420.900019995999</v>
      </c>
      <c r="F111" s="1">
        <f>F46*Unit_OTP分析!Q46</f>
        <v>18571.15618814763</v>
      </c>
      <c r="G111" s="1">
        <f>G46*Unit_OTP分析!R46</f>
        <v>15135.728095045228</v>
      </c>
      <c r="H111" s="1">
        <f>H46*Unit_OTP分析!S46</f>
        <v>12954.837511394713</v>
      </c>
      <c r="I111" s="1">
        <f>I46*Unit_OTP分析!T46</f>
        <v>11832.335567726641</v>
      </c>
      <c r="J111" s="1">
        <f>J46*Unit_OTP分析!U46</f>
        <v>11390.764044000336</v>
      </c>
      <c r="K111" s="1">
        <f>K46*Unit_OTP分析!V46</f>
        <v>11742.040831477358</v>
      </c>
      <c r="L111" s="1">
        <f>L46*Unit_OTP分析!W46</f>
        <v>12863.233176597549</v>
      </c>
      <c r="M111" s="1">
        <f>M46*Unit_OTP分析!X46</f>
        <v>15048.838431858894</v>
      </c>
      <c r="N111" s="1">
        <f>N46*Unit_OTP分析!Y46</f>
        <v>18475.350509286996</v>
      </c>
      <c r="O111" s="1">
        <f>O46*Unit_OTP分析!Z46</f>
        <v>22745.943456522858</v>
      </c>
      <c r="P111" s="1">
        <f>P46*Unit_OTP分析!AA46</f>
        <v>23243.036273452661</v>
      </c>
      <c r="Q111" s="1">
        <f>Q46*Unit_OTP分析!AB46</f>
        <v>21003.714635904831</v>
      </c>
      <c r="R111" s="11"/>
      <c r="S111" s="1">
        <v>12</v>
      </c>
      <c r="T111" s="1">
        <f t="shared" si="30"/>
        <v>1.1004997382673163</v>
      </c>
      <c r="U111" s="1">
        <f t="shared" si="31"/>
        <v>1.1030460172340479</v>
      </c>
      <c r="V111" s="1">
        <f t="shared" si="32"/>
        <v>1.0939199275359512</v>
      </c>
      <c r="W111" s="1">
        <f t="shared" si="33"/>
        <v>1.0864164693247893</v>
      </c>
      <c r="X111" s="1">
        <f t="shared" si="34"/>
        <v>1.0652828760791242</v>
      </c>
      <c r="Y111" s="1">
        <f t="shared" si="35"/>
        <v>1.0459545842645355</v>
      </c>
      <c r="Z111" s="1">
        <f t="shared" si="36"/>
        <v>1.0286120314296601</v>
      </c>
      <c r="AA111" s="1">
        <f t="shared" si="37"/>
        <v>1.0332794213895082</v>
      </c>
      <c r="AB111" s="1">
        <f t="shared" si="38"/>
        <v>1.0359663726569559</v>
      </c>
      <c r="AC111" s="1">
        <f t="shared" si="39"/>
        <v>1.0508980636511434</v>
      </c>
      <c r="AD111" s="1">
        <f t="shared" si="40"/>
        <v>1.065586271989712</v>
      </c>
      <c r="AE111" s="1">
        <f t="shared" si="41"/>
        <v>1.0930134760515777</v>
      </c>
      <c r="AF111" s="1">
        <f t="shared" si="42"/>
        <v>1.1062261687367487</v>
      </c>
      <c r="AG111" s="1">
        <f t="shared" si="43"/>
        <v>1.1313221583020052</v>
      </c>
      <c r="AH111" s="1">
        <f t="shared" si="44"/>
        <v>1.104489585200277</v>
      </c>
    </row>
    <row r="112" spans="1:34" x14ac:dyDescent="0.15">
      <c r="A112" s="11"/>
      <c r="B112" s="1">
        <v>13</v>
      </c>
      <c r="C112" s="1">
        <f>C47*Unit_OTP分析!N47</f>
        <v>19892.952635446589</v>
      </c>
      <c r="D112" s="1">
        <f>D47*Unit_OTP分析!O47</f>
        <v>21337.86356890056</v>
      </c>
      <c r="E112" s="1">
        <f>E47*Unit_OTP分析!P47</f>
        <v>23196.899664185876</v>
      </c>
      <c r="F112" s="1">
        <f>F47*Unit_OTP分析!Q47</f>
        <v>21186.125925536944</v>
      </c>
      <c r="G112" s="1">
        <f>G47*Unit_OTP分析!R47</f>
        <v>18042.224133825457</v>
      </c>
      <c r="H112" s="1">
        <f>H47*Unit_OTP分析!S47</f>
        <v>15401.168825161887</v>
      </c>
      <c r="I112" s="1">
        <f>I47*Unit_OTP分析!T47</f>
        <v>14000.299009200282</v>
      </c>
      <c r="J112" s="1">
        <f>J47*Unit_OTP分析!U47</f>
        <v>13635.376224689744</v>
      </c>
      <c r="K112" s="1">
        <f>K47*Unit_OTP分析!V47</f>
        <v>13893.490006401595</v>
      </c>
      <c r="L112" s="1">
        <f>L47*Unit_OTP分析!W47</f>
        <v>15117.123012440956</v>
      </c>
      <c r="M112" s="1">
        <f>M47*Unit_OTP分析!X47</f>
        <v>17698.902778614913</v>
      </c>
      <c r="N112" s="1">
        <f>N47*Unit_OTP分析!Y47</f>
        <v>21199.638222886741</v>
      </c>
      <c r="O112" s="1">
        <f>O47*Unit_OTP分析!Z47</f>
        <v>23616.778436732617</v>
      </c>
      <c r="P112" s="1">
        <f>P47*Unit_OTP分析!AA47</f>
        <v>21961.149276436401</v>
      </c>
      <c r="Q112" s="1">
        <f>Q47*Unit_OTP分析!AB47</f>
        <v>20312.582841022238</v>
      </c>
      <c r="R112" s="11"/>
      <c r="S112" s="1">
        <v>13</v>
      </c>
      <c r="T112" s="1">
        <f t="shared" si="30"/>
        <v>1.1194257964739431</v>
      </c>
      <c r="U112" s="1">
        <f t="shared" si="31"/>
        <v>1.1245447219741596</v>
      </c>
      <c r="V112" s="1">
        <f t="shared" si="32"/>
        <v>1.122620462104446</v>
      </c>
      <c r="W112" s="1">
        <f t="shared" si="33"/>
        <v>1.1139434649384603</v>
      </c>
      <c r="X112" s="1">
        <f t="shared" si="34"/>
        <v>1.0730590610568054</v>
      </c>
      <c r="Y112" s="1">
        <f t="shared" si="35"/>
        <v>1.0615326540217656</v>
      </c>
      <c r="Z112" s="1">
        <f t="shared" si="36"/>
        <v>1.0384129281789876</v>
      </c>
      <c r="AA112" s="1">
        <f t="shared" si="37"/>
        <v>1.0461629558967713</v>
      </c>
      <c r="AB112" s="1">
        <f t="shared" si="38"/>
        <v>1.0500847770157415</v>
      </c>
      <c r="AC112" s="1">
        <f t="shared" si="39"/>
        <v>1.0670699576333704</v>
      </c>
      <c r="AD112" s="1">
        <f t="shared" si="40"/>
        <v>1.0784656744607508</v>
      </c>
      <c r="AE112" s="1">
        <f t="shared" si="41"/>
        <v>1.1075061146671654</v>
      </c>
      <c r="AF112" s="1">
        <f t="shared" si="42"/>
        <v>1.1229149398847114</v>
      </c>
      <c r="AG112" s="1">
        <f t="shared" si="43"/>
        <v>1.1331944160607517</v>
      </c>
      <c r="AH112" s="1">
        <f t="shared" si="44"/>
        <v>1.109261307342559</v>
      </c>
    </row>
    <row r="113" spans="1:34" x14ac:dyDescent="0.15">
      <c r="A113" s="11"/>
      <c r="B113" s="1">
        <v>14</v>
      </c>
      <c r="C113" s="1">
        <f>C48*Unit_OTP分析!N48</f>
        <v>21287.765908035301</v>
      </c>
      <c r="D113" s="1">
        <f>D48*Unit_OTP分析!O48</f>
        <v>20777.874049529124</v>
      </c>
      <c r="E113" s="1">
        <f>E48*Unit_OTP分析!P48</f>
        <v>22416.461353248451</v>
      </c>
      <c r="F113" s="1">
        <f>F48*Unit_OTP分析!Q48</f>
        <v>23218.92971593326</v>
      </c>
      <c r="G113" s="1">
        <f>G48*Unit_OTP分析!R48</f>
        <v>21459.580856343386</v>
      </c>
      <c r="H113" s="1">
        <f>H48*Unit_OTP分析!S48</f>
        <v>18886.808647654096</v>
      </c>
      <c r="I113" s="1">
        <f>I48*Unit_OTP分析!T48</f>
        <v>17460.145821888542</v>
      </c>
      <c r="J113" s="1">
        <f>J48*Unit_OTP分析!U48</f>
        <v>16895.265124111265</v>
      </c>
      <c r="K113" s="1">
        <f>K48*Unit_OTP分析!V48</f>
        <v>17085.149813421423</v>
      </c>
      <c r="L113" s="1">
        <f>L48*Unit_OTP分析!W48</f>
        <v>18550.937677053826</v>
      </c>
      <c r="M113" s="1">
        <f>M48*Unit_OTP分析!X48</f>
        <v>21082.841895975824</v>
      </c>
      <c r="N113" s="1">
        <f>N48*Unit_OTP分析!Y48</f>
        <v>23430.468819757774</v>
      </c>
      <c r="O113" s="1">
        <f>O48*Unit_OTP分析!Z48</f>
        <v>22583.643585945858</v>
      </c>
      <c r="P113" s="1">
        <f>P48*Unit_OTP分析!AA48</f>
        <v>20937.562193412752</v>
      </c>
      <c r="Q113" s="1">
        <f>Q48*Unit_OTP分析!AB48</f>
        <v>19880.750217007393</v>
      </c>
      <c r="R113" s="11"/>
      <c r="S113" s="1">
        <v>14</v>
      </c>
      <c r="T113" s="1">
        <f t="shared" si="30"/>
        <v>1.1610967286420335</v>
      </c>
      <c r="U113" s="1">
        <f t="shared" si="31"/>
        <v>1.1507676745295887</v>
      </c>
      <c r="V113" s="1">
        <f t="shared" si="32"/>
        <v>1.1418614725931391</v>
      </c>
      <c r="W113" s="1">
        <f t="shared" si="33"/>
        <v>1.1281989650705564</v>
      </c>
      <c r="X113" s="1">
        <f t="shared" si="34"/>
        <v>1.1088356371273067</v>
      </c>
      <c r="Y113" s="1">
        <f t="shared" si="35"/>
        <v>1.0744425418887473</v>
      </c>
      <c r="Z113" s="1">
        <f t="shared" si="36"/>
        <v>1.0649772983874279</v>
      </c>
      <c r="AA113" s="1">
        <f t="shared" si="37"/>
        <v>1.063567815745756</v>
      </c>
      <c r="AB113" s="1">
        <f t="shared" si="38"/>
        <v>1.0605911312411607</v>
      </c>
      <c r="AC113" s="1">
        <f t="shared" si="39"/>
        <v>1.0707015226264831</v>
      </c>
      <c r="AD113" s="1">
        <f t="shared" si="40"/>
        <v>1.1126932138824217</v>
      </c>
      <c r="AE113" s="1">
        <f t="shared" si="41"/>
        <v>1.1274580677948054</v>
      </c>
      <c r="AF113" s="1">
        <f t="shared" si="42"/>
        <v>1.1560108362421295</v>
      </c>
      <c r="AG113" s="1">
        <f t="shared" si="43"/>
        <v>1.142234462771567</v>
      </c>
      <c r="AH113" s="1">
        <f t="shared" si="44"/>
        <v>1.1342226138101013</v>
      </c>
    </row>
    <row r="114" spans="1:34" x14ac:dyDescent="0.15">
      <c r="A114" s="1" t="s">
        <v>5</v>
      </c>
      <c r="C114" s="1">
        <v>0</v>
      </c>
      <c r="D114" s="1">
        <v>1</v>
      </c>
      <c r="E114" s="1">
        <v>2</v>
      </c>
      <c r="F114" s="1">
        <v>3</v>
      </c>
      <c r="G114" s="1">
        <v>4</v>
      </c>
      <c r="H114" s="1">
        <v>5</v>
      </c>
      <c r="I114" s="1">
        <v>6</v>
      </c>
      <c r="J114" s="1">
        <v>7</v>
      </c>
      <c r="K114" s="1">
        <v>8</v>
      </c>
      <c r="L114" s="1">
        <v>9</v>
      </c>
      <c r="M114" s="1">
        <v>10</v>
      </c>
      <c r="N114" s="1">
        <v>11</v>
      </c>
      <c r="O114" s="1">
        <v>12</v>
      </c>
      <c r="P114" s="1">
        <v>13</v>
      </c>
      <c r="Q114" s="1">
        <v>14</v>
      </c>
      <c r="R114" s="1" t="s">
        <v>5</v>
      </c>
      <c r="T114" s="1">
        <v>0</v>
      </c>
      <c r="U114" s="1">
        <v>1</v>
      </c>
      <c r="V114" s="1">
        <v>2</v>
      </c>
      <c r="W114" s="1">
        <v>3</v>
      </c>
      <c r="X114" s="1">
        <v>4</v>
      </c>
      <c r="Y114" s="1">
        <v>5</v>
      </c>
      <c r="Z114" s="1">
        <v>6</v>
      </c>
      <c r="AA114" s="1">
        <v>7</v>
      </c>
      <c r="AB114" s="1">
        <v>8</v>
      </c>
      <c r="AC114" s="1">
        <v>9</v>
      </c>
      <c r="AD114" s="1">
        <v>10</v>
      </c>
      <c r="AE114" s="1">
        <v>11</v>
      </c>
      <c r="AF114" s="1">
        <v>12</v>
      </c>
      <c r="AG114" s="1">
        <v>13</v>
      </c>
      <c r="AH114" s="1">
        <v>14</v>
      </c>
    </row>
    <row r="115" spans="1:34" x14ac:dyDescent="0.15">
      <c r="A115" s="11" t="str">
        <f>A50</f>
        <v>GB</v>
      </c>
      <c r="B115" s="1">
        <v>0</v>
      </c>
      <c r="C115" s="1">
        <f>C50*Unit_OTP分析!N50</f>
        <v>20880.183637782982</v>
      </c>
      <c r="D115" s="1">
        <f>D50*Unit_OTP分析!O50</f>
        <v>21708.588202207691</v>
      </c>
      <c r="E115" s="1">
        <f>E50*Unit_OTP分析!P50</f>
        <v>23866.504680187209</v>
      </c>
      <c r="F115" s="1">
        <f>F50*Unit_OTP分析!Q50</f>
        <v>25521.378923340308</v>
      </c>
      <c r="G115" s="1">
        <f>G50*Unit_OTP分析!R50</f>
        <v>23239.755528386137</v>
      </c>
      <c r="H115" s="1">
        <f>H50*Unit_OTP分析!S50</f>
        <v>20481.296418255344</v>
      </c>
      <c r="I115" s="1">
        <f>I50*Unit_OTP分析!T50</f>
        <v>18542.963285966944</v>
      </c>
      <c r="J115" s="1">
        <f>J50*Unit_OTP分析!U50</f>
        <v>17863.048032766535</v>
      </c>
      <c r="K115" s="1">
        <f>K50*Unit_OTP分析!V50</f>
        <v>18619.737240537241</v>
      </c>
      <c r="L115" s="1">
        <f>L50*Unit_OTP分析!W50</f>
        <v>20319.280987911388</v>
      </c>
      <c r="M115" s="1">
        <f>M50*Unit_OTP分析!X50</f>
        <v>23013.790391383172</v>
      </c>
      <c r="N115" s="1">
        <f>N50*Unit_OTP分析!Y50</f>
        <v>25387.891659911307</v>
      </c>
      <c r="O115" s="1">
        <f>O50*Unit_OTP分析!Z50</f>
        <v>24373.094904642257</v>
      </c>
      <c r="P115" s="1">
        <f>P50*Unit_OTP分析!AA50</f>
        <v>22087.628260036909</v>
      </c>
      <c r="Q115" s="1">
        <f>Q50*Unit_OTP分析!AB50</f>
        <v>22516.457403442917</v>
      </c>
      <c r="R115" s="11" t="s">
        <v>9</v>
      </c>
      <c r="S115" s="1">
        <v>0</v>
      </c>
      <c r="T115" s="1">
        <f t="shared" ref="T115:T129" si="45">IF($B$1=0,C67/T83,IF($B$1=1,C83/T83,IF($B$1=2,C99/T83,IF($B$1=3,C115/T83,ERR))))</f>
        <v>0.92995105105476161</v>
      </c>
      <c r="U115" s="1">
        <f t="shared" ref="U115:U129" si="46">IF($B$1=0,D67/U83,IF($B$1=1,D83/U83,IF($B$1=2,D99/U83,IF($B$1=3,D115/U83,ERR))))</f>
        <v>0.94770638859999157</v>
      </c>
      <c r="V115" s="1">
        <f t="shared" ref="V115:V129" si="47">IF($B$1=0,E67/V83,IF($B$1=1,E83/V83,IF($B$1=2,E99/V83,IF($B$1=3,E115/V83,ERR))))</f>
        <v>0.92014958187879059</v>
      </c>
      <c r="W115" s="1">
        <f t="shared" ref="W115:W129" si="48">IF($B$1=0,F67/W83,IF($B$1=1,F83/W83,IF($B$1=2,F99/W83,IF($B$1=3,F115/W83,ERR))))</f>
        <v>0.9132875301626282</v>
      </c>
      <c r="X115" s="1">
        <f t="shared" ref="X115:X129" si="49">IF($B$1=0,G67/X83,IF($B$1=1,G83/X83,IF($B$1=2,G99/X83,IF($B$1=3,G115/X83,ERR))))</f>
        <v>0.92298664128650076</v>
      </c>
      <c r="Y115" s="1">
        <f t="shared" ref="Y115:Y129" si="50">IF($B$1=0,H67/Y83,IF($B$1=1,H83/Y83,IF($B$1=2,H99/Y83,IF($B$1=3,H115/Y83,ERR))))</f>
        <v>0.94168453509159655</v>
      </c>
      <c r="Z115" s="1">
        <f t="shared" ref="Z115:Z129" si="51">IF($B$1=0,I67/Z83,IF($B$1=1,I83/Z83,IF($B$1=2,I99/Z83,IF($B$1=3,I115/Z83,ERR))))</f>
        <v>0.95206896870666924</v>
      </c>
      <c r="AA115" s="1">
        <f t="shared" ref="AA115:AA129" si="52">IF($B$1=0,J67/AA83,IF($B$1=1,J83/AA83,IF($B$1=2,J99/AA83,IF($B$1=3,J115/AA83,ERR))))</f>
        <v>0.95701282442163238</v>
      </c>
      <c r="AB115" s="1">
        <f t="shared" ref="AB115:AB129" si="53">IF($B$1=0,K67/AB83,IF($B$1=1,K83/AB83,IF($B$1=2,K99/AB83,IF($B$1=3,K115/AB83,ERR))))</f>
        <v>0.95270535212770779</v>
      </c>
      <c r="AC115" s="1">
        <f t="shared" ref="AC115:AC129" si="54">IF($B$1=0,L67/AC83,IF($B$1=1,L83/AC83,IF($B$1=2,L99/AC83,IF($B$1=3,L115/AC83,ERR))))</f>
        <v>0.95271043790795917</v>
      </c>
      <c r="AD115" s="1">
        <f t="shared" ref="AD115:AD129" si="55">IF($B$1=0,M67/AD83,IF($B$1=1,M83/AD83,IF($B$1=2,M99/AD83,IF($B$1=3,M115/AD83,ERR))))</f>
        <v>0.9401978595401671</v>
      </c>
      <c r="AE115" s="1">
        <f t="shared" ref="AE115:AE129" si="56">IF($B$1=0,N67/AE83,IF($B$1=1,N83/AE83,IF($B$1=2,N99/AE83,IF($B$1=3,N115/AE83,ERR))))</f>
        <v>0.93513981648053313</v>
      </c>
      <c r="AF115" s="1">
        <f t="shared" ref="AF115:AF129" si="57">IF($B$1=0,O67/AF83,IF($B$1=1,O83/AF83,IF($B$1=2,O99/AF83,IF($B$1=3,O115/AF83,ERR))))</f>
        <v>0.94897731858841405</v>
      </c>
      <c r="AG115" s="1">
        <f t="shared" ref="AG115:AG129" si="58">IF($B$1=0,P67/AG83,IF($B$1=1,P83/AG83,IF($B$1=2,P99/AG83,IF($B$1=3,P115/AG83,ERR))))</f>
        <v>0.970800846645411</v>
      </c>
      <c r="AH115" s="1">
        <f t="shared" ref="AH115:AH129" si="59">IF($B$1=0,Q67/AH83,IF($B$1=1,Q83/AH83,IF($B$1=2,Q99/AH83,IF($B$1=3,Q115/AH83,ERR))))</f>
        <v>0.98930068626954015</v>
      </c>
    </row>
    <row r="116" spans="1:34" x14ac:dyDescent="0.15">
      <c r="A116" s="11"/>
      <c r="B116" s="1">
        <v>1</v>
      </c>
      <c r="C116" s="1">
        <f>C51*Unit_OTP分析!N51</f>
        <v>20728.80750609369</v>
      </c>
      <c r="D116" s="1">
        <f>D51*Unit_OTP分析!O51</f>
        <v>23144.611034270787</v>
      </c>
      <c r="E116" s="1">
        <f>E51*Unit_OTP分析!P51</f>
        <v>25648.035174047749</v>
      </c>
      <c r="F116" s="1">
        <f>F51*Unit_OTP分析!Q51</f>
        <v>24363.569282664841</v>
      </c>
      <c r="G116" s="1">
        <f>G51*Unit_OTP分析!R51</f>
        <v>20276.67515848095</v>
      </c>
      <c r="H116" s="1">
        <f>H51*Unit_OTP分析!S51</f>
        <v>17336.746370678993</v>
      </c>
      <c r="I116" s="1">
        <f>I51*Unit_OTP分析!T51</f>
        <v>15623.264660922736</v>
      </c>
      <c r="J116" s="1">
        <f>J51*Unit_OTP分析!U51</f>
        <v>15048.727705873987</v>
      </c>
      <c r="K116" s="1">
        <f>K51*Unit_OTP分析!V51</f>
        <v>15616.787456445993</v>
      </c>
      <c r="L116" s="1">
        <f>L51*Unit_OTP分析!W51</f>
        <v>17163.668935279104</v>
      </c>
      <c r="M116" s="1">
        <f>M51*Unit_OTP分析!X51</f>
        <v>20299.367123451619</v>
      </c>
      <c r="N116" s="1">
        <f>N51*Unit_OTP分析!Y51</f>
        <v>24136.074989348101</v>
      </c>
      <c r="O116" s="1">
        <f>O51*Unit_OTP分析!Z51</f>
        <v>26124.334963325182</v>
      </c>
      <c r="P116" s="1">
        <f>P51*Unit_OTP分析!AA51</f>
        <v>23705.187350466927</v>
      </c>
      <c r="Q116" s="1">
        <f>Q51*Unit_OTP分析!AB51</f>
        <v>22261.947837398373</v>
      </c>
      <c r="R116" s="11"/>
      <c r="S116" s="1">
        <v>1</v>
      </c>
      <c r="T116" s="1">
        <f t="shared" si="45"/>
        <v>0.91955986087018615</v>
      </c>
      <c r="U116" s="1">
        <f t="shared" si="46"/>
        <v>0.91764774114105774</v>
      </c>
      <c r="V116" s="1">
        <f t="shared" si="47"/>
        <v>0.90940501505299631</v>
      </c>
      <c r="W116" s="1">
        <f t="shared" si="48"/>
        <v>0.91712649959911274</v>
      </c>
      <c r="X116" s="1">
        <f t="shared" si="49"/>
        <v>0.92715765342382017</v>
      </c>
      <c r="Y116" s="1">
        <f t="shared" si="50"/>
        <v>0.95259475707593144</v>
      </c>
      <c r="Z116" s="1">
        <f t="shared" si="51"/>
        <v>0.96712048271662232</v>
      </c>
      <c r="AA116" s="1">
        <f t="shared" si="52"/>
        <v>0.97063361288182626</v>
      </c>
      <c r="AB116" s="1">
        <f t="shared" si="53"/>
        <v>0.97278269948435392</v>
      </c>
      <c r="AC116" s="1">
        <f t="shared" si="54"/>
        <v>0.95742963250732604</v>
      </c>
      <c r="AD116" s="1">
        <f t="shared" si="55"/>
        <v>0.94036217514786746</v>
      </c>
      <c r="AE116" s="1">
        <f t="shared" si="56"/>
        <v>0.93756331156412787</v>
      </c>
      <c r="AF116" s="1">
        <f t="shared" si="57"/>
        <v>0.94084712312055307</v>
      </c>
      <c r="AG116" s="1">
        <f t="shared" si="58"/>
        <v>0.94952448863668049</v>
      </c>
      <c r="AH116" s="1">
        <f t="shared" si="59"/>
        <v>0.98228433087097899</v>
      </c>
    </row>
    <row r="117" spans="1:34" x14ac:dyDescent="0.15">
      <c r="A117" s="11"/>
      <c r="B117" s="1">
        <v>2</v>
      </c>
      <c r="C117" s="1">
        <f>C52*Unit_OTP分析!N52</f>
        <v>21902.02747292419</v>
      </c>
      <c r="D117" s="1">
        <f>D52*Unit_OTP分析!O52</f>
        <v>24624.698651561903</v>
      </c>
      <c r="E117" s="1">
        <f>E52*Unit_OTP分析!P52</f>
        <v>25151.626258558197</v>
      </c>
      <c r="F117" s="1">
        <f>F52*Unit_OTP分析!Q52</f>
        <v>21094.584565052286</v>
      </c>
      <c r="G117" s="1">
        <f>G52*Unit_OTP分析!R52</f>
        <v>16881.140710564981</v>
      </c>
      <c r="H117" s="1">
        <f>H52*Unit_OTP分析!S52</f>
        <v>14157.081414473683</v>
      </c>
      <c r="I117" s="1">
        <f>I52*Unit_OTP分析!T52</f>
        <v>12720.058931860038</v>
      </c>
      <c r="J117" s="1">
        <f>J52*Unit_OTP分析!U52</f>
        <v>12265.231022288019</v>
      </c>
      <c r="K117" s="1">
        <f>K52*Unit_OTP分析!V52</f>
        <v>12750.49887060342</v>
      </c>
      <c r="L117" s="1">
        <f>L52*Unit_OTP分析!W52</f>
        <v>14164.214021583277</v>
      </c>
      <c r="M117" s="1">
        <f>M52*Unit_OTP分析!X52</f>
        <v>16837.461747151385</v>
      </c>
      <c r="N117" s="1">
        <f>N52*Unit_OTP分析!Y52</f>
        <v>21194.345656962552</v>
      </c>
      <c r="O117" s="1">
        <f>O52*Unit_OTP分析!Z52</f>
        <v>25708.365782165998</v>
      </c>
      <c r="P117" s="1">
        <f>P52*Unit_OTP分析!AA52</f>
        <v>25544.943451357856</v>
      </c>
      <c r="Q117" s="1">
        <f>Q52*Unit_OTP分析!AB52</f>
        <v>22927.455587901164</v>
      </c>
      <c r="R117" s="11"/>
      <c r="S117" s="1">
        <v>2</v>
      </c>
      <c r="T117" s="1">
        <f t="shared" si="45"/>
        <v>0.90544839202535621</v>
      </c>
      <c r="U117" s="1">
        <f t="shared" si="46"/>
        <v>0.90445490365175307</v>
      </c>
      <c r="V117" s="1">
        <f t="shared" si="47"/>
        <v>0.91540824457816206</v>
      </c>
      <c r="W117" s="1">
        <f t="shared" si="48"/>
        <v>0.92632971433204969</v>
      </c>
      <c r="X117" s="1">
        <f t="shared" si="49"/>
        <v>0.94200276655937709</v>
      </c>
      <c r="Y117" s="1">
        <f t="shared" si="50"/>
        <v>0.96825915045047928</v>
      </c>
      <c r="Z117" s="1">
        <f t="shared" si="51"/>
        <v>0.9778377257921006</v>
      </c>
      <c r="AA117" s="1">
        <f t="shared" si="52"/>
        <v>0.99464777300889529</v>
      </c>
      <c r="AB117" s="1">
        <f t="shared" si="53"/>
        <v>0.98435151657263487</v>
      </c>
      <c r="AC117" s="1">
        <f t="shared" si="54"/>
        <v>0.98282779641331364</v>
      </c>
      <c r="AD117" s="1">
        <f t="shared" si="55"/>
        <v>0.96102626802614499</v>
      </c>
      <c r="AE117" s="1">
        <f t="shared" si="56"/>
        <v>0.94192224396095459</v>
      </c>
      <c r="AF117" s="1">
        <f t="shared" si="57"/>
        <v>0.93023578069274526</v>
      </c>
      <c r="AG117" s="1">
        <f t="shared" si="58"/>
        <v>0.93636003274265656</v>
      </c>
      <c r="AH117" s="1">
        <f t="shared" si="59"/>
        <v>0.96518944832755749</v>
      </c>
    </row>
    <row r="118" spans="1:34" x14ac:dyDescent="0.15">
      <c r="A118" s="11"/>
      <c r="B118" s="1">
        <v>3</v>
      </c>
      <c r="C118" s="1">
        <f>C53*Unit_OTP分析!N53</f>
        <v>23060.943677311447</v>
      </c>
      <c r="D118" s="1">
        <f>D53*Unit_OTP分析!O53</f>
        <v>25889.893727821556</v>
      </c>
      <c r="E118" s="1">
        <f>E53*Unit_OTP分析!P53</f>
        <v>23441.414393690437</v>
      </c>
      <c r="F118" s="1">
        <f>F53*Unit_OTP分析!Q53</f>
        <v>18195.004884318765</v>
      </c>
      <c r="G118" s="1">
        <f>G53*Unit_OTP分析!R53</f>
        <v>14335.540043533738</v>
      </c>
      <c r="H118" s="1">
        <f>H53*Unit_OTP分析!S53</f>
        <v>12032.714382174208</v>
      </c>
      <c r="I118" s="1">
        <f>I53*Unit_OTP分析!T53</f>
        <v>10845.567208943015</v>
      </c>
      <c r="J118" s="1">
        <f>J53*Unit_OTP分析!U53</f>
        <v>10500.088567428838</v>
      </c>
      <c r="K118" s="1">
        <f>K53*Unit_OTP分析!V53</f>
        <v>10818.211105002749</v>
      </c>
      <c r="L118" s="1">
        <f>L53*Unit_OTP分析!W53</f>
        <v>12025.778015947868</v>
      </c>
      <c r="M118" s="1">
        <f>M53*Unit_OTP分析!X53</f>
        <v>14373.874425375423</v>
      </c>
      <c r="N118" s="1">
        <f>N53*Unit_OTP分析!Y53</f>
        <v>18200.307753216759</v>
      </c>
      <c r="O118" s="1">
        <f>O53*Unit_OTP分析!Z53</f>
        <v>23616.834319860194</v>
      </c>
      <c r="P118" s="1">
        <f>P53*Unit_OTP分析!AA53</f>
        <v>26773.393631053324</v>
      </c>
      <c r="Q118" s="1">
        <f>Q53*Unit_OTP分析!AB53</f>
        <v>23970.508862998424</v>
      </c>
      <c r="R118" s="11"/>
      <c r="S118" s="1">
        <v>3</v>
      </c>
      <c r="T118" s="1">
        <f t="shared" si="45"/>
        <v>0.89611705566808608</v>
      </c>
      <c r="U118" s="1">
        <f t="shared" si="46"/>
        <v>0.90530453008155132</v>
      </c>
      <c r="V118" s="1">
        <f t="shared" si="47"/>
        <v>0.91048354591162917</v>
      </c>
      <c r="W118" s="1">
        <f t="shared" si="48"/>
        <v>0.93777209099042491</v>
      </c>
      <c r="X118" s="1">
        <f t="shared" si="49"/>
        <v>0.9628988088453021</v>
      </c>
      <c r="Y118" s="1">
        <f t="shared" si="50"/>
        <v>0.98359066716180199</v>
      </c>
      <c r="Z118" s="1">
        <f t="shared" si="51"/>
        <v>0.99495176487597692</v>
      </c>
      <c r="AA118" s="1">
        <f t="shared" si="52"/>
        <v>1.0001198503632356</v>
      </c>
      <c r="AB118" s="1">
        <f t="shared" si="53"/>
        <v>0.99685435047303139</v>
      </c>
      <c r="AC118" s="1">
        <f t="shared" si="54"/>
        <v>0.99309037349801255</v>
      </c>
      <c r="AD118" s="1">
        <f t="shared" si="55"/>
        <v>0.98026396584651121</v>
      </c>
      <c r="AE118" s="1">
        <f t="shared" si="56"/>
        <v>0.95682889504410129</v>
      </c>
      <c r="AF118" s="1">
        <f t="shared" si="57"/>
        <v>0.9423273376486988</v>
      </c>
      <c r="AG118" s="1">
        <f t="shared" si="58"/>
        <v>0.92993599282840467</v>
      </c>
      <c r="AH118" s="1">
        <f t="shared" si="59"/>
        <v>0.95571637702851064</v>
      </c>
    </row>
    <row r="119" spans="1:34" x14ac:dyDescent="0.15">
      <c r="A119" s="11"/>
      <c r="B119" s="1">
        <v>4</v>
      </c>
      <c r="C119" s="1">
        <f>C54*Unit_OTP分析!N54</f>
        <v>23846.521482520948</v>
      </c>
      <c r="D119" s="1">
        <f>D54*Unit_OTP分析!O54</f>
        <v>25962.258618146054</v>
      </c>
      <c r="E119" s="1">
        <f>E54*Unit_OTP分析!P54</f>
        <v>21300.993007814795</v>
      </c>
      <c r="F119" s="1">
        <f>F54*Unit_OTP分析!Q54</f>
        <v>16039.868149603535</v>
      </c>
      <c r="G119" s="1">
        <f>G54*Unit_OTP分析!R54</f>
        <v>12629.071240105541</v>
      </c>
      <c r="H119" s="1">
        <f>H54*Unit_OTP分析!S54</f>
        <v>10672.120625465377</v>
      </c>
      <c r="I119" s="1">
        <f>I54*Unit_OTP分析!T54</f>
        <v>9666.0269400884608</v>
      </c>
      <c r="J119" s="1">
        <f>J54*Unit_OTP分析!U54</f>
        <v>9463.7676180591588</v>
      </c>
      <c r="K119" s="1">
        <f>K54*Unit_OTP分析!V54</f>
        <v>9753.1393100641089</v>
      </c>
      <c r="L119" s="1">
        <f>L54*Unit_OTP分析!W54</f>
        <v>10631.200778062435</v>
      </c>
      <c r="M119" s="1">
        <f>M54*Unit_OTP分析!X54</f>
        <v>12721.234451787834</v>
      </c>
      <c r="N119" s="1">
        <f>N54*Unit_OTP分析!Y54</f>
        <v>16085.829241798827</v>
      </c>
      <c r="O119" s="1">
        <f>O54*Unit_OTP分析!Z54</f>
        <v>21542.857203492604</v>
      </c>
      <c r="P119" s="1">
        <f>P54*Unit_OTP分析!AA54</f>
        <v>26798.760111083058</v>
      </c>
      <c r="Q119" s="1">
        <f>Q54*Unit_OTP分析!AB54</f>
        <v>25244.283384008548</v>
      </c>
      <c r="R119" s="11"/>
      <c r="S119" s="1">
        <v>4</v>
      </c>
      <c r="T119" s="1">
        <f t="shared" si="45"/>
        <v>0.90023117495505711</v>
      </c>
      <c r="U119" s="1">
        <f t="shared" si="46"/>
        <v>0.91995492685076463</v>
      </c>
      <c r="V119" s="1">
        <f t="shared" si="47"/>
        <v>0.92801015221816707</v>
      </c>
      <c r="W119" s="1">
        <f t="shared" si="48"/>
        <v>0.95388037013933735</v>
      </c>
      <c r="X119" s="1">
        <f t="shared" si="49"/>
        <v>0.97614373679109345</v>
      </c>
      <c r="Y119" s="1">
        <f t="shared" si="50"/>
        <v>0.98809876437323485</v>
      </c>
      <c r="Z119" s="1">
        <f t="shared" si="51"/>
        <v>0.99943074220444361</v>
      </c>
      <c r="AA119" s="1">
        <f t="shared" si="52"/>
        <v>1.0044764495968139</v>
      </c>
      <c r="AB119" s="1">
        <f t="shared" si="53"/>
        <v>1.0020536406073326</v>
      </c>
      <c r="AC119" s="1">
        <f t="shared" si="54"/>
        <v>0.99787231833968337</v>
      </c>
      <c r="AD119" s="1">
        <f t="shared" si="55"/>
        <v>0.98160813193935603</v>
      </c>
      <c r="AE119" s="1">
        <f t="shared" si="56"/>
        <v>0.97425228641714434</v>
      </c>
      <c r="AF119" s="1">
        <f t="shared" si="57"/>
        <v>0.93747082372019019</v>
      </c>
      <c r="AG119" s="1">
        <f t="shared" si="58"/>
        <v>0.92549724950248946</v>
      </c>
      <c r="AH119" s="1">
        <f t="shared" si="59"/>
        <v>0.93143587858500965</v>
      </c>
    </row>
    <row r="120" spans="1:34" x14ac:dyDescent="0.15">
      <c r="A120" s="11"/>
      <c r="B120" s="1">
        <v>5</v>
      </c>
      <c r="C120" s="1">
        <f>C55*Unit_OTP分析!N55</f>
        <v>24680.626871467401</v>
      </c>
      <c r="D120" s="1">
        <f>D55*Unit_OTP分析!O55</f>
        <v>25158.843860821296</v>
      </c>
      <c r="E120" s="1">
        <f>E55*Unit_OTP分析!P55</f>
        <v>19450.554388782508</v>
      </c>
      <c r="F120" s="1">
        <f>F55*Unit_OTP分析!Q55</f>
        <v>14552.438889304694</v>
      </c>
      <c r="G120" s="1">
        <f>G55*Unit_OTP分析!R55</f>
        <v>11468.53783592645</v>
      </c>
      <c r="H120" s="1">
        <f>H55*Unit_OTP分析!S55</f>
        <v>9773.1254006410254</v>
      </c>
      <c r="I120" s="1">
        <f>I55*Unit_OTP分析!T55</f>
        <v>9009.6141500163776</v>
      </c>
      <c r="J120" s="1">
        <f>J55*Unit_OTP分析!U55</f>
        <v>8716.5072316384176</v>
      </c>
      <c r="K120" s="1">
        <f>K55*Unit_OTP分析!V55</f>
        <v>9014.0089681133741</v>
      </c>
      <c r="L120" s="1">
        <f>L55*Unit_OTP分析!W55</f>
        <v>9878.3096846846838</v>
      </c>
      <c r="M120" s="1">
        <f>M55*Unit_OTP分析!X55</f>
        <v>11444.947056679423</v>
      </c>
      <c r="N120" s="1">
        <f>N55*Unit_OTP分析!Y55</f>
        <v>14705.079767441861</v>
      </c>
      <c r="O120" s="1">
        <f>O55*Unit_OTP分析!Z55</f>
        <v>19867.997441964573</v>
      </c>
      <c r="P120" s="1">
        <f>P55*Unit_OTP分析!AA55</f>
        <v>26136.610384105959</v>
      </c>
      <c r="Q120" s="1">
        <f>Q55*Unit_OTP分析!AB55</f>
        <v>26062.256172043013</v>
      </c>
      <c r="R120" s="11"/>
      <c r="S120" s="1">
        <v>5</v>
      </c>
      <c r="T120" s="1">
        <f t="shared" si="45"/>
        <v>0.89327856915305137</v>
      </c>
      <c r="U120" s="1">
        <f t="shared" si="46"/>
        <v>0.92252613506791414</v>
      </c>
      <c r="V120" s="1">
        <f t="shared" si="47"/>
        <v>0.93534526837572296</v>
      </c>
      <c r="W120" s="1">
        <f t="shared" si="48"/>
        <v>0.96271741286710666</v>
      </c>
      <c r="X120" s="1">
        <f t="shared" si="49"/>
        <v>0.98220278719553766</v>
      </c>
      <c r="Y120" s="1">
        <f t="shared" si="50"/>
        <v>0.9975590217389485</v>
      </c>
      <c r="Z120" s="1">
        <f t="shared" si="51"/>
        <v>0.99730072638731115</v>
      </c>
      <c r="AA120" s="1">
        <f t="shared" si="52"/>
        <v>1.0003880774577494</v>
      </c>
      <c r="AB120" s="1">
        <f t="shared" si="53"/>
        <v>1.002560775062094</v>
      </c>
      <c r="AC120" s="1">
        <f t="shared" si="54"/>
        <v>0.99656088797698217</v>
      </c>
      <c r="AD120" s="1">
        <f t="shared" si="55"/>
        <v>0.99587358099326584</v>
      </c>
      <c r="AE120" s="1">
        <f t="shared" si="56"/>
        <v>0.97822027425229596</v>
      </c>
      <c r="AF120" s="1">
        <f t="shared" si="57"/>
        <v>0.94804834987340736</v>
      </c>
      <c r="AG120" s="1">
        <f t="shared" si="58"/>
        <v>0.91939489629263893</v>
      </c>
      <c r="AH120" s="1">
        <f t="shared" si="59"/>
        <v>0.9249792809240942</v>
      </c>
    </row>
    <row r="121" spans="1:34" x14ac:dyDescent="0.15">
      <c r="A121" s="11"/>
      <c r="B121" s="1">
        <v>6</v>
      </c>
      <c r="C121" s="1">
        <f>C56*Unit_OTP分析!N56</f>
        <v>25046.68896083736</v>
      </c>
      <c r="D121" s="1">
        <f>D56*Unit_OTP分析!O56</f>
        <v>24652.113178622403</v>
      </c>
      <c r="E121" s="1">
        <f>E56*Unit_OTP分析!P56</f>
        <v>18439.151150895141</v>
      </c>
      <c r="F121" s="1">
        <f>F56*Unit_OTP分析!Q56</f>
        <v>13663.974461105903</v>
      </c>
      <c r="G121" s="1">
        <f>G56*Unit_OTP分析!R56</f>
        <v>10861.083325617999</v>
      </c>
      <c r="H121" s="1">
        <f>H56*Unit_OTP分析!S56</f>
        <v>9400.1523849725618</v>
      </c>
      <c r="I121" s="1">
        <f>I56*Unit_OTP分析!T56</f>
        <v>8584.1939764597282</v>
      </c>
      <c r="J121" s="1">
        <f>J56*Unit_OTP分析!U56</f>
        <v>8300.0872635863052</v>
      </c>
      <c r="K121" s="1">
        <f>K56*Unit_OTP分析!V56</f>
        <v>8605.0421384381934</v>
      </c>
      <c r="L121" s="1">
        <f>L56*Unit_OTP分析!W56</f>
        <v>9400.5291576673862</v>
      </c>
      <c r="M121" s="1">
        <f>M56*Unit_OTP分析!X56</f>
        <v>10904.670204628037</v>
      </c>
      <c r="N121" s="1">
        <f>N56*Unit_OTP分析!Y56</f>
        <v>13906.072882042967</v>
      </c>
      <c r="O121" s="1">
        <f>O56*Unit_OTP分析!Z56</f>
        <v>18732.98939554613</v>
      </c>
      <c r="P121" s="1">
        <f>P56*Unit_OTP分析!AA56</f>
        <v>25560.27505168099</v>
      </c>
      <c r="Q121" s="1">
        <f>Q56*Unit_OTP分析!AB56</f>
        <v>26508.716658546306</v>
      </c>
      <c r="R121" s="11"/>
      <c r="S121" s="1">
        <v>6</v>
      </c>
      <c r="T121" s="1">
        <f t="shared" si="45"/>
        <v>0.88883105293176534</v>
      </c>
      <c r="U121" s="1">
        <f t="shared" si="46"/>
        <v>0.91190497778871638</v>
      </c>
      <c r="V121" s="1">
        <f t="shared" si="47"/>
        <v>0.94605895172806553</v>
      </c>
      <c r="W121" s="1">
        <f t="shared" si="48"/>
        <v>0.9727617244666551</v>
      </c>
      <c r="X121" s="1">
        <f t="shared" si="49"/>
        <v>0.98434854014775275</v>
      </c>
      <c r="Y121" s="1">
        <f t="shared" si="50"/>
        <v>0.99047729997379952</v>
      </c>
      <c r="Z121" s="1">
        <f t="shared" si="51"/>
        <v>0.995841118435976</v>
      </c>
      <c r="AA121" s="1">
        <f t="shared" si="52"/>
        <v>0.99904813956884164</v>
      </c>
      <c r="AB121" s="1">
        <f t="shared" si="53"/>
        <v>0.99661690585948448</v>
      </c>
      <c r="AC121" s="1">
        <f t="shared" si="54"/>
        <v>0.99693678432812183</v>
      </c>
      <c r="AD121" s="1">
        <f t="shared" si="55"/>
        <v>0.99782583843698314</v>
      </c>
      <c r="AE121" s="1">
        <f t="shared" si="56"/>
        <v>0.98016224262025198</v>
      </c>
      <c r="AF121" s="1">
        <f t="shared" si="57"/>
        <v>0.95749840448425561</v>
      </c>
      <c r="AG121" s="1">
        <f t="shared" si="58"/>
        <v>0.91948406681110306</v>
      </c>
      <c r="AH121" s="1">
        <f t="shared" si="59"/>
        <v>0.92153373210376133</v>
      </c>
    </row>
    <row r="122" spans="1:34" x14ac:dyDescent="0.15">
      <c r="A122" s="11"/>
      <c r="B122" s="1">
        <v>7</v>
      </c>
      <c r="C122" s="1">
        <f>C57*Unit_OTP分析!N57</f>
        <v>25387.379574468087</v>
      </c>
      <c r="D122" s="1">
        <f>D57*Unit_OTP分析!O57</f>
        <v>24397.4876566249</v>
      </c>
      <c r="E122" s="1">
        <f>E57*Unit_OTP分析!P57</f>
        <v>17964.904291068891</v>
      </c>
      <c r="F122" s="1">
        <f>F57*Unit_OTP分析!Q57</f>
        <v>13356.67943228671</v>
      </c>
      <c r="G122" s="1">
        <f>G57*Unit_OTP分析!R57</f>
        <v>10676.068631142911</v>
      </c>
      <c r="H122" s="1">
        <f>H57*Unit_OTP分析!S57</f>
        <v>9205.2276003011721</v>
      </c>
      <c r="I122" s="1">
        <f>I57*Unit_OTP分析!T57</f>
        <v>8399.2825703189355</v>
      </c>
      <c r="J122" s="1">
        <f>J57*Unit_OTP分析!U57</f>
        <v>8209.0078115464421</v>
      </c>
      <c r="K122" s="1">
        <f>K57*Unit_OTP分析!V57</f>
        <v>8424.0201238390091</v>
      </c>
      <c r="L122" s="1">
        <f>L57*Unit_OTP分析!W57</f>
        <v>9218.5554208902595</v>
      </c>
      <c r="M122" s="1">
        <f>M57*Unit_OTP分析!X57</f>
        <v>10669.360792694773</v>
      </c>
      <c r="N122" s="1">
        <f>N57*Unit_OTP分析!Y57</f>
        <v>13596.309312273776</v>
      </c>
      <c r="O122" s="1">
        <f>O57*Unit_OTP分析!Z57</f>
        <v>18350.414553990609</v>
      </c>
      <c r="P122" s="1">
        <f>P57*Unit_OTP分析!AA57</f>
        <v>25214.400219780222</v>
      </c>
      <c r="Q122" s="1">
        <f>Q57*Unit_OTP分析!AB57</f>
        <v>26813.865874439463</v>
      </c>
      <c r="R122" s="11"/>
      <c r="S122" s="1">
        <v>7</v>
      </c>
      <c r="T122" s="1">
        <f t="shared" si="45"/>
        <v>0.89413834267479753</v>
      </c>
      <c r="U122" s="1">
        <f t="shared" si="46"/>
        <v>0.91336450230060162</v>
      </c>
      <c r="V122" s="1">
        <f t="shared" si="47"/>
        <v>0.94575669824516029</v>
      </c>
      <c r="W122" s="1">
        <f t="shared" si="48"/>
        <v>0.96776420877111546</v>
      </c>
      <c r="X122" s="1">
        <f t="shared" si="49"/>
        <v>0.98439435437143508</v>
      </c>
      <c r="Y122" s="1">
        <f t="shared" si="50"/>
        <v>0.98825252941177177</v>
      </c>
      <c r="Z122" s="1">
        <f t="shared" si="51"/>
        <v>0.99353086780095368</v>
      </c>
      <c r="AA122" s="1">
        <f t="shared" si="52"/>
        <v>0.99865902718517618</v>
      </c>
      <c r="AB122" s="1">
        <f t="shared" si="53"/>
        <v>0.99120659950969148</v>
      </c>
      <c r="AC122" s="1">
        <f t="shared" si="54"/>
        <v>0.99150894103001519</v>
      </c>
      <c r="AD122" s="1">
        <f t="shared" si="55"/>
        <v>0.99101462146077979</v>
      </c>
      <c r="AE122" s="1">
        <f t="shared" si="56"/>
        <v>0.98444080420817148</v>
      </c>
      <c r="AF122" s="1">
        <f t="shared" si="57"/>
        <v>0.95218603721202855</v>
      </c>
      <c r="AG122" s="1">
        <f t="shared" si="58"/>
        <v>0.9290065199683506</v>
      </c>
      <c r="AH122" s="1">
        <f t="shared" si="59"/>
        <v>0.90996349955174338</v>
      </c>
    </row>
    <row r="123" spans="1:34" x14ac:dyDescent="0.15">
      <c r="A123" s="11"/>
      <c r="B123" s="1">
        <v>8</v>
      </c>
      <c r="C123" s="1">
        <f>C58*Unit_OTP分析!N58</f>
        <v>25483.177899372749</v>
      </c>
      <c r="D123" s="1">
        <f>D58*Unit_OTP分析!O58</f>
        <v>24729.207768122084</v>
      </c>
      <c r="E123" s="1">
        <f>E58*Unit_OTP分析!P58</f>
        <v>18284.536866359445</v>
      </c>
      <c r="F123" s="1">
        <f>F58*Unit_OTP分析!Q58</f>
        <v>13586.654972592012</v>
      </c>
      <c r="G123" s="1">
        <f>G58*Unit_OTP分析!R58</f>
        <v>10769.001486850664</v>
      </c>
      <c r="H123" s="1">
        <f>H58*Unit_OTP分析!S58</f>
        <v>9264.8576874205846</v>
      </c>
      <c r="I123" s="1">
        <f>I58*Unit_OTP分析!T58</f>
        <v>8495.5674580196865</v>
      </c>
      <c r="J123" s="1">
        <f>J58*Unit_OTP分析!U58</f>
        <v>8234.2541436464089</v>
      </c>
      <c r="K123" s="1">
        <f>K58*Unit_OTP分析!V58</f>
        <v>8467.1779988297239</v>
      </c>
      <c r="L123" s="1">
        <f>L58*Unit_OTP分析!W58</f>
        <v>9287.0731997834318</v>
      </c>
      <c r="M123" s="1">
        <f>M58*Unit_OTP分析!X58</f>
        <v>10790.66778266692</v>
      </c>
      <c r="N123" s="1">
        <f>N58*Unit_OTP分析!Y58</f>
        <v>13772.094840175239</v>
      </c>
      <c r="O123" s="1">
        <f>O58*Unit_OTP分析!Z58</f>
        <v>18633.359899050276</v>
      </c>
      <c r="P123" s="1">
        <f>P58*Unit_OTP分析!AA58</f>
        <v>25471.331262601496</v>
      </c>
      <c r="Q123" s="1">
        <f>Q58*Unit_OTP分析!AB58</f>
        <v>26577.293801854565</v>
      </c>
      <c r="R123" s="11"/>
      <c r="S123" s="1">
        <v>8</v>
      </c>
      <c r="T123" s="1">
        <f t="shared" si="45"/>
        <v>0.88899574159656813</v>
      </c>
      <c r="U123" s="1">
        <f t="shared" si="46"/>
        <v>0.91049638218914331</v>
      </c>
      <c r="V123" s="1">
        <f t="shared" si="47"/>
        <v>0.93693182013565701</v>
      </c>
      <c r="W123" s="1">
        <f t="shared" si="48"/>
        <v>0.96188504400945307</v>
      </c>
      <c r="X123" s="1">
        <f t="shared" si="49"/>
        <v>0.98172593022169807</v>
      </c>
      <c r="Y123" s="1">
        <f t="shared" si="50"/>
        <v>0.99058384183475334</v>
      </c>
      <c r="Z123" s="1">
        <f t="shared" si="51"/>
        <v>0.99016254812459747</v>
      </c>
      <c r="AA123" s="1">
        <f t="shared" si="52"/>
        <v>0.98717202131692594</v>
      </c>
      <c r="AB123" s="1">
        <f t="shared" si="53"/>
        <v>0.98910399399084326</v>
      </c>
      <c r="AC123" s="1">
        <f t="shared" si="54"/>
        <v>0.98457863269531409</v>
      </c>
      <c r="AD123" s="1">
        <f t="shared" si="55"/>
        <v>0.97876085955839831</v>
      </c>
      <c r="AE123" s="1">
        <f t="shared" si="56"/>
        <v>0.96740371976449802</v>
      </c>
      <c r="AF123" s="1">
        <f t="shared" si="57"/>
        <v>0.93671381241943263</v>
      </c>
      <c r="AG123" s="1">
        <f t="shared" si="58"/>
        <v>0.92469685084357278</v>
      </c>
      <c r="AH123" s="1">
        <f t="shared" si="59"/>
        <v>0.9066829541620024</v>
      </c>
    </row>
    <row r="124" spans="1:34" x14ac:dyDescent="0.15">
      <c r="A124" s="11"/>
      <c r="B124" s="1">
        <v>9</v>
      </c>
      <c r="C124" s="1">
        <f>C59*Unit_OTP分析!N59</f>
        <v>25108.267488283287</v>
      </c>
      <c r="D124" s="1">
        <f>D59*Unit_OTP分析!O59</f>
        <v>25403.07004193198</v>
      </c>
      <c r="E124" s="1">
        <f>E59*Unit_OTP分析!P59</f>
        <v>19312.924019912884</v>
      </c>
      <c r="F124" s="1">
        <f>F59*Unit_OTP分析!Q59</f>
        <v>14304.49848965413</v>
      </c>
      <c r="G124" s="1">
        <f>G59*Unit_OTP分析!R59</f>
        <v>11306.270185780637</v>
      </c>
      <c r="H124" s="1">
        <f>H59*Unit_OTP分析!S59</f>
        <v>9651.4084564029945</v>
      </c>
      <c r="I124" s="1">
        <f>I59*Unit_OTP分析!T59</f>
        <v>8874.0589921711326</v>
      </c>
      <c r="J124" s="1">
        <f>J59*Unit_OTP分析!U59</f>
        <v>8590.7496572212076</v>
      </c>
      <c r="K124" s="1">
        <f>K59*Unit_OTP分析!V59</f>
        <v>8812.6612759312957</v>
      </c>
      <c r="L124" s="1">
        <f>L59*Unit_OTP分析!W59</f>
        <v>9600.2183243912514</v>
      </c>
      <c r="M124" s="1">
        <f>M59*Unit_OTP分析!X59</f>
        <v>11369.705963556045</v>
      </c>
      <c r="N124" s="1">
        <f>N59*Unit_OTP分析!Y59</f>
        <v>14534.40945681907</v>
      </c>
      <c r="O124" s="1">
        <f>O59*Unit_OTP分析!Z59</f>
        <v>19587.079717132754</v>
      </c>
      <c r="P124" s="1">
        <f>P59*Unit_OTP分析!AA59</f>
        <v>26165.044890162371</v>
      </c>
      <c r="Q124" s="1">
        <f>Q59*Unit_OTP分析!AB59</f>
        <v>26522.220438714146</v>
      </c>
      <c r="R124" s="11"/>
      <c r="S124" s="1">
        <v>9</v>
      </c>
      <c r="T124" s="1">
        <f t="shared" si="45"/>
        <v>0.88370787398986395</v>
      </c>
      <c r="U124" s="1">
        <f t="shared" si="46"/>
        <v>0.90525820559473458</v>
      </c>
      <c r="V124" s="1">
        <f t="shared" si="47"/>
        <v>0.92151541033719375</v>
      </c>
      <c r="W124" s="1">
        <f t="shared" si="48"/>
        <v>0.95195538396003565</v>
      </c>
      <c r="X124" s="1">
        <f t="shared" si="49"/>
        <v>0.96508808397900214</v>
      </c>
      <c r="Y124" s="1">
        <f t="shared" si="50"/>
        <v>0.97193455818074725</v>
      </c>
      <c r="Z124" s="1">
        <f t="shared" si="51"/>
        <v>0.9807819483157173</v>
      </c>
      <c r="AA124" s="1">
        <f t="shared" si="52"/>
        <v>0.97898523997084486</v>
      </c>
      <c r="AB124" s="1">
        <f t="shared" si="53"/>
        <v>0.9884676673402123</v>
      </c>
      <c r="AC124" s="1">
        <f t="shared" si="54"/>
        <v>0.9828220297251733</v>
      </c>
      <c r="AD124" s="1">
        <f t="shared" si="55"/>
        <v>0.96719044120090547</v>
      </c>
      <c r="AE124" s="1">
        <f t="shared" si="56"/>
        <v>0.95618687050230911</v>
      </c>
      <c r="AF124" s="1">
        <f t="shared" si="57"/>
        <v>0.9270790784629469</v>
      </c>
      <c r="AG124" s="1">
        <f t="shared" si="58"/>
        <v>0.90587648794717723</v>
      </c>
      <c r="AH124" s="1">
        <f t="shared" si="59"/>
        <v>0.89468901581814386</v>
      </c>
    </row>
    <row r="125" spans="1:34" x14ac:dyDescent="0.15">
      <c r="A125" s="11"/>
      <c r="B125" s="1">
        <v>10</v>
      </c>
      <c r="C125" s="1">
        <f>C60*Unit_OTP分析!N60</f>
        <v>24723.01202963703</v>
      </c>
      <c r="D125" s="1">
        <f>D60*Unit_OTP分析!O60</f>
        <v>25967.169408626054</v>
      </c>
      <c r="E125" s="1">
        <f>E60*Unit_OTP分析!P60</f>
        <v>20887.669636535287</v>
      </c>
      <c r="F125" s="1">
        <f>F60*Unit_OTP分析!Q60</f>
        <v>15580.267529894574</v>
      </c>
      <c r="G125" s="1">
        <f>G60*Unit_OTP分析!R60</f>
        <v>12285.752959813241</v>
      </c>
      <c r="H125" s="1">
        <f>H60*Unit_OTP分析!S60</f>
        <v>10353.895825498306</v>
      </c>
      <c r="I125" s="1">
        <f>I60*Unit_OTP分析!T60</f>
        <v>9372.9449802050549</v>
      </c>
      <c r="J125" s="1">
        <f>J60*Unit_OTP分析!U60</f>
        <v>9142.2762523579968</v>
      </c>
      <c r="K125" s="1">
        <f>K60*Unit_OTP分析!V60</f>
        <v>9424.4063527960534</v>
      </c>
      <c r="L125" s="1">
        <f>L60*Unit_OTP分析!W60</f>
        <v>10373.092093914709</v>
      </c>
      <c r="M125" s="1">
        <f>M60*Unit_OTP分析!X60</f>
        <v>12393.859052351982</v>
      </c>
      <c r="N125" s="1">
        <f>N60*Unit_OTP分析!Y60</f>
        <v>15731.40403007958</v>
      </c>
      <c r="O125" s="1">
        <f>O60*Unit_OTP分析!Z60</f>
        <v>21068.213745578731</v>
      </c>
      <c r="P125" s="1">
        <f>P60*Unit_OTP分析!AA60</f>
        <v>26773.165822784809</v>
      </c>
      <c r="Q125" s="1">
        <f>Q60*Unit_OTP分析!AB60</f>
        <v>25781.812037840293</v>
      </c>
      <c r="R125" s="11"/>
      <c r="S125" s="1">
        <v>10</v>
      </c>
      <c r="T125" s="1">
        <f t="shared" si="45"/>
        <v>0.87221668528223928</v>
      </c>
      <c r="U125" s="1">
        <f t="shared" si="46"/>
        <v>0.89939814888776304</v>
      </c>
      <c r="V125" s="1">
        <f t="shared" si="47"/>
        <v>0.91199786275753003</v>
      </c>
      <c r="W125" s="1">
        <f t="shared" si="48"/>
        <v>0.93619420380163743</v>
      </c>
      <c r="X125" s="1">
        <f t="shared" si="49"/>
        <v>0.95584316339084952</v>
      </c>
      <c r="Y125" s="1">
        <f t="shared" si="50"/>
        <v>0.96810594109093173</v>
      </c>
      <c r="Z125" s="1">
        <f t="shared" si="51"/>
        <v>0.97781286773123754</v>
      </c>
      <c r="AA125" s="1">
        <f t="shared" si="52"/>
        <v>0.96746426287647425</v>
      </c>
      <c r="AB125" s="1">
        <f t="shared" si="53"/>
        <v>0.97655963869154727</v>
      </c>
      <c r="AC125" s="1">
        <f t="shared" si="54"/>
        <v>0.96596496548450517</v>
      </c>
      <c r="AD125" s="1">
        <f t="shared" si="55"/>
        <v>0.94931234167391032</v>
      </c>
      <c r="AE125" s="1">
        <f t="shared" si="56"/>
        <v>0.93645511439874729</v>
      </c>
      <c r="AF125" s="1">
        <f t="shared" si="57"/>
        <v>0.91292576846892182</v>
      </c>
      <c r="AG125" s="1">
        <f t="shared" si="58"/>
        <v>0.89655014273708522</v>
      </c>
      <c r="AH125" s="1">
        <f t="shared" si="59"/>
        <v>0.89745963610467017</v>
      </c>
    </row>
    <row r="126" spans="1:34" x14ac:dyDescent="0.15">
      <c r="A126" s="11"/>
      <c r="B126" s="1">
        <v>11</v>
      </c>
      <c r="C126" s="1">
        <f>C61*Unit_OTP分析!N61</f>
        <v>23702.112043724377</v>
      </c>
      <c r="D126" s="1">
        <f>D61*Unit_OTP分析!O61</f>
        <v>26275.759861431874</v>
      </c>
      <c r="E126" s="1">
        <f>E61*Unit_OTP分析!P61</f>
        <v>22892.348313988667</v>
      </c>
      <c r="F126" s="1">
        <f>F61*Unit_OTP分析!Q61</f>
        <v>17433.973488522468</v>
      </c>
      <c r="G126" s="1">
        <f>G61*Unit_OTP分析!R61</f>
        <v>13788.504794986031</v>
      </c>
      <c r="H126" s="1">
        <f>H61*Unit_OTP分析!S61</f>
        <v>11570.832851801495</v>
      </c>
      <c r="I126" s="1">
        <f>I61*Unit_OTP分析!T61</f>
        <v>10397.62100832647</v>
      </c>
      <c r="J126" s="1">
        <f>J61*Unit_OTP分析!U61</f>
        <v>10055.545600150745</v>
      </c>
      <c r="K126" s="1">
        <f>K61*Unit_OTP分析!V61</f>
        <v>10473.460776141521</v>
      </c>
      <c r="L126" s="1">
        <f>L61*Unit_OTP分析!W61</f>
        <v>11612.077908587256</v>
      </c>
      <c r="M126" s="1">
        <f>M61*Unit_OTP分析!X61</f>
        <v>13917.901401905352</v>
      </c>
      <c r="N126" s="1">
        <f>N61*Unit_OTP分析!Y61</f>
        <v>17693.422370173103</v>
      </c>
      <c r="O126" s="1">
        <f>O61*Unit_OTP分析!Z61</f>
        <v>23234.496154281187</v>
      </c>
      <c r="P126" s="1">
        <f>P61*Unit_OTP分析!AA61</f>
        <v>27185.871414394405</v>
      </c>
      <c r="Q126" s="1">
        <f>Q61*Unit_OTP分析!AB61</f>
        <v>24436.9405871659</v>
      </c>
      <c r="R126" s="11"/>
      <c r="S126" s="1">
        <v>11</v>
      </c>
      <c r="T126" s="1">
        <f t="shared" si="45"/>
        <v>0.88044679343672172</v>
      </c>
      <c r="U126" s="1">
        <f t="shared" si="46"/>
        <v>0.88645973844503612</v>
      </c>
      <c r="V126" s="1">
        <f t="shared" si="47"/>
        <v>0.89974115306347113</v>
      </c>
      <c r="W126" s="1">
        <f t="shared" si="48"/>
        <v>0.92540600474672985</v>
      </c>
      <c r="X126" s="1">
        <f t="shared" si="49"/>
        <v>0.94068444351061753</v>
      </c>
      <c r="Y126" s="1">
        <f t="shared" si="50"/>
        <v>0.96254667635104896</v>
      </c>
      <c r="Z126" s="1">
        <f t="shared" si="51"/>
        <v>0.96551457062724</v>
      </c>
      <c r="AA126" s="1">
        <f t="shared" si="52"/>
        <v>0.96344062119004692</v>
      </c>
      <c r="AB126" s="1">
        <f t="shared" si="53"/>
        <v>0.95984084445215823</v>
      </c>
      <c r="AC126" s="1">
        <f t="shared" si="54"/>
        <v>0.9527000432635353</v>
      </c>
      <c r="AD126" s="1">
        <f t="shared" si="55"/>
        <v>0.94001635186937471</v>
      </c>
      <c r="AE126" s="1">
        <f t="shared" si="56"/>
        <v>0.92096359418263241</v>
      </c>
      <c r="AF126" s="1">
        <f t="shared" si="57"/>
        <v>0.89987845419413837</v>
      </c>
      <c r="AG126" s="1">
        <f t="shared" si="58"/>
        <v>0.8914478528796218</v>
      </c>
      <c r="AH126" s="1">
        <f t="shared" si="59"/>
        <v>0.90067526030871325</v>
      </c>
    </row>
    <row r="127" spans="1:34" x14ac:dyDescent="0.15">
      <c r="A127" s="11"/>
      <c r="B127" s="1">
        <v>12</v>
      </c>
      <c r="C127" s="1">
        <f>C62*Unit_OTP分析!N62</f>
        <v>23063.047316666063</v>
      </c>
      <c r="D127" s="1">
        <f>D62*Unit_OTP分析!O62</f>
        <v>25475.873361702124</v>
      </c>
      <c r="E127" s="1">
        <f>E62*Unit_OTP分析!P62</f>
        <v>25191.200535569926</v>
      </c>
      <c r="F127" s="1">
        <f>F62*Unit_OTP分析!Q62</f>
        <v>20323.461064491519</v>
      </c>
      <c r="G127" s="1">
        <f>G62*Unit_OTP分析!R62</f>
        <v>16149.597358846517</v>
      </c>
      <c r="H127" s="1">
        <f>H62*Unit_OTP分析!S62</f>
        <v>13568.908144010869</v>
      </c>
      <c r="I127" s="1">
        <f>I62*Unit_OTP分析!T62</f>
        <v>12192.455760816723</v>
      </c>
      <c r="J127" s="1">
        <f>J62*Unit_OTP分析!U62</f>
        <v>11742.79551308683</v>
      </c>
      <c r="K127" s="1">
        <f>K62*Unit_OTP分析!V62</f>
        <v>12228.006614404705</v>
      </c>
      <c r="L127" s="1">
        <f>L62*Unit_OTP分析!W62</f>
        <v>13615.410307386452</v>
      </c>
      <c r="M127" s="1">
        <f>M62*Unit_OTP分析!X62</f>
        <v>16128.317255574613</v>
      </c>
      <c r="N127" s="1">
        <f>N62*Unit_OTP分析!Y62</f>
        <v>20500.993804138598</v>
      </c>
      <c r="O127" s="1">
        <f>O62*Unit_OTP分析!Z62</f>
        <v>25571.877538334022</v>
      </c>
      <c r="P127" s="1">
        <f>P62*Unit_OTP分析!AA62</f>
        <v>26471.794204279649</v>
      </c>
      <c r="Q127" s="1">
        <f>Q62*Unit_OTP分析!AB62</f>
        <v>23540.922539500556</v>
      </c>
      <c r="R127" s="11"/>
      <c r="S127" s="1">
        <v>12</v>
      </c>
      <c r="T127" s="1">
        <f t="shared" si="45"/>
        <v>0.8823628895008252</v>
      </c>
      <c r="U127" s="1">
        <f t="shared" si="46"/>
        <v>0.88949952453754866</v>
      </c>
      <c r="V127" s="1">
        <f t="shared" si="47"/>
        <v>0.89294277032123937</v>
      </c>
      <c r="W127" s="1">
        <f t="shared" si="48"/>
        <v>0.9095482509622701</v>
      </c>
      <c r="X127" s="1">
        <f t="shared" si="49"/>
        <v>0.92607244830183721</v>
      </c>
      <c r="Y127" s="1">
        <f t="shared" si="50"/>
        <v>0.93964151094470971</v>
      </c>
      <c r="Z127" s="1">
        <f t="shared" si="51"/>
        <v>0.95545345346629851</v>
      </c>
      <c r="AA127" s="1">
        <f t="shared" si="52"/>
        <v>0.95400033869349543</v>
      </c>
      <c r="AB127" s="1">
        <f t="shared" si="53"/>
        <v>0.94609949492203349</v>
      </c>
      <c r="AC127" s="1">
        <f t="shared" si="54"/>
        <v>0.93489593550385552</v>
      </c>
      <c r="AD127" s="1">
        <f t="shared" si="55"/>
        <v>0.92369496881039126</v>
      </c>
      <c r="AE127" s="1">
        <f t="shared" si="56"/>
        <v>0.89816968931876506</v>
      </c>
      <c r="AF127" s="1">
        <f t="shared" si="57"/>
        <v>0.89593286026953123</v>
      </c>
      <c r="AG127" s="1">
        <f t="shared" si="58"/>
        <v>0.88968559898383393</v>
      </c>
      <c r="AH127" s="1">
        <f t="shared" si="59"/>
        <v>0.90494246600193151</v>
      </c>
    </row>
    <row r="128" spans="1:34" x14ac:dyDescent="0.15">
      <c r="A128" s="11"/>
      <c r="B128" s="1">
        <v>13</v>
      </c>
      <c r="C128" s="1">
        <f>C63*Unit_OTP分析!N63</f>
        <v>22140.50686813187</v>
      </c>
      <c r="D128" s="1">
        <f>D63*Unit_OTP分析!O63</f>
        <v>23994.514058070941</v>
      </c>
      <c r="E128" s="1">
        <f>E63*Unit_OTP分析!P63</f>
        <v>25951.853881278537</v>
      </c>
      <c r="F128" s="1">
        <f>F63*Unit_OTP分析!Q63</f>
        <v>23424.281240080418</v>
      </c>
      <c r="G128" s="1">
        <f>G63*Unit_OTP分析!R63</f>
        <v>19310.857339148097</v>
      </c>
      <c r="H128" s="1">
        <f>H63*Unit_OTP分析!S63</f>
        <v>16244.689618922472</v>
      </c>
      <c r="I128" s="1">
        <f>I63*Unit_OTP分析!T63</f>
        <v>14724.841717533149</v>
      </c>
      <c r="J128" s="1">
        <f>J63*Unit_OTP分析!U63</f>
        <v>14147.884811490127</v>
      </c>
      <c r="K128" s="1">
        <f>K63*Unit_OTP分析!V63</f>
        <v>14654.099449463578</v>
      </c>
      <c r="L128" s="1">
        <f>L63*Unit_OTP分析!W63</f>
        <v>16291.315806922161</v>
      </c>
      <c r="M128" s="1">
        <f>M63*Unit_OTP分析!X63</f>
        <v>19464.27417210539</v>
      </c>
      <c r="N128" s="1">
        <f>N63*Unit_OTP分析!Y63</f>
        <v>23655.396331952888</v>
      </c>
      <c r="O128" s="1">
        <f>O63*Unit_OTP分析!Z63</f>
        <v>26677.784317377536</v>
      </c>
      <c r="P128" s="1">
        <f>P63*Unit_OTP分析!AA63</f>
        <v>24659.556357254289</v>
      </c>
      <c r="Q128" s="1">
        <f>Q63*Unit_OTP分析!AB63</f>
        <v>22324.685784635589</v>
      </c>
      <c r="R128" s="11"/>
      <c r="S128" s="1">
        <v>13</v>
      </c>
      <c r="T128" s="1">
        <f t="shared" si="45"/>
        <v>0.9056659519893735</v>
      </c>
      <c r="U128" s="1">
        <f t="shared" si="46"/>
        <v>0.89130591348790977</v>
      </c>
      <c r="V128" s="1">
        <f t="shared" si="47"/>
        <v>0.89095481887332451</v>
      </c>
      <c r="W128" s="1">
        <f t="shared" si="48"/>
        <v>0.89449550033932634</v>
      </c>
      <c r="X128" s="1">
        <f t="shared" si="49"/>
        <v>0.91682626829744684</v>
      </c>
      <c r="Y128" s="1">
        <f t="shared" si="50"/>
        <v>0.92499512463434752</v>
      </c>
      <c r="Z128" s="1">
        <f t="shared" si="51"/>
        <v>0.93074717518948824</v>
      </c>
      <c r="AA128" s="1">
        <f t="shared" si="52"/>
        <v>0.94063025832572733</v>
      </c>
      <c r="AB128" s="1">
        <f t="shared" si="53"/>
        <v>0.93038840195550754</v>
      </c>
      <c r="AC128" s="1">
        <f t="shared" si="54"/>
        <v>0.91226377481388909</v>
      </c>
      <c r="AD128" s="1">
        <f t="shared" si="55"/>
        <v>0.89769237059316864</v>
      </c>
      <c r="AE128" s="1">
        <f t="shared" si="56"/>
        <v>0.88879918761054588</v>
      </c>
      <c r="AF128" s="1">
        <f t="shared" si="57"/>
        <v>0.88671541776423435</v>
      </c>
      <c r="AG128" s="1">
        <f t="shared" si="58"/>
        <v>0.89535018250311482</v>
      </c>
      <c r="AH128" s="1">
        <f t="shared" si="59"/>
        <v>0.91799985723424948</v>
      </c>
    </row>
    <row r="129" spans="1:34" x14ac:dyDescent="0.15">
      <c r="A129" s="11"/>
      <c r="B129" s="1">
        <v>14</v>
      </c>
      <c r="C129" s="1">
        <f>C64*Unit_OTP分析!N64</f>
        <v>23026.04642824308</v>
      </c>
      <c r="D129" s="1">
        <f>D64*Unit_OTP分析!O64</f>
        <v>22315.228001673408</v>
      </c>
      <c r="E129" s="1">
        <f>E64*Unit_OTP分析!P64</f>
        <v>24668.49492801047</v>
      </c>
      <c r="F129" s="1">
        <f>F64*Unit_OTP分析!Q64</f>
        <v>25738.097747576507</v>
      </c>
      <c r="G129" s="1">
        <f>G64*Unit_OTP分析!R64</f>
        <v>23301.497426099875</v>
      </c>
      <c r="H129" s="1">
        <f>H64*Unit_OTP分析!S64</f>
        <v>20292.425448688449</v>
      </c>
      <c r="I129" s="1">
        <f>I64*Unit_OTP分析!T64</f>
        <v>18302.231143256551</v>
      </c>
      <c r="J129" s="1">
        <f>J64*Unit_OTP分析!U64</f>
        <v>17724.616780185755</v>
      </c>
      <c r="K129" s="1">
        <f>K64*Unit_OTP分析!V64</f>
        <v>18191.474356634422</v>
      </c>
      <c r="L129" s="1">
        <f>L64*Unit_OTP分析!W64</f>
        <v>20338.693850421914</v>
      </c>
      <c r="M129" s="1">
        <f>M64*Unit_OTP分析!X64</f>
        <v>23319.140638297875</v>
      </c>
      <c r="N129" s="1">
        <f>N64*Unit_OTP分析!Y64</f>
        <v>25956.60127850396</v>
      </c>
      <c r="O129" s="1">
        <f>O64*Unit_OTP分析!Z64</f>
        <v>25265.139554053494</v>
      </c>
      <c r="P129" s="1">
        <f>P64*Unit_OTP分析!AA64</f>
        <v>22946.25083880889</v>
      </c>
      <c r="Q129" s="1">
        <f>Q64*Unit_OTP分析!AB64</f>
        <v>21392.595945308818</v>
      </c>
      <c r="R129" s="11"/>
      <c r="S129" s="1">
        <v>14</v>
      </c>
      <c r="T129" s="1">
        <f t="shared" si="45"/>
        <v>0.92463040907072491</v>
      </c>
      <c r="U129" s="1">
        <f t="shared" si="46"/>
        <v>0.92646693938240177</v>
      </c>
      <c r="V129" s="1">
        <f t="shared" si="47"/>
        <v>0.89708905687723917</v>
      </c>
      <c r="W129" s="1">
        <f t="shared" si="48"/>
        <v>0.8874041550136923</v>
      </c>
      <c r="X129" s="1">
        <f t="shared" si="49"/>
        <v>0.89770260850631189</v>
      </c>
      <c r="Y129" s="1">
        <f t="shared" si="50"/>
        <v>0.90562496512366797</v>
      </c>
      <c r="Z129" s="1">
        <f t="shared" si="51"/>
        <v>0.9249918320559728</v>
      </c>
      <c r="AA129" s="1">
        <f t="shared" si="52"/>
        <v>0.92663111523672825</v>
      </c>
      <c r="AB129" s="1">
        <f t="shared" si="53"/>
        <v>0.91486745988869733</v>
      </c>
      <c r="AC129" s="1">
        <f t="shared" si="54"/>
        <v>0.89182912730415964</v>
      </c>
      <c r="AD129" s="1">
        <f t="shared" si="55"/>
        <v>0.8886714675423969</v>
      </c>
      <c r="AE129" s="1">
        <f t="shared" si="56"/>
        <v>0.89211349450798716</v>
      </c>
      <c r="AF129" s="1">
        <f t="shared" si="57"/>
        <v>0.89344635779348258</v>
      </c>
      <c r="AG129" s="1">
        <f t="shared" si="58"/>
        <v>0.91650523937022332</v>
      </c>
      <c r="AH129" s="1">
        <f t="shared" si="59"/>
        <v>0.93293055922136991</v>
      </c>
    </row>
  </sheetData>
  <mergeCells count="12">
    <mergeCell ref="A2:A16"/>
    <mergeCell ref="A18:A32"/>
    <mergeCell ref="A34:A48"/>
    <mergeCell ref="A50:A64"/>
    <mergeCell ref="A67:A81"/>
    <mergeCell ref="A99:A113"/>
    <mergeCell ref="A115:A129"/>
    <mergeCell ref="R67:R81"/>
    <mergeCell ref="R83:R97"/>
    <mergeCell ref="R99:R113"/>
    <mergeCell ref="R115:R129"/>
    <mergeCell ref="A83:A97"/>
  </mergeCells>
  <phoneticPr fontId="2" type="noConversion"/>
  <conditionalFormatting sqref="C2:Q1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Q3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:Q4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:Q6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:Q8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:Q9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3:AH9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9:Q1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9:AH1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5:Q12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15:AH1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7:AH81">
    <cfRule type="cellIs" dxfId="18" priority="1" operator="notBetween">
      <formula>0.92</formula>
      <formula>1.08</formula>
    </cfRule>
  </conditionalFormatting>
  <pageMargins left="0.75" right="0.75" top="1" bottom="1" header="0.5" footer="0.5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0BFCC-0BA8-4C98-9D71-8C17F4B2D58D}">
  <dimension ref="A1:I114"/>
  <sheetViews>
    <sheetView topLeftCell="A78" workbookViewId="0">
      <selection activeCell="A2" sqref="A2:H114"/>
    </sheetView>
  </sheetViews>
  <sheetFormatPr defaultRowHeight="14.25" x14ac:dyDescent="0.15"/>
  <cols>
    <col min="1" max="9" width="11.625" bestFit="1" customWidth="1"/>
  </cols>
  <sheetData>
    <row r="1" spans="1:9" x14ac:dyDescent="0.1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15">
      <c r="A2" s="6" t="s">
        <v>21</v>
      </c>
      <c r="B2" s="6" t="s">
        <v>22</v>
      </c>
      <c r="C2" s="6" t="s">
        <v>23</v>
      </c>
      <c r="D2" s="6" t="s">
        <v>24</v>
      </c>
      <c r="E2" s="6" t="s">
        <v>25</v>
      </c>
      <c r="F2" s="6" t="s">
        <v>26</v>
      </c>
      <c r="G2" s="6" t="s">
        <v>27</v>
      </c>
      <c r="H2" s="6" t="s">
        <v>28</v>
      </c>
      <c r="I2" s="6" t="s">
        <v>10</v>
      </c>
    </row>
    <row r="3" spans="1:9" x14ac:dyDescent="0.15">
      <c r="A3" s="6" t="s">
        <v>29</v>
      </c>
      <c r="B3" s="6" t="s">
        <v>30</v>
      </c>
      <c r="C3" s="6" t="s">
        <v>31</v>
      </c>
      <c r="D3" s="6" t="s">
        <v>32</v>
      </c>
      <c r="E3" s="6" t="s">
        <v>33</v>
      </c>
      <c r="F3" s="6" t="s">
        <v>34</v>
      </c>
      <c r="G3" s="6" t="s">
        <v>35</v>
      </c>
      <c r="H3" s="6" t="s">
        <v>36</v>
      </c>
      <c r="I3" s="6" t="s">
        <v>10</v>
      </c>
    </row>
    <row r="4" spans="1:9" x14ac:dyDescent="0.15">
      <c r="A4" s="6" t="s">
        <v>37</v>
      </c>
      <c r="B4" s="6" t="s">
        <v>38</v>
      </c>
      <c r="C4" s="6" t="s">
        <v>39</v>
      </c>
      <c r="D4" s="6" t="s">
        <v>40</v>
      </c>
      <c r="E4" s="6" t="s">
        <v>41</v>
      </c>
      <c r="F4" s="6" t="s">
        <v>42</v>
      </c>
      <c r="G4" s="6" t="s">
        <v>43</v>
      </c>
      <c r="H4" s="6" t="s">
        <v>44</v>
      </c>
      <c r="I4" s="6" t="s">
        <v>10</v>
      </c>
    </row>
    <row r="5" spans="1:9" x14ac:dyDescent="0.15">
      <c r="A5" s="6" t="s">
        <v>45</v>
      </c>
      <c r="B5" s="6" t="s">
        <v>46</v>
      </c>
      <c r="C5" s="6" t="s">
        <v>47</v>
      </c>
      <c r="D5" s="6" t="s">
        <v>48</v>
      </c>
      <c r="E5" s="6" t="s">
        <v>49</v>
      </c>
      <c r="F5" s="6" t="s">
        <v>50</v>
      </c>
      <c r="G5" s="6" t="s">
        <v>51</v>
      </c>
      <c r="H5" s="6" t="s">
        <v>52</v>
      </c>
      <c r="I5" s="6" t="s">
        <v>10</v>
      </c>
    </row>
    <row r="6" spans="1:9" x14ac:dyDescent="0.15">
      <c r="A6" s="6" t="s">
        <v>53</v>
      </c>
      <c r="B6" s="6" t="s">
        <v>54</v>
      </c>
      <c r="C6" s="6" t="s">
        <v>55</v>
      </c>
      <c r="D6" s="6" t="s">
        <v>56</v>
      </c>
      <c r="E6" s="6" t="s">
        <v>57</v>
      </c>
      <c r="F6" s="6" t="s">
        <v>58</v>
      </c>
      <c r="G6" s="6" t="s">
        <v>59</v>
      </c>
      <c r="H6" s="6" t="s">
        <v>60</v>
      </c>
      <c r="I6" s="6" t="s">
        <v>10</v>
      </c>
    </row>
    <row r="7" spans="1:9" x14ac:dyDescent="0.15">
      <c r="A7" s="6" t="s">
        <v>61</v>
      </c>
      <c r="B7" s="6" t="s">
        <v>62</v>
      </c>
      <c r="C7" s="6" t="s">
        <v>63</v>
      </c>
      <c r="D7" s="6" t="s">
        <v>64</v>
      </c>
      <c r="E7" s="6" t="s">
        <v>65</v>
      </c>
      <c r="F7" s="6" t="s">
        <v>66</v>
      </c>
      <c r="G7" s="6" t="s">
        <v>67</v>
      </c>
      <c r="H7" s="6" t="s">
        <v>68</v>
      </c>
      <c r="I7" s="6" t="s">
        <v>10</v>
      </c>
    </row>
    <row r="8" spans="1:9" x14ac:dyDescent="0.15">
      <c r="A8" s="6" t="s">
        <v>69</v>
      </c>
      <c r="B8" s="6" t="s">
        <v>70</v>
      </c>
      <c r="C8" s="6" t="s">
        <v>71</v>
      </c>
      <c r="D8" s="6" t="s">
        <v>72</v>
      </c>
      <c r="E8" s="6" t="s">
        <v>73</v>
      </c>
      <c r="F8" s="6" t="s">
        <v>74</v>
      </c>
      <c r="G8" s="6" t="s">
        <v>75</v>
      </c>
      <c r="H8" s="6" t="s">
        <v>76</v>
      </c>
      <c r="I8" s="6" t="s">
        <v>10</v>
      </c>
    </row>
    <row r="9" spans="1:9" x14ac:dyDescent="0.15">
      <c r="A9" s="6" t="s">
        <v>77</v>
      </c>
      <c r="B9" s="6" t="s">
        <v>78</v>
      </c>
      <c r="C9" s="6" t="s">
        <v>79</v>
      </c>
      <c r="D9" s="6" t="s">
        <v>80</v>
      </c>
      <c r="E9" s="6" t="s">
        <v>81</v>
      </c>
      <c r="F9" s="6" t="s">
        <v>82</v>
      </c>
      <c r="G9" s="6" t="s">
        <v>83</v>
      </c>
      <c r="H9" s="6" t="s">
        <v>84</v>
      </c>
      <c r="I9" s="6" t="s">
        <v>10</v>
      </c>
    </row>
    <row r="10" spans="1:9" x14ac:dyDescent="0.15">
      <c r="A10" s="6" t="s">
        <v>85</v>
      </c>
      <c r="B10" s="6" t="s">
        <v>86</v>
      </c>
      <c r="C10" s="6" t="s">
        <v>87</v>
      </c>
      <c r="D10" s="6" t="s">
        <v>88</v>
      </c>
      <c r="E10" s="6" t="s">
        <v>89</v>
      </c>
      <c r="F10" s="6" t="s">
        <v>90</v>
      </c>
      <c r="G10" s="6" t="s">
        <v>91</v>
      </c>
      <c r="H10" s="6" t="s">
        <v>92</v>
      </c>
      <c r="I10" s="6" t="s">
        <v>10</v>
      </c>
    </row>
    <row r="11" spans="1:9" x14ac:dyDescent="0.15">
      <c r="A11" s="6" t="s">
        <v>93</v>
      </c>
      <c r="B11" s="6" t="s">
        <v>94</v>
      </c>
      <c r="C11" s="6" t="s">
        <v>95</v>
      </c>
      <c r="D11" s="6" t="s">
        <v>96</v>
      </c>
      <c r="E11" s="6" t="s">
        <v>97</v>
      </c>
      <c r="F11" s="6" t="s">
        <v>98</v>
      </c>
      <c r="G11" s="6" t="s">
        <v>99</v>
      </c>
      <c r="H11" s="6" t="s">
        <v>100</v>
      </c>
      <c r="I11" s="6" t="s">
        <v>10</v>
      </c>
    </row>
    <row r="12" spans="1:9" x14ac:dyDescent="0.15">
      <c r="A12" s="6" t="s">
        <v>101</v>
      </c>
      <c r="B12" s="6" t="s">
        <v>102</v>
      </c>
      <c r="C12" s="6" t="s">
        <v>103</v>
      </c>
      <c r="D12" s="6" t="s">
        <v>104</v>
      </c>
      <c r="E12" s="6" t="s">
        <v>105</v>
      </c>
      <c r="F12" s="6" t="s">
        <v>106</v>
      </c>
      <c r="G12" s="6" t="s">
        <v>107</v>
      </c>
      <c r="H12" s="6" t="s">
        <v>108</v>
      </c>
      <c r="I12" s="6" t="s">
        <v>10</v>
      </c>
    </row>
    <row r="13" spans="1:9" x14ac:dyDescent="0.15">
      <c r="A13" s="6" t="s">
        <v>109</v>
      </c>
      <c r="B13" s="6" t="s">
        <v>110</v>
      </c>
      <c r="C13" s="6" t="s">
        <v>111</v>
      </c>
      <c r="D13" s="6" t="s">
        <v>112</v>
      </c>
      <c r="E13" s="6" t="s">
        <v>113</v>
      </c>
      <c r="F13" s="6" t="s">
        <v>114</v>
      </c>
      <c r="G13" s="6" t="s">
        <v>115</v>
      </c>
      <c r="H13" s="6" t="s">
        <v>116</v>
      </c>
      <c r="I13" s="6" t="s">
        <v>10</v>
      </c>
    </row>
    <row r="14" spans="1:9" x14ac:dyDescent="0.15">
      <c r="A14" s="6" t="s">
        <v>117</v>
      </c>
      <c r="B14" s="6" t="s">
        <v>118</v>
      </c>
      <c r="C14" s="6" t="s">
        <v>119</v>
      </c>
      <c r="D14" s="6" t="s">
        <v>120</v>
      </c>
      <c r="E14" s="6" t="s">
        <v>121</v>
      </c>
      <c r="F14" s="6" t="s">
        <v>122</v>
      </c>
      <c r="G14" s="6" t="s">
        <v>123</v>
      </c>
      <c r="H14" s="6" t="s">
        <v>124</v>
      </c>
      <c r="I14" s="6" t="s">
        <v>10</v>
      </c>
    </row>
    <row r="15" spans="1:9" x14ac:dyDescent="0.15">
      <c r="A15" s="6" t="s">
        <v>125</v>
      </c>
      <c r="B15" s="6" t="s">
        <v>126</v>
      </c>
      <c r="C15" s="6" t="s">
        <v>127</v>
      </c>
      <c r="D15" s="6" t="s">
        <v>128</v>
      </c>
      <c r="E15" s="6" t="s">
        <v>129</v>
      </c>
      <c r="F15" s="6" t="s">
        <v>130</v>
      </c>
      <c r="G15" s="6" t="s">
        <v>131</v>
      </c>
      <c r="H15" s="6" t="s">
        <v>132</v>
      </c>
      <c r="I15" s="6" t="s">
        <v>10</v>
      </c>
    </row>
    <row r="16" spans="1:9" x14ac:dyDescent="0.15">
      <c r="A16" s="6" t="s">
        <v>133</v>
      </c>
      <c r="B16" s="6" t="s">
        <v>134</v>
      </c>
      <c r="C16" s="6" t="s">
        <v>135</v>
      </c>
      <c r="D16" s="6" t="s">
        <v>136</v>
      </c>
      <c r="E16" s="6" t="s">
        <v>137</v>
      </c>
      <c r="F16" s="6" t="s">
        <v>138</v>
      </c>
      <c r="G16" s="6" t="s">
        <v>139</v>
      </c>
      <c r="H16" s="6" t="s">
        <v>140</v>
      </c>
      <c r="I16" s="6" t="s">
        <v>10</v>
      </c>
    </row>
    <row r="17" spans="1:9" x14ac:dyDescent="0.15">
      <c r="A17" s="6" t="s">
        <v>141</v>
      </c>
      <c r="B17" s="6" t="s">
        <v>142</v>
      </c>
      <c r="C17" s="6" t="s">
        <v>143</v>
      </c>
      <c r="D17" s="6" t="s">
        <v>144</v>
      </c>
      <c r="E17" s="6" t="s">
        <v>145</v>
      </c>
      <c r="F17" s="6" t="s">
        <v>146</v>
      </c>
      <c r="G17" s="6" t="s">
        <v>147</v>
      </c>
      <c r="H17" s="6" t="s">
        <v>148</v>
      </c>
      <c r="I17" s="6" t="s">
        <v>10</v>
      </c>
    </row>
    <row r="18" spans="1:9" x14ac:dyDescent="0.15">
      <c r="A18" s="6" t="s">
        <v>149</v>
      </c>
      <c r="B18" s="6" t="s">
        <v>150</v>
      </c>
      <c r="C18" s="6" t="s">
        <v>151</v>
      </c>
      <c r="D18" s="6" t="s">
        <v>152</v>
      </c>
      <c r="E18" s="6" t="s">
        <v>153</v>
      </c>
      <c r="F18" s="6" t="s">
        <v>154</v>
      </c>
      <c r="G18" s="6" t="s">
        <v>155</v>
      </c>
      <c r="H18" s="6" t="s">
        <v>156</v>
      </c>
      <c r="I18" s="6" t="s">
        <v>10</v>
      </c>
    </row>
    <row r="19" spans="1:9" x14ac:dyDescent="0.15">
      <c r="A19" s="6" t="s">
        <v>157</v>
      </c>
      <c r="B19" s="6" t="s">
        <v>158</v>
      </c>
      <c r="C19" s="6" t="s">
        <v>159</v>
      </c>
      <c r="D19" s="6" t="s">
        <v>160</v>
      </c>
      <c r="E19" s="6" t="s">
        <v>161</v>
      </c>
      <c r="F19" s="6" t="s">
        <v>162</v>
      </c>
      <c r="G19" s="6" t="s">
        <v>163</v>
      </c>
      <c r="H19" s="6" t="s">
        <v>164</v>
      </c>
      <c r="I19" s="6" t="s">
        <v>10</v>
      </c>
    </row>
    <row r="20" spans="1:9" x14ac:dyDescent="0.15">
      <c r="A20" s="6" t="s">
        <v>165</v>
      </c>
      <c r="B20" s="6" t="s">
        <v>166</v>
      </c>
      <c r="C20" s="6" t="s">
        <v>167</v>
      </c>
      <c r="D20" s="6" t="s">
        <v>168</v>
      </c>
      <c r="E20" s="6" t="s">
        <v>169</v>
      </c>
      <c r="F20" s="6" t="s">
        <v>170</v>
      </c>
      <c r="G20" s="6" t="s">
        <v>171</v>
      </c>
      <c r="H20" s="6" t="s">
        <v>172</v>
      </c>
      <c r="I20" s="6" t="s">
        <v>10</v>
      </c>
    </row>
    <row r="21" spans="1:9" x14ac:dyDescent="0.15">
      <c r="A21" s="6" t="s">
        <v>173</v>
      </c>
      <c r="B21" s="6" t="s">
        <v>174</v>
      </c>
      <c r="C21" s="6" t="s">
        <v>175</v>
      </c>
      <c r="D21" s="6" t="s">
        <v>176</v>
      </c>
      <c r="E21" s="6" t="s">
        <v>177</v>
      </c>
      <c r="F21" s="6" t="s">
        <v>178</v>
      </c>
      <c r="G21" s="6" t="s">
        <v>179</v>
      </c>
      <c r="H21" s="6" t="s">
        <v>180</v>
      </c>
      <c r="I21" s="6" t="s">
        <v>10</v>
      </c>
    </row>
    <row r="22" spans="1:9" x14ac:dyDescent="0.15">
      <c r="A22" s="6" t="s">
        <v>181</v>
      </c>
      <c r="B22" s="6" t="s">
        <v>182</v>
      </c>
      <c r="C22" s="6" t="s">
        <v>183</v>
      </c>
      <c r="D22" s="6" t="s">
        <v>184</v>
      </c>
      <c r="E22" s="6" t="s">
        <v>185</v>
      </c>
      <c r="F22" s="6" t="s">
        <v>186</v>
      </c>
      <c r="G22" s="6" t="s">
        <v>187</v>
      </c>
      <c r="H22" s="6" t="s">
        <v>188</v>
      </c>
      <c r="I22" s="6" t="s">
        <v>10</v>
      </c>
    </row>
    <row r="23" spans="1:9" x14ac:dyDescent="0.15">
      <c r="A23" s="6" t="s">
        <v>189</v>
      </c>
      <c r="B23" s="6" t="s">
        <v>190</v>
      </c>
      <c r="C23" s="6" t="s">
        <v>191</v>
      </c>
      <c r="D23" s="6" t="s">
        <v>192</v>
      </c>
      <c r="E23" s="6" t="s">
        <v>193</v>
      </c>
      <c r="F23" s="6" t="s">
        <v>194</v>
      </c>
      <c r="G23" s="6" t="s">
        <v>195</v>
      </c>
      <c r="H23" s="6" t="s">
        <v>196</v>
      </c>
      <c r="I23" s="6" t="s">
        <v>10</v>
      </c>
    </row>
    <row r="24" spans="1:9" x14ac:dyDescent="0.15">
      <c r="A24" s="6" t="s">
        <v>197</v>
      </c>
      <c r="B24" s="6" t="s">
        <v>198</v>
      </c>
      <c r="C24" s="6" t="s">
        <v>199</v>
      </c>
      <c r="D24" s="6" t="s">
        <v>200</v>
      </c>
      <c r="E24" s="6" t="s">
        <v>201</v>
      </c>
      <c r="F24" s="6" t="s">
        <v>202</v>
      </c>
      <c r="G24" s="6" t="s">
        <v>203</v>
      </c>
      <c r="H24" s="6" t="s">
        <v>204</v>
      </c>
      <c r="I24" s="6" t="s">
        <v>10</v>
      </c>
    </row>
    <row r="25" spans="1:9" x14ac:dyDescent="0.15">
      <c r="A25" s="6" t="s">
        <v>205</v>
      </c>
      <c r="B25" s="6" t="s">
        <v>206</v>
      </c>
      <c r="C25" s="6" t="s">
        <v>207</v>
      </c>
      <c r="D25" s="6" t="s">
        <v>208</v>
      </c>
      <c r="E25" s="6" t="s">
        <v>209</v>
      </c>
      <c r="F25" s="6" t="s">
        <v>210</v>
      </c>
      <c r="G25" s="6" t="s">
        <v>211</v>
      </c>
      <c r="H25" s="6" t="s">
        <v>212</v>
      </c>
      <c r="I25" s="6" t="s">
        <v>10</v>
      </c>
    </row>
    <row r="26" spans="1:9" x14ac:dyDescent="0.15">
      <c r="A26" s="6" t="s">
        <v>213</v>
      </c>
      <c r="B26" s="6" t="s">
        <v>214</v>
      </c>
      <c r="C26" s="6" t="s">
        <v>215</v>
      </c>
      <c r="D26" s="6" t="s">
        <v>216</v>
      </c>
      <c r="E26" s="6" t="s">
        <v>217</v>
      </c>
      <c r="F26" s="6" t="s">
        <v>218</v>
      </c>
      <c r="G26" s="6" t="s">
        <v>219</v>
      </c>
      <c r="H26" s="6" t="s">
        <v>220</v>
      </c>
      <c r="I26" s="6" t="s">
        <v>10</v>
      </c>
    </row>
    <row r="27" spans="1:9" x14ac:dyDescent="0.15">
      <c r="A27" s="6" t="s">
        <v>221</v>
      </c>
      <c r="B27" s="6" t="s">
        <v>222</v>
      </c>
      <c r="C27" s="6" t="s">
        <v>223</v>
      </c>
      <c r="D27" s="6" t="s">
        <v>224</v>
      </c>
      <c r="E27" s="6" t="s">
        <v>225</v>
      </c>
      <c r="F27" s="6" t="s">
        <v>226</v>
      </c>
      <c r="G27" s="6" t="s">
        <v>227</v>
      </c>
      <c r="H27" s="6" t="s">
        <v>228</v>
      </c>
      <c r="I27" s="6" t="s">
        <v>10</v>
      </c>
    </row>
    <row r="28" spans="1:9" x14ac:dyDescent="0.15">
      <c r="A28" s="6" t="s">
        <v>229</v>
      </c>
      <c r="B28" s="6" t="s">
        <v>230</v>
      </c>
      <c r="C28" s="6" t="s">
        <v>231</v>
      </c>
      <c r="D28" s="6" t="s">
        <v>232</v>
      </c>
      <c r="E28" s="6" t="s">
        <v>233</v>
      </c>
      <c r="F28" s="6" t="s">
        <v>234</v>
      </c>
      <c r="G28" s="6" t="s">
        <v>235</v>
      </c>
      <c r="H28" s="6" t="s">
        <v>236</v>
      </c>
      <c r="I28" s="6" t="s">
        <v>10</v>
      </c>
    </row>
    <row r="29" spans="1:9" x14ac:dyDescent="0.15">
      <c r="A29" s="6" t="s">
        <v>237</v>
      </c>
      <c r="B29" s="6" t="s">
        <v>238</v>
      </c>
      <c r="C29" s="6" t="s">
        <v>239</v>
      </c>
      <c r="D29" s="6" t="s">
        <v>240</v>
      </c>
      <c r="E29" s="6" t="s">
        <v>241</v>
      </c>
      <c r="F29" s="6" t="s">
        <v>242</v>
      </c>
      <c r="G29" s="6" t="s">
        <v>243</v>
      </c>
      <c r="H29" s="6" t="s">
        <v>244</v>
      </c>
      <c r="I29" s="6" t="s">
        <v>10</v>
      </c>
    </row>
    <row r="30" spans="1:9" x14ac:dyDescent="0.15">
      <c r="A30" s="6" t="s">
        <v>11</v>
      </c>
      <c r="B30" s="6" t="s">
        <v>11</v>
      </c>
      <c r="C30" s="6" t="s">
        <v>245</v>
      </c>
      <c r="D30" s="6" t="s">
        <v>246</v>
      </c>
      <c r="E30" s="6" t="s">
        <v>247</v>
      </c>
      <c r="F30" s="6" t="s">
        <v>248</v>
      </c>
      <c r="G30" s="6" t="s">
        <v>249</v>
      </c>
      <c r="H30" s="6" t="s">
        <v>250</v>
      </c>
      <c r="I30" s="6" t="s">
        <v>10</v>
      </c>
    </row>
    <row r="31" spans="1:9" x14ac:dyDescent="0.15">
      <c r="A31" s="6" t="s">
        <v>251</v>
      </c>
      <c r="B31" s="6" t="s">
        <v>252</v>
      </c>
      <c r="C31" s="6" t="s">
        <v>253</v>
      </c>
      <c r="D31" s="6" t="s">
        <v>254</v>
      </c>
      <c r="E31" s="6" t="s">
        <v>255</v>
      </c>
      <c r="F31" s="6" t="s">
        <v>256</v>
      </c>
      <c r="G31" s="6" t="s">
        <v>257</v>
      </c>
      <c r="H31" s="6" t="s">
        <v>258</v>
      </c>
      <c r="I31" s="6" t="s">
        <v>10</v>
      </c>
    </row>
    <row r="32" spans="1:9" x14ac:dyDescent="0.15">
      <c r="A32" s="6" t="s">
        <v>259</v>
      </c>
      <c r="B32" s="6" t="s">
        <v>260</v>
      </c>
      <c r="C32" s="6" t="s">
        <v>261</v>
      </c>
      <c r="D32" s="6" t="s">
        <v>262</v>
      </c>
      <c r="E32" s="6" t="s">
        <v>263</v>
      </c>
      <c r="F32" s="6" t="s">
        <v>264</v>
      </c>
      <c r="G32" s="6" t="s">
        <v>265</v>
      </c>
      <c r="H32" s="6" t="s">
        <v>266</v>
      </c>
      <c r="I32" s="6" t="s">
        <v>10</v>
      </c>
    </row>
    <row r="33" spans="1:9" x14ac:dyDescent="0.15">
      <c r="A33" s="6" t="s">
        <v>267</v>
      </c>
      <c r="B33" s="6" t="s">
        <v>268</v>
      </c>
      <c r="C33" s="6" t="s">
        <v>269</v>
      </c>
      <c r="D33" s="6" t="s">
        <v>270</v>
      </c>
      <c r="E33" s="6" t="s">
        <v>271</v>
      </c>
      <c r="F33" s="6" t="s">
        <v>272</v>
      </c>
      <c r="G33" s="6" t="s">
        <v>273</v>
      </c>
      <c r="H33" s="6" t="s">
        <v>274</v>
      </c>
      <c r="I33" s="6" t="s">
        <v>10</v>
      </c>
    </row>
    <row r="34" spans="1:9" x14ac:dyDescent="0.15">
      <c r="A34" s="6" t="s">
        <v>275</v>
      </c>
      <c r="B34" s="6" t="s">
        <v>276</v>
      </c>
      <c r="C34" s="6" t="s">
        <v>277</v>
      </c>
      <c r="D34" s="6" t="s">
        <v>278</v>
      </c>
      <c r="E34" s="6" t="s">
        <v>279</v>
      </c>
      <c r="F34" s="6" t="s">
        <v>280</v>
      </c>
      <c r="G34" s="6" t="s">
        <v>281</v>
      </c>
      <c r="H34" s="6" t="s">
        <v>282</v>
      </c>
      <c r="I34" s="6" t="s">
        <v>10</v>
      </c>
    </row>
    <row r="35" spans="1:9" x14ac:dyDescent="0.15">
      <c r="A35" s="6" t="s">
        <v>283</v>
      </c>
      <c r="B35" s="6" t="s">
        <v>284</v>
      </c>
      <c r="C35" s="6" t="s">
        <v>285</v>
      </c>
      <c r="D35" s="6" t="s">
        <v>286</v>
      </c>
      <c r="E35" s="6" t="s">
        <v>287</v>
      </c>
      <c r="F35" s="6" t="s">
        <v>288</v>
      </c>
      <c r="G35" s="6" t="s">
        <v>289</v>
      </c>
      <c r="H35" s="6" t="s">
        <v>290</v>
      </c>
      <c r="I35" s="6" t="s">
        <v>10</v>
      </c>
    </row>
    <row r="36" spans="1:9" x14ac:dyDescent="0.15">
      <c r="A36" s="6" t="s">
        <v>291</v>
      </c>
      <c r="B36" s="6" t="s">
        <v>292</v>
      </c>
      <c r="C36" s="6" t="s">
        <v>293</v>
      </c>
      <c r="D36" s="6" t="s">
        <v>294</v>
      </c>
      <c r="E36" s="6" t="s">
        <v>295</v>
      </c>
      <c r="F36" s="6" t="s">
        <v>296</v>
      </c>
      <c r="G36" s="6" t="s">
        <v>297</v>
      </c>
      <c r="H36" s="6" t="s">
        <v>298</v>
      </c>
      <c r="I36" s="6" t="s">
        <v>10</v>
      </c>
    </row>
    <row r="37" spans="1:9" x14ac:dyDescent="0.15">
      <c r="A37" s="6" t="s">
        <v>299</v>
      </c>
      <c r="B37" s="6" t="s">
        <v>300</v>
      </c>
      <c r="C37" s="6" t="s">
        <v>301</v>
      </c>
      <c r="D37" s="6" t="s">
        <v>302</v>
      </c>
      <c r="E37" s="6" t="s">
        <v>303</v>
      </c>
      <c r="F37" s="6" t="s">
        <v>304</v>
      </c>
      <c r="G37" s="6" t="s">
        <v>305</v>
      </c>
      <c r="H37" s="6" t="s">
        <v>306</v>
      </c>
      <c r="I37" s="6" t="s">
        <v>10</v>
      </c>
    </row>
    <row r="38" spans="1:9" x14ac:dyDescent="0.15">
      <c r="A38" s="6" t="s">
        <v>307</v>
      </c>
      <c r="B38" s="6" t="s">
        <v>308</v>
      </c>
      <c r="C38" s="6" t="s">
        <v>309</v>
      </c>
      <c r="D38" s="6" t="s">
        <v>310</v>
      </c>
      <c r="E38" s="6" t="s">
        <v>311</v>
      </c>
      <c r="F38" s="6" t="s">
        <v>312</v>
      </c>
      <c r="G38" s="6" t="s">
        <v>313</v>
      </c>
      <c r="H38" s="6" t="s">
        <v>314</v>
      </c>
      <c r="I38" s="6" t="s">
        <v>10</v>
      </c>
    </row>
    <row r="39" spans="1:9" x14ac:dyDescent="0.15">
      <c r="A39" s="6" t="s">
        <v>315</v>
      </c>
      <c r="B39" s="6" t="s">
        <v>316</v>
      </c>
      <c r="C39" s="6" t="s">
        <v>317</v>
      </c>
      <c r="D39" s="6" t="s">
        <v>318</v>
      </c>
      <c r="E39" s="6" t="s">
        <v>319</v>
      </c>
      <c r="F39" s="6" t="s">
        <v>320</v>
      </c>
      <c r="G39" s="6" t="s">
        <v>321</v>
      </c>
      <c r="H39" s="6" t="s">
        <v>322</v>
      </c>
      <c r="I39" s="6" t="s">
        <v>10</v>
      </c>
    </row>
    <row r="40" spans="1:9" x14ac:dyDescent="0.15">
      <c r="A40" s="6" t="s">
        <v>323</v>
      </c>
      <c r="B40" s="6" t="s">
        <v>324</v>
      </c>
      <c r="C40" s="6" t="s">
        <v>325</v>
      </c>
      <c r="D40" s="6" t="s">
        <v>326</v>
      </c>
      <c r="E40" s="6" t="s">
        <v>327</v>
      </c>
      <c r="F40" s="6" t="s">
        <v>328</v>
      </c>
      <c r="G40" s="6" t="s">
        <v>329</v>
      </c>
      <c r="H40" s="6" t="s">
        <v>330</v>
      </c>
      <c r="I40" s="6" t="s">
        <v>10</v>
      </c>
    </row>
    <row r="41" spans="1:9" x14ac:dyDescent="0.15">
      <c r="A41" s="6" t="s">
        <v>331</v>
      </c>
      <c r="B41" s="6" t="s">
        <v>332</v>
      </c>
      <c r="C41" s="6" t="s">
        <v>333</v>
      </c>
      <c r="D41" s="6" t="s">
        <v>334</v>
      </c>
      <c r="E41" s="6" t="s">
        <v>335</v>
      </c>
      <c r="F41" s="6" t="s">
        <v>336</v>
      </c>
      <c r="G41" s="6" t="s">
        <v>337</v>
      </c>
      <c r="H41" s="6" t="s">
        <v>338</v>
      </c>
      <c r="I41" s="6" t="s">
        <v>10</v>
      </c>
    </row>
    <row r="42" spans="1:9" x14ac:dyDescent="0.15">
      <c r="A42" s="6" t="s">
        <v>339</v>
      </c>
      <c r="B42" s="6" t="s">
        <v>340</v>
      </c>
      <c r="C42" s="6" t="s">
        <v>341</v>
      </c>
      <c r="D42" s="6" t="s">
        <v>342</v>
      </c>
      <c r="E42" s="6" t="s">
        <v>343</v>
      </c>
      <c r="F42" s="6" t="s">
        <v>344</v>
      </c>
      <c r="G42" s="6" t="s">
        <v>345</v>
      </c>
      <c r="H42" s="6" t="s">
        <v>346</v>
      </c>
      <c r="I42" s="6" t="s">
        <v>10</v>
      </c>
    </row>
    <row r="43" spans="1:9" x14ac:dyDescent="0.15">
      <c r="A43" s="6" t="s">
        <v>347</v>
      </c>
      <c r="B43" s="6" t="s">
        <v>348</v>
      </c>
      <c r="C43" s="6" t="s">
        <v>349</v>
      </c>
      <c r="D43" s="6" t="s">
        <v>350</v>
      </c>
      <c r="E43" s="6" t="s">
        <v>351</v>
      </c>
      <c r="F43" s="6" t="s">
        <v>352</v>
      </c>
      <c r="G43" s="6" t="s">
        <v>353</v>
      </c>
      <c r="H43" s="6" t="s">
        <v>354</v>
      </c>
      <c r="I43" s="6" t="s">
        <v>10</v>
      </c>
    </row>
    <row r="44" spans="1:9" x14ac:dyDescent="0.15">
      <c r="A44" s="6" t="s">
        <v>355</v>
      </c>
      <c r="B44" s="6" t="s">
        <v>356</v>
      </c>
      <c r="C44" s="6" t="s">
        <v>357</v>
      </c>
      <c r="D44" s="6" t="s">
        <v>358</v>
      </c>
      <c r="E44" s="6" t="s">
        <v>359</v>
      </c>
      <c r="F44" s="6" t="s">
        <v>360</v>
      </c>
      <c r="G44" s="6" t="s">
        <v>361</v>
      </c>
      <c r="H44" s="6" t="s">
        <v>362</v>
      </c>
      <c r="I44" s="6" t="s">
        <v>10</v>
      </c>
    </row>
    <row r="45" spans="1:9" x14ac:dyDescent="0.15">
      <c r="A45" s="6" t="s">
        <v>363</v>
      </c>
      <c r="B45" s="6" t="s">
        <v>364</v>
      </c>
      <c r="C45" s="6" t="s">
        <v>365</v>
      </c>
      <c r="D45" s="6" t="s">
        <v>366</v>
      </c>
      <c r="E45" s="6" t="s">
        <v>367</v>
      </c>
      <c r="F45" s="6" t="s">
        <v>368</v>
      </c>
      <c r="G45" s="6" t="s">
        <v>369</v>
      </c>
      <c r="H45" s="6" t="s">
        <v>370</v>
      </c>
      <c r="I45" s="6" t="s">
        <v>10</v>
      </c>
    </row>
    <row r="46" spans="1:9" x14ac:dyDescent="0.15">
      <c r="A46" s="6" t="s">
        <v>371</v>
      </c>
      <c r="B46" s="6" t="s">
        <v>372</v>
      </c>
      <c r="C46" s="6" t="s">
        <v>373</v>
      </c>
      <c r="D46" s="6" t="s">
        <v>374</v>
      </c>
      <c r="E46" s="6" t="s">
        <v>375</v>
      </c>
      <c r="F46" s="6" t="s">
        <v>376</v>
      </c>
      <c r="G46" s="6" t="s">
        <v>377</v>
      </c>
      <c r="H46" s="6" t="s">
        <v>378</v>
      </c>
      <c r="I46" s="6" t="s">
        <v>10</v>
      </c>
    </row>
    <row r="47" spans="1:9" x14ac:dyDescent="0.15">
      <c r="A47" s="6" t="s">
        <v>379</v>
      </c>
      <c r="B47" s="6" t="s">
        <v>380</v>
      </c>
      <c r="C47" s="6" t="s">
        <v>381</v>
      </c>
      <c r="D47" s="6" t="s">
        <v>382</v>
      </c>
      <c r="E47" s="6" t="s">
        <v>383</v>
      </c>
      <c r="F47" s="6" t="s">
        <v>384</v>
      </c>
      <c r="G47" s="6" t="s">
        <v>385</v>
      </c>
      <c r="H47" s="6" t="s">
        <v>386</v>
      </c>
      <c r="I47" s="6" t="s">
        <v>10</v>
      </c>
    </row>
    <row r="48" spans="1:9" x14ac:dyDescent="0.15">
      <c r="A48" s="6" t="s">
        <v>387</v>
      </c>
      <c r="B48" s="6" t="s">
        <v>388</v>
      </c>
      <c r="C48" s="6" t="s">
        <v>389</v>
      </c>
      <c r="D48" s="6" t="s">
        <v>390</v>
      </c>
      <c r="E48" s="6" t="s">
        <v>391</v>
      </c>
      <c r="F48" s="6" t="s">
        <v>392</v>
      </c>
      <c r="G48" s="6" t="s">
        <v>393</v>
      </c>
      <c r="H48" s="6" t="s">
        <v>394</v>
      </c>
      <c r="I48" s="6" t="s">
        <v>10</v>
      </c>
    </row>
    <row r="49" spans="1:9" x14ac:dyDescent="0.15">
      <c r="A49" s="6" t="s">
        <v>395</v>
      </c>
      <c r="B49" s="6" t="s">
        <v>396</v>
      </c>
      <c r="C49" s="6" t="s">
        <v>397</v>
      </c>
      <c r="D49" s="6" t="s">
        <v>398</v>
      </c>
      <c r="E49" s="6" t="s">
        <v>399</v>
      </c>
      <c r="F49" s="6" t="s">
        <v>400</v>
      </c>
      <c r="G49" s="6" t="s">
        <v>401</v>
      </c>
      <c r="H49" s="6" t="s">
        <v>402</v>
      </c>
      <c r="I49" s="6" t="s">
        <v>10</v>
      </c>
    </row>
    <row r="50" spans="1:9" x14ac:dyDescent="0.15">
      <c r="A50" s="6" t="s">
        <v>403</v>
      </c>
      <c r="B50" s="6" t="s">
        <v>404</v>
      </c>
      <c r="C50" s="6" t="s">
        <v>405</v>
      </c>
      <c r="D50" s="6" t="s">
        <v>406</v>
      </c>
      <c r="E50" s="6" t="s">
        <v>407</v>
      </c>
      <c r="F50" s="6" t="s">
        <v>408</v>
      </c>
      <c r="G50" s="6" t="s">
        <v>409</v>
      </c>
      <c r="H50" s="6" t="s">
        <v>410</v>
      </c>
      <c r="I50" s="6" t="s">
        <v>10</v>
      </c>
    </row>
    <row r="51" spans="1:9" x14ac:dyDescent="0.15">
      <c r="A51" s="6" t="s">
        <v>411</v>
      </c>
      <c r="B51" s="6" t="s">
        <v>412</v>
      </c>
      <c r="C51" s="6" t="s">
        <v>413</v>
      </c>
      <c r="D51" s="6" t="s">
        <v>414</v>
      </c>
      <c r="E51" s="6" t="s">
        <v>415</v>
      </c>
      <c r="F51" s="6" t="s">
        <v>416</v>
      </c>
      <c r="G51" s="6" t="s">
        <v>417</v>
      </c>
      <c r="H51" s="6" t="s">
        <v>418</v>
      </c>
      <c r="I51" s="6" t="s">
        <v>10</v>
      </c>
    </row>
    <row r="52" spans="1:9" x14ac:dyDescent="0.15">
      <c r="A52" s="6" t="s">
        <v>419</v>
      </c>
      <c r="B52" s="6" t="s">
        <v>420</v>
      </c>
      <c r="C52" s="6" t="s">
        <v>421</v>
      </c>
      <c r="D52" s="6" t="s">
        <v>422</v>
      </c>
      <c r="E52" s="6" t="s">
        <v>423</v>
      </c>
      <c r="F52" s="6" t="s">
        <v>424</v>
      </c>
      <c r="G52" s="6" t="s">
        <v>425</v>
      </c>
      <c r="H52" s="6" t="s">
        <v>426</v>
      </c>
      <c r="I52" s="6" t="s">
        <v>10</v>
      </c>
    </row>
    <row r="53" spans="1:9" x14ac:dyDescent="0.15">
      <c r="A53" s="6" t="s">
        <v>427</v>
      </c>
      <c r="B53" s="6" t="s">
        <v>428</v>
      </c>
      <c r="C53" s="6" t="s">
        <v>429</v>
      </c>
      <c r="D53" s="6" t="s">
        <v>430</v>
      </c>
      <c r="E53" s="6" t="s">
        <v>431</v>
      </c>
      <c r="F53" s="6" t="s">
        <v>432</v>
      </c>
      <c r="G53" s="6" t="s">
        <v>433</v>
      </c>
      <c r="H53" s="6" t="s">
        <v>434</v>
      </c>
      <c r="I53" s="6" t="s">
        <v>10</v>
      </c>
    </row>
    <row r="54" spans="1:9" x14ac:dyDescent="0.15">
      <c r="A54" s="6" t="s">
        <v>435</v>
      </c>
      <c r="B54" s="6" t="s">
        <v>436</v>
      </c>
      <c r="C54" s="6" t="s">
        <v>437</v>
      </c>
      <c r="D54" s="6" t="s">
        <v>438</v>
      </c>
      <c r="E54" s="6" t="s">
        <v>439</v>
      </c>
      <c r="F54" s="6" t="s">
        <v>440</v>
      </c>
      <c r="G54" s="6" t="s">
        <v>441</v>
      </c>
      <c r="H54" s="6" t="s">
        <v>442</v>
      </c>
      <c r="I54" s="6" t="s">
        <v>10</v>
      </c>
    </row>
    <row r="55" spans="1:9" x14ac:dyDescent="0.15">
      <c r="A55" s="6" t="s">
        <v>443</v>
      </c>
      <c r="B55" s="6" t="s">
        <v>444</v>
      </c>
      <c r="C55" s="6" t="s">
        <v>445</v>
      </c>
      <c r="D55" s="6" t="s">
        <v>446</v>
      </c>
      <c r="E55" s="6" t="s">
        <v>447</v>
      </c>
      <c r="F55" s="6" t="s">
        <v>448</v>
      </c>
      <c r="G55" s="6" t="s">
        <v>449</v>
      </c>
      <c r="H55" s="6" t="s">
        <v>450</v>
      </c>
      <c r="I55" s="6" t="s">
        <v>10</v>
      </c>
    </row>
    <row r="56" spans="1:9" x14ac:dyDescent="0.15">
      <c r="A56" s="6" t="s">
        <v>451</v>
      </c>
      <c r="B56" s="6" t="s">
        <v>452</v>
      </c>
      <c r="C56" s="6" t="s">
        <v>453</v>
      </c>
      <c r="D56" s="6" t="s">
        <v>454</v>
      </c>
      <c r="E56" s="6" t="s">
        <v>455</v>
      </c>
      <c r="F56" s="6" t="s">
        <v>456</v>
      </c>
      <c r="G56" s="6" t="s">
        <v>457</v>
      </c>
      <c r="H56" s="6" t="s">
        <v>458</v>
      </c>
      <c r="I56" s="6" t="s">
        <v>10</v>
      </c>
    </row>
    <row r="57" spans="1:9" x14ac:dyDescent="0.15">
      <c r="A57" s="6" t="s">
        <v>459</v>
      </c>
      <c r="B57" s="6" t="s">
        <v>460</v>
      </c>
      <c r="C57" s="6" t="s">
        <v>461</v>
      </c>
      <c r="D57" s="6" t="s">
        <v>462</v>
      </c>
      <c r="E57" s="6" t="s">
        <v>463</v>
      </c>
      <c r="F57" s="6" t="s">
        <v>464</v>
      </c>
      <c r="G57" s="6" t="s">
        <v>465</v>
      </c>
      <c r="H57" s="6" t="s">
        <v>466</v>
      </c>
      <c r="I57" s="6" t="s">
        <v>10</v>
      </c>
    </row>
    <row r="58" spans="1:9" x14ac:dyDescent="0.15">
      <c r="A58" s="6" t="s">
        <v>467</v>
      </c>
      <c r="B58" s="6" t="s">
        <v>468</v>
      </c>
      <c r="C58" s="6" t="s">
        <v>0</v>
      </c>
      <c r="D58" s="6" t="s">
        <v>0</v>
      </c>
      <c r="E58" s="6" t="s">
        <v>0</v>
      </c>
      <c r="F58" s="6" t="s">
        <v>0</v>
      </c>
      <c r="G58" s="6" t="s">
        <v>0</v>
      </c>
      <c r="H58" s="6" t="s">
        <v>0</v>
      </c>
      <c r="I58" s="6" t="s">
        <v>10</v>
      </c>
    </row>
    <row r="59" spans="1:9" x14ac:dyDescent="0.15">
      <c r="A59" s="6" t="s">
        <v>0</v>
      </c>
      <c r="B59" s="6" t="s">
        <v>0</v>
      </c>
      <c r="C59" s="6" t="s">
        <v>0</v>
      </c>
      <c r="D59" s="6" t="s">
        <v>0</v>
      </c>
      <c r="E59" s="6" t="s">
        <v>0</v>
      </c>
      <c r="F59" s="6" t="s">
        <v>0</v>
      </c>
      <c r="G59" s="6" t="s">
        <v>0</v>
      </c>
      <c r="H59" s="6" t="s">
        <v>0</v>
      </c>
      <c r="I59" s="6" t="s">
        <v>10</v>
      </c>
    </row>
    <row r="60" spans="1:9" x14ac:dyDescent="0.15">
      <c r="A60" s="6" t="s">
        <v>0</v>
      </c>
      <c r="B60" s="6" t="s">
        <v>0</v>
      </c>
      <c r="C60" s="6" t="s">
        <v>0</v>
      </c>
      <c r="D60" s="6" t="s">
        <v>0</v>
      </c>
      <c r="E60" s="6" t="s">
        <v>0</v>
      </c>
      <c r="F60" s="6" t="s">
        <v>0</v>
      </c>
      <c r="G60" s="6" t="s">
        <v>0</v>
      </c>
      <c r="H60" s="6" t="s">
        <v>0</v>
      </c>
      <c r="I60" s="6" t="s">
        <v>10</v>
      </c>
    </row>
    <row r="61" spans="1:9" x14ac:dyDescent="0.15">
      <c r="A61" s="6" t="s">
        <v>0</v>
      </c>
      <c r="B61" s="6" t="s">
        <v>0</v>
      </c>
      <c r="C61" s="6" t="s">
        <v>0</v>
      </c>
      <c r="D61" s="6" t="s">
        <v>0</v>
      </c>
      <c r="E61" s="6" t="s">
        <v>0</v>
      </c>
      <c r="F61" s="6" t="s">
        <v>0</v>
      </c>
      <c r="G61" s="6" t="s">
        <v>0</v>
      </c>
      <c r="H61" s="6" t="s">
        <v>0</v>
      </c>
      <c r="I61" s="6" t="s">
        <v>10</v>
      </c>
    </row>
    <row r="62" spans="1:9" x14ac:dyDescent="0.15">
      <c r="A62" s="6" t="s">
        <v>0</v>
      </c>
      <c r="B62" s="6" t="s">
        <v>0</v>
      </c>
      <c r="C62" s="6" t="s">
        <v>0</v>
      </c>
      <c r="D62" s="6" t="s">
        <v>0</v>
      </c>
      <c r="E62" s="6" t="s">
        <v>0</v>
      </c>
      <c r="F62" s="6" t="s">
        <v>0</v>
      </c>
      <c r="G62" s="6" t="s">
        <v>0</v>
      </c>
      <c r="H62" s="6" t="s">
        <v>0</v>
      </c>
      <c r="I62" s="6" t="s">
        <v>10</v>
      </c>
    </row>
    <row r="63" spans="1:9" x14ac:dyDescent="0.15">
      <c r="A63" s="6" t="s">
        <v>0</v>
      </c>
      <c r="B63" s="6" t="s">
        <v>0</v>
      </c>
      <c r="C63" s="6" t="s">
        <v>0</v>
      </c>
      <c r="D63" s="6" t="s">
        <v>0</v>
      </c>
      <c r="E63" s="6" t="s">
        <v>0</v>
      </c>
      <c r="F63" s="6" t="s">
        <v>0</v>
      </c>
      <c r="G63" s="6" t="s">
        <v>0</v>
      </c>
      <c r="H63" s="6" t="s">
        <v>0</v>
      </c>
      <c r="I63" s="6" t="s">
        <v>10</v>
      </c>
    </row>
    <row r="64" spans="1:9" x14ac:dyDescent="0.15">
      <c r="A64" s="6" t="s">
        <v>0</v>
      </c>
      <c r="B64" s="6" t="s">
        <v>0</v>
      </c>
      <c r="C64" s="6" t="s">
        <v>0</v>
      </c>
      <c r="D64" s="6" t="s">
        <v>0</v>
      </c>
      <c r="E64" s="6" t="s">
        <v>0</v>
      </c>
      <c r="F64" s="6" t="s">
        <v>0</v>
      </c>
      <c r="G64" s="6" t="s">
        <v>0</v>
      </c>
      <c r="H64" s="6" t="s">
        <v>0</v>
      </c>
      <c r="I64" s="6" t="s">
        <v>10</v>
      </c>
    </row>
    <row r="65" spans="1:9" x14ac:dyDescent="0.15">
      <c r="A65" s="6" t="s">
        <v>0</v>
      </c>
      <c r="B65" s="6" t="s">
        <v>0</v>
      </c>
      <c r="C65" s="6" t="s">
        <v>0</v>
      </c>
      <c r="D65" s="6" t="s">
        <v>0</v>
      </c>
      <c r="E65" s="6" t="s">
        <v>0</v>
      </c>
      <c r="F65" s="6" t="s">
        <v>0</v>
      </c>
      <c r="G65" s="6" t="s">
        <v>0</v>
      </c>
      <c r="H65" s="6" t="s">
        <v>0</v>
      </c>
      <c r="I65" s="6" t="s">
        <v>10</v>
      </c>
    </row>
    <row r="66" spans="1:9" x14ac:dyDescent="0.15">
      <c r="A66" s="6" t="s">
        <v>0</v>
      </c>
      <c r="B66" s="6" t="s">
        <v>0</v>
      </c>
      <c r="C66" s="6" t="s">
        <v>0</v>
      </c>
      <c r="D66" s="6" t="s">
        <v>0</v>
      </c>
      <c r="E66" s="6" t="s">
        <v>0</v>
      </c>
      <c r="F66" s="6" t="s">
        <v>0</v>
      </c>
      <c r="G66" s="6" t="s">
        <v>0</v>
      </c>
      <c r="H66" s="6" t="s">
        <v>0</v>
      </c>
      <c r="I66" s="6" t="s">
        <v>10</v>
      </c>
    </row>
    <row r="67" spans="1:9" x14ac:dyDescent="0.15">
      <c r="A67" s="6" t="s">
        <v>0</v>
      </c>
      <c r="B67" s="6" t="s">
        <v>0</v>
      </c>
      <c r="C67" s="6" t="s">
        <v>0</v>
      </c>
      <c r="D67" s="6" t="s">
        <v>0</v>
      </c>
      <c r="E67" s="6" t="s">
        <v>0</v>
      </c>
      <c r="F67" s="6" t="s">
        <v>0</v>
      </c>
      <c r="G67" s="6" t="s">
        <v>0</v>
      </c>
      <c r="H67" s="6" t="s">
        <v>0</v>
      </c>
      <c r="I67" s="6" t="s">
        <v>10</v>
      </c>
    </row>
    <row r="68" spans="1:9" x14ac:dyDescent="0.15">
      <c r="A68" s="6" t="s">
        <v>0</v>
      </c>
      <c r="B68" s="6" t="s">
        <v>0</v>
      </c>
      <c r="C68" s="6" t="s">
        <v>0</v>
      </c>
      <c r="D68" s="6" t="s">
        <v>0</v>
      </c>
      <c r="E68" s="6" t="s">
        <v>0</v>
      </c>
      <c r="F68" s="6" t="s">
        <v>0</v>
      </c>
      <c r="G68" s="6" t="s">
        <v>0</v>
      </c>
      <c r="H68" s="6" t="s">
        <v>0</v>
      </c>
      <c r="I68" s="6" t="s">
        <v>10</v>
      </c>
    </row>
    <row r="69" spans="1:9" x14ac:dyDescent="0.15">
      <c r="A69" s="6" t="s">
        <v>0</v>
      </c>
      <c r="B69" s="6" t="s">
        <v>0</v>
      </c>
      <c r="C69" s="6" t="s">
        <v>0</v>
      </c>
      <c r="D69" s="6" t="s">
        <v>0</v>
      </c>
      <c r="E69" s="6" t="s">
        <v>0</v>
      </c>
      <c r="F69" s="6" t="s">
        <v>0</v>
      </c>
      <c r="G69" s="6" t="s">
        <v>0</v>
      </c>
      <c r="H69" s="6" t="s">
        <v>0</v>
      </c>
      <c r="I69" s="6" t="s">
        <v>10</v>
      </c>
    </row>
    <row r="70" spans="1:9" x14ac:dyDescent="0.15">
      <c r="A70" s="6" t="s">
        <v>0</v>
      </c>
      <c r="B70" s="6" t="s">
        <v>0</v>
      </c>
      <c r="C70" s="6" t="s">
        <v>0</v>
      </c>
      <c r="D70" s="6" t="s">
        <v>0</v>
      </c>
      <c r="E70" s="6" t="s">
        <v>0</v>
      </c>
      <c r="F70" s="6" t="s">
        <v>0</v>
      </c>
      <c r="G70" s="6" t="s">
        <v>0</v>
      </c>
      <c r="H70" s="6" t="s">
        <v>0</v>
      </c>
      <c r="I70" s="6" t="s">
        <v>10</v>
      </c>
    </row>
    <row r="71" spans="1:9" x14ac:dyDescent="0.15">
      <c r="A71" s="6" t="s">
        <v>0</v>
      </c>
      <c r="B71" s="6" t="s">
        <v>0</v>
      </c>
      <c r="C71" s="6" t="s">
        <v>0</v>
      </c>
      <c r="D71" s="6" t="s">
        <v>0</v>
      </c>
      <c r="E71" s="6" t="s">
        <v>0</v>
      </c>
      <c r="F71" s="6" t="s">
        <v>0</v>
      </c>
      <c r="G71" s="6" t="s">
        <v>0</v>
      </c>
      <c r="H71" s="6" t="s">
        <v>0</v>
      </c>
      <c r="I71" s="6" t="s">
        <v>10</v>
      </c>
    </row>
    <row r="72" spans="1:9" x14ac:dyDescent="0.15">
      <c r="A72" s="6" t="s">
        <v>0</v>
      </c>
      <c r="B72" s="6" t="s">
        <v>0</v>
      </c>
      <c r="C72" s="6" t="s">
        <v>0</v>
      </c>
      <c r="D72" s="6" t="s">
        <v>0</v>
      </c>
      <c r="E72" s="6" t="s">
        <v>0</v>
      </c>
      <c r="F72" s="6" t="s">
        <v>0</v>
      </c>
      <c r="G72" s="6" t="s">
        <v>0</v>
      </c>
      <c r="H72" s="6" t="s">
        <v>0</v>
      </c>
      <c r="I72" s="6" t="s">
        <v>10</v>
      </c>
    </row>
    <row r="73" spans="1:9" x14ac:dyDescent="0.15">
      <c r="A73" s="6" t="s">
        <v>0</v>
      </c>
      <c r="B73" s="6" t="s">
        <v>0</v>
      </c>
      <c r="C73" s="6" t="s">
        <v>0</v>
      </c>
      <c r="D73" s="6" t="s">
        <v>0</v>
      </c>
      <c r="E73" s="6" t="s">
        <v>0</v>
      </c>
      <c r="F73" s="6" t="s">
        <v>0</v>
      </c>
      <c r="G73" s="6" t="s">
        <v>0</v>
      </c>
      <c r="H73" s="6" t="s">
        <v>0</v>
      </c>
      <c r="I73" s="6" t="s">
        <v>10</v>
      </c>
    </row>
    <row r="74" spans="1:9" x14ac:dyDescent="0.15">
      <c r="A74" s="6" t="s">
        <v>0</v>
      </c>
      <c r="B74" s="6" t="s">
        <v>0</v>
      </c>
      <c r="C74" s="6" t="s">
        <v>0</v>
      </c>
      <c r="D74" s="6" t="s">
        <v>0</v>
      </c>
      <c r="E74" s="6" t="s">
        <v>0</v>
      </c>
      <c r="F74" s="6" t="s">
        <v>0</v>
      </c>
      <c r="G74" s="6" t="s">
        <v>0</v>
      </c>
      <c r="H74" s="6" t="s">
        <v>0</v>
      </c>
      <c r="I74" s="6" t="s">
        <v>10</v>
      </c>
    </row>
    <row r="75" spans="1:9" x14ac:dyDescent="0.15">
      <c r="A75" s="6" t="s">
        <v>0</v>
      </c>
      <c r="B75" s="6" t="s">
        <v>0</v>
      </c>
      <c r="C75" s="6" t="s">
        <v>0</v>
      </c>
      <c r="D75" s="6" t="s">
        <v>0</v>
      </c>
      <c r="E75" s="6" t="s">
        <v>0</v>
      </c>
      <c r="F75" s="6" t="s">
        <v>0</v>
      </c>
      <c r="G75" s="6" t="s">
        <v>0</v>
      </c>
      <c r="H75" s="6" t="s">
        <v>0</v>
      </c>
      <c r="I75" s="6" t="s">
        <v>10</v>
      </c>
    </row>
    <row r="76" spans="1:9" x14ac:dyDescent="0.15">
      <c r="A76" s="6" t="s">
        <v>0</v>
      </c>
      <c r="B76" s="6" t="s">
        <v>0</v>
      </c>
      <c r="C76" s="6" t="s">
        <v>0</v>
      </c>
      <c r="D76" s="6" t="s">
        <v>0</v>
      </c>
      <c r="E76" s="6" t="s">
        <v>0</v>
      </c>
      <c r="F76" s="6" t="s">
        <v>0</v>
      </c>
      <c r="G76" s="6" t="s">
        <v>0</v>
      </c>
      <c r="H76" s="6" t="s">
        <v>0</v>
      </c>
      <c r="I76" s="6" t="s">
        <v>10</v>
      </c>
    </row>
    <row r="77" spans="1:9" x14ac:dyDescent="0.15">
      <c r="A77" s="6" t="s">
        <v>0</v>
      </c>
      <c r="B77" s="6" t="s">
        <v>0</v>
      </c>
      <c r="C77" s="6" t="s">
        <v>0</v>
      </c>
      <c r="D77" s="6" t="s">
        <v>0</v>
      </c>
      <c r="E77" s="6" t="s">
        <v>0</v>
      </c>
      <c r="F77" s="6" t="s">
        <v>0</v>
      </c>
      <c r="G77" s="6" t="s">
        <v>0</v>
      </c>
      <c r="H77" s="6" t="s">
        <v>0</v>
      </c>
      <c r="I77" s="6" t="s">
        <v>10</v>
      </c>
    </row>
    <row r="78" spans="1:9" x14ac:dyDescent="0.15">
      <c r="A78" s="6" t="s">
        <v>0</v>
      </c>
      <c r="B78" s="6" t="s">
        <v>0</v>
      </c>
      <c r="C78" s="6" t="s">
        <v>0</v>
      </c>
      <c r="D78" s="6" t="s">
        <v>0</v>
      </c>
      <c r="E78" s="6" t="s">
        <v>0</v>
      </c>
      <c r="F78" s="6" t="s">
        <v>0</v>
      </c>
      <c r="G78" s="6" t="s">
        <v>0</v>
      </c>
      <c r="H78" s="6" t="s">
        <v>0</v>
      </c>
      <c r="I78" s="6" t="s">
        <v>10</v>
      </c>
    </row>
    <row r="79" spans="1:9" x14ac:dyDescent="0.15">
      <c r="A79" s="6" t="s">
        <v>0</v>
      </c>
      <c r="B79" s="6" t="s">
        <v>0</v>
      </c>
      <c r="C79" s="6" t="s">
        <v>0</v>
      </c>
      <c r="D79" s="6" t="s">
        <v>0</v>
      </c>
      <c r="E79" s="6" t="s">
        <v>0</v>
      </c>
      <c r="F79" s="6" t="s">
        <v>0</v>
      </c>
      <c r="G79" s="6" t="s">
        <v>0</v>
      </c>
      <c r="H79" s="6" t="s">
        <v>0</v>
      </c>
      <c r="I79" s="6" t="s">
        <v>10</v>
      </c>
    </row>
    <row r="80" spans="1:9" x14ac:dyDescent="0.15">
      <c r="A80" s="6" t="s">
        <v>0</v>
      </c>
      <c r="B80" s="6" t="s">
        <v>0</v>
      </c>
      <c r="C80" s="6" t="s">
        <v>0</v>
      </c>
      <c r="D80" s="6" t="s">
        <v>0</v>
      </c>
      <c r="E80" s="6" t="s">
        <v>0</v>
      </c>
      <c r="F80" s="6" t="s">
        <v>0</v>
      </c>
      <c r="G80" s="6" t="s">
        <v>0</v>
      </c>
      <c r="H80" s="6" t="s">
        <v>0</v>
      </c>
      <c r="I80" s="6" t="s">
        <v>10</v>
      </c>
    </row>
    <row r="81" spans="1:9" x14ac:dyDescent="0.15">
      <c r="A81" s="6" t="s">
        <v>0</v>
      </c>
      <c r="B81" s="6" t="s">
        <v>0</v>
      </c>
      <c r="C81" s="6" t="s">
        <v>0</v>
      </c>
      <c r="D81" s="6" t="s">
        <v>0</v>
      </c>
      <c r="E81" s="6" t="s">
        <v>0</v>
      </c>
      <c r="F81" s="6" t="s">
        <v>0</v>
      </c>
      <c r="G81" s="6" t="s">
        <v>0</v>
      </c>
      <c r="H81" s="6" t="s">
        <v>0</v>
      </c>
      <c r="I81" s="6" t="s">
        <v>10</v>
      </c>
    </row>
    <row r="82" spans="1:9" x14ac:dyDescent="0.15">
      <c r="A82" s="6" t="s">
        <v>0</v>
      </c>
      <c r="B82" s="6" t="s">
        <v>0</v>
      </c>
      <c r="C82" s="6" t="s">
        <v>0</v>
      </c>
      <c r="D82" s="6" t="s">
        <v>0</v>
      </c>
      <c r="E82" s="6" t="s">
        <v>0</v>
      </c>
      <c r="F82" s="6" t="s">
        <v>0</v>
      </c>
      <c r="G82" s="6" t="s">
        <v>0</v>
      </c>
      <c r="H82" s="6" t="s">
        <v>0</v>
      </c>
      <c r="I82" s="6" t="s">
        <v>10</v>
      </c>
    </row>
    <row r="83" spans="1:9" x14ac:dyDescent="0.15">
      <c r="A83" s="6" t="s">
        <v>0</v>
      </c>
      <c r="B83" s="6" t="s">
        <v>0</v>
      </c>
      <c r="C83" s="6" t="s">
        <v>0</v>
      </c>
      <c r="D83" s="6" t="s">
        <v>0</v>
      </c>
      <c r="E83" s="6" t="s">
        <v>0</v>
      </c>
      <c r="F83" s="6" t="s">
        <v>0</v>
      </c>
      <c r="G83" s="6" t="s">
        <v>0</v>
      </c>
      <c r="H83" s="6" t="s">
        <v>0</v>
      </c>
      <c r="I83" s="6" t="s">
        <v>10</v>
      </c>
    </row>
    <row r="84" spans="1:9" x14ac:dyDescent="0.15">
      <c r="A84" s="6" t="s">
        <v>0</v>
      </c>
      <c r="B84" s="6" t="s">
        <v>0</v>
      </c>
      <c r="C84" s="6" t="s">
        <v>0</v>
      </c>
      <c r="D84" s="6" t="s">
        <v>0</v>
      </c>
      <c r="E84" s="6" t="s">
        <v>0</v>
      </c>
      <c r="F84" s="6" t="s">
        <v>0</v>
      </c>
      <c r="G84" s="6" t="s">
        <v>0</v>
      </c>
      <c r="H84" s="6" t="s">
        <v>0</v>
      </c>
      <c r="I84" s="6" t="s">
        <v>10</v>
      </c>
    </row>
    <row r="85" spans="1:9" x14ac:dyDescent="0.15">
      <c r="A85" s="6" t="s">
        <v>0</v>
      </c>
      <c r="B85" s="6" t="s">
        <v>0</v>
      </c>
      <c r="C85" s="6" t="s">
        <v>0</v>
      </c>
      <c r="D85" s="6" t="s">
        <v>0</v>
      </c>
      <c r="E85" s="6" t="s">
        <v>0</v>
      </c>
      <c r="F85" s="6" t="s">
        <v>0</v>
      </c>
      <c r="G85" s="6" t="s">
        <v>0</v>
      </c>
      <c r="H85" s="6" t="s">
        <v>0</v>
      </c>
      <c r="I85" s="6" t="s">
        <v>10</v>
      </c>
    </row>
    <row r="86" spans="1:9" x14ac:dyDescent="0.15">
      <c r="A86" s="6" t="s">
        <v>0</v>
      </c>
      <c r="B86" s="6" t="s">
        <v>0</v>
      </c>
      <c r="C86" s="6" t="s">
        <v>0</v>
      </c>
      <c r="D86" s="6" t="s">
        <v>0</v>
      </c>
      <c r="E86" s="6" t="s">
        <v>0</v>
      </c>
      <c r="F86" s="6" t="s">
        <v>0</v>
      </c>
      <c r="G86" s="6" t="s">
        <v>0</v>
      </c>
      <c r="H86" s="6" t="s">
        <v>0</v>
      </c>
      <c r="I86" s="6" t="s">
        <v>10</v>
      </c>
    </row>
    <row r="87" spans="1:9" x14ac:dyDescent="0.15">
      <c r="A87" s="6" t="s">
        <v>0</v>
      </c>
      <c r="B87" s="6" t="s">
        <v>0</v>
      </c>
      <c r="C87" s="6" t="s">
        <v>0</v>
      </c>
      <c r="D87" s="6" t="s">
        <v>0</v>
      </c>
      <c r="E87" s="6" t="s">
        <v>0</v>
      </c>
      <c r="F87" s="6" t="s">
        <v>0</v>
      </c>
      <c r="G87" s="6" t="s">
        <v>0</v>
      </c>
      <c r="H87" s="6" t="s">
        <v>0</v>
      </c>
      <c r="I87" s="6" t="s">
        <v>10</v>
      </c>
    </row>
    <row r="88" spans="1:9" x14ac:dyDescent="0.15">
      <c r="A88" s="6" t="s">
        <v>0</v>
      </c>
      <c r="B88" s="6" t="s">
        <v>0</v>
      </c>
      <c r="C88" s="6" t="s">
        <v>0</v>
      </c>
      <c r="D88" s="6" t="s">
        <v>0</v>
      </c>
      <c r="E88" s="6" t="s">
        <v>0</v>
      </c>
      <c r="F88" s="6" t="s">
        <v>0</v>
      </c>
      <c r="G88" s="6" t="s">
        <v>0</v>
      </c>
      <c r="H88" s="6" t="s">
        <v>0</v>
      </c>
      <c r="I88" s="6" t="s">
        <v>10</v>
      </c>
    </row>
    <row r="89" spans="1:9" x14ac:dyDescent="0.15">
      <c r="A89" s="6" t="s">
        <v>0</v>
      </c>
      <c r="B89" s="6" t="s">
        <v>0</v>
      </c>
      <c r="C89" s="6" t="s">
        <v>0</v>
      </c>
      <c r="D89" s="6" t="s">
        <v>0</v>
      </c>
      <c r="E89" s="6" t="s">
        <v>0</v>
      </c>
      <c r="F89" s="6" t="s">
        <v>0</v>
      </c>
      <c r="G89" s="6" t="s">
        <v>0</v>
      </c>
      <c r="H89" s="6" t="s">
        <v>0</v>
      </c>
      <c r="I89" s="6" t="s">
        <v>10</v>
      </c>
    </row>
    <row r="90" spans="1:9" x14ac:dyDescent="0.15">
      <c r="A90" s="6" t="s">
        <v>0</v>
      </c>
      <c r="B90" s="6" t="s">
        <v>0</v>
      </c>
      <c r="C90" s="6" t="s">
        <v>0</v>
      </c>
      <c r="D90" s="6" t="s">
        <v>0</v>
      </c>
      <c r="E90" s="6" t="s">
        <v>0</v>
      </c>
      <c r="F90" s="6" t="s">
        <v>0</v>
      </c>
      <c r="G90" s="6" t="s">
        <v>0</v>
      </c>
      <c r="H90" s="6" t="s">
        <v>0</v>
      </c>
      <c r="I90" s="6" t="s">
        <v>10</v>
      </c>
    </row>
    <row r="91" spans="1:9" x14ac:dyDescent="0.15">
      <c r="A91" s="6" t="s">
        <v>0</v>
      </c>
      <c r="B91" s="6" t="s">
        <v>0</v>
      </c>
      <c r="C91" s="6" t="s">
        <v>0</v>
      </c>
      <c r="D91" s="6" t="s">
        <v>0</v>
      </c>
      <c r="E91" s="6" t="s">
        <v>0</v>
      </c>
      <c r="F91" s="6" t="s">
        <v>0</v>
      </c>
      <c r="G91" s="6" t="s">
        <v>0</v>
      </c>
      <c r="H91" s="6" t="s">
        <v>0</v>
      </c>
      <c r="I91" s="6" t="s">
        <v>10</v>
      </c>
    </row>
    <row r="92" spans="1:9" x14ac:dyDescent="0.15">
      <c r="A92" s="6" t="s">
        <v>0</v>
      </c>
      <c r="B92" s="6" t="s">
        <v>0</v>
      </c>
      <c r="C92" s="6" t="s">
        <v>0</v>
      </c>
      <c r="D92" s="6" t="s">
        <v>0</v>
      </c>
      <c r="E92" s="6" t="s">
        <v>0</v>
      </c>
      <c r="F92" s="6" t="s">
        <v>0</v>
      </c>
      <c r="G92" s="6" t="s">
        <v>0</v>
      </c>
      <c r="H92" s="6" t="s">
        <v>0</v>
      </c>
      <c r="I92" s="6" t="s">
        <v>10</v>
      </c>
    </row>
    <row r="93" spans="1:9" x14ac:dyDescent="0.15">
      <c r="A93" s="6" t="s">
        <v>0</v>
      </c>
      <c r="B93" s="6" t="s">
        <v>0</v>
      </c>
      <c r="C93" s="6" t="s">
        <v>0</v>
      </c>
      <c r="D93" s="6" t="s">
        <v>0</v>
      </c>
      <c r="E93" s="6" t="s">
        <v>0</v>
      </c>
      <c r="F93" s="6" t="s">
        <v>0</v>
      </c>
      <c r="G93" s="6" t="s">
        <v>0</v>
      </c>
      <c r="H93" s="6" t="s">
        <v>0</v>
      </c>
      <c r="I93" s="6" t="s">
        <v>10</v>
      </c>
    </row>
    <row r="94" spans="1:9" x14ac:dyDescent="0.15">
      <c r="A94" s="6" t="s">
        <v>0</v>
      </c>
      <c r="B94" s="6" t="s">
        <v>0</v>
      </c>
      <c r="C94" s="6" t="s">
        <v>0</v>
      </c>
      <c r="D94" s="6" t="s">
        <v>0</v>
      </c>
      <c r="E94" s="6" t="s">
        <v>0</v>
      </c>
      <c r="F94" s="6" t="s">
        <v>0</v>
      </c>
      <c r="G94" s="6" t="s">
        <v>0</v>
      </c>
      <c r="H94" s="6" t="s">
        <v>0</v>
      </c>
      <c r="I94" s="6" t="s">
        <v>10</v>
      </c>
    </row>
    <row r="95" spans="1:9" x14ac:dyDescent="0.15">
      <c r="A95" s="6" t="s">
        <v>0</v>
      </c>
      <c r="B95" s="6" t="s">
        <v>0</v>
      </c>
      <c r="C95" s="6" t="s">
        <v>0</v>
      </c>
      <c r="D95" s="6" t="s">
        <v>0</v>
      </c>
      <c r="E95" s="6" t="s">
        <v>0</v>
      </c>
      <c r="F95" s="6" t="s">
        <v>0</v>
      </c>
      <c r="G95" s="6" t="s">
        <v>0</v>
      </c>
      <c r="H95" s="6" t="s">
        <v>0</v>
      </c>
      <c r="I95" s="6" t="s">
        <v>10</v>
      </c>
    </row>
    <row r="96" spans="1:9" x14ac:dyDescent="0.15">
      <c r="A96" s="6" t="s">
        <v>0</v>
      </c>
      <c r="B96" s="6" t="s">
        <v>0</v>
      </c>
      <c r="C96" s="6" t="s">
        <v>0</v>
      </c>
      <c r="D96" s="6" t="s">
        <v>0</v>
      </c>
      <c r="E96" s="6" t="s">
        <v>0</v>
      </c>
      <c r="F96" s="6" t="s">
        <v>0</v>
      </c>
      <c r="G96" s="6" t="s">
        <v>0</v>
      </c>
      <c r="H96" s="6" t="s">
        <v>0</v>
      </c>
      <c r="I96" s="6" t="s">
        <v>10</v>
      </c>
    </row>
    <row r="97" spans="1:9" x14ac:dyDescent="0.15">
      <c r="A97" s="6" t="s">
        <v>0</v>
      </c>
      <c r="B97" s="6" t="s">
        <v>0</v>
      </c>
      <c r="C97" s="6" t="s">
        <v>0</v>
      </c>
      <c r="D97" s="6" t="s">
        <v>0</v>
      </c>
      <c r="E97" s="6" t="s">
        <v>0</v>
      </c>
      <c r="F97" s="6" t="s">
        <v>0</v>
      </c>
      <c r="G97" s="6" t="s">
        <v>0</v>
      </c>
      <c r="H97" s="6" t="s">
        <v>0</v>
      </c>
      <c r="I97" s="6" t="s">
        <v>10</v>
      </c>
    </row>
    <row r="98" spans="1:9" x14ac:dyDescent="0.15">
      <c r="A98" s="6" t="s">
        <v>0</v>
      </c>
      <c r="B98" s="6" t="s">
        <v>0</v>
      </c>
      <c r="C98" s="6" t="s">
        <v>0</v>
      </c>
      <c r="D98" s="6" t="s">
        <v>0</v>
      </c>
      <c r="E98" s="6" t="s">
        <v>0</v>
      </c>
      <c r="F98" s="6" t="s">
        <v>0</v>
      </c>
      <c r="G98" s="6" t="s">
        <v>0</v>
      </c>
      <c r="H98" s="6" t="s">
        <v>0</v>
      </c>
      <c r="I98" s="6" t="s">
        <v>10</v>
      </c>
    </row>
    <row r="99" spans="1:9" x14ac:dyDescent="0.15">
      <c r="A99" s="6" t="s">
        <v>0</v>
      </c>
      <c r="B99" s="6" t="s">
        <v>0</v>
      </c>
      <c r="C99" s="6" t="s">
        <v>0</v>
      </c>
      <c r="D99" s="6" t="s">
        <v>0</v>
      </c>
      <c r="E99" s="6" t="s">
        <v>0</v>
      </c>
      <c r="F99" s="6" t="s">
        <v>0</v>
      </c>
      <c r="G99" s="6" t="s">
        <v>0</v>
      </c>
      <c r="H99" s="6" t="s">
        <v>0</v>
      </c>
      <c r="I99" s="6" t="s">
        <v>10</v>
      </c>
    </row>
    <row r="100" spans="1:9" x14ac:dyDescent="0.15">
      <c r="A100" s="6" t="s">
        <v>0</v>
      </c>
      <c r="B100" s="6" t="s">
        <v>0</v>
      </c>
      <c r="C100" s="6" t="s">
        <v>0</v>
      </c>
      <c r="D100" s="6" t="s">
        <v>0</v>
      </c>
      <c r="E100" s="6" t="s">
        <v>0</v>
      </c>
      <c r="F100" s="6" t="s">
        <v>0</v>
      </c>
      <c r="G100" s="6" t="s">
        <v>0</v>
      </c>
      <c r="H100" s="6" t="s">
        <v>0</v>
      </c>
      <c r="I100" s="6" t="s">
        <v>10</v>
      </c>
    </row>
    <row r="101" spans="1:9" x14ac:dyDescent="0.15">
      <c r="A101" s="6" t="s">
        <v>0</v>
      </c>
      <c r="B101" s="6" t="s">
        <v>0</v>
      </c>
      <c r="C101" s="6" t="s">
        <v>0</v>
      </c>
      <c r="D101" s="6" t="s">
        <v>0</v>
      </c>
      <c r="E101" s="6" t="s">
        <v>0</v>
      </c>
      <c r="F101" s="6" t="s">
        <v>0</v>
      </c>
      <c r="G101" s="6" t="s">
        <v>0</v>
      </c>
      <c r="H101" s="6" t="s">
        <v>0</v>
      </c>
      <c r="I101" s="6" t="s">
        <v>10</v>
      </c>
    </row>
    <row r="102" spans="1:9" x14ac:dyDescent="0.15">
      <c r="A102" s="6" t="s">
        <v>0</v>
      </c>
      <c r="B102" s="6" t="s">
        <v>0</v>
      </c>
      <c r="C102" s="6" t="s">
        <v>0</v>
      </c>
      <c r="D102" s="6" t="s">
        <v>0</v>
      </c>
      <c r="E102" s="6" t="s">
        <v>0</v>
      </c>
      <c r="F102" s="6" t="s">
        <v>0</v>
      </c>
      <c r="G102" s="6" t="s">
        <v>0</v>
      </c>
      <c r="H102" s="6" t="s">
        <v>0</v>
      </c>
      <c r="I102" s="6" t="s">
        <v>10</v>
      </c>
    </row>
    <row r="103" spans="1:9" x14ac:dyDescent="0.15">
      <c r="A103" s="6" t="s">
        <v>0</v>
      </c>
      <c r="B103" s="6" t="s">
        <v>0</v>
      </c>
      <c r="C103" s="6" t="s">
        <v>0</v>
      </c>
      <c r="D103" s="6" t="s">
        <v>0</v>
      </c>
      <c r="E103" s="6" t="s">
        <v>0</v>
      </c>
      <c r="F103" s="6" t="s">
        <v>0</v>
      </c>
      <c r="G103" s="6" t="s">
        <v>0</v>
      </c>
      <c r="H103" s="6" t="s">
        <v>0</v>
      </c>
      <c r="I103" s="6" t="s">
        <v>10</v>
      </c>
    </row>
    <row r="104" spans="1:9" x14ac:dyDescent="0.15">
      <c r="A104" s="6" t="s">
        <v>0</v>
      </c>
      <c r="B104" s="6" t="s">
        <v>0</v>
      </c>
      <c r="C104" s="6" t="s">
        <v>0</v>
      </c>
      <c r="D104" s="6" t="s">
        <v>0</v>
      </c>
      <c r="E104" s="6" t="s">
        <v>0</v>
      </c>
      <c r="F104" s="6" t="s">
        <v>0</v>
      </c>
      <c r="G104" s="6" t="s">
        <v>0</v>
      </c>
      <c r="H104" s="6" t="s">
        <v>0</v>
      </c>
      <c r="I104" s="6" t="s">
        <v>10</v>
      </c>
    </row>
    <row r="105" spans="1:9" x14ac:dyDescent="0.15">
      <c r="A105" s="6" t="s">
        <v>0</v>
      </c>
      <c r="B105" s="6" t="s">
        <v>0</v>
      </c>
      <c r="C105" s="6" t="s">
        <v>0</v>
      </c>
      <c r="D105" s="6" t="s">
        <v>0</v>
      </c>
      <c r="E105" s="6" t="s">
        <v>0</v>
      </c>
      <c r="F105" s="6" t="s">
        <v>0</v>
      </c>
      <c r="G105" s="6" t="s">
        <v>0</v>
      </c>
      <c r="H105" s="6" t="s">
        <v>0</v>
      </c>
      <c r="I105" s="6" t="s">
        <v>10</v>
      </c>
    </row>
    <row r="106" spans="1:9" x14ac:dyDescent="0.15">
      <c r="A106" s="6" t="s">
        <v>0</v>
      </c>
      <c r="B106" s="6" t="s">
        <v>0</v>
      </c>
      <c r="C106" s="6" t="s">
        <v>0</v>
      </c>
      <c r="D106" s="6" t="s">
        <v>0</v>
      </c>
      <c r="E106" s="6" t="s">
        <v>0</v>
      </c>
      <c r="F106" s="6" t="s">
        <v>0</v>
      </c>
      <c r="G106" s="6" t="s">
        <v>0</v>
      </c>
      <c r="H106" s="6" t="s">
        <v>0</v>
      </c>
      <c r="I106" s="6" t="s">
        <v>10</v>
      </c>
    </row>
    <row r="107" spans="1:9" x14ac:dyDescent="0.15">
      <c r="A107" s="6" t="s">
        <v>0</v>
      </c>
      <c r="B107" s="6" t="s">
        <v>0</v>
      </c>
      <c r="C107" s="6" t="s">
        <v>0</v>
      </c>
      <c r="D107" s="6" t="s">
        <v>0</v>
      </c>
      <c r="E107" s="6" t="s">
        <v>0</v>
      </c>
      <c r="F107" s="6" t="s">
        <v>0</v>
      </c>
      <c r="G107" s="6" t="s">
        <v>0</v>
      </c>
      <c r="H107" s="6" t="s">
        <v>0</v>
      </c>
      <c r="I107" s="6" t="s">
        <v>10</v>
      </c>
    </row>
    <row r="108" spans="1:9" x14ac:dyDescent="0.15">
      <c r="A108" s="6" t="s">
        <v>0</v>
      </c>
      <c r="B108" s="6" t="s">
        <v>0</v>
      </c>
      <c r="C108" s="6" t="s">
        <v>0</v>
      </c>
      <c r="D108" s="6" t="s">
        <v>0</v>
      </c>
      <c r="E108" s="6" t="s">
        <v>0</v>
      </c>
      <c r="F108" s="6" t="s">
        <v>0</v>
      </c>
      <c r="G108" s="6" t="s">
        <v>0</v>
      </c>
      <c r="H108" s="6" t="s">
        <v>0</v>
      </c>
      <c r="I108" s="6" t="s">
        <v>10</v>
      </c>
    </row>
    <row r="109" spans="1:9" x14ac:dyDescent="0.15">
      <c r="A109" s="6" t="s">
        <v>0</v>
      </c>
      <c r="B109" s="6" t="s">
        <v>0</v>
      </c>
      <c r="C109" s="6" t="s">
        <v>0</v>
      </c>
      <c r="D109" s="6" t="s">
        <v>0</v>
      </c>
      <c r="E109" s="6" t="s">
        <v>0</v>
      </c>
      <c r="F109" s="6" t="s">
        <v>0</v>
      </c>
      <c r="G109" s="6" t="s">
        <v>0</v>
      </c>
      <c r="H109" s="6" t="s">
        <v>0</v>
      </c>
      <c r="I109" s="6" t="s">
        <v>10</v>
      </c>
    </row>
    <row r="110" spans="1:9" x14ac:dyDescent="0.15">
      <c r="A110" s="6" t="s">
        <v>0</v>
      </c>
      <c r="B110" s="6" t="s">
        <v>0</v>
      </c>
      <c r="C110" s="6" t="s">
        <v>0</v>
      </c>
      <c r="D110" s="6" t="s">
        <v>0</v>
      </c>
      <c r="E110" s="6" t="s">
        <v>0</v>
      </c>
      <c r="F110" s="6" t="s">
        <v>0</v>
      </c>
      <c r="G110" s="6" t="s">
        <v>0</v>
      </c>
      <c r="H110" s="6" t="s">
        <v>0</v>
      </c>
      <c r="I110" s="6" t="s">
        <v>10</v>
      </c>
    </row>
    <row r="111" spans="1:9" x14ac:dyDescent="0.15">
      <c r="A111" s="6" t="s">
        <v>0</v>
      </c>
      <c r="B111" s="6" t="s">
        <v>0</v>
      </c>
      <c r="C111" s="6" t="s">
        <v>0</v>
      </c>
      <c r="D111" s="6" t="s">
        <v>0</v>
      </c>
      <c r="E111" s="6" t="s">
        <v>0</v>
      </c>
      <c r="F111" s="6" t="s">
        <v>0</v>
      </c>
      <c r="G111" s="6" t="s">
        <v>0</v>
      </c>
      <c r="H111" s="6" t="s">
        <v>0</v>
      </c>
      <c r="I111" s="6" t="s">
        <v>10</v>
      </c>
    </row>
    <row r="112" spans="1:9" x14ac:dyDescent="0.15">
      <c r="A112" s="6" t="s">
        <v>0</v>
      </c>
      <c r="B112" s="6" t="s">
        <v>0</v>
      </c>
      <c r="C112" s="6" t="s">
        <v>0</v>
      </c>
      <c r="D112" s="6" t="s">
        <v>0</v>
      </c>
      <c r="E112" s="6" t="s">
        <v>0</v>
      </c>
      <c r="F112" s="6" t="s">
        <v>0</v>
      </c>
      <c r="G112" s="6" t="s">
        <v>0</v>
      </c>
      <c r="H112" s="6" t="s">
        <v>0</v>
      </c>
      <c r="I112" s="6" t="s">
        <v>10</v>
      </c>
    </row>
    <row r="113" spans="1:9" x14ac:dyDescent="0.15">
      <c r="A113" s="6" t="s">
        <v>0</v>
      </c>
      <c r="B113" s="6" t="s">
        <v>0</v>
      </c>
      <c r="C113" s="6" t="s">
        <v>0</v>
      </c>
      <c r="D113" s="6" t="s">
        <v>0</v>
      </c>
      <c r="E113" s="6" t="s">
        <v>0</v>
      </c>
      <c r="F113" s="6" t="s">
        <v>0</v>
      </c>
      <c r="G113" s="6" t="s">
        <v>0</v>
      </c>
      <c r="H113" s="6" t="s">
        <v>0</v>
      </c>
      <c r="I113" s="6" t="s">
        <v>10</v>
      </c>
    </row>
    <row r="114" spans="1:9" x14ac:dyDescent="0.15">
      <c r="A114" s="6" t="s">
        <v>0</v>
      </c>
      <c r="B114" s="6" t="s">
        <v>0</v>
      </c>
      <c r="C114" s="6" t="s">
        <v>0</v>
      </c>
      <c r="D114" s="6" t="s">
        <v>0</v>
      </c>
      <c r="E114" s="6" t="s">
        <v>10</v>
      </c>
      <c r="F114" s="6" t="s">
        <v>10</v>
      </c>
      <c r="G114" s="6" t="s">
        <v>10</v>
      </c>
      <c r="H114" s="6" t="s">
        <v>10</v>
      </c>
      <c r="I114" s="6" t="s">
        <v>10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2457B-C979-4D41-8C25-C0A49BD1F832}">
  <dimension ref="A1:I114"/>
  <sheetViews>
    <sheetView topLeftCell="A79" workbookViewId="0">
      <selection activeCell="A2" sqref="A2:H114"/>
    </sheetView>
  </sheetViews>
  <sheetFormatPr defaultRowHeight="14.25" x14ac:dyDescent="0.15"/>
  <cols>
    <col min="1" max="9" width="11.625" bestFit="1" customWidth="1"/>
  </cols>
  <sheetData>
    <row r="1" spans="1:9" x14ac:dyDescent="0.1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15">
      <c r="A2" s="6" t="s">
        <v>469</v>
      </c>
      <c r="B2" s="6" t="s">
        <v>470</v>
      </c>
      <c r="C2" s="6" t="s">
        <v>471</v>
      </c>
      <c r="D2" s="6" t="s">
        <v>472</v>
      </c>
      <c r="E2" s="6" t="s">
        <v>473</v>
      </c>
      <c r="F2" s="6" t="s">
        <v>474</v>
      </c>
      <c r="G2" s="6" t="s">
        <v>475</v>
      </c>
      <c r="H2" s="6" t="s">
        <v>476</v>
      </c>
      <c r="I2" s="6" t="s">
        <v>10</v>
      </c>
    </row>
    <row r="3" spans="1:9" x14ac:dyDescent="0.15">
      <c r="A3" s="6" t="s">
        <v>477</v>
      </c>
      <c r="B3" s="6" t="s">
        <v>478</v>
      </c>
      <c r="C3" s="6" t="s">
        <v>479</v>
      </c>
      <c r="D3" s="6" t="s">
        <v>480</v>
      </c>
      <c r="E3" s="6" t="s">
        <v>481</v>
      </c>
      <c r="F3" s="6" t="s">
        <v>482</v>
      </c>
      <c r="G3" s="6" t="s">
        <v>483</v>
      </c>
      <c r="H3" s="6" t="s">
        <v>484</v>
      </c>
      <c r="I3" s="6" t="s">
        <v>10</v>
      </c>
    </row>
    <row r="4" spans="1:9" x14ac:dyDescent="0.15">
      <c r="A4" s="6" t="s">
        <v>485</v>
      </c>
      <c r="B4" s="6" t="s">
        <v>486</v>
      </c>
      <c r="C4" s="6" t="s">
        <v>487</v>
      </c>
      <c r="D4" s="6" t="s">
        <v>488</v>
      </c>
      <c r="E4" s="6" t="s">
        <v>489</v>
      </c>
      <c r="F4" s="6" t="s">
        <v>490</v>
      </c>
      <c r="G4" s="6" t="s">
        <v>491</v>
      </c>
      <c r="H4" s="6" t="s">
        <v>492</v>
      </c>
      <c r="I4" s="6" t="s">
        <v>10</v>
      </c>
    </row>
    <row r="5" spans="1:9" x14ac:dyDescent="0.15">
      <c r="A5" s="6" t="s">
        <v>493</v>
      </c>
      <c r="B5" s="6" t="s">
        <v>494</v>
      </c>
      <c r="C5" s="6" t="s">
        <v>495</v>
      </c>
      <c r="D5" s="6" t="s">
        <v>496</v>
      </c>
      <c r="E5" s="6" t="s">
        <v>497</v>
      </c>
      <c r="F5" s="6" t="s">
        <v>498</v>
      </c>
      <c r="G5" s="6" t="s">
        <v>499</v>
      </c>
      <c r="H5" s="6" t="s">
        <v>500</v>
      </c>
      <c r="I5" s="6" t="s">
        <v>10</v>
      </c>
    </row>
    <row r="6" spans="1:9" x14ac:dyDescent="0.15">
      <c r="A6" s="6" t="s">
        <v>501</v>
      </c>
      <c r="B6" s="6" t="s">
        <v>502</v>
      </c>
      <c r="C6" s="6" t="s">
        <v>503</v>
      </c>
      <c r="D6" s="6" t="s">
        <v>504</v>
      </c>
      <c r="E6" s="6" t="s">
        <v>505</v>
      </c>
      <c r="F6" s="6" t="s">
        <v>506</v>
      </c>
      <c r="G6" s="6" t="s">
        <v>507</v>
      </c>
      <c r="H6" s="6" t="s">
        <v>508</v>
      </c>
      <c r="I6" s="6" t="s">
        <v>10</v>
      </c>
    </row>
    <row r="7" spans="1:9" x14ac:dyDescent="0.15">
      <c r="A7" s="6" t="s">
        <v>509</v>
      </c>
      <c r="B7" s="6" t="s">
        <v>510</v>
      </c>
      <c r="C7" s="6" t="s">
        <v>511</v>
      </c>
      <c r="D7" s="6" t="s">
        <v>512</v>
      </c>
      <c r="E7" s="6" t="s">
        <v>513</v>
      </c>
      <c r="F7" s="6" t="s">
        <v>514</v>
      </c>
      <c r="G7" s="6" t="s">
        <v>515</v>
      </c>
      <c r="H7" s="6" t="s">
        <v>516</v>
      </c>
      <c r="I7" s="6" t="s">
        <v>10</v>
      </c>
    </row>
    <row r="8" spans="1:9" x14ac:dyDescent="0.15">
      <c r="A8" s="6" t="s">
        <v>517</v>
      </c>
      <c r="B8" s="6" t="s">
        <v>518</v>
      </c>
      <c r="C8" s="6" t="s">
        <v>519</v>
      </c>
      <c r="D8" s="6" t="s">
        <v>520</v>
      </c>
      <c r="E8" s="6" t="s">
        <v>521</v>
      </c>
      <c r="F8" s="6" t="s">
        <v>522</v>
      </c>
      <c r="G8" s="6" t="s">
        <v>523</v>
      </c>
      <c r="H8" s="6" t="s">
        <v>524</v>
      </c>
      <c r="I8" s="6" t="s">
        <v>10</v>
      </c>
    </row>
    <row r="9" spans="1:9" x14ac:dyDescent="0.15">
      <c r="A9" s="6" t="s">
        <v>525</v>
      </c>
      <c r="B9" s="6" t="s">
        <v>526</v>
      </c>
      <c r="C9" s="6" t="s">
        <v>527</v>
      </c>
      <c r="D9" s="6" t="s">
        <v>528</v>
      </c>
      <c r="E9" s="6" t="s">
        <v>529</v>
      </c>
      <c r="F9" s="6" t="s">
        <v>530</v>
      </c>
      <c r="G9" s="6" t="s">
        <v>531</v>
      </c>
      <c r="H9" s="6" t="s">
        <v>532</v>
      </c>
      <c r="I9" s="6" t="s">
        <v>10</v>
      </c>
    </row>
    <row r="10" spans="1:9" x14ac:dyDescent="0.15">
      <c r="A10" s="6" t="s">
        <v>533</v>
      </c>
      <c r="B10" s="6" t="s">
        <v>534</v>
      </c>
      <c r="C10" s="6" t="s">
        <v>535</v>
      </c>
      <c r="D10" s="6" t="s">
        <v>536</v>
      </c>
      <c r="E10" s="6" t="s">
        <v>537</v>
      </c>
      <c r="F10" s="6" t="s">
        <v>538</v>
      </c>
      <c r="G10" s="6" t="s">
        <v>539</v>
      </c>
      <c r="H10" s="6" t="s">
        <v>540</v>
      </c>
      <c r="I10" s="6" t="s">
        <v>10</v>
      </c>
    </row>
    <row r="11" spans="1:9" x14ac:dyDescent="0.15">
      <c r="A11" s="6" t="s">
        <v>541</v>
      </c>
      <c r="B11" s="6" t="s">
        <v>542</v>
      </c>
      <c r="C11" s="6" t="s">
        <v>543</v>
      </c>
      <c r="D11" s="6" t="s">
        <v>544</v>
      </c>
      <c r="E11" s="6" t="s">
        <v>545</v>
      </c>
      <c r="F11" s="6" t="s">
        <v>546</v>
      </c>
      <c r="G11" s="6" t="s">
        <v>547</v>
      </c>
      <c r="H11" s="6" t="s">
        <v>548</v>
      </c>
      <c r="I11" s="6" t="s">
        <v>10</v>
      </c>
    </row>
    <row r="12" spans="1:9" x14ac:dyDescent="0.15">
      <c r="A12" s="6" t="s">
        <v>549</v>
      </c>
      <c r="B12" s="6" t="s">
        <v>550</v>
      </c>
      <c r="C12" s="6" t="s">
        <v>551</v>
      </c>
      <c r="D12" s="6" t="s">
        <v>552</v>
      </c>
      <c r="E12" s="6" t="s">
        <v>553</v>
      </c>
      <c r="F12" s="6" t="s">
        <v>554</v>
      </c>
      <c r="G12" s="6" t="s">
        <v>555</v>
      </c>
      <c r="H12" s="6" t="s">
        <v>556</v>
      </c>
      <c r="I12" s="6" t="s">
        <v>10</v>
      </c>
    </row>
    <row r="13" spans="1:9" x14ac:dyDescent="0.15">
      <c r="A13" s="6" t="s">
        <v>557</v>
      </c>
      <c r="B13" s="6" t="s">
        <v>558</v>
      </c>
      <c r="C13" s="6" t="s">
        <v>559</v>
      </c>
      <c r="D13" s="6" t="s">
        <v>560</v>
      </c>
      <c r="E13" s="6" t="s">
        <v>561</v>
      </c>
      <c r="F13" s="6" t="s">
        <v>562</v>
      </c>
      <c r="G13" s="6" t="s">
        <v>563</v>
      </c>
      <c r="H13" s="6" t="s">
        <v>564</v>
      </c>
      <c r="I13" s="6" t="s">
        <v>10</v>
      </c>
    </row>
    <row r="14" spans="1:9" x14ac:dyDescent="0.15">
      <c r="A14" s="6" t="s">
        <v>565</v>
      </c>
      <c r="B14" s="6" t="s">
        <v>566</v>
      </c>
      <c r="C14" s="6" t="s">
        <v>567</v>
      </c>
      <c r="D14" s="6" t="s">
        <v>568</v>
      </c>
      <c r="E14" s="6" t="s">
        <v>569</v>
      </c>
      <c r="F14" s="6" t="s">
        <v>570</v>
      </c>
      <c r="G14" s="6" t="s">
        <v>571</v>
      </c>
      <c r="H14" s="6" t="s">
        <v>572</v>
      </c>
      <c r="I14" s="6" t="s">
        <v>10</v>
      </c>
    </row>
    <row r="15" spans="1:9" x14ac:dyDescent="0.15">
      <c r="A15" s="6" t="s">
        <v>573</v>
      </c>
      <c r="B15" s="6" t="s">
        <v>574</v>
      </c>
      <c r="C15" s="6" t="s">
        <v>575</v>
      </c>
      <c r="D15" s="6" t="s">
        <v>576</v>
      </c>
      <c r="E15" s="6" t="s">
        <v>577</v>
      </c>
      <c r="F15" s="6" t="s">
        <v>578</v>
      </c>
      <c r="G15" s="6" t="s">
        <v>579</v>
      </c>
      <c r="H15" s="6" t="s">
        <v>580</v>
      </c>
      <c r="I15" s="6" t="s">
        <v>10</v>
      </c>
    </row>
    <row r="16" spans="1:9" x14ac:dyDescent="0.15">
      <c r="A16" s="6" t="s">
        <v>581</v>
      </c>
      <c r="B16" s="6" t="s">
        <v>582</v>
      </c>
      <c r="C16" s="6" t="s">
        <v>583</v>
      </c>
      <c r="D16" s="6" t="s">
        <v>584</v>
      </c>
      <c r="E16" s="6" t="s">
        <v>585</v>
      </c>
      <c r="F16" s="6" t="s">
        <v>586</v>
      </c>
      <c r="G16" s="6" t="s">
        <v>587</v>
      </c>
      <c r="H16" s="6" t="s">
        <v>588</v>
      </c>
      <c r="I16" s="6" t="s">
        <v>10</v>
      </c>
    </row>
    <row r="17" spans="1:9" x14ac:dyDescent="0.15">
      <c r="A17" s="6" t="s">
        <v>589</v>
      </c>
      <c r="B17" s="6" t="s">
        <v>590</v>
      </c>
      <c r="C17" s="6" t="s">
        <v>591</v>
      </c>
      <c r="D17" s="6" t="s">
        <v>592</v>
      </c>
      <c r="E17" s="6" t="s">
        <v>593</v>
      </c>
      <c r="F17" s="6" t="s">
        <v>594</v>
      </c>
      <c r="G17" s="6" t="s">
        <v>595</v>
      </c>
      <c r="H17" s="6" t="s">
        <v>596</v>
      </c>
      <c r="I17" s="6" t="s">
        <v>10</v>
      </c>
    </row>
    <row r="18" spans="1:9" x14ac:dyDescent="0.15">
      <c r="A18" s="6" t="s">
        <v>597</v>
      </c>
      <c r="B18" s="6" t="s">
        <v>598</v>
      </c>
      <c r="C18" s="6" t="s">
        <v>599</v>
      </c>
      <c r="D18" s="6" t="s">
        <v>600</v>
      </c>
      <c r="E18" s="6" t="s">
        <v>601</v>
      </c>
      <c r="F18" s="6" t="s">
        <v>602</v>
      </c>
      <c r="G18" s="6" t="s">
        <v>603</v>
      </c>
      <c r="H18" s="6" t="s">
        <v>604</v>
      </c>
      <c r="I18" s="6" t="s">
        <v>10</v>
      </c>
    </row>
    <row r="19" spans="1:9" x14ac:dyDescent="0.15">
      <c r="A19" s="6" t="s">
        <v>605</v>
      </c>
      <c r="B19" s="6" t="s">
        <v>606</v>
      </c>
      <c r="C19" s="6" t="s">
        <v>607</v>
      </c>
      <c r="D19" s="6" t="s">
        <v>608</v>
      </c>
      <c r="E19" s="6" t="s">
        <v>609</v>
      </c>
      <c r="F19" s="6" t="s">
        <v>610</v>
      </c>
      <c r="G19" s="6" t="s">
        <v>611</v>
      </c>
      <c r="H19" s="6" t="s">
        <v>612</v>
      </c>
      <c r="I19" s="6" t="s">
        <v>10</v>
      </c>
    </row>
    <row r="20" spans="1:9" x14ac:dyDescent="0.15">
      <c r="A20" s="6" t="s">
        <v>613</v>
      </c>
      <c r="B20" s="6" t="s">
        <v>614</v>
      </c>
      <c r="C20" s="6" t="s">
        <v>615</v>
      </c>
      <c r="D20" s="6" t="s">
        <v>616</v>
      </c>
      <c r="E20" s="6" t="s">
        <v>617</v>
      </c>
      <c r="F20" s="6" t="s">
        <v>618</v>
      </c>
      <c r="G20" s="6" t="s">
        <v>619</v>
      </c>
      <c r="H20" s="6" t="s">
        <v>620</v>
      </c>
      <c r="I20" s="6" t="s">
        <v>10</v>
      </c>
    </row>
    <row r="21" spans="1:9" x14ac:dyDescent="0.15">
      <c r="A21" s="6" t="s">
        <v>621</v>
      </c>
      <c r="B21" s="6" t="s">
        <v>622</v>
      </c>
      <c r="C21" s="6" t="s">
        <v>623</v>
      </c>
      <c r="D21" s="6" t="s">
        <v>624</v>
      </c>
      <c r="E21" s="6" t="s">
        <v>625</v>
      </c>
      <c r="F21" s="6" t="s">
        <v>626</v>
      </c>
      <c r="G21" s="6" t="s">
        <v>627</v>
      </c>
      <c r="H21" s="6" t="s">
        <v>628</v>
      </c>
      <c r="I21" s="6" t="s">
        <v>10</v>
      </c>
    </row>
    <row r="22" spans="1:9" x14ac:dyDescent="0.15">
      <c r="A22" s="6" t="s">
        <v>629</v>
      </c>
      <c r="B22" s="6" t="s">
        <v>630</v>
      </c>
      <c r="C22" s="6" t="s">
        <v>631</v>
      </c>
      <c r="D22" s="6" t="s">
        <v>632</v>
      </c>
      <c r="E22" s="6" t="s">
        <v>633</v>
      </c>
      <c r="F22" s="6" t="s">
        <v>634</v>
      </c>
      <c r="G22" s="6" t="s">
        <v>635</v>
      </c>
      <c r="H22" s="6" t="s">
        <v>636</v>
      </c>
      <c r="I22" s="6" t="s">
        <v>10</v>
      </c>
    </row>
    <row r="23" spans="1:9" x14ac:dyDescent="0.15">
      <c r="A23" s="6" t="s">
        <v>637</v>
      </c>
      <c r="B23" s="6" t="s">
        <v>638</v>
      </c>
      <c r="C23" s="6" t="s">
        <v>639</v>
      </c>
      <c r="D23" s="6" t="s">
        <v>640</v>
      </c>
      <c r="E23" s="6" t="s">
        <v>641</v>
      </c>
      <c r="F23" s="6" t="s">
        <v>642</v>
      </c>
      <c r="G23" s="6" t="s">
        <v>643</v>
      </c>
      <c r="H23" s="6" t="s">
        <v>644</v>
      </c>
      <c r="I23" s="6" t="s">
        <v>10</v>
      </c>
    </row>
    <row r="24" spans="1:9" x14ac:dyDescent="0.15">
      <c r="A24" s="6" t="s">
        <v>645</v>
      </c>
      <c r="B24" s="6" t="s">
        <v>646</v>
      </c>
      <c r="C24" s="6" t="s">
        <v>647</v>
      </c>
      <c r="D24" s="6" t="s">
        <v>648</v>
      </c>
      <c r="E24" s="6" t="s">
        <v>649</v>
      </c>
      <c r="F24" s="6" t="s">
        <v>650</v>
      </c>
      <c r="G24" s="6" t="s">
        <v>651</v>
      </c>
      <c r="H24" s="6" t="s">
        <v>652</v>
      </c>
      <c r="I24" s="6" t="s">
        <v>10</v>
      </c>
    </row>
    <row r="25" spans="1:9" x14ac:dyDescent="0.15">
      <c r="A25" s="6" t="s">
        <v>653</v>
      </c>
      <c r="B25" s="6" t="s">
        <v>654</v>
      </c>
      <c r="C25" s="6" t="s">
        <v>655</v>
      </c>
      <c r="D25" s="6" t="s">
        <v>656</v>
      </c>
      <c r="E25" s="6" t="s">
        <v>657</v>
      </c>
      <c r="F25" s="6" t="s">
        <v>658</v>
      </c>
      <c r="G25" s="6" t="s">
        <v>659</v>
      </c>
      <c r="H25" s="6" t="s">
        <v>660</v>
      </c>
      <c r="I25" s="6" t="s">
        <v>10</v>
      </c>
    </row>
    <row r="26" spans="1:9" x14ac:dyDescent="0.15">
      <c r="A26" s="6" t="s">
        <v>661</v>
      </c>
      <c r="B26" s="6" t="s">
        <v>662</v>
      </c>
      <c r="C26" s="6" t="s">
        <v>663</v>
      </c>
      <c r="D26" s="6" t="s">
        <v>664</v>
      </c>
      <c r="E26" s="6" t="s">
        <v>665</v>
      </c>
      <c r="F26" s="6" t="s">
        <v>666</v>
      </c>
      <c r="G26" s="6" t="s">
        <v>667</v>
      </c>
      <c r="H26" s="6" t="s">
        <v>668</v>
      </c>
      <c r="I26" s="6" t="s">
        <v>10</v>
      </c>
    </row>
    <row r="27" spans="1:9" x14ac:dyDescent="0.15">
      <c r="A27" s="6" t="s">
        <v>669</v>
      </c>
      <c r="B27" s="6" t="s">
        <v>670</v>
      </c>
      <c r="C27" s="6" t="s">
        <v>671</v>
      </c>
      <c r="D27" s="6" t="s">
        <v>672</v>
      </c>
      <c r="E27" s="6" t="s">
        <v>673</v>
      </c>
      <c r="F27" s="6" t="s">
        <v>674</v>
      </c>
      <c r="G27" s="6" t="s">
        <v>675</v>
      </c>
      <c r="H27" s="6" t="s">
        <v>676</v>
      </c>
      <c r="I27" s="6" t="s">
        <v>10</v>
      </c>
    </row>
    <row r="28" spans="1:9" x14ac:dyDescent="0.15">
      <c r="A28" s="6" t="s">
        <v>677</v>
      </c>
      <c r="B28" s="6" t="s">
        <v>678</v>
      </c>
      <c r="C28" s="6" t="s">
        <v>679</v>
      </c>
      <c r="D28" s="6" t="s">
        <v>680</v>
      </c>
      <c r="E28" s="6" t="s">
        <v>681</v>
      </c>
      <c r="F28" s="6" t="s">
        <v>682</v>
      </c>
      <c r="G28" s="6" t="s">
        <v>683</v>
      </c>
      <c r="H28" s="6" t="s">
        <v>684</v>
      </c>
      <c r="I28" s="6" t="s">
        <v>10</v>
      </c>
    </row>
    <row r="29" spans="1:9" x14ac:dyDescent="0.15">
      <c r="A29" s="6" t="s">
        <v>685</v>
      </c>
      <c r="B29" s="6" t="s">
        <v>686</v>
      </c>
      <c r="C29" s="6" t="s">
        <v>687</v>
      </c>
      <c r="D29" s="6" t="s">
        <v>688</v>
      </c>
      <c r="E29" s="6" t="s">
        <v>689</v>
      </c>
      <c r="F29" s="6" t="s">
        <v>690</v>
      </c>
      <c r="G29" s="6" t="s">
        <v>691</v>
      </c>
      <c r="H29" s="6" t="s">
        <v>692</v>
      </c>
      <c r="I29" s="6" t="s">
        <v>10</v>
      </c>
    </row>
    <row r="30" spans="1:9" x14ac:dyDescent="0.15">
      <c r="A30" s="6" t="s">
        <v>693</v>
      </c>
      <c r="B30" s="6" t="s">
        <v>694</v>
      </c>
      <c r="C30" s="6" t="s">
        <v>695</v>
      </c>
      <c r="D30" s="6" t="s">
        <v>696</v>
      </c>
      <c r="E30" s="6" t="s">
        <v>697</v>
      </c>
      <c r="F30" s="6" t="s">
        <v>698</v>
      </c>
      <c r="G30" s="6" t="s">
        <v>699</v>
      </c>
      <c r="H30" s="6" t="s">
        <v>700</v>
      </c>
      <c r="I30" s="6" t="s">
        <v>10</v>
      </c>
    </row>
    <row r="31" spans="1:9" x14ac:dyDescent="0.15">
      <c r="A31" s="6" t="s">
        <v>701</v>
      </c>
      <c r="B31" s="6" t="s">
        <v>702</v>
      </c>
      <c r="C31" s="6" t="s">
        <v>703</v>
      </c>
      <c r="D31" s="6" t="s">
        <v>704</v>
      </c>
      <c r="E31" s="6" t="s">
        <v>705</v>
      </c>
      <c r="F31" s="6" t="s">
        <v>706</v>
      </c>
      <c r="G31" s="6" t="s">
        <v>707</v>
      </c>
      <c r="H31" s="6" t="s">
        <v>708</v>
      </c>
      <c r="I31" s="6" t="s">
        <v>10</v>
      </c>
    </row>
    <row r="32" spans="1:9" x14ac:dyDescent="0.15">
      <c r="A32" s="6" t="s">
        <v>709</v>
      </c>
      <c r="B32" s="6" t="s">
        <v>710</v>
      </c>
      <c r="C32" s="6" t="s">
        <v>711</v>
      </c>
      <c r="D32" s="6" t="s">
        <v>712</v>
      </c>
      <c r="E32" s="6" t="s">
        <v>713</v>
      </c>
      <c r="F32" s="6" t="s">
        <v>714</v>
      </c>
      <c r="G32" s="6" t="s">
        <v>715</v>
      </c>
      <c r="H32" s="6" t="s">
        <v>716</v>
      </c>
      <c r="I32" s="6" t="s">
        <v>10</v>
      </c>
    </row>
    <row r="33" spans="1:9" x14ac:dyDescent="0.15">
      <c r="A33" s="6" t="s">
        <v>717</v>
      </c>
      <c r="B33" s="6" t="s">
        <v>718</v>
      </c>
      <c r="C33" s="6" t="s">
        <v>719</v>
      </c>
      <c r="D33" s="6" t="s">
        <v>720</v>
      </c>
      <c r="E33" s="6" t="s">
        <v>721</v>
      </c>
      <c r="F33" s="6" t="s">
        <v>722</v>
      </c>
      <c r="G33" s="6" t="s">
        <v>723</v>
      </c>
      <c r="H33" s="6" t="s">
        <v>724</v>
      </c>
      <c r="I33" s="6" t="s">
        <v>10</v>
      </c>
    </row>
    <row r="34" spans="1:9" x14ac:dyDescent="0.15">
      <c r="A34" s="6" t="s">
        <v>725</v>
      </c>
      <c r="B34" s="6" t="s">
        <v>726</v>
      </c>
      <c r="C34" s="6" t="s">
        <v>727</v>
      </c>
      <c r="D34" s="6" t="s">
        <v>728</v>
      </c>
      <c r="E34" s="6" t="s">
        <v>729</v>
      </c>
      <c r="F34" s="6" t="s">
        <v>730</v>
      </c>
      <c r="G34" s="6" t="s">
        <v>731</v>
      </c>
      <c r="H34" s="6" t="s">
        <v>732</v>
      </c>
      <c r="I34" s="6" t="s">
        <v>10</v>
      </c>
    </row>
    <row r="35" spans="1:9" x14ac:dyDescent="0.15">
      <c r="A35" s="6" t="s">
        <v>733</v>
      </c>
      <c r="B35" s="6" t="s">
        <v>734</v>
      </c>
      <c r="C35" s="6" t="s">
        <v>735</v>
      </c>
      <c r="D35" s="6" t="s">
        <v>736</v>
      </c>
      <c r="E35" s="6" t="s">
        <v>737</v>
      </c>
      <c r="F35" s="6" t="s">
        <v>738</v>
      </c>
      <c r="G35" s="6" t="s">
        <v>739</v>
      </c>
      <c r="H35" s="6" t="s">
        <v>740</v>
      </c>
      <c r="I35" s="6" t="s">
        <v>10</v>
      </c>
    </row>
    <row r="36" spans="1:9" x14ac:dyDescent="0.15">
      <c r="A36" s="6" t="s">
        <v>741</v>
      </c>
      <c r="B36" s="6" t="s">
        <v>742</v>
      </c>
      <c r="C36" s="6" t="s">
        <v>743</v>
      </c>
      <c r="D36" s="6" t="s">
        <v>744</v>
      </c>
      <c r="E36" s="6" t="s">
        <v>745</v>
      </c>
      <c r="F36" s="6" t="s">
        <v>746</v>
      </c>
      <c r="G36" s="6" t="s">
        <v>747</v>
      </c>
      <c r="H36" s="6" t="s">
        <v>748</v>
      </c>
      <c r="I36" s="6" t="s">
        <v>10</v>
      </c>
    </row>
    <row r="37" spans="1:9" x14ac:dyDescent="0.15">
      <c r="A37" s="6" t="s">
        <v>749</v>
      </c>
      <c r="B37" s="6" t="s">
        <v>750</v>
      </c>
      <c r="C37" s="6" t="s">
        <v>751</v>
      </c>
      <c r="D37" s="6" t="s">
        <v>752</v>
      </c>
      <c r="E37" s="6" t="s">
        <v>753</v>
      </c>
      <c r="F37" s="6" t="s">
        <v>754</v>
      </c>
      <c r="G37" s="6" t="s">
        <v>755</v>
      </c>
      <c r="H37" s="6" t="s">
        <v>756</v>
      </c>
      <c r="I37" s="6" t="s">
        <v>10</v>
      </c>
    </row>
    <row r="38" spans="1:9" x14ac:dyDescent="0.15">
      <c r="A38" s="6" t="s">
        <v>757</v>
      </c>
      <c r="B38" s="6" t="s">
        <v>758</v>
      </c>
      <c r="C38" s="6" t="s">
        <v>759</v>
      </c>
      <c r="D38" s="6" t="s">
        <v>760</v>
      </c>
      <c r="E38" s="6" t="s">
        <v>761</v>
      </c>
      <c r="F38" s="6" t="s">
        <v>762</v>
      </c>
      <c r="G38" s="6" t="s">
        <v>763</v>
      </c>
      <c r="H38" s="6" t="s">
        <v>764</v>
      </c>
      <c r="I38" s="6" t="s">
        <v>10</v>
      </c>
    </row>
    <row r="39" spans="1:9" x14ac:dyDescent="0.15">
      <c r="A39" s="6" t="s">
        <v>765</v>
      </c>
      <c r="B39" s="6" t="s">
        <v>766</v>
      </c>
      <c r="C39" s="6" t="s">
        <v>767</v>
      </c>
      <c r="D39" s="6" t="s">
        <v>768</v>
      </c>
      <c r="E39" s="6" t="s">
        <v>769</v>
      </c>
      <c r="F39" s="6" t="s">
        <v>770</v>
      </c>
      <c r="G39" s="6" t="s">
        <v>771</v>
      </c>
      <c r="H39" s="6" t="s">
        <v>772</v>
      </c>
      <c r="I39" s="6" t="s">
        <v>10</v>
      </c>
    </row>
    <row r="40" spans="1:9" x14ac:dyDescent="0.15">
      <c r="A40" s="6" t="s">
        <v>773</v>
      </c>
      <c r="B40" s="6" t="s">
        <v>774</v>
      </c>
      <c r="C40" s="6" t="s">
        <v>775</v>
      </c>
      <c r="D40" s="6" t="s">
        <v>776</v>
      </c>
      <c r="E40" s="6" t="s">
        <v>777</v>
      </c>
      <c r="F40" s="6" t="s">
        <v>778</v>
      </c>
      <c r="G40" s="6" t="s">
        <v>779</v>
      </c>
      <c r="H40" s="6" t="s">
        <v>780</v>
      </c>
      <c r="I40" s="6" t="s">
        <v>10</v>
      </c>
    </row>
    <row r="41" spans="1:9" x14ac:dyDescent="0.15">
      <c r="A41" s="6" t="s">
        <v>781</v>
      </c>
      <c r="B41" s="6" t="s">
        <v>782</v>
      </c>
      <c r="C41" s="6" t="s">
        <v>783</v>
      </c>
      <c r="D41" s="6" t="s">
        <v>784</v>
      </c>
      <c r="E41" s="6" t="s">
        <v>785</v>
      </c>
      <c r="F41" s="6" t="s">
        <v>786</v>
      </c>
      <c r="G41" s="6" t="s">
        <v>787</v>
      </c>
      <c r="H41" s="6" t="s">
        <v>788</v>
      </c>
      <c r="I41" s="6" t="s">
        <v>10</v>
      </c>
    </row>
    <row r="42" spans="1:9" x14ac:dyDescent="0.15">
      <c r="A42" s="6" t="s">
        <v>789</v>
      </c>
      <c r="B42" s="6" t="s">
        <v>790</v>
      </c>
      <c r="C42" s="6" t="s">
        <v>791</v>
      </c>
      <c r="D42" s="6" t="s">
        <v>792</v>
      </c>
      <c r="E42" s="6" t="s">
        <v>793</v>
      </c>
      <c r="F42" s="6" t="s">
        <v>794</v>
      </c>
      <c r="G42" s="6" t="s">
        <v>795</v>
      </c>
      <c r="H42" s="6" t="s">
        <v>796</v>
      </c>
      <c r="I42" s="6" t="s">
        <v>10</v>
      </c>
    </row>
    <row r="43" spans="1:9" x14ac:dyDescent="0.15">
      <c r="A43" s="6" t="s">
        <v>797</v>
      </c>
      <c r="B43" s="6" t="s">
        <v>798</v>
      </c>
      <c r="C43" s="6" t="s">
        <v>799</v>
      </c>
      <c r="D43" s="6" t="s">
        <v>800</v>
      </c>
      <c r="E43" s="6" t="s">
        <v>801</v>
      </c>
      <c r="F43" s="6" t="s">
        <v>802</v>
      </c>
      <c r="G43" s="6" t="s">
        <v>803</v>
      </c>
      <c r="H43" s="6" t="s">
        <v>804</v>
      </c>
      <c r="I43" s="6" t="s">
        <v>10</v>
      </c>
    </row>
    <row r="44" spans="1:9" x14ac:dyDescent="0.15">
      <c r="A44" s="6" t="s">
        <v>805</v>
      </c>
      <c r="B44" s="6" t="s">
        <v>806</v>
      </c>
      <c r="C44" s="6" t="s">
        <v>807</v>
      </c>
      <c r="D44" s="6" t="s">
        <v>808</v>
      </c>
      <c r="E44" s="6" t="s">
        <v>809</v>
      </c>
      <c r="F44" s="6" t="s">
        <v>810</v>
      </c>
      <c r="G44" s="6" t="s">
        <v>811</v>
      </c>
      <c r="H44" s="6" t="s">
        <v>812</v>
      </c>
      <c r="I44" s="6" t="s">
        <v>10</v>
      </c>
    </row>
    <row r="45" spans="1:9" x14ac:dyDescent="0.15">
      <c r="A45" s="6" t="s">
        <v>813</v>
      </c>
      <c r="B45" s="6" t="s">
        <v>814</v>
      </c>
      <c r="C45" s="6" t="s">
        <v>815</v>
      </c>
      <c r="D45" s="6" t="s">
        <v>816</v>
      </c>
      <c r="E45" s="6" t="s">
        <v>817</v>
      </c>
      <c r="F45" s="6" t="s">
        <v>818</v>
      </c>
      <c r="G45" s="6" t="s">
        <v>819</v>
      </c>
      <c r="H45" s="6" t="s">
        <v>820</v>
      </c>
      <c r="I45" s="6" t="s">
        <v>10</v>
      </c>
    </row>
    <row r="46" spans="1:9" x14ac:dyDescent="0.15">
      <c r="A46" s="6" t="s">
        <v>821</v>
      </c>
      <c r="B46" s="6" t="s">
        <v>822</v>
      </c>
      <c r="C46" s="6" t="s">
        <v>823</v>
      </c>
      <c r="D46" s="6" t="s">
        <v>824</v>
      </c>
      <c r="E46" s="6" t="s">
        <v>825</v>
      </c>
      <c r="F46" s="6" t="s">
        <v>826</v>
      </c>
      <c r="G46" s="6" t="s">
        <v>827</v>
      </c>
      <c r="H46" s="6" t="s">
        <v>828</v>
      </c>
      <c r="I46" s="6" t="s">
        <v>10</v>
      </c>
    </row>
    <row r="47" spans="1:9" x14ac:dyDescent="0.15">
      <c r="A47" s="6" t="s">
        <v>829</v>
      </c>
      <c r="B47" s="6" t="s">
        <v>830</v>
      </c>
      <c r="C47" s="6" t="s">
        <v>831</v>
      </c>
      <c r="D47" s="6" t="s">
        <v>832</v>
      </c>
      <c r="E47" s="6" t="s">
        <v>833</v>
      </c>
      <c r="F47" s="6" t="s">
        <v>834</v>
      </c>
      <c r="G47" s="6" t="s">
        <v>835</v>
      </c>
      <c r="H47" s="6" t="s">
        <v>836</v>
      </c>
      <c r="I47" s="6" t="s">
        <v>10</v>
      </c>
    </row>
    <row r="48" spans="1:9" x14ac:dyDescent="0.15">
      <c r="A48" s="6" t="s">
        <v>837</v>
      </c>
      <c r="B48" s="6" t="s">
        <v>838</v>
      </c>
      <c r="C48" s="6" t="s">
        <v>839</v>
      </c>
      <c r="D48" s="6" t="s">
        <v>840</v>
      </c>
      <c r="E48" s="6" t="s">
        <v>841</v>
      </c>
      <c r="F48" s="6" t="s">
        <v>842</v>
      </c>
      <c r="G48" s="6" t="s">
        <v>843</v>
      </c>
      <c r="H48" s="6" t="s">
        <v>844</v>
      </c>
      <c r="I48" s="6" t="s">
        <v>10</v>
      </c>
    </row>
    <row r="49" spans="1:9" x14ac:dyDescent="0.15">
      <c r="A49" s="6" t="s">
        <v>845</v>
      </c>
      <c r="B49" s="6" t="s">
        <v>846</v>
      </c>
      <c r="C49" s="6" t="s">
        <v>847</v>
      </c>
      <c r="D49" s="6" t="s">
        <v>848</v>
      </c>
      <c r="E49" s="6" t="s">
        <v>849</v>
      </c>
      <c r="F49" s="6" t="s">
        <v>850</v>
      </c>
      <c r="G49" s="6" t="s">
        <v>851</v>
      </c>
      <c r="H49" s="6" t="s">
        <v>852</v>
      </c>
      <c r="I49" s="6" t="s">
        <v>10</v>
      </c>
    </row>
    <row r="50" spans="1:9" x14ac:dyDescent="0.15">
      <c r="A50" s="6" t="s">
        <v>853</v>
      </c>
      <c r="B50" s="6" t="s">
        <v>854</v>
      </c>
      <c r="C50" s="6" t="s">
        <v>855</v>
      </c>
      <c r="D50" s="6" t="s">
        <v>856</v>
      </c>
      <c r="E50" s="6" t="s">
        <v>857</v>
      </c>
      <c r="F50" s="6" t="s">
        <v>858</v>
      </c>
      <c r="G50" s="6" t="s">
        <v>859</v>
      </c>
      <c r="H50" s="6" t="s">
        <v>860</v>
      </c>
      <c r="I50" s="6" t="s">
        <v>10</v>
      </c>
    </row>
    <row r="51" spans="1:9" x14ac:dyDescent="0.15">
      <c r="A51" s="6" t="s">
        <v>861</v>
      </c>
      <c r="B51" s="6" t="s">
        <v>862</v>
      </c>
      <c r="C51" s="6" t="s">
        <v>863</v>
      </c>
      <c r="D51" s="6" t="s">
        <v>864</v>
      </c>
      <c r="E51" s="6" t="s">
        <v>865</v>
      </c>
      <c r="F51" s="6" t="s">
        <v>866</v>
      </c>
      <c r="G51" s="6" t="s">
        <v>867</v>
      </c>
      <c r="H51" s="6" t="s">
        <v>868</v>
      </c>
      <c r="I51" s="6" t="s">
        <v>10</v>
      </c>
    </row>
    <row r="52" spans="1:9" x14ac:dyDescent="0.15">
      <c r="A52" s="6" t="s">
        <v>869</v>
      </c>
      <c r="B52" s="6" t="s">
        <v>870</v>
      </c>
      <c r="C52" s="6" t="s">
        <v>871</v>
      </c>
      <c r="D52" s="6" t="s">
        <v>872</v>
      </c>
      <c r="E52" s="6" t="s">
        <v>873</v>
      </c>
      <c r="F52" s="6" t="s">
        <v>874</v>
      </c>
      <c r="G52" s="6" t="s">
        <v>875</v>
      </c>
      <c r="H52" s="6" t="s">
        <v>876</v>
      </c>
      <c r="I52" s="6" t="s">
        <v>10</v>
      </c>
    </row>
    <row r="53" spans="1:9" x14ac:dyDescent="0.15">
      <c r="A53" s="6" t="s">
        <v>877</v>
      </c>
      <c r="B53" s="6" t="s">
        <v>878</v>
      </c>
      <c r="C53" s="6" t="s">
        <v>879</v>
      </c>
      <c r="D53" s="6" t="s">
        <v>880</v>
      </c>
      <c r="E53" s="6" t="s">
        <v>881</v>
      </c>
      <c r="F53" s="6" t="s">
        <v>882</v>
      </c>
      <c r="G53" s="6" t="s">
        <v>883</v>
      </c>
      <c r="H53" s="6" t="s">
        <v>884</v>
      </c>
      <c r="I53" s="6" t="s">
        <v>10</v>
      </c>
    </row>
    <row r="54" spans="1:9" x14ac:dyDescent="0.15">
      <c r="A54" s="6" t="s">
        <v>885</v>
      </c>
      <c r="B54" s="6" t="s">
        <v>886</v>
      </c>
      <c r="C54" s="6" t="s">
        <v>887</v>
      </c>
      <c r="D54" s="6" t="s">
        <v>888</v>
      </c>
      <c r="E54" s="6" t="s">
        <v>889</v>
      </c>
      <c r="F54" s="6" t="s">
        <v>890</v>
      </c>
      <c r="G54" s="6" t="s">
        <v>891</v>
      </c>
      <c r="H54" s="6" t="s">
        <v>892</v>
      </c>
      <c r="I54" s="6" t="s">
        <v>10</v>
      </c>
    </row>
    <row r="55" spans="1:9" x14ac:dyDescent="0.15">
      <c r="A55" s="6" t="s">
        <v>893</v>
      </c>
      <c r="B55" s="6" t="s">
        <v>894</v>
      </c>
      <c r="C55" s="6" t="s">
        <v>895</v>
      </c>
      <c r="D55" s="6" t="s">
        <v>896</v>
      </c>
      <c r="E55" s="6" t="s">
        <v>897</v>
      </c>
      <c r="F55" s="6" t="s">
        <v>898</v>
      </c>
      <c r="G55" s="6" t="s">
        <v>899</v>
      </c>
      <c r="H55" s="6" t="s">
        <v>900</v>
      </c>
      <c r="I55" s="6" t="s">
        <v>10</v>
      </c>
    </row>
    <row r="56" spans="1:9" x14ac:dyDescent="0.15">
      <c r="A56" s="6" t="s">
        <v>901</v>
      </c>
      <c r="B56" s="6" t="s">
        <v>902</v>
      </c>
      <c r="C56" s="6" t="s">
        <v>903</v>
      </c>
      <c r="D56" s="6" t="s">
        <v>904</v>
      </c>
      <c r="E56" s="6" t="s">
        <v>905</v>
      </c>
      <c r="F56" s="6" t="s">
        <v>906</v>
      </c>
      <c r="G56" s="6" t="s">
        <v>907</v>
      </c>
      <c r="H56" s="6" t="s">
        <v>908</v>
      </c>
      <c r="I56" s="6" t="s">
        <v>10</v>
      </c>
    </row>
    <row r="57" spans="1:9" x14ac:dyDescent="0.15">
      <c r="A57" s="6" t="s">
        <v>909</v>
      </c>
      <c r="B57" s="6" t="s">
        <v>910</v>
      </c>
      <c r="C57" s="6" t="s">
        <v>911</v>
      </c>
      <c r="D57" s="6" t="s">
        <v>912</v>
      </c>
      <c r="E57" s="6" t="s">
        <v>913</v>
      </c>
      <c r="F57" s="6" t="s">
        <v>914</v>
      </c>
      <c r="G57" s="6" t="s">
        <v>915</v>
      </c>
      <c r="H57" s="6" t="s">
        <v>916</v>
      </c>
      <c r="I57" s="6" t="s">
        <v>10</v>
      </c>
    </row>
    <row r="58" spans="1:9" x14ac:dyDescent="0.15">
      <c r="A58" s="6" t="s">
        <v>917</v>
      </c>
      <c r="B58" s="6" t="s">
        <v>918</v>
      </c>
      <c r="C58" s="6" t="s">
        <v>0</v>
      </c>
      <c r="D58" s="6" t="s">
        <v>0</v>
      </c>
      <c r="E58" s="6" t="s">
        <v>0</v>
      </c>
      <c r="F58" s="6" t="s">
        <v>0</v>
      </c>
      <c r="G58" s="6" t="s">
        <v>0</v>
      </c>
      <c r="H58" s="6" t="s">
        <v>0</v>
      </c>
      <c r="I58" s="6" t="s">
        <v>10</v>
      </c>
    </row>
    <row r="59" spans="1:9" x14ac:dyDescent="0.15">
      <c r="A59" s="6" t="s">
        <v>0</v>
      </c>
      <c r="B59" s="6" t="s">
        <v>0</v>
      </c>
      <c r="C59" s="6" t="s">
        <v>0</v>
      </c>
      <c r="D59" s="6" t="s">
        <v>0</v>
      </c>
      <c r="E59" s="6" t="s">
        <v>0</v>
      </c>
      <c r="F59" s="6" t="s">
        <v>0</v>
      </c>
      <c r="G59" s="6" t="s">
        <v>0</v>
      </c>
      <c r="H59" s="6" t="s">
        <v>0</v>
      </c>
      <c r="I59" s="6" t="s">
        <v>10</v>
      </c>
    </row>
    <row r="60" spans="1:9" x14ac:dyDescent="0.15">
      <c r="A60" s="6" t="s">
        <v>0</v>
      </c>
      <c r="B60" s="6" t="s">
        <v>0</v>
      </c>
      <c r="C60" s="6" t="s">
        <v>0</v>
      </c>
      <c r="D60" s="6" t="s">
        <v>0</v>
      </c>
      <c r="E60" s="6" t="s">
        <v>0</v>
      </c>
      <c r="F60" s="6" t="s">
        <v>0</v>
      </c>
      <c r="G60" s="6" t="s">
        <v>0</v>
      </c>
      <c r="H60" s="6" t="s">
        <v>0</v>
      </c>
      <c r="I60" s="6" t="s">
        <v>10</v>
      </c>
    </row>
    <row r="61" spans="1:9" x14ac:dyDescent="0.15">
      <c r="A61" s="6" t="s">
        <v>0</v>
      </c>
      <c r="B61" s="6" t="s">
        <v>0</v>
      </c>
      <c r="C61" s="6" t="s">
        <v>0</v>
      </c>
      <c r="D61" s="6" t="s">
        <v>0</v>
      </c>
      <c r="E61" s="6" t="s">
        <v>0</v>
      </c>
      <c r="F61" s="6" t="s">
        <v>0</v>
      </c>
      <c r="G61" s="6" t="s">
        <v>0</v>
      </c>
      <c r="H61" s="6" t="s">
        <v>0</v>
      </c>
      <c r="I61" s="6" t="s">
        <v>10</v>
      </c>
    </row>
    <row r="62" spans="1:9" x14ac:dyDescent="0.15">
      <c r="A62" s="6" t="s">
        <v>0</v>
      </c>
      <c r="B62" s="6" t="s">
        <v>0</v>
      </c>
      <c r="C62" s="6" t="s">
        <v>0</v>
      </c>
      <c r="D62" s="6" t="s">
        <v>0</v>
      </c>
      <c r="E62" s="6" t="s">
        <v>0</v>
      </c>
      <c r="F62" s="6" t="s">
        <v>0</v>
      </c>
      <c r="G62" s="6" t="s">
        <v>0</v>
      </c>
      <c r="H62" s="6" t="s">
        <v>0</v>
      </c>
      <c r="I62" s="6" t="s">
        <v>10</v>
      </c>
    </row>
    <row r="63" spans="1:9" x14ac:dyDescent="0.15">
      <c r="A63" s="6" t="s">
        <v>0</v>
      </c>
      <c r="B63" s="6" t="s">
        <v>0</v>
      </c>
      <c r="C63" s="6" t="s">
        <v>0</v>
      </c>
      <c r="D63" s="6" t="s">
        <v>0</v>
      </c>
      <c r="E63" s="6" t="s">
        <v>0</v>
      </c>
      <c r="F63" s="6" t="s">
        <v>0</v>
      </c>
      <c r="G63" s="6" t="s">
        <v>0</v>
      </c>
      <c r="H63" s="6" t="s">
        <v>0</v>
      </c>
      <c r="I63" s="6" t="s">
        <v>10</v>
      </c>
    </row>
    <row r="64" spans="1:9" x14ac:dyDescent="0.15">
      <c r="A64" s="6" t="s">
        <v>0</v>
      </c>
      <c r="B64" s="6" t="s">
        <v>0</v>
      </c>
      <c r="C64" s="6" t="s">
        <v>0</v>
      </c>
      <c r="D64" s="6" t="s">
        <v>0</v>
      </c>
      <c r="E64" s="6" t="s">
        <v>0</v>
      </c>
      <c r="F64" s="6" t="s">
        <v>0</v>
      </c>
      <c r="G64" s="6" t="s">
        <v>0</v>
      </c>
      <c r="H64" s="6" t="s">
        <v>0</v>
      </c>
      <c r="I64" s="6" t="s">
        <v>10</v>
      </c>
    </row>
    <row r="65" spans="1:9" x14ac:dyDescent="0.15">
      <c r="A65" s="6" t="s">
        <v>0</v>
      </c>
      <c r="B65" s="6" t="s">
        <v>0</v>
      </c>
      <c r="C65" s="6" t="s">
        <v>0</v>
      </c>
      <c r="D65" s="6" t="s">
        <v>0</v>
      </c>
      <c r="E65" s="6" t="s">
        <v>0</v>
      </c>
      <c r="F65" s="6" t="s">
        <v>0</v>
      </c>
      <c r="G65" s="6" t="s">
        <v>0</v>
      </c>
      <c r="H65" s="6" t="s">
        <v>0</v>
      </c>
      <c r="I65" s="6" t="s">
        <v>10</v>
      </c>
    </row>
    <row r="66" spans="1:9" x14ac:dyDescent="0.15">
      <c r="A66" s="6" t="s">
        <v>0</v>
      </c>
      <c r="B66" s="6" t="s">
        <v>0</v>
      </c>
      <c r="C66" s="6" t="s">
        <v>0</v>
      </c>
      <c r="D66" s="6" t="s">
        <v>0</v>
      </c>
      <c r="E66" s="6" t="s">
        <v>0</v>
      </c>
      <c r="F66" s="6" t="s">
        <v>0</v>
      </c>
      <c r="G66" s="6" t="s">
        <v>0</v>
      </c>
      <c r="H66" s="6" t="s">
        <v>0</v>
      </c>
      <c r="I66" s="6" t="s">
        <v>10</v>
      </c>
    </row>
    <row r="67" spans="1:9" x14ac:dyDescent="0.15">
      <c r="A67" s="6" t="s">
        <v>0</v>
      </c>
      <c r="B67" s="6" t="s">
        <v>0</v>
      </c>
      <c r="C67" s="6" t="s">
        <v>0</v>
      </c>
      <c r="D67" s="6" t="s">
        <v>0</v>
      </c>
      <c r="E67" s="6" t="s">
        <v>0</v>
      </c>
      <c r="F67" s="6" t="s">
        <v>0</v>
      </c>
      <c r="G67" s="6" t="s">
        <v>0</v>
      </c>
      <c r="H67" s="6" t="s">
        <v>0</v>
      </c>
      <c r="I67" s="6" t="s">
        <v>10</v>
      </c>
    </row>
    <row r="68" spans="1:9" x14ac:dyDescent="0.15">
      <c r="A68" s="6" t="s">
        <v>0</v>
      </c>
      <c r="B68" s="6" t="s">
        <v>0</v>
      </c>
      <c r="C68" s="6" t="s">
        <v>0</v>
      </c>
      <c r="D68" s="6" t="s">
        <v>0</v>
      </c>
      <c r="E68" s="6" t="s">
        <v>0</v>
      </c>
      <c r="F68" s="6" t="s">
        <v>0</v>
      </c>
      <c r="G68" s="6" t="s">
        <v>0</v>
      </c>
      <c r="H68" s="6" t="s">
        <v>0</v>
      </c>
      <c r="I68" s="6" t="s">
        <v>10</v>
      </c>
    </row>
    <row r="69" spans="1:9" x14ac:dyDescent="0.15">
      <c r="A69" s="6" t="s">
        <v>0</v>
      </c>
      <c r="B69" s="6" t="s">
        <v>0</v>
      </c>
      <c r="C69" s="6" t="s">
        <v>0</v>
      </c>
      <c r="D69" s="6" t="s">
        <v>0</v>
      </c>
      <c r="E69" s="6" t="s">
        <v>0</v>
      </c>
      <c r="F69" s="6" t="s">
        <v>0</v>
      </c>
      <c r="G69" s="6" t="s">
        <v>0</v>
      </c>
      <c r="H69" s="6" t="s">
        <v>0</v>
      </c>
      <c r="I69" s="6" t="s">
        <v>10</v>
      </c>
    </row>
    <row r="70" spans="1:9" x14ac:dyDescent="0.15">
      <c r="A70" s="6" t="s">
        <v>0</v>
      </c>
      <c r="B70" s="6" t="s">
        <v>0</v>
      </c>
      <c r="C70" s="6" t="s">
        <v>0</v>
      </c>
      <c r="D70" s="6" t="s">
        <v>0</v>
      </c>
      <c r="E70" s="6" t="s">
        <v>0</v>
      </c>
      <c r="F70" s="6" t="s">
        <v>0</v>
      </c>
      <c r="G70" s="6" t="s">
        <v>0</v>
      </c>
      <c r="H70" s="6" t="s">
        <v>0</v>
      </c>
      <c r="I70" s="6" t="s">
        <v>10</v>
      </c>
    </row>
    <row r="71" spans="1:9" x14ac:dyDescent="0.15">
      <c r="A71" s="6" t="s">
        <v>0</v>
      </c>
      <c r="B71" s="6" t="s">
        <v>0</v>
      </c>
      <c r="C71" s="6" t="s">
        <v>0</v>
      </c>
      <c r="D71" s="6" t="s">
        <v>0</v>
      </c>
      <c r="E71" s="6" t="s">
        <v>0</v>
      </c>
      <c r="F71" s="6" t="s">
        <v>0</v>
      </c>
      <c r="G71" s="6" t="s">
        <v>0</v>
      </c>
      <c r="H71" s="6" t="s">
        <v>0</v>
      </c>
      <c r="I71" s="6" t="s">
        <v>10</v>
      </c>
    </row>
    <row r="72" spans="1:9" x14ac:dyDescent="0.15">
      <c r="A72" s="6" t="s">
        <v>0</v>
      </c>
      <c r="B72" s="6" t="s">
        <v>0</v>
      </c>
      <c r="C72" s="6" t="s">
        <v>0</v>
      </c>
      <c r="D72" s="6" t="s">
        <v>0</v>
      </c>
      <c r="E72" s="6" t="s">
        <v>0</v>
      </c>
      <c r="F72" s="6" t="s">
        <v>0</v>
      </c>
      <c r="G72" s="6" t="s">
        <v>0</v>
      </c>
      <c r="H72" s="6" t="s">
        <v>0</v>
      </c>
      <c r="I72" s="6" t="s">
        <v>10</v>
      </c>
    </row>
    <row r="73" spans="1:9" x14ac:dyDescent="0.15">
      <c r="A73" s="6" t="s">
        <v>0</v>
      </c>
      <c r="B73" s="6" t="s">
        <v>0</v>
      </c>
      <c r="C73" s="6" t="s">
        <v>0</v>
      </c>
      <c r="D73" s="6" t="s">
        <v>0</v>
      </c>
      <c r="E73" s="6" t="s">
        <v>0</v>
      </c>
      <c r="F73" s="6" t="s">
        <v>0</v>
      </c>
      <c r="G73" s="6" t="s">
        <v>0</v>
      </c>
      <c r="H73" s="6" t="s">
        <v>0</v>
      </c>
      <c r="I73" s="6" t="s">
        <v>10</v>
      </c>
    </row>
    <row r="74" spans="1:9" x14ac:dyDescent="0.15">
      <c r="A74" s="6" t="s">
        <v>0</v>
      </c>
      <c r="B74" s="6" t="s">
        <v>0</v>
      </c>
      <c r="C74" s="6" t="s">
        <v>0</v>
      </c>
      <c r="D74" s="6" t="s">
        <v>0</v>
      </c>
      <c r="E74" s="6" t="s">
        <v>0</v>
      </c>
      <c r="F74" s="6" t="s">
        <v>0</v>
      </c>
      <c r="G74" s="6" t="s">
        <v>0</v>
      </c>
      <c r="H74" s="6" t="s">
        <v>0</v>
      </c>
      <c r="I74" s="6" t="s">
        <v>10</v>
      </c>
    </row>
    <row r="75" spans="1:9" x14ac:dyDescent="0.15">
      <c r="A75" s="6" t="s">
        <v>0</v>
      </c>
      <c r="B75" s="6" t="s">
        <v>0</v>
      </c>
      <c r="C75" s="6" t="s">
        <v>0</v>
      </c>
      <c r="D75" s="6" t="s">
        <v>0</v>
      </c>
      <c r="E75" s="6" t="s">
        <v>0</v>
      </c>
      <c r="F75" s="6" t="s">
        <v>0</v>
      </c>
      <c r="G75" s="6" t="s">
        <v>0</v>
      </c>
      <c r="H75" s="6" t="s">
        <v>0</v>
      </c>
      <c r="I75" s="6" t="s">
        <v>10</v>
      </c>
    </row>
    <row r="76" spans="1:9" x14ac:dyDescent="0.15">
      <c r="A76" s="6" t="s">
        <v>0</v>
      </c>
      <c r="B76" s="6" t="s">
        <v>0</v>
      </c>
      <c r="C76" s="6" t="s">
        <v>0</v>
      </c>
      <c r="D76" s="6" t="s">
        <v>0</v>
      </c>
      <c r="E76" s="6" t="s">
        <v>0</v>
      </c>
      <c r="F76" s="6" t="s">
        <v>0</v>
      </c>
      <c r="G76" s="6" t="s">
        <v>0</v>
      </c>
      <c r="H76" s="6" t="s">
        <v>0</v>
      </c>
      <c r="I76" s="6" t="s">
        <v>10</v>
      </c>
    </row>
    <row r="77" spans="1:9" x14ac:dyDescent="0.15">
      <c r="A77" s="6" t="s">
        <v>0</v>
      </c>
      <c r="B77" s="6" t="s">
        <v>0</v>
      </c>
      <c r="C77" s="6" t="s">
        <v>0</v>
      </c>
      <c r="D77" s="6" t="s">
        <v>0</v>
      </c>
      <c r="E77" s="6" t="s">
        <v>0</v>
      </c>
      <c r="F77" s="6" t="s">
        <v>0</v>
      </c>
      <c r="G77" s="6" t="s">
        <v>0</v>
      </c>
      <c r="H77" s="6" t="s">
        <v>0</v>
      </c>
      <c r="I77" s="6" t="s">
        <v>10</v>
      </c>
    </row>
    <row r="78" spans="1:9" x14ac:dyDescent="0.15">
      <c r="A78" s="6" t="s">
        <v>0</v>
      </c>
      <c r="B78" s="6" t="s">
        <v>0</v>
      </c>
      <c r="C78" s="6" t="s">
        <v>0</v>
      </c>
      <c r="D78" s="6" t="s">
        <v>0</v>
      </c>
      <c r="E78" s="6" t="s">
        <v>0</v>
      </c>
      <c r="F78" s="6" t="s">
        <v>0</v>
      </c>
      <c r="G78" s="6" t="s">
        <v>0</v>
      </c>
      <c r="H78" s="6" t="s">
        <v>0</v>
      </c>
      <c r="I78" s="6" t="s">
        <v>10</v>
      </c>
    </row>
    <row r="79" spans="1:9" x14ac:dyDescent="0.15">
      <c r="A79" s="6" t="s">
        <v>0</v>
      </c>
      <c r="B79" s="6" t="s">
        <v>0</v>
      </c>
      <c r="C79" s="6" t="s">
        <v>0</v>
      </c>
      <c r="D79" s="6" t="s">
        <v>0</v>
      </c>
      <c r="E79" s="6" t="s">
        <v>0</v>
      </c>
      <c r="F79" s="6" t="s">
        <v>0</v>
      </c>
      <c r="G79" s="6" t="s">
        <v>0</v>
      </c>
      <c r="H79" s="6" t="s">
        <v>0</v>
      </c>
      <c r="I79" s="6" t="s">
        <v>10</v>
      </c>
    </row>
    <row r="80" spans="1:9" x14ac:dyDescent="0.15">
      <c r="A80" s="6" t="s">
        <v>0</v>
      </c>
      <c r="B80" s="6" t="s">
        <v>0</v>
      </c>
      <c r="C80" s="6" t="s">
        <v>0</v>
      </c>
      <c r="D80" s="6" t="s">
        <v>0</v>
      </c>
      <c r="E80" s="6" t="s">
        <v>0</v>
      </c>
      <c r="F80" s="6" t="s">
        <v>0</v>
      </c>
      <c r="G80" s="6" t="s">
        <v>0</v>
      </c>
      <c r="H80" s="6" t="s">
        <v>0</v>
      </c>
      <c r="I80" s="6" t="s">
        <v>10</v>
      </c>
    </row>
    <row r="81" spans="1:9" x14ac:dyDescent="0.15">
      <c r="A81" s="6" t="s">
        <v>0</v>
      </c>
      <c r="B81" s="6" t="s">
        <v>0</v>
      </c>
      <c r="C81" s="6" t="s">
        <v>0</v>
      </c>
      <c r="D81" s="6" t="s">
        <v>0</v>
      </c>
      <c r="E81" s="6" t="s">
        <v>0</v>
      </c>
      <c r="F81" s="6" t="s">
        <v>0</v>
      </c>
      <c r="G81" s="6" t="s">
        <v>0</v>
      </c>
      <c r="H81" s="6" t="s">
        <v>0</v>
      </c>
      <c r="I81" s="6" t="s">
        <v>10</v>
      </c>
    </row>
    <row r="82" spans="1:9" x14ac:dyDescent="0.15">
      <c r="A82" s="6" t="s">
        <v>0</v>
      </c>
      <c r="B82" s="6" t="s">
        <v>0</v>
      </c>
      <c r="C82" s="6" t="s">
        <v>0</v>
      </c>
      <c r="D82" s="6" t="s">
        <v>0</v>
      </c>
      <c r="E82" s="6" t="s">
        <v>0</v>
      </c>
      <c r="F82" s="6" t="s">
        <v>0</v>
      </c>
      <c r="G82" s="6" t="s">
        <v>0</v>
      </c>
      <c r="H82" s="6" t="s">
        <v>0</v>
      </c>
      <c r="I82" s="6" t="s">
        <v>10</v>
      </c>
    </row>
    <row r="83" spans="1:9" x14ac:dyDescent="0.15">
      <c r="A83" s="6" t="s">
        <v>0</v>
      </c>
      <c r="B83" s="6" t="s">
        <v>0</v>
      </c>
      <c r="C83" s="6" t="s">
        <v>0</v>
      </c>
      <c r="D83" s="6" t="s">
        <v>0</v>
      </c>
      <c r="E83" s="6" t="s">
        <v>0</v>
      </c>
      <c r="F83" s="6" t="s">
        <v>0</v>
      </c>
      <c r="G83" s="6" t="s">
        <v>0</v>
      </c>
      <c r="H83" s="6" t="s">
        <v>0</v>
      </c>
      <c r="I83" s="6" t="s">
        <v>10</v>
      </c>
    </row>
    <row r="84" spans="1:9" x14ac:dyDescent="0.15">
      <c r="A84" s="6" t="s">
        <v>0</v>
      </c>
      <c r="B84" s="6" t="s">
        <v>0</v>
      </c>
      <c r="C84" s="6" t="s">
        <v>0</v>
      </c>
      <c r="D84" s="6" t="s">
        <v>0</v>
      </c>
      <c r="E84" s="6" t="s">
        <v>0</v>
      </c>
      <c r="F84" s="6" t="s">
        <v>0</v>
      </c>
      <c r="G84" s="6" t="s">
        <v>0</v>
      </c>
      <c r="H84" s="6" t="s">
        <v>0</v>
      </c>
      <c r="I84" s="6" t="s">
        <v>10</v>
      </c>
    </row>
    <row r="85" spans="1:9" x14ac:dyDescent="0.15">
      <c r="A85" s="6" t="s">
        <v>0</v>
      </c>
      <c r="B85" s="6" t="s">
        <v>0</v>
      </c>
      <c r="C85" s="6" t="s">
        <v>0</v>
      </c>
      <c r="D85" s="6" t="s">
        <v>0</v>
      </c>
      <c r="E85" s="6" t="s">
        <v>0</v>
      </c>
      <c r="F85" s="6" t="s">
        <v>0</v>
      </c>
      <c r="G85" s="6" t="s">
        <v>0</v>
      </c>
      <c r="H85" s="6" t="s">
        <v>0</v>
      </c>
      <c r="I85" s="6" t="s">
        <v>10</v>
      </c>
    </row>
    <row r="86" spans="1:9" x14ac:dyDescent="0.15">
      <c r="A86" s="6" t="s">
        <v>0</v>
      </c>
      <c r="B86" s="6" t="s">
        <v>0</v>
      </c>
      <c r="C86" s="6" t="s">
        <v>0</v>
      </c>
      <c r="D86" s="6" t="s">
        <v>0</v>
      </c>
      <c r="E86" s="6" t="s">
        <v>0</v>
      </c>
      <c r="F86" s="6" t="s">
        <v>0</v>
      </c>
      <c r="G86" s="6" t="s">
        <v>0</v>
      </c>
      <c r="H86" s="6" t="s">
        <v>0</v>
      </c>
      <c r="I86" s="6" t="s">
        <v>10</v>
      </c>
    </row>
    <row r="87" spans="1:9" x14ac:dyDescent="0.15">
      <c r="A87" s="6" t="s">
        <v>0</v>
      </c>
      <c r="B87" s="6" t="s">
        <v>0</v>
      </c>
      <c r="C87" s="6" t="s">
        <v>0</v>
      </c>
      <c r="D87" s="6" t="s">
        <v>0</v>
      </c>
      <c r="E87" s="6" t="s">
        <v>0</v>
      </c>
      <c r="F87" s="6" t="s">
        <v>0</v>
      </c>
      <c r="G87" s="6" t="s">
        <v>0</v>
      </c>
      <c r="H87" s="6" t="s">
        <v>0</v>
      </c>
      <c r="I87" s="6" t="s">
        <v>10</v>
      </c>
    </row>
    <row r="88" spans="1:9" x14ac:dyDescent="0.15">
      <c r="A88" s="6" t="s">
        <v>0</v>
      </c>
      <c r="B88" s="6" t="s">
        <v>0</v>
      </c>
      <c r="C88" s="6" t="s">
        <v>0</v>
      </c>
      <c r="D88" s="6" t="s">
        <v>0</v>
      </c>
      <c r="E88" s="6" t="s">
        <v>0</v>
      </c>
      <c r="F88" s="6" t="s">
        <v>0</v>
      </c>
      <c r="G88" s="6" t="s">
        <v>0</v>
      </c>
      <c r="H88" s="6" t="s">
        <v>0</v>
      </c>
      <c r="I88" s="6" t="s">
        <v>10</v>
      </c>
    </row>
    <row r="89" spans="1:9" x14ac:dyDescent="0.15">
      <c r="A89" s="6" t="s">
        <v>0</v>
      </c>
      <c r="B89" s="6" t="s">
        <v>0</v>
      </c>
      <c r="C89" s="6" t="s">
        <v>0</v>
      </c>
      <c r="D89" s="6" t="s">
        <v>0</v>
      </c>
      <c r="E89" s="6" t="s">
        <v>0</v>
      </c>
      <c r="F89" s="6" t="s">
        <v>0</v>
      </c>
      <c r="G89" s="6" t="s">
        <v>0</v>
      </c>
      <c r="H89" s="6" t="s">
        <v>0</v>
      </c>
      <c r="I89" s="6" t="s">
        <v>10</v>
      </c>
    </row>
    <row r="90" spans="1:9" x14ac:dyDescent="0.15">
      <c r="A90" s="6" t="s">
        <v>0</v>
      </c>
      <c r="B90" s="6" t="s">
        <v>0</v>
      </c>
      <c r="C90" s="6" t="s">
        <v>0</v>
      </c>
      <c r="D90" s="6" t="s">
        <v>0</v>
      </c>
      <c r="E90" s="6" t="s">
        <v>0</v>
      </c>
      <c r="F90" s="6" t="s">
        <v>0</v>
      </c>
      <c r="G90" s="6" t="s">
        <v>0</v>
      </c>
      <c r="H90" s="6" t="s">
        <v>0</v>
      </c>
      <c r="I90" s="6" t="s">
        <v>10</v>
      </c>
    </row>
    <row r="91" spans="1:9" x14ac:dyDescent="0.15">
      <c r="A91" s="6" t="s">
        <v>0</v>
      </c>
      <c r="B91" s="6" t="s">
        <v>0</v>
      </c>
      <c r="C91" s="6" t="s">
        <v>0</v>
      </c>
      <c r="D91" s="6" t="s">
        <v>0</v>
      </c>
      <c r="E91" s="6" t="s">
        <v>0</v>
      </c>
      <c r="F91" s="6" t="s">
        <v>0</v>
      </c>
      <c r="G91" s="6" t="s">
        <v>0</v>
      </c>
      <c r="H91" s="6" t="s">
        <v>0</v>
      </c>
      <c r="I91" s="6" t="s">
        <v>10</v>
      </c>
    </row>
    <row r="92" spans="1:9" x14ac:dyDescent="0.15">
      <c r="A92" s="6" t="s">
        <v>0</v>
      </c>
      <c r="B92" s="6" t="s">
        <v>0</v>
      </c>
      <c r="C92" s="6" t="s">
        <v>0</v>
      </c>
      <c r="D92" s="6" t="s">
        <v>0</v>
      </c>
      <c r="E92" s="6" t="s">
        <v>0</v>
      </c>
      <c r="F92" s="6" t="s">
        <v>0</v>
      </c>
      <c r="G92" s="6" t="s">
        <v>0</v>
      </c>
      <c r="H92" s="6" t="s">
        <v>0</v>
      </c>
      <c r="I92" s="6" t="s">
        <v>10</v>
      </c>
    </row>
    <row r="93" spans="1:9" x14ac:dyDescent="0.15">
      <c r="A93" s="6" t="s">
        <v>0</v>
      </c>
      <c r="B93" s="6" t="s">
        <v>0</v>
      </c>
      <c r="C93" s="6" t="s">
        <v>0</v>
      </c>
      <c r="D93" s="6" t="s">
        <v>0</v>
      </c>
      <c r="E93" s="6" t="s">
        <v>0</v>
      </c>
      <c r="F93" s="6" t="s">
        <v>0</v>
      </c>
      <c r="G93" s="6" t="s">
        <v>0</v>
      </c>
      <c r="H93" s="6" t="s">
        <v>0</v>
      </c>
      <c r="I93" s="6" t="s">
        <v>10</v>
      </c>
    </row>
    <row r="94" spans="1:9" x14ac:dyDescent="0.15">
      <c r="A94" s="6" t="s">
        <v>0</v>
      </c>
      <c r="B94" s="6" t="s">
        <v>0</v>
      </c>
      <c r="C94" s="6" t="s">
        <v>0</v>
      </c>
      <c r="D94" s="6" t="s">
        <v>0</v>
      </c>
      <c r="E94" s="6" t="s">
        <v>0</v>
      </c>
      <c r="F94" s="6" t="s">
        <v>0</v>
      </c>
      <c r="G94" s="6" t="s">
        <v>0</v>
      </c>
      <c r="H94" s="6" t="s">
        <v>0</v>
      </c>
      <c r="I94" s="6" t="s">
        <v>10</v>
      </c>
    </row>
    <row r="95" spans="1:9" x14ac:dyDescent="0.15">
      <c r="A95" s="6" t="s">
        <v>0</v>
      </c>
      <c r="B95" s="6" t="s">
        <v>0</v>
      </c>
      <c r="C95" s="6" t="s">
        <v>0</v>
      </c>
      <c r="D95" s="6" t="s">
        <v>0</v>
      </c>
      <c r="E95" s="6" t="s">
        <v>0</v>
      </c>
      <c r="F95" s="6" t="s">
        <v>0</v>
      </c>
      <c r="G95" s="6" t="s">
        <v>0</v>
      </c>
      <c r="H95" s="6" t="s">
        <v>0</v>
      </c>
      <c r="I95" s="6" t="s">
        <v>10</v>
      </c>
    </row>
    <row r="96" spans="1:9" x14ac:dyDescent="0.15">
      <c r="A96" s="6" t="s">
        <v>0</v>
      </c>
      <c r="B96" s="6" t="s">
        <v>0</v>
      </c>
      <c r="C96" s="6" t="s">
        <v>0</v>
      </c>
      <c r="D96" s="6" t="s">
        <v>0</v>
      </c>
      <c r="E96" s="6" t="s">
        <v>0</v>
      </c>
      <c r="F96" s="6" t="s">
        <v>0</v>
      </c>
      <c r="G96" s="6" t="s">
        <v>0</v>
      </c>
      <c r="H96" s="6" t="s">
        <v>0</v>
      </c>
      <c r="I96" s="6" t="s">
        <v>10</v>
      </c>
    </row>
    <row r="97" spans="1:9" x14ac:dyDescent="0.15">
      <c r="A97" s="6" t="s">
        <v>0</v>
      </c>
      <c r="B97" s="6" t="s">
        <v>0</v>
      </c>
      <c r="C97" s="6" t="s">
        <v>0</v>
      </c>
      <c r="D97" s="6" t="s">
        <v>0</v>
      </c>
      <c r="E97" s="6" t="s">
        <v>0</v>
      </c>
      <c r="F97" s="6" t="s">
        <v>0</v>
      </c>
      <c r="G97" s="6" t="s">
        <v>0</v>
      </c>
      <c r="H97" s="6" t="s">
        <v>0</v>
      </c>
      <c r="I97" s="6" t="s">
        <v>10</v>
      </c>
    </row>
    <row r="98" spans="1:9" x14ac:dyDescent="0.15">
      <c r="A98" s="6" t="s">
        <v>0</v>
      </c>
      <c r="B98" s="6" t="s">
        <v>0</v>
      </c>
      <c r="C98" s="6" t="s">
        <v>0</v>
      </c>
      <c r="D98" s="6" t="s">
        <v>0</v>
      </c>
      <c r="E98" s="6" t="s">
        <v>0</v>
      </c>
      <c r="F98" s="6" t="s">
        <v>0</v>
      </c>
      <c r="G98" s="6" t="s">
        <v>0</v>
      </c>
      <c r="H98" s="6" t="s">
        <v>0</v>
      </c>
      <c r="I98" s="6" t="s">
        <v>10</v>
      </c>
    </row>
    <row r="99" spans="1:9" x14ac:dyDescent="0.15">
      <c r="A99" s="6" t="s">
        <v>0</v>
      </c>
      <c r="B99" s="6" t="s">
        <v>0</v>
      </c>
      <c r="C99" s="6" t="s">
        <v>0</v>
      </c>
      <c r="D99" s="6" t="s">
        <v>0</v>
      </c>
      <c r="E99" s="6" t="s">
        <v>0</v>
      </c>
      <c r="F99" s="6" t="s">
        <v>0</v>
      </c>
      <c r="G99" s="6" t="s">
        <v>0</v>
      </c>
      <c r="H99" s="6" t="s">
        <v>0</v>
      </c>
      <c r="I99" s="6" t="s">
        <v>10</v>
      </c>
    </row>
    <row r="100" spans="1:9" x14ac:dyDescent="0.15">
      <c r="A100" s="6" t="s">
        <v>0</v>
      </c>
      <c r="B100" s="6" t="s">
        <v>0</v>
      </c>
      <c r="C100" s="6" t="s">
        <v>0</v>
      </c>
      <c r="D100" s="6" t="s">
        <v>0</v>
      </c>
      <c r="E100" s="6" t="s">
        <v>0</v>
      </c>
      <c r="F100" s="6" t="s">
        <v>0</v>
      </c>
      <c r="G100" s="6" t="s">
        <v>0</v>
      </c>
      <c r="H100" s="6" t="s">
        <v>0</v>
      </c>
      <c r="I100" s="6" t="s">
        <v>10</v>
      </c>
    </row>
    <row r="101" spans="1:9" x14ac:dyDescent="0.15">
      <c r="A101" s="6" t="s">
        <v>0</v>
      </c>
      <c r="B101" s="6" t="s">
        <v>0</v>
      </c>
      <c r="C101" s="6" t="s">
        <v>0</v>
      </c>
      <c r="D101" s="6" t="s">
        <v>0</v>
      </c>
      <c r="E101" s="6" t="s">
        <v>0</v>
      </c>
      <c r="F101" s="6" t="s">
        <v>0</v>
      </c>
      <c r="G101" s="6" t="s">
        <v>0</v>
      </c>
      <c r="H101" s="6" t="s">
        <v>0</v>
      </c>
      <c r="I101" s="6" t="s">
        <v>10</v>
      </c>
    </row>
    <row r="102" spans="1:9" x14ac:dyDescent="0.15">
      <c r="A102" s="6" t="s">
        <v>0</v>
      </c>
      <c r="B102" s="6" t="s">
        <v>0</v>
      </c>
      <c r="C102" s="6" t="s">
        <v>0</v>
      </c>
      <c r="D102" s="6" t="s">
        <v>0</v>
      </c>
      <c r="E102" s="6" t="s">
        <v>0</v>
      </c>
      <c r="F102" s="6" t="s">
        <v>0</v>
      </c>
      <c r="G102" s="6" t="s">
        <v>0</v>
      </c>
      <c r="H102" s="6" t="s">
        <v>0</v>
      </c>
      <c r="I102" s="6" t="s">
        <v>10</v>
      </c>
    </row>
    <row r="103" spans="1:9" x14ac:dyDescent="0.15">
      <c r="A103" s="6" t="s">
        <v>0</v>
      </c>
      <c r="B103" s="6" t="s">
        <v>0</v>
      </c>
      <c r="C103" s="6" t="s">
        <v>0</v>
      </c>
      <c r="D103" s="6" t="s">
        <v>0</v>
      </c>
      <c r="E103" s="6" t="s">
        <v>0</v>
      </c>
      <c r="F103" s="6" t="s">
        <v>0</v>
      </c>
      <c r="G103" s="6" t="s">
        <v>0</v>
      </c>
      <c r="H103" s="6" t="s">
        <v>0</v>
      </c>
      <c r="I103" s="6" t="s">
        <v>10</v>
      </c>
    </row>
    <row r="104" spans="1:9" x14ac:dyDescent="0.15">
      <c r="A104" s="6" t="s">
        <v>0</v>
      </c>
      <c r="B104" s="6" t="s">
        <v>0</v>
      </c>
      <c r="C104" s="6" t="s">
        <v>0</v>
      </c>
      <c r="D104" s="6" t="s">
        <v>0</v>
      </c>
      <c r="E104" s="6" t="s">
        <v>0</v>
      </c>
      <c r="F104" s="6" t="s">
        <v>0</v>
      </c>
      <c r="G104" s="6" t="s">
        <v>0</v>
      </c>
      <c r="H104" s="6" t="s">
        <v>0</v>
      </c>
      <c r="I104" s="6" t="s">
        <v>10</v>
      </c>
    </row>
    <row r="105" spans="1:9" x14ac:dyDescent="0.15">
      <c r="A105" s="6" t="s">
        <v>0</v>
      </c>
      <c r="B105" s="6" t="s">
        <v>0</v>
      </c>
      <c r="C105" s="6" t="s">
        <v>0</v>
      </c>
      <c r="D105" s="6" t="s">
        <v>0</v>
      </c>
      <c r="E105" s="6" t="s">
        <v>0</v>
      </c>
      <c r="F105" s="6" t="s">
        <v>0</v>
      </c>
      <c r="G105" s="6" t="s">
        <v>0</v>
      </c>
      <c r="H105" s="6" t="s">
        <v>0</v>
      </c>
      <c r="I105" s="6" t="s">
        <v>10</v>
      </c>
    </row>
    <row r="106" spans="1:9" x14ac:dyDescent="0.15">
      <c r="A106" s="6" t="s">
        <v>0</v>
      </c>
      <c r="B106" s="6" t="s">
        <v>0</v>
      </c>
      <c r="C106" s="6" t="s">
        <v>0</v>
      </c>
      <c r="D106" s="6" t="s">
        <v>0</v>
      </c>
      <c r="E106" s="6" t="s">
        <v>0</v>
      </c>
      <c r="F106" s="6" t="s">
        <v>0</v>
      </c>
      <c r="G106" s="6" t="s">
        <v>0</v>
      </c>
      <c r="H106" s="6" t="s">
        <v>0</v>
      </c>
      <c r="I106" s="6" t="s">
        <v>10</v>
      </c>
    </row>
    <row r="107" spans="1:9" x14ac:dyDescent="0.15">
      <c r="A107" s="6" t="s">
        <v>0</v>
      </c>
      <c r="B107" s="6" t="s">
        <v>0</v>
      </c>
      <c r="C107" s="6" t="s">
        <v>0</v>
      </c>
      <c r="D107" s="6" t="s">
        <v>0</v>
      </c>
      <c r="E107" s="6" t="s">
        <v>0</v>
      </c>
      <c r="F107" s="6" t="s">
        <v>0</v>
      </c>
      <c r="G107" s="6" t="s">
        <v>0</v>
      </c>
      <c r="H107" s="6" t="s">
        <v>0</v>
      </c>
      <c r="I107" s="6" t="s">
        <v>10</v>
      </c>
    </row>
    <row r="108" spans="1:9" x14ac:dyDescent="0.15">
      <c r="A108" s="6" t="s">
        <v>0</v>
      </c>
      <c r="B108" s="6" t="s">
        <v>0</v>
      </c>
      <c r="C108" s="6" t="s">
        <v>0</v>
      </c>
      <c r="D108" s="6" t="s">
        <v>0</v>
      </c>
      <c r="E108" s="6" t="s">
        <v>0</v>
      </c>
      <c r="F108" s="6" t="s">
        <v>0</v>
      </c>
      <c r="G108" s="6" t="s">
        <v>0</v>
      </c>
      <c r="H108" s="6" t="s">
        <v>0</v>
      </c>
      <c r="I108" s="6" t="s">
        <v>10</v>
      </c>
    </row>
    <row r="109" spans="1:9" x14ac:dyDescent="0.15">
      <c r="A109" s="6" t="s">
        <v>0</v>
      </c>
      <c r="B109" s="6" t="s">
        <v>0</v>
      </c>
      <c r="C109" s="6" t="s">
        <v>0</v>
      </c>
      <c r="D109" s="6" t="s">
        <v>0</v>
      </c>
      <c r="E109" s="6" t="s">
        <v>0</v>
      </c>
      <c r="F109" s="6" t="s">
        <v>0</v>
      </c>
      <c r="G109" s="6" t="s">
        <v>0</v>
      </c>
      <c r="H109" s="6" t="s">
        <v>0</v>
      </c>
      <c r="I109" s="6" t="s">
        <v>10</v>
      </c>
    </row>
    <row r="110" spans="1:9" x14ac:dyDescent="0.15">
      <c r="A110" s="6" t="s">
        <v>0</v>
      </c>
      <c r="B110" s="6" t="s">
        <v>0</v>
      </c>
      <c r="C110" s="6" t="s">
        <v>0</v>
      </c>
      <c r="D110" s="6" t="s">
        <v>0</v>
      </c>
      <c r="E110" s="6" t="s">
        <v>0</v>
      </c>
      <c r="F110" s="6" t="s">
        <v>0</v>
      </c>
      <c r="G110" s="6" t="s">
        <v>0</v>
      </c>
      <c r="H110" s="6" t="s">
        <v>0</v>
      </c>
      <c r="I110" s="6" t="s">
        <v>10</v>
      </c>
    </row>
    <row r="111" spans="1:9" x14ac:dyDescent="0.15">
      <c r="A111" s="6" t="s">
        <v>0</v>
      </c>
      <c r="B111" s="6" t="s">
        <v>0</v>
      </c>
      <c r="C111" s="6" t="s">
        <v>0</v>
      </c>
      <c r="D111" s="6" t="s">
        <v>0</v>
      </c>
      <c r="E111" s="6" t="s">
        <v>0</v>
      </c>
      <c r="F111" s="6" t="s">
        <v>0</v>
      </c>
      <c r="G111" s="6" t="s">
        <v>0</v>
      </c>
      <c r="H111" s="6" t="s">
        <v>0</v>
      </c>
      <c r="I111" s="6" t="s">
        <v>10</v>
      </c>
    </row>
    <row r="112" spans="1:9" x14ac:dyDescent="0.15">
      <c r="A112" s="6" t="s">
        <v>0</v>
      </c>
      <c r="B112" s="6" t="s">
        <v>0</v>
      </c>
      <c r="C112" s="6" t="s">
        <v>0</v>
      </c>
      <c r="D112" s="6" t="s">
        <v>0</v>
      </c>
      <c r="E112" s="6" t="s">
        <v>0</v>
      </c>
      <c r="F112" s="6" t="s">
        <v>0</v>
      </c>
      <c r="G112" s="6" t="s">
        <v>0</v>
      </c>
      <c r="H112" s="6" t="s">
        <v>0</v>
      </c>
      <c r="I112" s="6" t="s">
        <v>10</v>
      </c>
    </row>
    <row r="113" spans="1:9" x14ac:dyDescent="0.15">
      <c r="A113" s="6" t="s">
        <v>0</v>
      </c>
      <c r="B113" s="6" t="s">
        <v>0</v>
      </c>
      <c r="C113" s="6" t="s">
        <v>0</v>
      </c>
      <c r="D113" s="6" t="s">
        <v>0</v>
      </c>
      <c r="E113" s="6" t="s">
        <v>0</v>
      </c>
      <c r="F113" s="6" t="s">
        <v>0</v>
      </c>
      <c r="G113" s="6" t="s">
        <v>0</v>
      </c>
      <c r="H113" s="6" t="s">
        <v>0</v>
      </c>
      <c r="I113" s="6" t="s">
        <v>10</v>
      </c>
    </row>
    <row r="114" spans="1:9" x14ac:dyDescent="0.15">
      <c r="A114" s="6" t="s">
        <v>0</v>
      </c>
      <c r="B114" s="6" t="s">
        <v>0</v>
      </c>
      <c r="C114" s="6" t="s">
        <v>0</v>
      </c>
      <c r="D114" s="6" t="s">
        <v>0</v>
      </c>
      <c r="E114" s="6" t="s">
        <v>10</v>
      </c>
      <c r="F114" s="6" t="s">
        <v>10</v>
      </c>
      <c r="G114" s="6" t="s">
        <v>10</v>
      </c>
      <c r="H114" s="6" t="s">
        <v>10</v>
      </c>
      <c r="I114" s="6" t="s">
        <v>10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3F9E-8175-409C-B02E-800E9EC855D2}">
  <dimension ref="A2:I114"/>
  <sheetViews>
    <sheetView workbookViewId="0"/>
  </sheetViews>
  <sheetFormatPr defaultRowHeight="14.25" x14ac:dyDescent="0.15"/>
  <cols>
    <col min="1" max="9" width="11.625" bestFit="1" customWidth="1"/>
  </cols>
  <sheetData>
    <row r="2" spans="1:9" x14ac:dyDescent="0.15">
      <c r="A2" s="6"/>
      <c r="B2" s="6"/>
      <c r="C2" s="6"/>
      <c r="D2" s="6"/>
      <c r="E2" s="6"/>
      <c r="F2" s="6"/>
      <c r="G2" s="6"/>
      <c r="H2" s="6"/>
      <c r="I2" s="6"/>
    </row>
    <row r="3" spans="1:9" x14ac:dyDescent="0.15">
      <c r="A3" s="6"/>
      <c r="B3" s="6"/>
      <c r="C3" s="6"/>
      <c r="D3" s="6"/>
      <c r="E3" s="6"/>
      <c r="F3" s="6"/>
      <c r="G3" s="6"/>
      <c r="H3" s="6"/>
      <c r="I3" s="6"/>
    </row>
    <row r="4" spans="1:9" x14ac:dyDescent="0.15">
      <c r="A4" s="6"/>
      <c r="B4" s="6"/>
      <c r="C4" s="6"/>
      <c r="D4" s="6"/>
      <c r="E4" s="6"/>
      <c r="F4" s="6"/>
      <c r="G4" s="6"/>
      <c r="H4" s="6"/>
      <c r="I4" s="6"/>
    </row>
    <row r="5" spans="1:9" x14ac:dyDescent="0.15">
      <c r="A5" s="6"/>
      <c r="B5" s="6"/>
      <c r="C5" s="6"/>
      <c r="D5" s="6"/>
      <c r="E5" s="6"/>
      <c r="F5" s="6"/>
      <c r="G5" s="6"/>
      <c r="H5" s="6"/>
      <c r="I5" s="6"/>
    </row>
    <row r="6" spans="1:9" x14ac:dyDescent="0.15">
      <c r="A6" s="6"/>
      <c r="B6" s="6"/>
      <c r="C6" s="6"/>
      <c r="D6" s="6"/>
      <c r="E6" s="6"/>
      <c r="F6" s="6"/>
      <c r="G6" s="6"/>
      <c r="H6" s="6"/>
      <c r="I6" s="6"/>
    </row>
    <row r="7" spans="1:9" x14ac:dyDescent="0.15">
      <c r="A7" s="6"/>
      <c r="B7" s="6"/>
      <c r="C7" s="6"/>
      <c r="D7" s="6"/>
      <c r="E7" s="6"/>
      <c r="F7" s="6"/>
      <c r="G7" s="6"/>
      <c r="H7" s="6"/>
      <c r="I7" s="6"/>
    </row>
    <row r="8" spans="1:9" x14ac:dyDescent="0.15">
      <c r="A8" s="6"/>
      <c r="B8" s="6"/>
      <c r="C8" s="6"/>
      <c r="D8" s="6"/>
      <c r="E8" s="6"/>
      <c r="F8" s="6"/>
      <c r="G8" s="6"/>
      <c r="H8" s="6"/>
      <c r="I8" s="6"/>
    </row>
    <row r="9" spans="1:9" x14ac:dyDescent="0.15">
      <c r="A9" s="6"/>
      <c r="B9" s="6"/>
      <c r="C9" s="6"/>
      <c r="D9" s="6"/>
      <c r="E9" s="6"/>
      <c r="F9" s="6"/>
      <c r="G9" s="6"/>
      <c r="H9" s="6"/>
      <c r="I9" s="6"/>
    </row>
    <row r="10" spans="1:9" x14ac:dyDescent="0.15">
      <c r="A10" s="6"/>
      <c r="B10" s="6"/>
      <c r="C10" s="6"/>
      <c r="D10" s="6"/>
      <c r="E10" s="6"/>
      <c r="F10" s="6"/>
      <c r="G10" s="6"/>
      <c r="H10" s="6"/>
      <c r="I10" s="6"/>
    </row>
    <row r="11" spans="1:9" x14ac:dyDescent="0.15">
      <c r="A11" s="6"/>
      <c r="B11" s="6"/>
      <c r="C11" s="6"/>
      <c r="D11" s="6"/>
      <c r="E11" s="6"/>
      <c r="F11" s="6"/>
      <c r="G11" s="6"/>
      <c r="H11" s="6"/>
      <c r="I11" s="6"/>
    </row>
    <row r="12" spans="1:9" x14ac:dyDescent="0.15">
      <c r="A12" s="6"/>
      <c r="B12" s="6"/>
      <c r="C12" s="6"/>
      <c r="D12" s="6"/>
      <c r="E12" s="6"/>
      <c r="F12" s="6"/>
      <c r="G12" s="6"/>
      <c r="H12" s="6"/>
      <c r="I12" s="6"/>
    </row>
    <row r="13" spans="1:9" x14ac:dyDescent="0.15">
      <c r="A13" s="6"/>
      <c r="B13" s="6"/>
      <c r="C13" s="6"/>
      <c r="D13" s="6"/>
      <c r="E13" s="6"/>
      <c r="F13" s="6"/>
      <c r="G13" s="6"/>
      <c r="H13" s="6"/>
      <c r="I13" s="6"/>
    </row>
    <row r="14" spans="1:9" x14ac:dyDescent="0.15">
      <c r="A14" s="6"/>
      <c r="B14" s="6"/>
      <c r="C14" s="6"/>
      <c r="D14" s="6"/>
      <c r="E14" s="6"/>
      <c r="F14" s="6"/>
      <c r="G14" s="6"/>
      <c r="H14" s="6"/>
      <c r="I14" s="6"/>
    </row>
    <row r="15" spans="1:9" x14ac:dyDescent="0.15">
      <c r="A15" s="6"/>
      <c r="B15" s="6"/>
      <c r="C15" s="6"/>
      <c r="D15" s="6"/>
      <c r="E15" s="6"/>
      <c r="F15" s="6"/>
      <c r="G15" s="6"/>
      <c r="H15" s="6"/>
      <c r="I15" s="6"/>
    </row>
    <row r="16" spans="1:9" x14ac:dyDescent="0.15">
      <c r="A16" s="6"/>
      <c r="B16" s="6"/>
      <c r="C16" s="6"/>
      <c r="D16" s="6"/>
      <c r="E16" s="6"/>
      <c r="F16" s="6"/>
      <c r="G16" s="6"/>
      <c r="H16" s="6"/>
      <c r="I16" s="6"/>
    </row>
    <row r="17" spans="1:9" x14ac:dyDescent="0.15">
      <c r="A17" s="6"/>
      <c r="B17" s="6"/>
      <c r="C17" s="6"/>
      <c r="D17" s="6"/>
      <c r="E17" s="6"/>
      <c r="F17" s="6"/>
      <c r="G17" s="6"/>
      <c r="H17" s="6"/>
      <c r="I17" s="6"/>
    </row>
    <row r="18" spans="1:9" x14ac:dyDescent="0.15">
      <c r="A18" s="6"/>
      <c r="B18" s="6"/>
      <c r="C18" s="6"/>
      <c r="D18" s="6"/>
      <c r="E18" s="6"/>
      <c r="F18" s="6"/>
      <c r="G18" s="6"/>
      <c r="H18" s="6"/>
      <c r="I18" s="6"/>
    </row>
    <row r="19" spans="1:9" x14ac:dyDescent="0.15">
      <c r="A19" s="6"/>
      <c r="B19" s="6"/>
      <c r="C19" s="6"/>
      <c r="D19" s="6"/>
      <c r="E19" s="6"/>
      <c r="F19" s="6"/>
      <c r="G19" s="6"/>
      <c r="H19" s="6"/>
      <c r="I19" s="6"/>
    </row>
    <row r="20" spans="1:9" x14ac:dyDescent="0.15">
      <c r="A20" s="6"/>
      <c r="B20" s="6"/>
      <c r="C20" s="6"/>
      <c r="D20" s="6"/>
      <c r="E20" s="6"/>
      <c r="F20" s="6"/>
      <c r="G20" s="6"/>
      <c r="H20" s="6"/>
      <c r="I20" s="6"/>
    </row>
    <row r="21" spans="1:9" x14ac:dyDescent="0.15">
      <c r="A21" s="6"/>
      <c r="B21" s="6"/>
      <c r="C21" s="6"/>
      <c r="D21" s="6"/>
      <c r="E21" s="6"/>
      <c r="F21" s="6"/>
      <c r="G21" s="6"/>
      <c r="H21" s="6"/>
      <c r="I21" s="6"/>
    </row>
    <row r="22" spans="1:9" x14ac:dyDescent="0.15">
      <c r="A22" s="6"/>
      <c r="B22" s="6"/>
      <c r="C22" s="6"/>
      <c r="D22" s="6"/>
      <c r="E22" s="6"/>
      <c r="F22" s="6"/>
      <c r="G22" s="6"/>
      <c r="H22" s="6"/>
      <c r="I22" s="6"/>
    </row>
    <row r="23" spans="1:9" x14ac:dyDescent="0.15">
      <c r="A23" s="6"/>
      <c r="B23" s="6"/>
      <c r="C23" s="6"/>
      <c r="D23" s="6"/>
      <c r="E23" s="6"/>
      <c r="F23" s="6"/>
      <c r="G23" s="6"/>
      <c r="H23" s="6"/>
      <c r="I23" s="6"/>
    </row>
    <row r="24" spans="1:9" x14ac:dyDescent="0.15">
      <c r="A24" s="6"/>
      <c r="B24" s="6"/>
      <c r="C24" s="6"/>
      <c r="D24" s="6"/>
      <c r="E24" s="6"/>
      <c r="F24" s="6"/>
      <c r="G24" s="6"/>
      <c r="H24" s="6"/>
      <c r="I24" s="6"/>
    </row>
    <row r="25" spans="1:9" x14ac:dyDescent="0.15">
      <c r="A25" s="6"/>
      <c r="B25" s="6"/>
      <c r="C25" s="6"/>
      <c r="D25" s="6"/>
      <c r="E25" s="6"/>
      <c r="F25" s="6"/>
      <c r="G25" s="6"/>
      <c r="H25" s="6"/>
      <c r="I25" s="6"/>
    </row>
    <row r="26" spans="1:9" x14ac:dyDescent="0.15">
      <c r="A26" s="6"/>
      <c r="B26" s="6"/>
      <c r="C26" s="6"/>
      <c r="D26" s="6"/>
      <c r="E26" s="6"/>
      <c r="F26" s="6"/>
      <c r="G26" s="6"/>
      <c r="H26" s="6"/>
      <c r="I26" s="6"/>
    </row>
    <row r="27" spans="1:9" x14ac:dyDescent="0.15">
      <c r="A27" s="6"/>
      <c r="B27" s="6"/>
      <c r="C27" s="6"/>
      <c r="D27" s="6"/>
      <c r="E27" s="6"/>
      <c r="F27" s="6"/>
      <c r="G27" s="6"/>
      <c r="H27" s="6"/>
      <c r="I27" s="6"/>
    </row>
    <row r="28" spans="1:9" x14ac:dyDescent="0.15">
      <c r="A28" s="6"/>
      <c r="B28" s="6"/>
      <c r="C28" s="6"/>
      <c r="D28" s="6"/>
      <c r="E28" s="6"/>
      <c r="F28" s="6"/>
      <c r="G28" s="6"/>
      <c r="H28" s="6"/>
      <c r="I28" s="6"/>
    </row>
    <row r="29" spans="1:9" x14ac:dyDescent="0.15">
      <c r="A29" s="6"/>
      <c r="B29" s="6"/>
      <c r="C29" s="6"/>
      <c r="D29" s="6"/>
      <c r="E29" s="6"/>
      <c r="F29" s="6"/>
      <c r="G29" s="6"/>
      <c r="H29" s="6"/>
      <c r="I29" s="6"/>
    </row>
    <row r="30" spans="1:9" x14ac:dyDescent="0.15">
      <c r="A30" s="6"/>
      <c r="B30" s="6"/>
      <c r="C30" s="6"/>
      <c r="D30" s="6"/>
      <c r="E30" s="6"/>
      <c r="F30" s="6"/>
      <c r="G30" s="6"/>
      <c r="H30" s="6"/>
      <c r="I30" s="6"/>
    </row>
    <row r="31" spans="1:9" x14ac:dyDescent="0.15">
      <c r="A31" s="6"/>
      <c r="B31" s="6"/>
      <c r="C31" s="6"/>
      <c r="D31" s="6"/>
      <c r="E31" s="6"/>
      <c r="F31" s="6"/>
      <c r="G31" s="6"/>
      <c r="H31" s="6"/>
      <c r="I31" s="6"/>
    </row>
    <row r="32" spans="1:9" x14ac:dyDescent="0.15">
      <c r="A32" s="6"/>
      <c r="B32" s="6"/>
      <c r="C32" s="6"/>
      <c r="D32" s="6"/>
      <c r="E32" s="6"/>
      <c r="F32" s="6"/>
      <c r="G32" s="6"/>
      <c r="H32" s="6"/>
      <c r="I32" s="6"/>
    </row>
    <row r="33" spans="1:9" x14ac:dyDescent="0.15">
      <c r="A33" s="6"/>
      <c r="B33" s="6"/>
      <c r="C33" s="6"/>
      <c r="D33" s="6"/>
      <c r="E33" s="6"/>
      <c r="F33" s="6"/>
      <c r="G33" s="6"/>
      <c r="H33" s="6"/>
      <c r="I33" s="6"/>
    </row>
    <row r="34" spans="1:9" x14ac:dyDescent="0.15">
      <c r="A34" s="6"/>
      <c r="B34" s="6"/>
      <c r="C34" s="6"/>
      <c r="D34" s="6"/>
      <c r="E34" s="6"/>
      <c r="F34" s="6"/>
      <c r="G34" s="6"/>
      <c r="H34" s="6"/>
      <c r="I34" s="6"/>
    </row>
    <row r="35" spans="1:9" x14ac:dyDescent="0.15">
      <c r="A35" s="6"/>
      <c r="B35" s="6"/>
      <c r="C35" s="6"/>
      <c r="D35" s="6"/>
      <c r="E35" s="6"/>
      <c r="F35" s="6"/>
      <c r="G35" s="6"/>
      <c r="H35" s="6"/>
      <c r="I35" s="6"/>
    </row>
    <row r="36" spans="1:9" x14ac:dyDescent="0.15">
      <c r="A36" s="6"/>
      <c r="B36" s="6"/>
      <c r="C36" s="6"/>
      <c r="D36" s="6"/>
      <c r="E36" s="6"/>
      <c r="F36" s="6"/>
      <c r="G36" s="6"/>
      <c r="H36" s="6"/>
      <c r="I36" s="6"/>
    </row>
    <row r="37" spans="1:9" x14ac:dyDescent="0.15">
      <c r="A37" s="6"/>
      <c r="B37" s="6"/>
      <c r="C37" s="6"/>
      <c r="D37" s="6"/>
      <c r="E37" s="6"/>
      <c r="F37" s="6"/>
      <c r="G37" s="6"/>
      <c r="H37" s="6"/>
      <c r="I37" s="6"/>
    </row>
    <row r="38" spans="1:9" x14ac:dyDescent="0.15">
      <c r="A38" s="6"/>
      <c r="B38" s="6"/>
      <c r="C38" s="6"/>
      <c r="D38" s="6"/>
      <c r="E38" s="6"/>
      <c r="F38" s="6"/>
      <c r="G38" s="6"/>
      <c r="H38" s="6"/>
      <c r="I38" s="6"/>
    </row>
    <row r="39" spans="1:9" x14ac:dyDescent="0.15">
      <c r="A39" s="6"/>
      <c r="B39" s="6"/>
      <c r="C39" s="6"/>
      <c r="D39" s="6"/>
      <c r="E39" s="6"/>
      <c r="F39" s="6"/>
      <c r="G39" s="6"/>
      <c r="H39" s="6"/>
      <c r="I39" s="6"/>
    </row>
    <row r="40" spans="1:9" x14ac:dyDescent="0.15">
      <c r="A40" s="6"/>
      <c r="B40" s="6"/>
      <c r="C40" s="6"/>
      <c r="D40" s="6"/>
      <c r="E40" s="6"/>
      <c r="F40" s="6"/>
      <c r="G40" s="6"/>
      <c r="H40" s="6"/>
      <c r="I40" s="6"/>
    </row>
    <row r="41" spans="1:9" x14ac:dyDescent="0.15">
      <c r="A41" s="6"/>
      <c r="B41" s="6"/>
      <c r="C41" s="6"/>
      <c r="D41" s="6"/>
      <c r="E41" s="6"/>
      <c r="F41" s="6"/>
      <c r="G41" s="6"/>
      <c r="H41" s="6"/>
      <c r="I41" s="6"/>
    </row>
    <row r="42" spans="1:9" x14ac:dyDescent="0.15">
      <c r="A42" s="6"/>
      <c r="B42" s="6"/>
      <c r="C42" s="6"/>
      <c r="D42" s="6"/>
      <c r="E42" s="6"/>
      <c r="F42" s="6"/>
      <c r="G42" s="6"/>
      <c r="H42" s="6"/>
      <c r="I42" s="6"/>
    </row>
    <row r="43" spans="1:9" x14ac:dyDescent="0.15">
      <c r="A43" s="6"/>
      <c r="B43" s="6"/>
      <c r="C43" s="6"/>
      <c r="D43" s="6"/>
      <c r="E43" s="6"/>
      <c r="F43" s="6"/>
      <c r="G43" s="6"/>
      <c r="H43" s="6"/>
      <c r="I43" s="6"/>
    </row>
    <row r="44" spans="1:9" x14ac:dyDescent="0.15">
      <c r="A44" s="6"/>
      <c r="B44" s="6"/>
      <c r="C44" s="6"/>
      <c r="D44" s="6"/>
      <c r="E44" s="6"/>
      <c r="F44" s="6"/>
      <c r="G44" s="6"/>
      <c r="H44" s="6"/>
      <c r="I44" s="6"/>
    </row>
    <row r="45" spans="1:9" x14ac:dyDescent="0.15">
      <c r="A45" s="6"/>
      <c r="B45" s="6"/>
      <c r="C45" s="6"/>
      <c r="D45" s="6"/>
      <c r="E45" s="6"/>
      <c r="F45" s="6"/>
      <c r="G45" s="6"/>
      <c r="H45" s="6"/>
      <c r="I45" s="6"/>
    </row>
    <row r="46" spans="1:9" x14ac:dyDescent="0.15">
      <c r="A46" s="6"/>
      <c r="B46" s="6"/>
      <c r="C46" s="6"/>
      <c r="D46" s="6"/>
      <c r="E46" s="6"/>
      <c r="F46" s="6"/>
      <c r="G46" s="6"/>
      <c r="H46" s="6"/>
      <c r="I46" s="6"/>
    </row>
    <row r="47" spans="1:9" x14ac:dyDescent="0.15">
      <c r="A47" s="6"/>
      <c r="B47" s="6"/>
      <c r="C47" s="6"/>
      <c r="D47" s="6"/>
      <c r="E47" s="6"/>
      <c r="F47" s="6"/>
      <c r="G47" s="6"/>
      <c r="H47" s="6"/>
      <c r="I47" s="6"/>
    </row>
    <row r="48" spans="1:9" x14ac:dyDescent="0.15">
      <c r="A48" s="6"/>
      <c r="B48" s="6"/>
      <c r="C48" s="6"/>
      <c r="D48" s="6"/>
      <c r="E48" s="6"/>
      <c r="F48" s="6"/>
      <c r="G48" s="6"/>
      <c r="H48" s="6"/>
      <c r="I48" s="6"/>
    </row>
    <row r="49" spans="1:9" x14ac:dyDescent="0.15">
      <c r="A49" s="6"/>
      <c r="B49" s="6"/>
      <c r="C49" s="6"/>
      <c r="D49" s="6"/>
      <c r="E49" s="6"/>
      <c r="F49" s="6"/>
      <c r="G49" s="6"/>
      <c r="H49" s="6"/>
      <c r="I49" s="6"/>
    </row>
    <row r="50" spans="1:9" x14ac:dyDescent="0.15">
      <c r="A50" s="6"/>
      <c r="B50" s="6"/>
      <c r="C50" s="6"/>
      <c r="D50" s="6"/>
      <c r="E50" s="6"/>
      <c r="F50" s="6"/>
      <c r="G50" s="6"/>
      <c r="H50" s="6"/>
      <c r="I50" s="6"/>
    </row>
    <row r="51" spans="1:9" x14ac:dyDescent="0.15">
      <c r="A51" s="6"/>
      <c r="B51" s="6"/>
      <c r="C51" s="6"/>
      <c r="D51" s="6"/>
      <c r="E51" s="6"/>
      <c r="F51" s="6"/>
      <c r="G51" s="6"/>
      <c r="H51" s="6"/>
      <c r="I51" s="6"/>
    </row>
    <row r="52" spans="1:9" x14ac:dyDescent="0.15">
      <c r="A52" s="6"/>
      <c r="B52" s="6"/>
      <c r="C52" s="6"/>
      <c r="D52" s="6"/>
      <c r="E52" s="6"/>
      <c r="F52" s="6"/>
      <c r="G52" s="6"/>
      <c r="H52" s="6"/>
      <c r="I52" s="6"/>
    </row>
    <row r="53" spans="1:9" x14ac:dyDescent="0.15">
      <c r="A53" s="6"/>
      <c r="B53" s="6"/>
      <c r="C53" s="6"/>
      <c r="D53" s="6"/>
      <c r="E53" s="6"/>
      <c r="F53" s="6"/>
      <c r="G53" s="6"/>
      <c r="H53" s="6"/>
      <c r="I53" s="6"/>
    </row>
    <row r="54" spans="1:9" x14ac:dyDescent="0.15">
      <c r="A54" s="6"/>
      <c r="B54" s="6"/>
      <c r="C54" s="6"/>
      <c r="D54" s="6"/>
      <c r="E54" s="6"/>
      <c r="F54" s="6"/>
      <c r="G54" s="6"/>
      <c r="H54" s="6"/>
      <c r="I54" s="6"/>
    </row>
    <row r="55" spans="1:9" x14ac:dyDescent="0.15">
      <c r="A55" s="6"/>
      <c r="B55" s="6"/>
      <c r="C55" s="6"/>
      <c r="D55" s="6"/>
      <c r="E55" s="6"/>
      <c r="F55" s="6"/>
      <c r="G55" s="6"/>
      <c r="H55" s="6"/>
      <c r="I55" s="6"/>
    </row>
    <row r="56" spans="1:9" x14ac:dyDescent="0.15">
      <c r="A56" s="6"/>
      <c r="B56" s="6"/>
      <c r="C56" s="6"/>
      <c r="D56" s="6"/>
      <c r="E56" s="6"/>
      <c r="F56" s="6"/>
      <c r="G56" s="6"/>
      <c r="H56" s="6"/>
      <c r="I56" s="6"/>
    </row>
    <row r="57" spans="1:9" x14ac:dyDescent="0.15">
      <c r="A57" s="6"/>
      <c r="B57" s="6"/>
      <c r="C57" s="6"/>
      <c r="D57" s="6"/>
      <c r="E57" s="6"/>
      <c r="F57" s="6"/>
      <c r="G57" s="6"/>
      <c r="H57" s="6"/>
      <c r="I57" s="6"/>
    </row>
    <row r="58" spans="1:9" x14ac:dyDescent="0.15">
      <c r="A58" s="6"/>
      <c r="B58" s="6"/>
      <c r="C58" s="6"/>
      <c r="D58" s="6"/>
      <c r="E58" s="6"/>
      <c r="F58" s="6"/>
      <c r="G58" s="6"/>
      <c r="H58" s="6"/>
      <c r="I58" s="6"/>
    </row>
    <row r="59" spans="1:9" x14ac:dyDescent="0.15">
      <c r="A59" s="6"/>
      <c r="B59" s="6"/>
      <c r="C59" s="6"/>
      <c r="D59" s="6"/>
      <c r="E59" s="6"/>
      <c r="F59" s="6"/>
      <c r="G59" s="6"/>
      <c r="H59" s="6"/>
      <c r="I59" s="6"/>
    </row>
    <row r="60" spans="1:9" x14ac:dyDescent="0.15">
      <c r="A60" s="6"/>
      <c r="B60" s="6"/>
      <c r="C60" s="6"/>
      <c r="D60" s="6"/>
      <c r="E60" s="6"/>
      <c r="F60" s="6"/>
      <c r="G60" s="6"/>
      <c r="H60" s="6"/>
      <c r="I60" s="6"/>
    </row>
    <row r="61" spans="1:9" x14ac:dyDescent="0.15">
      <c r="A61" s="6"/>
      <c r="B61" s="6"/>
      <c r="C61" s="6"/>
      <c r="D61" s="6"/>
      <c r="E61" s="6"/>
      <c r="F61" s="6"/>
      <c r="G61" s="6"/>
      <c r="H61" s="6"/>
      <c r="I61" s="6"/>
    </row>
    <row r="62" spans="1:9" x14ac:dyDescent="0.15">
      <c r="A62" s="6"/>
      <c r="B62" s="6"/>
      <c r="C62" s="6"/>
      <c r="D62" s="6"/>
      <c r="E62" s="6"/>
      <c r="F62" s="6"/>
      <c r="G62" s="6"/>
      <c r="H62" s="6"/>
      <c r="I62" s="6"/>
    </row>
    <row r="63" spans="1:9" x14ac:dyDescent="0.15">
      <c r="A63" s="6"/>
      <c r="B63" s="6"/>
      <c r="C63" s="6"/>
      <c r="D63" s="6"/>
      <c r="E63" s="6"/>
      <c r="F63" s="6"/>
      <c r="G63" s="6"/>
      <c r="H63" s="6"/>
      <c r="I63" s="6"/>
    </row>
    <row r="64" spans="1:9" x14ac:dyDescent="0.15">
      <c r="A64" s="6"/>
      <c r="B64" s="6"/>
      <c r="C64" s="6"/>
      <c r="D64" s="6"/>
      <c r="E64" s="6"/>
      <c r="F64" s="6"/>
      <c r="G64" s="6"/>
      <c r="H64" s="6"/>
      <c r="I64" s="6"/>
    </row>
    <row r="65" spans="1:9" x14ac:dyDescent="0.15">
      <c r="A65" s="6"/>
      <c r="B65" s="6"/>
      <c r="C65" s="6"/>
      <c r="D65" s="6"/>
      <c r="E65" s="6"/>
      <c r="F65" s="6"/>
      <c r="G65" s="6"/>
      <c r="H65" s="6"/>
      <c r="I65" s="6"/>
    </row>
    <row r="66" spans="1:9" x14ac:dyDescent="0.15">
      <c r="A66" s="6"/>
      <c r="B66" s="6"/>
      <c r="C66" s="6"/>
      <c r="D66" s="6"/>
      <c r="E66" s="6"/>
      <c r="F66" s="6"/>
      <c r="G66" s="6"/>
      <c r="H66" s="6"/>
      <c r="I66" s="6"/>
    </row>
    <row r="67" spans="1:9" x14ac:dyDescent="0.15">
      <c r="A67" s="6"/>
      <c r="B67" s="6"/>
      <c r="C67" s="6"/>
      <c r="D67" s="6"/>
      <c r="E67" s="6"/>
      <c r="F67" s="6"/>
      <c r="G67" s="6"/>
      <c r="H67" s="6"/>
      <c r="I67" s="6"/>
    </row>
    <row r="68" spans="1:9" x14ac:dyDescent="0.15">
      <c r="A68" s="6"/>
      <c r="B68" s="6"/>
      <c r="C68" s="6"/>
      <c r="D68" s="6"/>
      <c r="E68" s="6"/>
      <c r="F68" s="6"/>
      <c r="G68" s="6"/>
      <c r="H68" s="6"/>
      <c r="I68" s="6"/>
    </row>
    <row r="69" spans="1:9" x14ac:dyDescent="0.15">
      <c r="A69" s="6"/>
      <c r="B69" s="6"/>
      <c r="C69" s="6"/>
      <c r="D69" s="6"/>
      <c r="E69" s="6"/>
      <c r="F69" s="6"/>
      <c r="G69" s="6"/>
      <c r="H69" s="6"/>
      <c r="I69" s="6"/>
    </row>
    <row r="70" spans="1:9" x14ac:dyDescent="0.15">
      <c r="A70" s="6"/>
      <c r="B70" s="6"/>
      <c r="C70" s="6"/>
      <c r="D70" s="6"/>
      <c r="E70" s="6"/>
      <c r="F70" s="6"/>
      <c r="G70" s="6"/>
      <c r="H70" s="6"/>
      <c r="I70" s="6"/>
    </row>
    <row r="71" spans="1:9" x14ac:dyDescent="0.15">
      <c r="A71" s="6"/>
      <c r="B71" s="6"/>
      <c r="C71" s="6"/>
      <c r="D71" s="6"/>
      <c r="E71" s="6"/>
      <c r="F71" s="6"/>
      <c r="G71" s="6"/>
      <c r="H71" s="6"/>
      <c r="I71" s="6"/>
    </row>
    <row r="72" spans="1:9" x14ac:dyDescent="0.15">
      <c r="A72" s="6"/>
      <c r="B72" s="6"/>
      <c r="C72" s="6"/>
      <c r="D72" s="6"/>
      <c r="E72" s="6"/>
      <c r="F72" s="6"/>
      <c r="G72" s="6"/>
      <c r="H72" s="6"/>
      <c r="I72" s="6"/>
    </row>
    <row r="73" spans="1:9" x14ac:dyDescent="0.15">
      <c r="A73" s="6"/>
      <c r="B73" s="6"/>
      <c r="C73" s="6"/>
      <c r="D73" s="6"/>
      <c r="E73" s="6"/>
      <c r="F73" s="6"/>
      <c r="G73" s="6"/>
      <c r="H73" s="6"/>
      <c r="I73" s="6"/>
    </row>
    <row r="74" spans="1:9" x14ac:dyDescent="0.15">
      <c r="A74" s="6"/>
      <c r="B74" s="6"/>
      <c r="C74" s="6"/>
      <c r="D74" s="6"/>
      <c r="E74" s="6"/>
      <c r="F74" s="6"/>
      <c r="G74" s="6"/>
      <c r="H74" s="6"/>
      <c r="I74" s="6"/>
    </row>
    <row r="75" spans="1:9" x14ac:dyDescent="0.15">
      <c r="A75" s="6"/>
      <c r="B75" s="6"/>
      <c r="C75" s="6"/>
      <c r="D75" s="6"/>
      <c r="E75" s="6"/>
      <c r="F75" s="6"/>
      <c r="G75" s="6"/>
      <c r="H75" s="6"/>
      <c r="I75" s="6"/>
    </row>
    <row r="76" spans="1:9" x14ac:dyDescent="0.15">
      <c r="A76" s="6"/>
      <c r="B76" s="6"/>
      <c r="C76" s="6"/>
      <c r="D76" s="6"/>
      <c r="E76" s="6"/>
      <c r="F76" s="6"/>
      <c r="G76" s="6"/>
      <c r="H76" s="6"/>
      <c r="I76" s="6"/>
    </row>
    <row r="77" spans="1:9" x14ac:dyDescent="0.15">
      <c r="A77" s="6"/>
      <c r="B77" s="6"/>
      <c r="C77" s="6"/>
      <c r="D77" s="6"/>
      <c r="E77" s="6"/>
      <c r="F77" s="6"/>
      <c r="G77" s="6"/>
      <c r="H77" s="6"/>
      <c r="I77" s="6"/>
    </row>
    <row r="78" spans="1:9" x14ac:dyDescent="0.15">
      <c r="A78" s="6"/>
      <c r="B78" s="6"/>
      <c r="C78" s="6"/>
      <c r="D78" s="6"/>
      <c r="E78" s="6"/>
      <c r="F78" s="6"/>
      <c r="G78" s="6"/>
      <c r="H78" s="6"/>
      <c r="I78" s="6"/>
    </row>
    <row r="79" spans="1:9" x14ac:dyDescent="0.15">
      <c r="A79" s="6"/>
      <c r="B79" s="6"/>
      <c r="C79" s="6"/>
      <c r="D79" s="6"/>
      <c r="E79" s="6"/>
      <c r="F79" s="6"/>
      <c r="G79" s="6"/>
      <c r="H79" s="6"/>
      <c r="I79" s="6"/>
    </row>
    <row r="80" spans="1:9" x14ac:dyDescent="0.15">
      <c r="A80" s="6"/>
      <c r="B80" s="6"/>
      <c r="C80" s="6"/>
      <c r="D80" s="6"/>
      <c r="E80" s="6"/>
      <c r="F80" s="6"/>
      <c r="G80" s="6"/>
      <c r="H80" s="6"/>
      <c r="I80" s="6"/>
    </row>
    <row r="81" spans="1:9" x14ac:dyDescent="0.15">
      <c r="A81" s="6"/>
      <c r="B81" s="6"/>
      <c r="C81" s="6"/>
      <c r="D81" s="6"/>
      <c r="E81" s="6"/>
      <c r="F81" s="6"/>
      <c r="G81" s="6"/>
      <c r="H81" s="6"/>
      <c r="I81" s="6"/>
    </row>
    <row r="82" spans="1:9" x14ac:dyDescent="0.15">
      <c r="A82" s="6"/>
      <c r="B82" s="6"/>
      <c r="C82" s="6"/>
      <c r="D82" s="6"/>
      <c r="E82" s="6"/>
      <c r="F82" s="6"/>
      <c r="G82" s="6"/>
      <c r="H82" s="6"/>
      <c r="I82" s="6"/>
    </row>
    <row r="83" spans="1:9" x14ac:dyDescent="0.15">
      <c r="A83" s="6"/>
      <c r="B83" s="6"/>
      <c r="C83" s="6"/>
      <c r="D83" s="6"/>
      <c r="E83" s="6"/>
      <c r="F83" s="6"/>
      <c r="G83" s="6"/>
      <c r="H83" s="6"/>
      <c r="I83" s="6"/>
    </row>
    <row r="84" spans="1:9" x14ac:dyDescent="0.15">
      <c r="A84" s="6"/>
      <c r="B84" s="6"/>
      <c r="C84" s="6"/>
      <c r="D84" s="6"/>
      <c r="E84" s="6"/>
      <c r="F84" s="6"/>
      <c r="G84" s="6"/>
      <c r="H84" s="6"/>
      <c r="I84" s="6"/>
    </row>
    <row r="85" spans="1:9" x14ac:dyDescent="0.15">
      <c r="A85" s="6"/>
      <c r="B85" s="6"/>
      <c r="C85" s="6"/>
      <c r="D85" s="6"/>
      <c r="E85" s="6"/>
      <c r="F85" s="6"/>
      <c r="G85" s="6"/>
      <c r="H85" s="6"/>
      <c r="I85" s="6"/>
    </row>
    <row r="86" spans="1:9" x14ac:dyDescent="0.15">
      <c r="A86" s="6"/>
      <c r="B86" s="6"/>
      <c r="C86" s="6"/>
      <c r="D86" s="6"/>
      <c r="E86" s="6"/>
      <c r="F86" s="6"/>
      <c r="G86" s="6"/>
      <c r="H86" s="6"/>
      <c r="I86" s="6"/>
    </row>
    <row r="87" spans="1:9" x14ac:dyDescent="0.15">
      <c r="A87" s="6"/>
      <c r="B87" s="6"/>
      <c r="C87" s="6"/>
      <c r="D87" s="6"/>
      <c r="E87" s="6"/>
      <c r="F87" s="6"/>
      <c r="G87" s="6"/>
      <c r="H87" s="6"/>
      <c r="I87" s="6"/>
    </row>
    <row r="88" spans="1:9" x14ac:dyDescent="0.15">
      <c r="A88" s="6"/>
      <c r="B88" s="6"/>
      <c r="C88" s="6"/>
      <c r="D88" s="6"/>
      <c r="E88" s="6"/>
      <c r="F88" s="6"/>
      <c r="G88" s="6"/>
      <c r="H88" s="6"/>
      <c r="I88" s="6"/>
    </row>
    <row r="89" spans="1:9" x14ac:dyDescent="0.15">
      <c r="A89" s="6"/>
      <c r="B89" s="6"/>
      <c r="C89" s="6"/>
      <c r="D89" s="6"/>
      <c r="E89" s="6"/>
      <c r="F89" s="6"/>
      <c r="G89" s="6"/>
      <c r="H89" s="6"/>
      <c r="I89" s="6"/>
    </row>
    <row r="90" spans="1:9" x14ac:dyDescent="0.15">
      <c r="A90" s="6"/>
      <c r="B90" s="6"/>
      <c r="C90" s="6"/>
      <c r="D90" s="6"/>
      <c r="E90" s="6"/>
      <c r="F90" s="6"/>
      <c r="G90" s="6"/>
      <c r="H90" s="6"/>
      <c r="I90" s="6"/>
    </row>
    <row r="91" spans="1:9" x14ac:dyDescent="0.15">
      <c r="A91" s="6"/>
      <c r="B91" s="6"/>
      <c r="C91" s="6"/>
      <c r="D91" s="6"/>
      <c r="E91" s="6"/>
      <c r="F91" s="6"/>
      <c r="G91" s="6"/>
      <c r="H91" s="6"/>
      <c r="I91" s="6"/>
    </row>
    <row r="92" spans="1:9" x14ac:dyDescent="0.15">
      <c r="A92" s="6"/>
      <c r="B92" s="6"/>
      <c r="C92" s="6"/>
      <c r="D92" s="6"/>
      <c r="E92" s="6"/>
      <c r="F92" s="6"/>
      <c r="G92" s="6"/>
      <c r="H92" s="6"/>
      <c r="I92" s="6"/>
    </row>
    <row r="93" spans="1:9" x14ac:dyDescent="0.15">
      <c r="A93" s="6"/>
      <c r="B93" s="6"/>
      <c r="C93" s="6"/>
      <c r="D93" s="6"/>
      <c r="E93" s="6"/>
      <c r="F93" s="6"/>
      <c r="G93" s="6"/>
      <c r="H93" s="6"/>
      <c r="I93" s="6"/>
    </row>
    <row r="94" spans="1:9" x14ac:dyDescent="0.15">
      <c r="A94" s="6"/>
      <c r="B94" s="6"/>
      <c r="C94" s="6"/>
      <c r="D94" s="6"/>
      <c r="E94" s="6"/>
      <c r="F94" s="6"/>
      <c r="G94" s="6"/>
      <c r="H94" s="6"/>
      <c r="I94" s="6"/>
    </row>
    <row r="95" spans="1:9" x14ac:dyDescent="0.15">
      <c r="A95" s="6"/>
      <c r="B95" s="6"/>
      <c r="C95" s="6"/>
      <c r="D95" s="6"/>
      <c r="E95" s="6"/>
      <c r="F95" s="6"/>
      <c r="G95" s="6"/>
      <c r="H95" s="6"/>
      <c r="I95" s="6"/>
    </row>
    <row r="96" spans="1:9" x14ac:dyDescent="0.15">
      <c r="A96" s="6"/>
      <c r="B96" s="6"/>
      <c r="C96" s="6"/>
      <c r="D96" s="6"/>
      <c r="E96" s="6"/>
      <c r="F96" s="6"/>
      <c r="G96" s="6"/>
      <c r="H96" s="6"/>
      <c r="I96" s="6"/>
    </row>
    <row r="97" spans="1:9" x14ac:dyDescent="0.15">
      <c r="A97" s="6"/>
      <c r="B97" s="6"/>
      <c r="C97" s="6"/>
      <c r="D97" s="6"/>
      <c r="E97" s="6"/>
      <c r="F97" s="6"/>
      <c r="G97" s="6"/>
      <c r="H97" s="6"/>
      <c r="I97" s="6"/>
    </row>
    <row r="98" spans="1:9" x14ac:dyDescent="0.15">
      <c r="A98" s="6"/>
      <c r="B98" s="6"/>
      <c r="C98" s="6"/>
      <c r="D98" s="6"/>
      <c r="E98" s="6"/>
      <c r="F98" s="6"/>
      <c r="G98" s="6"/>
      <c r="H98" s="6"/>
      <c r="I98" s="6"/>
    </row>
    <row r="99" spans="1:9" x14ac:dyDescent="0.15">
      <c r="A99" s="6"/>
      <c r="B99" s="6"/>
      <c r="C99" s="6"/>
      <c r="D99" s="6"/>
      <c r="E99" s="6"/>
      <c r="F99" s="6"/>
      <c r="G99" s="6"/>
      <c r="H99" s="6"/>
      <c r="I99" s="6"/>
    </row>
    <row r="100" spans="1:9" x14ac:dyDescent="0.15">
      <c r="A100" s="6"/>
      <c r="B100" s="6"/>
      <c r="C100" s="6"/>
      <c r="D100" s="6"/>
      <c r="E100" s="6"/>
      <c r="F100" s="6"/>
      <c r="G100" s="6"/>
      <c r="H100" s="6"/>
      <c r="I100" s="6"/>
    </row>
    <row r="101" spans="1:9" x14ac:dyDescent="0.15">
      <c r="A101" s="6"/>
      <c r="B101" s="6"/>
      <c r="C101" s="6"/>
      <c r="D101" s="6"/>
      <c r="E101" s="6"/>
      <c r="F101" s="6"/>
      <c r="G101" s="6"/>
      <c r="H101" s="6"/>
      <c r="I101" s="6"/>
    </row>
    <row r="102" spans="1:9" x14ac:dyDescent="0.15">
      <c r="A102" s="6"/>
      <c r="B102" s="6"/>
      <c r="C102" s="6"/>
      <c r="D102" s="6"/>
      <c r="E102" s="6"/>
      <c r="F102" s="6"/>
      <c r="G102" s="6"/>
      <c r="H102" s="6"/>
      <c r="I102" s="6"/>
    </row>
    <row r="103" spans="1:9" x14ac:dyDescent="0.15">
      <c r="A103" s="6"/>
      <c r="B103" s="6"/>
      <c r="C103" s="6"/>
      <c r="D103" s="6"/>
      <c r="E103" s="6"/>
      <c r="F103" s="6"/>
      <c r="G103" s="6"/>
      <c r="H103" s="6"/>
      <c r="I103" s="6"/>
    </row>
    <row r="104" spans="1:9" x14ac:dyDescent="0.15">
      <c r="A104" s="6"/>
      <c r="B104" s="6"/>
      <c r="C104" s="6"/>
      <c r="D104" s="6"/>
      <c r="E104" s="6"/>
      <c r="F104" s="6"/>
      <c r="G104" s="6"/>
      <c r="H104" s="6"/>
      <c r="I104" s="6"/>
    </row>
    <row r="105" spans="1:9" x14ac:dyDescent="0.15">
      <c r="A105" s="6"/>
      <c r="B105" s="6"/>
      <c r="C105" s="6"/>
      <c r="D105" s="6"/>
      <c r="E105" s="6"/>
      <c r="F105" s="6"/>
      <c r="G105" s="6"/>
      <c r="H105" s="6"/>
      <c r="I105" s="6"/>
    </row>
    <row r="106" spans="1:9" x14ac:dyDescent="0.15">
      <c r="A106" s="6"/>
      <c r="B106" s="6"/>
      <c r="C106" s="6"/>
      <c r="D106" s="6"/>
      <c r="E106" s="6"/>
      <c r="F106" s="6"/>
      <c r="G106" s="6"/>
      <c r="H106" s="6"/>
      <c r="I106" s="6"/>
    </row>
    <row r="107" spans="1:9" x14ac:dyDescent="0.15">
      <c r="A107" s="6"/>
      <c r="B107" s="6"/>
      <c r="C107" s="6"/>
      <c r="D107" s="6"/>
      <c r="E107" s="6"/>
      <c r="F107" s="6"/>
      <c r="G107" s="6"/>
      <c r="H107" s="6"/>
      <c r="I107" s="6"/>
    </row>
    <row r="108" spans="1:9" x14ac:dyDescent="0.15">
      <c r="A108" s="6"/>
      <c r="B108" s="6"/>
      <c r="C108" s="6"/>
      <c r="D108" s="6"/>
      <c r="E108" s="6"/>
      <c r="F108" s="6"/>
      <c r="G108" s="6"/>
      <c r="H108" s="6"/>
      <c r="I108" s="6"/>
    </row>
    <row r="109" spans="1:9" x14ac:dyDescent="0.15">
      <c r="A109" s="6"/>
      <c r="B109" s="6"/>
      <c r="C109" s="6"/>
      <c r="D109" s="6"/>
      <c r="E109" s="6"/>
      <c r="F109" s="6"/>
      <c r="G109" s="6"/>
      <c r="H109" s="6"/>
      <c r="I109" s="6"/>
    </row>
    <row r="110" spans="1:9" x14ac:dyDescent="0.15">
      <c r="A110" s="6"/>
      <c r="B110" s="6"/>
      <c r="C110" s="6"/>
      <c r="D110" s="6"/>
      <c r="E110" s="6"/>
      <c r="F110" s="6"/>
      <c r="G110" s="6"/>
      <c r="H110" s="6"/>
      <c r="I110" s="6"/>
    </row>
    <row r="111" spans="1:9" x14ac:dyDescent="0.15">
      <c r="A111" s="6"/>
      <c r="B111" s="6"/>
      <c r="C111" s="6"/>
      <c r="D111" s="6"/>
      <c r="E111" s="6"/>
      <c r="F111" s="6"/>
      <c r="G111" s="6"/>
      <c r="H111" s="6"/>
      <c r="I111" s="6"/>
    </row>
    <row r="112" spans="1:9" x14ac:dyDescent="0.15">
      <c r="A112" s="6"/>
      <c r="B112" s="6"/>
      <c r="C112" s="6"/>
      <c r="D112" s="6"/>
      <c r="E112" s="6"/>
      <c r="F112" s="6"/>
      <c r="G112" s="6"/>
      <c r="H112" s="6"/>
      <c r="I112" s="6"/>
    </row>
    <row r="113" spans="1:9" x14ac:dyDescent="0.15">
      <c r="A113" s="6"/>
      <c r="B113" s="6"/>
      <c r="C113" s="6"/>
      <c r="D113" s="6"/>
      <c r="E113" s="6"/>
      <c r="F113" s="6"/>
      <c r="G113" s="6"/>
      <c r="H113" s="6"/>
      <c r="I113" s="6"/>
    </row>
    <row r="114" spans="1:9" x14ac:dyDescent="0.15">
      <c r="A114" s="6"/>
      <c r="B114" s="6"/>
      <c r="C114" s="6"/>
      <c r="D114" s="6"/>
      <c r="E114" s="6"/>
      <c r="F114" s="6"/>
      <c r="G114" s="6"/>
      <c r="H114" s="6"/>
      <c r="I114" s="6"/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k E A A B Q S w M E F A A C A A g A O o 7 H V F z u z z 2 l A A A A 9 g A A A B I A H A B D b 2 5 m a W c v U G F j a 2 F n Z S 5 4 b W w g o h g A K K A U A A A A A A A A A A A A A A A A A A A A A A A A A A A A h Y 8 x D o I w G I W v Q r r T l q K J I T 9 l Y B V j Y m J c m 1 q h E Y q h x R K v 5 u C R v I I Y R d 0 c 3 / e + 4 b 3 7 9 Q b Z 0 N T B W X V W t y Z F E a Y o U E a 2 e 2 3 K F P X u E C 5 Q x m E t 5 F G U K h h l Y 5 P B 7 l N U O X d K C P H e Y x / j t i s J o z Q i u 2 K 5 k Z V q B P r I + r 8 c a m O d M F I h D t v X G M 5 w R O c 4 n j F M g U w Q C m 2 + A h v 3 P t s f C H l f u 7 5 T / F K F + Q r I F I G 8 P / A H U E s D B B Q A A g A I A D q O x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6 j s d U f g X H 9 G I B A A D b D A A A E w A c A E Z v c m 1 1 b G F z L 1 N l Y 3 R p b 2 4 x L m 0 g o h g A K K A U A A A A A A A A A A A A A A A A A A A A A A A A A A A A 7 Z X B T o M w H I f v J L x D U y 8 Q C R F w c 9 N w A n 0 B 5 0 k M w V F n I 7 R L W 3 R m 2 c 2 b F w + e N P E d T L y o z + N 8 D W v m E s D 0 B t k F L k 2 / p P z + 6 Z c f c D Q W m B J w v F q d A 1 3 T N X 6 Z M J S C L e j E E 5 q l i M R O b + b 0 4 h 0 I f J A h o W t A P s u P B 7 k N + L U d 0 n G R I y K M I 5 w h O 6 B E y A 0 3 Y L A f n X D E e J Q m h B V R i P i V o N O I U y e S E S k m k 5 i K a V R P s S W E p n U a o g z n W C D m Q w A t E N C s y A n 3 h x Y 4 J G P 6 e 9 w f e v 0 z 0 / q b 5 / l t + f j + / f r 5 9 X I v B x s l 5 3 K Y E U s I v 6 A s X 5 0 e 3 U 4 R N + T k 1 n w O V 8 i R r x Y S A 4 F m Y m G B N X c V 3 F P w X Q X v K X h f w f c U f K D g w w p f m L q G y f 8 L q X s t C B Z t W y 1 n d E 7 b d 1 p t E T B c s x m z X U c 3 3 9 G m b X b d 3 K R L r y G X L L n Z b t r n 0 1 2 n t K 5 0 f S d V q 4 P q N 9 F t r p / l / 2 g 9 p W t r 2 2 0 d l N v U m t V y R u e 0 B a c / U E s B A i 0 A F A A C A A g A O o 7 H V F z u z z 2 l A A A A 9 g A A A B I A A A A A A A A A A A A A A A A A A A A A A E N v b m Z p Z y 9 Q Y W N r Y W d l L n h t b F B L A Q I t A B Q A A g A I A D q O x 1 Q P y u m r p A A A A O k A A A A T A A A A A A A A A A A A A A A A A P E A A A B b Q 2 9 u d G V u d F 9 U e X B l c 1 0 u e G 1 s U E s B A i 0 A F A A C A A g A O o 7 H V H 4 F x / R i A Q A A 2 w w A A B M A A A A A A A A A A A A A A A A A 4 g E A A E Z v c m 1 1 b G F z L 1 N l Y 3 R p b 2 4 x L m 1 Q S w U G A A A A A A M A A w D C A A A A k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1 A A A A A A A A B J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V 9 n b 2 x k Z W 5 f M T V 4 M T V f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w N j o z M z o w M S 4 4 M j M 2 N D Y y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F f Z 2 9 s Z G V u X z E 1 e D E 1 X z A v 5 p u 0 5 p S 5 5 7 G 7 5 Z 6 L L n t D b 2 x 1 b W 4 x L D B 9 J n F 1 b 3 Q 7 L C Z x d W 9 0 O 1 N l Y 3 R p b 2 4 x L z F f Z 2 9 s Z G V u X z E 1 e D E 1 X z A v 5 p u 0 5 p S 5 5 7 G 7 5 Z 6 L L n t D b 2 x 1 b W 4 y L D F 9 J n F 1 b 3 Q 7 L C Z x d W 9 0 O 1 N l Y 3 R p b 2 4 x L z F f Z 2 9 s Z G V u X z E 1 e D E 1 X z A v 5 p u 0 5 p S 5 5 7 G 7 5 Z 6 L L n t D b 2 x 1 b W 4 z L D J 9 J n F 1 b 3 Q 7 L C Z x d W 9 0 O 1 N l Y 3 R p b 2 4 x L z F f Z 2 9 s Z G V u X z E 1 e D E 1 X z A v 5 p u 0 5 p S 5 5 7 G 7 5 Z 6 L L n t D b 2 x 1 b W 4 0 L D N 9 J n F 1 b 3 Q 7 L C Z x d W 9 0 O 1 N l Y 3 R p b 2 4 x L z F f Z 2 9 s Z G V u X z E 1 e D E 1 X z A v 5 p u 0 5 p S 5 5 7 G 7 5 Z 6 L L n t D b 2 x 1 b W 4 1 L D R 9 J n F 1 b 3 Q 7 L C Z x d W 9 0 O 1 N l Y 3 R p b 2 4 x L z F f Z 2 9 s Z G V u X z E 1 e D E 1 X z A v 5 p u 0 5 p S 5 5 7 G 7 5 Z 6 L L n t D b 2 x 1 b W 4 2 L D V 9 J n F 1 b 3 Q 7 L C Z x d W 9 0 O 1 N l Y 3 R p b 2 4 x L z F f Z 2 9 s Z G V u X z E 1 e D E 1 X z A v 5 p u 0 5 p S 5 5 7 G 7 5 Z 6 L L n t D b 2 x 1 b W 4 3 L D Z 9 J n F 1 b 3 Q 7 L C Z x d W 9 0 O 1 N l Y 3 R p b 2 4 x L z F f Z 2 9 s Z G V u X z E 1 e D E 1 X z A v 5 p u 0 5 p S 5 5 7 G 7 5 Z 6 L L n t D b 2 x 1 b W 4 4 L D d 9 J n F 1 b 3 Q 7 L C Z x d W 9 0 O 1 N l Y 3 R p b 2 4 x L z F f Z 2 9 s Z G V u X z E 1 e D E 1 X z A v 5 p u 0 5 p S 5 5 7 G 7 5 Z 6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z F f Z 2 9 s Z G V u X z E 1 e D E 1 X z A v 5 p u 0 5 p S 5 5 7 G 7 5 Z 6 L L n t D b 2 x 1 b W 4 x L D B 9 J n F 1 b 3 Q 7 L C Z x d W 9 0 O 1 N l Y 3 R p b 2 4 x L z F f Z 2 9 s Z G V u X z E 1 e D E 1 X z A v 5 p u 0 5 p S 5 5 7 G 7 5 Z 6 L L n t D b 2 x 1 b W 4 y L D F 9 J n F 1 b 3 Q 7 L C Z x d W 9 0 O 1 N l Y 3 R p b 2 4 x L z F f Z 2 9 s Z G V u X z E 1 e D E 1 X z A v 5 p u 0 5 p S 5 5 7 G 7 5 Z 6 L L n t D b 2 x 1 b W 4 z L D J 9 J n F 1 b 3 Q 7 L C Z x d W 9 0 O 1 N l Y 3 R p b 2 4 x L z F f Z 2 9 s Z G V u X z E 1 e D E 1 X z A v 5 p u 0 5 p S 5 5 7 G 7 5 Z 6 L L n t D b 2 x 1 b W 4 0 L D N 9 J n F 1 b 3 Q 7 L C Z x d W 9 0 O 1 N l Y 3 R p b 2 4 x L z F f Z 2 9 s Z G V u X z E 1 e D E 1 X z A v 5 p u 0 5 p S 5 5 7 G 7 5 Z 6 L L n t D b 2 x 1 b W 4 1 L D R 9 J n F 1 b 3 Q 7 L C Z x d W 9 0 O 1 N l Y 3 R p b 2 4 x L z F f Z 2 9 s Z G V u X z E 1 e D E 1 X z A v 5 p u 0 5 p S 5 5 7 G 7 5 Z 6 L L n t D b 2 x 1 b W 4 2 L D V 9 J n F 1 b 3 Q 7 L C Z x d W 9 0 O 1 N l Y 3 R p b 2 4 x L z F f Z 2 9 s Z G V u X z E 1 e D E 1 X z A v 5 p u 0 5 p S 5 5 7 G 7 5 Z 6 L L n t D b 2 x 1 b W 4 3 L D Z 9 J n F 1 b 3 Q 7 L C Z x d W 9 0 O 1 N l Y 3 R p b 2 4 x L z F f Z 2 9 s Z G V u X z E 1 e D E 1 X z A v 5 p u 0 5 p S 5 5 7 G 7 5 Z 6 L L n t D b 2 x 1 b W 4 4 L D d 9 J n F 1 b 3 Q 7 L C Z x d W 9 0 O 1 N l Y 3 R p b 2 4 x L z F f Z 2 9 s Z G V u X z E 1 e D E 1 X z A v 5 p u 0 5 p S 5 5 7 G 7 5 Z 6 L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X 2 d v b G R l b l 8 x N X g x N V 8 w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Z 2 9 s Z G V u X z E 1 e D E 1 X z A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1 b m l 0 X z E 1 e D E 1 X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D Y 6 M z Q 6 M T U u M z A y M z g x M 1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X 3 V u a X R f M T V 4 M T V f M C / m m 7 T m l L n n s b v l n o s u e 0 N v b H V t b j E s M H 0 m c X V v d D s s J n F 1 b 3 Q 7 U 2 V j d G l v b j E v M V 9 1 b m l 0 X z E 1 e D E 1 X z A v 5 p u 0 5 p S 5 5 7 G 7 5 Z 6 L L n t D b 2 x 1 b W 4 y L D F 9 J n F 1 b 3 Q 7 L C Z x d W 9 0 O 1 N l Y 3 R p b 2 4 x L z F f d W 5 p d F 8 x N X g x N V 8 w L + a b t O a U u e e x u + W e i y 5 7 Q 2 9 s d W 1 u M y w y f S Z x d W 9 0 O y w m c X V v d D t T Z W N 0 a W 9 u M S 8 x X 3 V u a X R f M T V 4 M T V f M C / m m 7 T m l L n n s b v l n o s u e 0 N v b H V t b j Q s M 3 0 m c X V v d D s s J n F 1 b 3 Q 7 U 2 V j d G l v b j E v M V 9 1 b m l 0 X z E 1 e D E 1 X z A v 5 p u 0 5 p S 5 5 7 G 7 5 Z 6 L L n t D b 2 x 1 b W 4 1 L D R 9 J n F 1 b 3 Q 7 L C Z x d W 9 0 O 1 N l Y 3 R p b 2 4 x L z F f d W 5 p d F 8 x N X g x N V 8 w L + a b t O a U u e e x u + W e i y 5 7 Q 2 9 s d W 1 u N i w 1 f S Z x d W 9 0 O y w m c X V v d D t T Z W N 0 a W 9 u M S 8 x X 3 V u a X R f M T V 4 M T V f M C / m m 7 T m l L n n s b v l n o s u e 0 N v b H V t b j c s N n 0 m c X V v d D s s J n F 1 b 3 Q 7 U 2 V j d G l v b j E v M V 9 1 b m l 0 X z E 1 e D E 1 X z A v 5 p u 0 5 p S 5 5 7 G 7 5 Z 6 L L n t D b 2 x 1 b W 4 4 L D d 9 J n F 1 b 3 Q 7 L C Z x d W 9 0 O 1 N l Y 3 R p b 2 4 x L z F f d W 5 p d F 8 x N X g x N V 8 w L + a b t O a U u e e x u + W e i y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8 x X 3 V u a X R f M T V 4 M T V f M C / m m 7 T m l L n n s b v l n o s u e 0 N v b H V t b j E s M H 0 m c X V v d D s s J n F 1 b 3 Q 7 U 2 V j d G l v b j E v M V 9 1 b m l 0 X z E 1 e D E 1 X z A v 5 p u 0 5 p S 5 5 7 G 7 5 Z 6 L L n t D b 2 x 1 b W 4 y L D F 9 J n F 1 b 3 Q 7 L C Z x d W 9 0 O 1 N l Y 3 R p b 2 4 x L z F f d W 5 p d F 8 x N X g x N V 8 w L + a b t O a U u e e x u + W e i y 5 7 Q 2 9 s d W 1 u M y w y f S Z x d W 9 0 O y w m c X V v d D t T Z W N 0 a W 9 u M S 8 x X 3 V u a X R f M T V 4 M T V f M C / m m 7 T m l L n n s b v l n o s u e 0 N v b H V t b j Q s M 3 0 m c X V v d D s s J n F 1 b 3 Q 7 U 2 V j d G l v b j E v M V 9 1 b m l 0 X z E 1 e D E 1 X z A v 5 p u 0 5 p S 5 5 7 G 7 5 Z 6 L L n t D b 2 x 1 b W 4 1 L D R 9 J n F 1 b 3 Q 7 L C Z x d W 9 0 O 1 N l Y 3 R p b 2 4 x L z F f d W 5 p d F 8 x N X g x N V 8 w L + a b t O a U u e e x u + W e i y 5 7 Q 2 9 s d W 1 u N i w 1 f S Z x d W 9 0 O y w m c X V v d D t T Z W N 0 a W 9 u M S 8 x X 3 V u a X R f M T V 4 M T V f M C / m m 7 T m l L n n s b v l n o s u e 0 N v b H V t b j c s N n 0 m c X V v d D s s J n F 1 b 3 Q 7 U 2 V j d G l v b j E v M V 9 1 b m l 0 X z E 1 e D E 1 X z A v 5 p u 0 5 p S 5 5 7 G 7 5 Z 6 L L n t D b 2 x 1 b W 4 4 L D d 9 J n F 1 b 3 Q 7 L C Z x d W 9 0 O 1 N l Y 3 R p b 2 4 x L z F f d W 5 p d F 8 x N X g x N V 8 w L + a b t O a U u e e x u + W e i y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V 9 1 b m l 0 X z E 1 e D E 1 X z A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1 b m l 0 X z E 1 e D E 1 X z A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n b 2 x k Z W 5 f M T V 4 M T V f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d U M D E 6 N T M 6 M D Q u M z I 1 M D Y 5 N F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X 2 d v b G R l b l 8 x N X g x N V 8 w I C g y K S / m m 7 T m l L n n s b v l n o s u e 0 N v b H V t b j E s M H 0 m c X V v d D s s J n F 1 b 3 Q 7 U 2 V j d G l v b j E v M V 9 n b 2 x k Z W 5 f M T V 4 M T V f M C A o M i k v 5 p u 0 5 p S 5 5 7 G 7 5 Z 6 L L n t D b 2 x 1 b W 4 y L D F 9 J n F 1 b 3 Q 7 L C Z x d W 9 0 O 1 N l Y 3 R p b 2 4 x L z F f Z 2 9 s Z G V u X z E 1 e D E 1 X z A g K D I p L + a b t O a U u e e x u + W e i y 5 7 Q 2 9 s d W 1 u M y w y f S Z x d W 9 0 O y w m c X V v d D t T Z W N 0 a W 9 u M S 8 x X 2 d v b G R l b l 8 x N X g x N V 8 w I C g y K S / m m 7 T m l L n n s b v l n o s u e 0 N v b H V t b j Q s M 3 0 m c X V v d D s s J n F 1 b 3 Q 7 U 2 V j d G l v b j E v M V 9 n b 2 x k Z W 5 f M T V 4 M T V f M C A o M i k v 5 p u 0 5 p S 5 5 7 G 7 5 Z 6 L L n t D b 2 x 1 b W 4 1 L D R 9 J n F 1 b 3 Q 7 L C Z x d W 9 0 O 1 N l Y 3 R p b 2 4 x L z F f Z 2 9 s Z G V u X z E 1 e D E 1 X z A g K D I p L + a b t O a U u e e x u + W e i y 5 7 Q 2 9 s d W 1 u N i w 1 f S Z x d W 9 0 O y w m c X V v d D t T Z W N 0 a W 9 u M S 8 x X 2 d v b G R l b l 8 x N X g x N V 8 w I C g y K S / m m 7 T m l L n n s b v l n o s u e 0 N v b H V t b j c s N n 0 m c X V v d D s s J n F 1 b 3 Q 7 U 2 V j d G l v b j E v M V 9 n b 2 x k Z W 5 f M T V 4 M T V f M C A o M i k v 5 p u 0 5 p S 5 5 7 G 7 5 Z 6 L L n t D b 2 x 1 b W 4 4 L D d 9 J n F 1 b 3 Q 7 L C Z x d W 9 0 O 1 N l Y 3 R p b 2 4 x L z F f Z 2 9 s Z G V u X z E 1 e D E 1 X z A g K D I p L + a b t O a U u e e x u + W e i y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8 x X 2 d v b G R l b l 8 x N X g x N V 8 w I C g y K S / m m 7 T m l L n n s b v l n o s u e 0 N v b H V t b j E s M H 0 m c X V v d D s s J n F 1 b 3 Q 7 U 2 V j d G l v b j E v M V 9 n b 2 x k Z W 5 f M T V 4 M T V f M C A o M i k v 5 p u 0 5 p S 5 5 7 G 7 5 Z 6 L L n t D b 2 x 1 b W 4 y L D F 9 J n F 1 b 3 Q 7 L C Z x d W 9 0 O 1 N l Y 3 R p b 2 4 x L z F f Z 2 9 s Z G V u X z E 1 e D E 1 X z A g K D I p L + a b t O a U u e e x u + W e i y 5 7 Q 2 9 s d W 1 u M y w y f S Z x d W 9 0 O y w m c X V v d D t T Z W N 0 a W 9 u M S 8 x X 2 d v b G R l b l 8 x N X g x N V 8 w I C g y K S / m m 7 T m l L n n s b v l n o s u e 0 N v b H V t b j Q s M 3 0 m c X V v d D s s J n F 1 b 3 Q 7 U 2 V j d G l v b j E v M V 9 n b 2 x k Z W 5 f M T V 4 M T V f M C A o M i k v 5 p u 0 5 p S 5 5 7 G 7 5 Z 6 L L n t D b 2 x 1 b W 4 1 L D R 9 J n F 1 b 3 Q 7 L C Z x d W 9 0 O 1 N l Y 3 R p b 2 4 x L z F f Z 2 9 s Z G V u X z E 1 e D E 1 X z A g K D I p L + a b t O a U u e e x u + W e i y 5 7 Q 2 9 s d W 1 u N i w 1 f S Z x d W 9 0 O y w m c X V v d D t T Z W N 0 a W 9 u M S 8 x X 2 d v b G R l b l 8 x N X g x N V 8 w I C g y K S / m m 7 T m l L n n s b v l n o s u e 0 N v b H V t b j c s N n 0 m c X V v d D s s J n F 1 b 3 Q 7 U 2 V j d G l v b j E v M V 9 n b 2 x k Z W 5 f M T V 4 M T V f M C A o M i k v 5 p u 0 5 p S 5 5 7 G 7 5 Z 6 L L n t D b 2 x 1 b W 4 4 L D d 9 J n F 1 b 3 Q 7 L C Z x d W 9 0 O 1 N l Y 3 R p b 2 4 x L z F f Z 2 9 s Z G V u X z E 1 e D E 1 X z A g K D I p L + a b t O a U u e e x u + W e i y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V 9 n b 2 x k Z W 5 f M T V 4 M T V f M C U y M C g y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2 d v b G R l b l 8 x N X g x N V 8 w J T I w K D I p L y V F N i U 5 Q i V C N C V F N i U 5 N C V C O S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d W 5 p d F 8 x N X g x N V 8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3 V D A x O j U 3 O j M y L j E x N j k y M j F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V 9 1 b m l 0 X z E 1 e D E 1 X z A g K D I p L + a b t O a U u e e x u + W e i y 5 7 Q 2 9 s d W 1 u M S w w f S Z x d W 9 0 O y w m c X V v d D t T Z W N 0 a W 9 u M S 8 x X 3 V u a X R f M T V 4 M T V f M C A o M i k v 5 p u 0 5 p S 5 5 7 G 7 5 Z 6 L L n t D b 2 x 1 b W 4 y L D F 9 J n F 1 b 3 Q 7 L C Z x d W 9 0 O 1 N l Y 3 R p b 2 4 x L z F f d W 5 p d F 8 x N X g x N V 8 w I C g y K S / m m 7 T m l L n n s b v l n o s u e 0 N v b H V t b j M s M n 0 m c X V v d D s s J n F 1 b 3 Q 7 U 2 V j d G l v b j E v M V 9 1 b m l 0 X z E 1 e D E 1 X z A g K D I p L + a b t O a U u e e x u + W e i y 5 7 Q 2 9 s d W 1 u N C w z f S Z x d W 9 0 O y w m c X V v d D t T Z W N 0 a W 9 u M S 8 x X 3 V u a X R f M T V 4 M T V f M C A o M i k v 5 p u 0 5 p S 5 5 7 G 7 5 Z 6 L L n t D b 2 x 1 b W 4 1 L D R 9 J n F 1 b 3 Q 7 L C Z x d W 9 0 O 1 N l Y 3 R p b 2 4 x L z F f d W 5 p d F 8 x N X g x N V 8 w I C g y K S / m m 7 T m l L n n s b v l n o s u e 0 N v b H V t b j Y s N X 0 m c X V v d D s s J n F 1 b 3 Q 7 U 2 V j d G l v b j E v M V 9 1 b m l 0 X z E 1 e D E 1 X z A g K D I p L + a b t O a U u e e x u + W e i y 5 7 Q 2 9 s d W 1 u N y w 2 f S Z x d W 9 0 O y w m c X V v d D t T Z W N 0 a W 9 u M S 8 x X 3 V u a X R f M T V 4 M T V f M C A o M i k v 5 p u 0 5 p S 5 5 7 G 7 5 Z 6 L L n t D b 2 x 1 b W 4 4 L D d 9 J n F 1 b 3 Q 7 L C Z x d W 9 0 O 1 N l Y 3 R p b 2 4 x L z F f d W 5 p d F 8 x N X g x N V 8 w I C g y K S / m m 7 T m l L n n s b v l n o s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M V 9 1 b m l 0 X z E 1 e D E 1 X z A g K D I p L + a b t O a U u e e x u + W e i y 5 7 Q 2 9 s d W 1 u M S w w f S Z x d W 9 0 O y w m c X V v d D t T Z W N 0 a W 9 u M S 8 x X 3 V u a X R f M T V 4 M T V f M C A o M i k v 5 p u 0 5 p S 5 5 7 G 7 5 Z 6 L L n t D b 2 x 1 b W 4 y L D F 9 J n F 1 b 3 Q 7 L C Z x d W 9 0 O 1 N l Y 3 R p b 2 4 x L z F f d W 5 p d F 8 x N X g x N V 8 w I C g y K S / m m 7 T m l L n n s b v l n o s u e 0 N v b H V t b j M s M n 0 m c X V v d D s s J n F 1 b 3 Q 7 U 2 V j d G l v b j E v M V 9 1 b m l 0 X z E 1 e D E 1 X z A g K D I p L + a b t O a U u e e x u + W e i y 5 7 Q 2 9 s d W 1 u N C w z f S Z x d W 9 0 O y w m c X V v d D t T Z W N 0 a W 9 u M S 8 x X 3 V u a X R f M T V 4 M T V f M C A o M i k v 5 p u 0 5 p S 5 5 7 G 7 5 Z 6 L L n t D b 2 x 1 b W 4 1 L D R 9 J n F 1 b 3 Q 7 L C Z x d W 9 0 O 1 N l Y 3 R p b 2 4 x L z F f d W 5 p d F 8 x N X g x N V 8 w I C g y K S / m m 7 T m l L n n s b v l n o s u e 0 N v b H V t b j Y s N X 0 m c X V v d D s s J n F 1 b 3 Q 7 U 2 V j d G l v b j E v M V 9 1 b m l 0 X z E 1 e D E 1 X z A g K D I p L + a b t O a U u e e x u + W e i y 5 7 Q 2 9 s d W 1 u N y w 2 f S Z x d W 9 0 O y w m c X V v d D t T Z W N 0 a W 9 u M S 8 x X 3 V u a X R f M T V 4 M T V f M C A o M i k v 5 p u 0 5 p S 5 5 7 G 7 5 Z 6 L L n t D b 2 x 1 b W 4 4 L D d 9 J n F 1 b 3 Q 7 L C Z x d W 9 0 O 1 N l Y 3 R p b 2 4 x L z F f d W 5 p d F 8 x N X g x N V 8 w I C g y K S / m m 7 T m l L n n s b v l n o s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F f d W 5 p d F 8 x N X g x N V 8 w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d W 5 p d F 8 x N X g x N V 8 w J T I w K D I p L y V F N i U 5 Q i V C N C V F N i U 5 N C V C O S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d W 5 p d F 8 x N X g x N V 8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3 V D A y O j M 2 O j E 5 L j A x O T E 2 M D J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V 9 1 b m l 0 X z E 1 e D E 1 X z A g K D M p L + a b t O a U u e e a h O e x u + W e i y 5 7 Q 2 9 s d W 1 u M S w w f S Z x d W 9 0 O y w m c X V v d D t T Z W N 0 a W 9 u M S 8 x X 3 V u a X R f M T V 4 M T V f M C A o M y k v 5 p u 0 5 p S 5 5 5 q E 5 7 G 7 5 Z 6 L L n t D b 2 x 1 b W 4 y L D F 9 J n F 1 b 3 Q 7 L C Z x d W 9 0 O 1 N l Y 3 R p b 2 4 x L z F f d W 5 p d F 8 x N X g x N V 8 w I C g z K S / m m 7 T m l L n n m o T n s b v l n o s u e 0 N v b H V t b j M s M n 0 m c X V v d D s s J n F 1 b 3 Q 7 U 2 V j d G l v b j E v M V 9 1 b m l 0 X z E 1 e D E 1 X z A g K D M p L + a b t O a U u e e a h O e x u + W e i y 5 7 Q 2 9 s d W 1 u N C w z f S Z x d W 9 0 O y w m c X V v d D t T Z W N 0 a W 9 u M S 8 x X 3 V u a X R f M T V 4 M T V f M C A o M y k v 5 p u 0 5 p S 5 5 5 q E 5 7 G 7 5 Z 6 L L n t D b 2 x 1 b W 4 1 L D R 9 J n F 1 b 3 Q 7 L C Z x d W 9 0 O 1 N l Y 3 R p b 2 4 x L z F f d W 5 p d F 8 x N X g x N V 8 w I C g z K S / m m 7 T m l L n n m o T n s b v l n o s u e 0 N v b H V t b j Y s N X 0 m c X V v d D s s J n F 1 b 3 Q 7 U 2 V j d G l v b j E v M V 9 1 b m l 0 X z E 1 e D E 1 X z A g K D M p L + a b t O a U u e e a h O e x u + W e i y 5 7 Q 2 9 s d W 1 u N y w 2 f S Z x d W 9 0 O y w m c X V v d D t T Z W N 0 a W 9 u M S 8 x X 3 V u a X R f M T V 4 M T V f M C A o M y k v 5 p u 0 5 p S 5 5 5 q E 5 7 G 7 5 Z 6 L L n t D b 2 x 1 b W 4 4 L D d 9 J n F 1 b 3 Q 7 L C Z x d W 9 0 O 1 N l Y 3 R p b 2 4 x L z F f d W 5 p d F 8 x N X g x N V 8 w I C g z K S / m m 7 T m l L n n m o T n s b v l n o s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M V 9 1 b m l 0 X z E 1 e D E 1 X z A g K D M p L + a b t O a U u e e a h O e x u + W e i y 5 7 Q 2 9 s d W 1 u M S w w f S Z x d W 9 0 O y w m c X V v d D t T Z W N 0 a W 9 u M S 8 x X 3 V u a X R f M T V 4 M T V f M C A o M y k v 5 p u 0 5 p S 5 5 5 q E 5 7 G 7 5 Z 6 L L n t D b 2 x 1 b W 4 y L D F 9 J n F 1 b 3 Q 7 L C Z x d W 9 0 O 1 N l Y 3 R p b 2 4 x L z F f d W 5 p d F 8 x N X g x N V 8 w I C g z K S / m m 7 T m l L n n m o T n s b v l n o s u e 0 N v b H V t b j M s M n 0 m c X V v d D s s J n F 1 b 3 Q 7 U 2 V j d G l v b j E v M V 9 1 b m l 0 X z E 1 e D E 1 X z A g K D M p L + a b t O a U u e e a h O e x u + W e i y 5 7 Q 2 9 s d W 1 u N C w z f S Z x d W 9 0 O y w m c X V v d D t T Z W N 0 a W 9 u M S 8 x X 3 V u a X R f M T V 4 M T V f M C A o M y k v 5 p u 0 5 p S 5 5 5 q E 5 7 G 7 5 Z 6 L L n t D b 2 x 1 b W 4 1 L D R 9 J n F 1 b 3 Q 7 L C Z x d W 9 0 O 1 N l Y 3 R p b 2 4 x L z F f d W 5 p d F 8 x N X g x N V 8 w I C g z K S / m m 7 T m l L n n m o T n s b v l n o s u e 0 N v b H V t b j Y s N X 0 m c X V v d D s s J n F 1 b 3 Q 7 U 2 V j d G l v b j E v M V 9 1 b m l 0 X z E 1 e D E 1 X z A g K D M p L + a b t O a U u e e a h O e x u + W e i y 5 7 Q 2 9 s d W 1 u N y w 2 f S Z x d W 9 0 O y w m c X V v d D t T Z W N 0 a W 9 u M S 8 x X 3 V u a X R f M T V 4 M T V f M C A o M y k v 5 p u 0 5 p S 5 5 5 q E 5 7 G 7 5 Z 6 L L n t D b 2 x 1 b W 4 4 L D d 9 J n F 1 b 3 Q 7 L C Z x d W 9 0 O 1 N l Y 3 R p b 2 4 x L z F f d W 5 p d F 8 x N X g x N V 8 w I C g z K S / m m 7 T m l L n n m o T n s b v l n o s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F f d W 5 p d F 8 x N X g x N V 8 w J T I w K D M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d W 5 p d F 8 x N X g x N V 8 w J T I w K D M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f Z 2 9 s Z G V u X z E 1 e D E 1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O F 9 n b 2 x k Z W 5 f M T V 4 M T V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d U M D k 6 N D k 6 M T E u M j k 5 M D g w N F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4 X 2 d v b G R l b l 8 x N X g x N V 8 y L + a b t O a U u e e x u + W e i y 5 7 Q 2 9 s d W 1 u M S w w f S Z x d W 9 0 O y w m c X V v d D t T Z W N 0 a W 9 u M S 8 4 X 2 d v b G R l b l 8 x N X g x N V 8 y L + a b t O a U u e e x u + W e i y 5 7 Q 2 9 s d W 1 u M i w x f S Z x d W 9 0 O y w m c X V v d D t T Z W N 0 a W 9 u M S 8 4 X 2 d v b G R l b l 8 x N X g x N V 8 y L + a b t O a U u e e x u + W e i y 5 7 Q 2 9 s d W 1 u M y w y f S Z x d W 9 0 O y w m c X V v d D t T Z W N 0 a W 9 u M S 8 4 X 2 d v b G R l b l 8 x N X g x N V 8 y L + a b t O a U u e e x u + W e i y 5 7 Q 2 9 s d W 1 u N C w z f S Z x d W 9 0 O y w m c X V v d D t T Z W N 0 a W 9 u M S 8 4 X 2 d v b G R l b l 8 x N X g x N V 8 y L + a b t O a U u e e x u + W e i y 5 7 Q 2 9 s d W 1 u N S w 0 f S Z x d W 9 0 O y w m c X V v d D t T Z W N 0 a W 9 u M S 8 4 X 2 d v b G R l b l 8 x N X g x N V 8 y L + a b t O a U u e e x u + W e i y 5 7 Q 2 9 s d W 1 u N i w 1 f S Z x d W 9 0 O y w m c X V v d D t T Z W N 0 a W 9 u M S 8 4 X 2 d v b G R l b l 8 x N X g x N V 8 y L + a b t O a U u e e x u + W e i y 5 7 Q 2 9 s d W 1 u N y w 2 f S Z x d W 9 0 O y w m c X V v d D t T Z W N 0 a W 9 u M S 8 4 X 2 d v b G R l b l 8 x N X g x N V 8 y L + a b t O a U u e e x u + W e i y 5 7 Q 2 9 s d W 1 u O C w 3 f S Z x d W 9 0 O y w m c X V v d D t T Z W N 0 a W 9 u M S 8 4 X 2 d v b G R l b l 8 x N X g x N V 8 y L + a b t O a U u e e x u + W e i y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8 4 X 2 d v b G R l b l 8 x N X g x N V 8 y L + a b t O a U u e e x u + W e i y 5 7 Q 2 9 s d W 1 u M S w w f S Z x d W 9 0 O y w m c X V v d D t T Z W N 0 a W 9 u M S 8 4 X 2 d v b G R l b l 8 x N X g x N V 8 y L + a b t O a U u e e x u + W e i y 5 7 Q 2 9 s d W 1 u M i w x f S Z x d W 9 0 O y w m c X V v d D t T Z W N 0 a W 9 u M S 8 4 X 2 d v b G R l b l 8 x N X g x N V 8 y L + a b t O a U u e e x u + W e i y 5 7 Q 2 9 s d W 1 u M y w y f S Z x d W 9 0 O y w m c X V v d D t T Z W N 0 a W 9 u M S 8 4 X 2 d v b G R l b l 8 x N X g x N V 8 y L + a b t O a U u e e x u + W e i y 5 7 Q 2 9 s d W 1 u N C w z f S Z x d W 9 0 O y w m c X V v d D t T Z W N 0 a W 9 u M S 8 4 X 2 d v b G R l b l 8 x N X g x N V 8 y L + a b t O a U u e e x u + W e i y 5 7 Q 2 9 s d W 1 u N S w 0 f S Z x d W 9 0 O y w m c X V v d D t T Z W N 0 a W 9 u M S 8 4 X 2 d v b G R l b l 8 x N X g x N V 8 y L + a b t O a U u e e x u + W e i y 5 7 Q 2 9 s d W 1 u N i w 1 f S Z x d W 9 0 O y w m c X V v d D t T Z W N 0 a W 9 u M S 8 4 X 2 d v b G R l b l 8 x N X g x N V 8 y L + a b t O a U u e e x u + W e i y 5 7 Q 2 9 s d W 1 u N y w 2 f S Z x d W 9 0 O y w m c X V v d D t T Z W N 0 a W 9 u M S 8 4 X 2 d v b G R l b l 8 x N X g x N V 8 y L + a b t O a U u e e x u + W e i y 5 7 Q 2 9 s d W 1 u O C w 3 f S Z x d W 9 0 O y w m c X V v d D t T Z W N 0 a W 9 u M S 8 4 X 2 d v b G R l b l 8 x N X g x N V 8 y L + a b t O a U u e e x u + W e i y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O F 9 n b 2 x k Z W 5 f M T V 4 M T V f M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X 2 d v b G R l b l 8 x N X g x N V 8 y L y V F N i U 5 Q i V C N C V F N i U 5 N C V C O S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f d W 5 p d F 8 x N X g x N V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h f d W 5 p d F 8 x N X g x N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1 Q w O T o 0 O T o 1 M i 4 1 N j k 4 O T U z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h f d W 5 p d F 8 x N X g x N V 8 y L + a b t O a U u e e x u + W e i y 5 7 Q 2 9 s d W 1 u M S w w f S Z x d W 9 0 O y w m c X V v d D t T Z W N 0 a W 9 u M S 8 4 X 3 V u a X R f M T V 4 M T V f M i / m m 7 T m l L n n s b v l n o s u e 0 N v b H V t b j I s M X 0 m c X V v d D s s J n F 1 b 3 Q 7 U 2 V j d G l v b j E v O F 9 1 b m l 0 X z E 1 e D E 1 X z I v 5 p u 0 5 p S 5 5 7 G 7 5 Z 6 L L n t D b 2 x 1 b W 4 z L D J 9 J n F 1 b 3 Q 7 L C Z x d W 9 0 O 1 N l Y 3 R p b 2 4 x L z h f d W 5 p d F 8 x N X g x N V 8 y L + a b t O a U u e e x u + W e i y 5 7 Q 2 9 s d W 1 u N C w z f S Z x d W 9 0 O y w m c X V v d D t T Z W N 0 a W 9 u M S 8 4 X 3 V u a X R f M T V 4 M T V f M i / m m 7 T m l L n n s b v l n o s u e 0 N v b H V t b j U s N H 0 m c X V v d D s s J n F 1 b 3 Q 7 U 2 V j d G l v b j E v O F 9 1 b m l 0 X z E 1 e D E 1 X z I v 5 p u 0 5 p S 5 5 7 G 7 5 Z 6 L L n t D b 2 x 1 b W 4 2 L D V 9 J n F 1 b 3 Q 7 L C Z x d W 9 0 O 1 N l Y 3 R p b 2 4 x L z h f d W 5 p d F 8 x N X g x N V 8 y L + a b t O a U u e e x u + W e i y 5 7 Q 2 9 s d W 1 u N y w 2 f S Z x d W 9 0 O y w m c X V v d D t T Z W N 0 a W 9 u M S 8 4 X 3 V u a X R f M T V 4 M T V f M i / m m 7 T m l L n n s b v l n o s u e 0 N v b H V t b j g s N 3 0 m c X V v d D s s J n F 1 b 3 Q 7 U 2 V j d G l v b j E v O F 9 1 b m l 0 X z E 1 e D E 1 X z I v 5 p u 0 5 p S 5 5 7 G 7 5 Z 6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z h f d W 5 p d F 8 x N X g x N V 8 y L + a b t O a U u e e x u + W e i y 5 7 Q 2 9 s d W 1 u M S w w f S Z x d W 9 0 O y w m c X V v d D t T Z W N 0 a W 9 u M S 8 4 X 3 V u a X R f M T V 4 M T V f M i / m m 7 T m l L n n s b v l n o s u e 0 N v b H V t b j I s M X 0 m c X V v d D s s J n F 1 b 3 Q 7 U 2 V j d G l v b j E v O F 9 1 b m l 0 X z E 1 e D E 1 X z I v 5 p u 0 5 p S 5 5 7 G 7 5 Z 6 L L n t D b 2 x 1 b W 4 z L D J 9 J n F 1 b 3 Q 7 L C Z x d W 9 0 O 1 N l Y 3 R p b 2 4 x L z h f d W 5 p d F 8 x N X g x N V 8 y L + a b t O a U u e e x u + W e i y 5 7 Q 2 9 s d W 1 u N C w z f S Z x d W 9 0 O y w m c X V v d D t T Z W N 0 a W 9 u M S 8 4 X 3 V u a X R f M T V 4 M T V f M i / m m 7 T m l L n n s b v l n o s u e 0 N v b H V t b j U s N H 0 m c X V v d D s s J n F 1 b 3 Q 7 U 2 V j d G l v b j E v O F 9 1 b m l 0 X z E 1 e D E 1 X z I v 5 p u 0 5 p S 5 5 7 G 7 5 Z 6 L L n t D b 2 x 1 b W 4 2 L D V 9 J n F 1 b 3 Q 7 L C Z x d W 9 0 O 1 N l Y 3 R p b 2 4 x L z h f d W 5 p d F 8 x N X g x N V 8 y L + a b t O a U u e e x u + W e i y 5 7 Q 2 9 s d W 1 u N y w 2 f S Z x d W 9 0 O y w m c X V v d D t T Z W N 0 a W 9 u M S 8 4 X 3 V u a X R f M T V 4 M T V f M i / m m 7 T m l L n n s b v l n o s u e 0 N v b H V t b j g s N 3 0 m c X V v d D s s J n F 1 b 3 Q 7 U 2 V j d G l v b j E v O F 9 1 b m l 0 X z E 1 e D E 1 X z I v 5 p u 0 5 p S 5 5 7 G 7 5 Z 6 L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4 X 3 V u a X R f M T V 4 M T V f M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X 3 V u a X R f M T V 4 M T V f M i 8 l R T Y l O U I l Q j Q l R T Y l O T Q l Q j k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p t / 1 S P v V U q 8 y S r f X L c R 3 Q A A A A A C A A A A A A A Q Z g A A A A E A A C A A A A A b X s M y r M / C 7 w 0 d m 9 j C i X J d C q N 8 A w 4 M F 0 Z 7 0 S / 5 v z 1 Z 4 w A A A A A O g A A A A A I A A C A A A A C E k 9 8 U m K F a Y 2 1 F n N 7 H o t 6 D Y + A 6 v T y f X C 9 L e K 1 X v T V 7 v V A A A A C J e p v Z W S g n q q N F s N u 5 L L E D A 6 S y N l r p X 3 y Q U L Z J 1 i B / C t L Q g d G x u T F o c T p b V T i B X z 4 j l + + A v s K b 9 9 m L I C t G o N F 6 t S N 2 d i o P R 2 E t C s I 4 R h h n f 0 A A A A A 3 0 y z N n c H w c Y m C D D P x W n / 7 T B l V T 6 v Y U u 5 8 a A 0 N 2 T p u L A 4 C Z Q 8 p + 4 L P t Y Q 8 o g k u l r P D q H w J M F d X M L V 5 U l f i X D V u < / D a t a M a s h u p > 
</file>

<file path=customXml/itemProps1.xml><?xml version="1.0" encoding="utf-8"?>
<ds:datastoreItem xmlns:ds="http://schemas.openxmlformats.org/officeDocument/2006/customXml" ds:itemID="{707F4515-CC53-4047-99FF-55E1734866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Golden_OTP输入</vt:lpstr>
      <vt:lpstr>Golden_OTP分析</vt:lpstr>
      <vt:lpstr>Unit_OTP输入</vt:lpstr>
      <vt:lpstr>Unit_OTP分析</vt:lpstr>
      <vt:lpstr>OTP分析</vt:lpstr>
      <vt:lpstr>8_golden_15x15_2</vt:lpstr>
      <vt:lpstr>8_unit_15x15_2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XiaoyuZai</dc:creator>
  <cp:lastModifiedBy>guojun zhong</cp:lastModifiedBy>
  <dcterms:created xsi:type="dcterms:W3CDTF">2016-12-02T08:54:00Z</dcterms:created>
  <dcterms:modified xsi:type="dcterms:W3CDTF">2022-06-07T09:52:46Z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2052-11.1.0.11797</vt:lpwstr>
  </property>
  <property fmtid="{D5CDD505-2E9C-101B-9397-08002B2CF9AE}" pid="3" name="ICV">
    <vt:lpwstr>EB2E30FD7465441FB7BF80D0BCD96344</vt:lpwstr>
  </property>
</Properties>
</file>