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-80" yWindow="-460" windowWidth="25600" windowHeight="16000" tabRatio="500" activeTab="1"/>
  </bookViews>
  <sheets>
    <sheet name="Dicio BOM Rev 1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G3" i="2"/>
  <c r="F2" i="2"/>
  <c r="F3" i="2"/>
  <c r="F4" i="2"/>
  <c r="I23" i="2"/>
  <c r="F23" i="2"/>
  <c r="G23" i="2"/>
  <c r="F24" i="2"/>
  <c r="G24" i="2"/>
  <c r="I24" i="2"/>
  <c r="F25" i="2"/>
  <c r="G25" i="2"/>
  <c r="I25" i="2"/>
  <c r="F26" i="2"/>
  <c r="G26" i="2"/>
  <c r="I26" i="2"/>
  <c r="F27" i="2"/>
  <c r="G27" i="2"/>
  <c r="I27" i="2"/>
  <c r="F28" i="2"/>
  <c r="G28" i="2"/>
  <c r="I28" i="2"/>
  <c r="G4" i="2"/>
  <c r="I4" i="2"/>
  <c r="F9" i="2"/>
  <c r="G9" i="2"/>
  <c r="I9" i="2"/>
  <c r="F11" i="2"/>
  <c r="G11" i="2"/>
  <c r="I11" i="2"/>
  <c r="F12" i="2"/>
  <c r="G12" i="2"/>
  <c r="I12" i="2"/>
  <c r="F14" i="2"/>
  <c r="G14" i="2"/>
  <c r="I14" i="2"/>
  <c r="F16" i="2"/>
  <c r="G16" i="2"/>
  <c r="I16" i="2"/>
  <c r="F17" i="2"/>
  <c r="G17" i="2"/>
  <c r="I17" i="2"/>
  <c r="F18" i="2"/>
  <c r="G18" i="2"/>
  <c r="I18" i="2"/>
  <c r="F20" i="2"/>
  <c r="G20" i="2"/>
  <c r="I20" i="2"/>
  <c r="F21" i="2"/>
  <c r="G21" i="2"/>
  <c r="I21" i="2"/>
  <c r="F22" i="2"/>
  <c r="G22" i="2"/>
  <c r="I22" i="2"/>
  <c r="G2" i="2"/>
  <c r="I2" i="2"/>
  <c r="I29" i="2"/>
  <c r="I19" i="2"/>
  <c r="I5" i="2"/>
  <c r="I6" i="2"/>
  <c r="I7" i="2"/>
  <c r="I8" i="2"/>
  <c r="I10" i="2"/>
  <c r="I13" i="2"/>
  <c r="I15" i="2"/>
  <c r="F6" i="2"/>
  <c r="F7" i="2"/>
  <c r="F8" i="2"/>
  <c r="F10" i="2"/>
  <c r="F13" i="2"/>
  <c r="F15" i="2"/>
  <c r="F19" i="2"/>
  <c r="F5" i="2"/>
</calcChain>
</file>

<file path=xl/sharedStrings.xml><?xml version="1.0" encoding="utf-8"?>
<sst xmlns="http://schemas.openxmlformats.org/spreadsheetml/2006/main" count="173" uniqueCount="137">
  <si>
    <t>Qty;"Value";"Device";"Package";"Parts";"Description";"COLOR";"DKPN";</t>
  </si>
  <si>
    <t>11;"0.1u";"C-EUC0805";"C0805";"C1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</si>
  <si>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</si>
  <si>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</si>
  <si>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</si>
  <si>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</si>
  <si>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</si>
  <si>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</si>
  <si>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</si>
  <si>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</si>
  <si>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 xml:space="preserve"> C13</t>
  </si>
  <si>
    <t xml:space="preserve"> C14";"CAPACITOR</t>
  </si>
  <si>
    <t xml:space="preserve"> European symbol";"";"399-1249-1-ND";</t>
  </si>
  <si>
    <t>3;"100u";"C-EUC1206";"C1206";"C10</t>
  </si>
  <si>
    <t xml:space="preserve"> C11</t>
  </si>
  <si>
    <t xml:space="preserve"> C12";"CAPACITOR</t>
  </si>
  <si>
    <t xml:space="preserve"> European symbol";"";"490-7217-1-ND";</t>
  </si>
  <si>
    <t>15;"10k";"R-US_R0805";"R0805";"R5</t>
  </si>
  <si>
    <t xml:space="preserve"> R8</t>
  </si>
  <si>
    <t xml:space="preserve"> R10</t>
  </si>
  <si>
    <t xml:space="preserve"> R11</t>
  </si>
  <si>
    <t xml:space="preserve"> R13</t>
  </si>
  <si>
    <t xml:space="preserve"> R14</t>
  </si>
  <si>
    <t xml:space="preserve"> R17</t>
  </si>
  <si>
    <t xml:space="preserve"> R18</t>
  </si>
  <si>
    <t xml:space="preserve"> R19</t>
  </si>
  <si>
    <t xml:space="preserve"> R21</t>
  </si>
  <si>
    <t xml:space="preserve"> R23</t>
  </si>
  <si>
    <t xml:space="preserve"> R24</t>
  </si>
  <si>
    <t xml:space="preserve"> R25</t>
  </si>
  <si>
    <t xml:space="preserve"> R26</t>
  </si>
  <si>
    <t xml:space="preserve"> R27";"RESISTOR</t>
  </si>
  <si>
    <t xml:space="preserve"> American symbol";"";"311-10KARCT-ND";</t>
  </si>
  <si>
    <t>1;"150";"R-US_R0805";"R0805";"R20";"RESISTOR</t>
  </si>
  <si>
    <t xml:space="preserve"> American symbol";"";"311-3.30KCRCT-ND";</t>
  </si>
  <si>
    <t>2;"150";"R-US_R0805";"R0805";"R1</t>
  </si>
  <si>
    <t xml:space="preserve"> R16";"RESISTOR</t>
  </si>
  <si>
    <t xml:space="preserve"> American symbol";"";"311-150ARCT-ND";</t>
  </si>
  <si>
    <t>2;"1M";"R-US_R0805";"R0805";"R2</t>
  </si>
  <si>
    <t xml:space="preserve"> R3";"RESISTOR</t>
  </si>
  <si>
    <t xml:space="preserve"> American symbol";"";"311-1.00MCRCT-ND";</t>
  </si>
  <si>
    <t>2;"3.3k";"R-US_R0805";"R0805";"R12</t>
  </si>
  <si>
    <t xml:space="preserve"> R22";"RESISTOR</t>
  </si>
  <si>
    <t>1;"4m";"R-US_R2512";"R2512";"R15";"RESISTOR</t>
  </si>
  <si>
    <t xml:space="preserve"> American symbol";"";"696-1181-1-ND";</t>
  </si>
  <si>
    <t>4;"750";"R-US_R0805";"R0805";"R4</t>
  </si>
  <si>
    <t xml:space="preserve"> R6</t>
  </si>
  <si>
    <t xml:space="preserve"> R7</t>
  </si>
  <si>
    <t xml:space="preserve"> R9";"RESISTOR</t>
  </si>
  <si>
    <t xml:space="preserve"> American symbol";"";"311-750ARCT-ND";</t>
  </si>
  <si>
    <t>1;"78MM6610+PSU";"78MM6610+PSU";"TSSOP16";"U$1";"";"";"78M6610+PSU/C48-ND";</t>
  </si>
  <si>
    <t>1;"APDS-9005";"APDS-9005";"APDS-9005";"U$2";"";"";"516-1717-1-ND";</t>
  </si>
  <si>
    <t>5;"BSS84";"BSS84";"SOT23";"Q$1</t>
  </si>
  <si>
    <t xml:space="preserve"> Q$2</t>
  </si>
  <si>
    <t xml:space="preserve"> Q$3</t>
  </si>
  <si>
    <t xml:space="preserve"> Q$4</t>
  </si>
  <si>
    <t xml:space="preserve"> Q$5";"";"";"BSS84CT-ND";</t>
  </si>
  <si>
    <t>1;"DK-1A-L2-3";"DK-1A-L2-3";"DK-1A-L2-3";"U$4";"";"";"255-2053-ND";</t>
  </si>
  <si>
    <t>3;"JMP2";"JMP2";"JMP2";"J$3</t>
  </si>
  <si>
    <t xml:space="preserve"> J$4</t>
  </si>
  <si>
    <t xml:space="preserve"> J$5";"";"";"S1011EC-02-ND";</t>
  </si>
  <si>
    <t>1;"LED-[0805]";"LED-[0805]";"L0805";"D$1";"";"GREEN";"160-1218-1-ND";</t>
  </si>
  <si>
    <t>1;"LED-[0805]";"LED-[0805]";"L0805";"D$2";"";"RED";"475-1415-1-ND";</t>
  </si>
  <si>
    <t>1;"LED-[0805]";"LED-[0805]";"L0805";"D$3";"";"YELLOW";"475-2560-1-ND";</t>
  </si>
  <si>
    <t>1;"MCP3202";"MCP3202";"MSOP-8[MCP3202]";"U$9";"";"";"MCP3202-CI/SN-ND";</t>
  </si>
  <si>
    <t>1;"MCP9700";"MCP9700";"SOT23";"U$3";"";"";"MCP9700T-E/TTCT-ND";</t>
  </si>
  <si>
    <t>1;"RAC01-3.3";"RAC01-3.3";"RAC01-3.3";"U$5";"";"";"945-1400-5-ND";</t>
  </si>
  <si>
    <t>3;"WTB-2";"WTB-2";"[TERM][2][0.2]";"J$1</t>
  </si>
  <si>
    <t xml:space="preserve"> J$2</t>
  </si>
  <si>
    <t xml:space="preserve"> J$6";"";"";"ED2580-ND";</t>
  </si>
  <si>
    <t>Qty</t>
  </si>
  <si>
    <t>Value</t>
  </si>
  <si>
    <t>Device</t>
  </si>
  <si>
    <t>Package</t>
  </si>
  <si>
    <t>DKPN</t>
  </si>
  <si>
    <t>0.1u</t>
  </si>
  <si>
    <t>C-EUC0805</t>
  </si>
  <si>
    <t>C0805</t>
  </si>
  <si>
    <t>399-1249-1-ND</t>
  </si>
  <si>
    <t>C-EUC1206</t>
  </si>
  <si>
    <t>C1206</t>
  </si>
  <si>
    <t>10k</t>
  </si>
  <si>
    <t>R-US_R0805</t>
  </si>
  <si>
    <t>R0805</t>
  </si>
  <si>
    <t>311-10KARCT-ND</t>
  </si>
  <si>
    <t>311-3.30KCRCT-ND</t>
  </si>
  <si>
    <t>311-150ARCT-ND</t>
  </si>
  <si>
    <t>1M</t>
  </si>
  <si>
    <t>311-1.00MCRCT-ND</t>
  </si>
  <si>
    <t>3.3k</t>
  </si>
  <si>
    <t>4m</t>
  </si>
  <si>
    <t>R-US_R2512</t>
  </si>
  <si>
    <t>R2512</t>
  </si>
  <si>
    <t>696-1181-1-ND</t>
  </si>
  <si>
    <t>311-750ARCT-ND</t>
  </si>
  <si>
    <t>78MM6610+PSU</t>
  </si>
  <si>
    <t>TSSOP16</t>
  </si>
  <si>
    <t>78M6610+PSU/C48-ND</t>
  </si>
  <si>
    <t>APDS-9005</t>
  </si>
  <si>
    <t>516-1717-1-ND</t>
  </si>
  <si>
    <t>BSS84</t>
  </si>
  <si>
    <t>SOT23</t>
  </si>
  <si>
    <t>BSS84CT-ND</t>
  </si>
  <si>
    <t>DK-1A-L2-3</t>
  </si>
  <si>
    <t>255-2053-ND</t>
  </si>
  <si>
    <t>JMP2</t>
  </si>
  <si>
    <t>S1011EC-02-ND</t>
  </si>
  <si>
    <t>LED-[0805]</t>
  </si>
  <si>
    <t>L0805</t>
  </si>
  <si>
    <t>160-1218-1-ND</t>
  </si>
  <si>
    <t>475-1415-1-ND</t>
  </si>
  <si>
    <t>475-2560-1-ND</t>
  </si>
  <si>
    <t>MCP3202</t>
  </si>
  <si>
    <t>MSOP-8[MCP3202]</t>
  </si>
  <si>
    <t>MCP3202-CI/SN-ND</t>
  </si>
  <si>
    <t>MCP9700</t>
  </si>
  <si>
    <t>MCP9700T-E/TTCT-ND</t>
  </si>
  <si>
    <t>RAC01-3.3</t>
  </si>
  <si>
    <t>945-1400-5-ND</t>
  </si>
  <si>
    <t>WTB-2</t>
  </si>
  <si>
    <t>[TERM][2][0.2]</t>
  </si>
  <si>
    <t>ED2580-ND</t>
  </si>
  <si>
    <t>Price</t>
  </si>
  <si>
    <t>Order Quantity (Calc)</t>
  </si>
  <si>
    <t>Order Quantity (Real)</t>
  </si>
  <si>
    <t>Total Price</t>
  </si>
  <si>
    <t>Box</t>
  </si>
  <si>
    <t>Power In</t>
  </si>
  <si>
    <t>Power Out</t>
  </si>
  <si>
    <t>Button</t>
  </si>
  <si>
    <t>Jumpers</t>
  </si>
  <si>
    <t>Firefly to Custom hardware Connector</t>
  </si>
  <si>
    <t>1000p</t>
  </si>
  <si>
    <t>311-1127-1-ND</t>
  </si>
  <si>
    <t>311-1993-1-ND</t>
  </si>
  <si>
    <t>47u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</si>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</sst>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ourier New,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8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"/>
  <cols>
    <col min="1" max="1" width="74.83203125" bestFit="1" customWidth="1"/>
    <col min="2" max="2" width="37" bestFit="1" customWidth="1"/>
  </cols>
  <sheetData>
    <row r="1" spans="1:16">
      <c r="A1" t="s">
        <v>0</v>
      </c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6">
      <c r="A3" t="s">
        <v>13</v>
      </c>
      <c r="B3" t="s">
        <v>14</v>
      </c>
      <c r="C3" t="s">
        <v>15</v>
      </c>
      <c r="D3" t="s">
        <v>16</v>
      </c>
    </row>
    <row r="4" spans="1:16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</row>
    <row r="5" spans="1:16">
      <c r="A5" t="s">
        <v>33</v>
      </c>
      <c r="B5" t="s">
        <v>34</v>
      </c>
    </row>
    <row r="6" spans="1:16">
      <c r="A6" t="s">
        <v>35</v>
      </c>
      <c r="B6" t="s">
        <v>36</v>
      </c>
      <c r="C6" t="s">
        <v>37</v>
      </c>
    </row>
    <row r="7" spans="1:16">
      <c r="A7" t="s">
        <v>38</v>
      </c>
      <c r="B7" t="s">
        <v>39</v>
      </c>
      <c r="C7" t="s">
        <v>40</v>
      </c>
    </row>
    <row r="8" spans="1:16">
      <c r="A8" t="s">
        <v>41</v>
      </c>
      <c r="B8" t="s">
        <v>42</v>
      </c>
      <c r="C8" t="s">
        <v>34</v>
      </c>
    </row>
    <row r="9" spans="1:16">
      <c r="A9" t="s">
        <v>43</v>
      </c>
      <c r="B9" t="s">
        <v>44</v>
      </c>
    </row>
    <row r="10" spans="1:16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16">
      <c r="A11" t="s">
        <v>50</v>
      </c>
    </row>
    <row r="12" spans="1:16">
      <c r="A12" t="s">
        <v>51</v>
      </c>
    </row>
    <row r="13" spans="1:16">
      <c r="A13" t="s">
        <v>52</v>
      </c>
      <c r="B13" t="s">
        <v>53</v>
      </c>
      <c r="C13" t="s">
        <v>54</v>
      </c>
      <c r="D13" t="s">
        <v>55</v>
      </c>
      <c r="E13" t="s">
        <v>56</v>
      </c>
    </row>
    <row r="14" spans="1:16">
      <c r="A14" t="s">
        <v>57</v>
      </c>
    </row>
    <row r="15" spans="1:16">
      <c r="A15" t="s">
        <v>58</v>
      </c>
      <c r="B15" t="s">
        <v>59</v>
      </c>
      <c r="C15" t="s">
        <v>60</v>
      </c>
    </row>
    <row r="16" spans="1:16">
      <c r="A16" t="s">
        <v>61</v>
      </c>
    </row>
    <row r="17" spans="1:3">
      <c r="A17" t="s">
        <v>62</v>
      </c>
    </row>
    <row r="18" spans="1:3">
      <c r="A18" t="s">
        <v>63</v>
      </c>
    </row>
    <row r="19" spans="1:3">
      <c r="A19" t="s">
        <v>64</v>
      </c>
    </row>
    <row r="20" spans="1:3">
      <c r="A20" t="s">
        <v>65</v>
      </c>
    </row>
    <row r="21" spans="1:3">
      <c r="A21" t="s">
        <v>66</v>
      </c>
    </row>
    <row r="22" spans="1:3">
      <c r="A22" t="s">
        <v>67</v>
      </c>
      <c r="B22" t="s">
        <v>68</v>
      </c>
      <c r="C22" t="s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7" sqref="A7:XFD7"/>
    </sheetView>
  </sheetViews>
  <sheetFormatPr baseColWidth="10" defaultRowHeight="15" x14ac:dyDescent="0"/>
  <cols>
    <col min="1" max="1" width="4.1640625" bestFit="1" customWidth="1"/>
    <col min="5" max="5" width="20.33203125" bestFit="1" customWidth="1"/>
  </cols>
  <sheetData>
    <row r="1" spans="1:10">
      <c r="A1" s="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123</v>
      </c>
      <c r="G1" t="s">
        <v>124</v>
      </c>
      <c r="H1" t="s">
        <v>122</v>
      </c>
      <c r="I1" t="s">
        <v>125</v>
      </c>
    </row>
    <row r="2" spans="1:10">
      <c r="A2" s="1">
        <v>11</v>
      </c>
      <c r="B2" t="s">
        <v>75</v>
      </c>
      <c r="C2" t="s">
        <v>76</v>
      </c>
      <c r="D2" t="s">
        <v>77</v>
      </c>
      <c r="E2" t="s">
        <v>78</v>
      </c>
      <c r="F2">
        <f t="shared" ref="F2:F28" si="0">A2*5</f>
        <v>55</v>
      </c>
      <c r="G2">
        <f>F2</f>
        <v>55</v>
      </c>
      <c r="H2" s="2">
        <v>3.9E-2</v>
      </c>
      <c r="I2" s="2">
        <f>H2*G2</f>
        <v>2.145</v>
      </c>
      <c r="J2" t="s">
        <v>136</v>
      </c>
    </row>
    <row r="3" spans="1:10">
      <c r="A3" s="1">
        <v>3</v>
      </c>
      <c r="B3" t="s">
        <v>132</v>
      </c>
      <c r="C3" t="s">
        <v>76</v>
      </c>
      <c r="D3" t="s">
        <v>77</v>
      </c>
      <c r="E3" t="s">
        <v>133</v>
      </c>
      <c r="F3">
        <f t="shared" si="0"/>
        <v>15</v>
      </c>
      <c r="G3">
        <f>F3</f>
        <v>15</v>
      </c>
      <c r="H3" s="2">
        <v>4.1000000000000002E-2</v>
      </c>
      <c r="I3" s="2">
        <f>H3*G3</f>
        <v>0.61499999999999999</v>
      </c>
      <c r="J3" t="s">
        <v>136</v>
      </c>
    </row>
    <row r="4" spans="1:10">
      <c r="A4" s="1">
        <v>3</v>
      </c>
      <c r="B4" t="s">
        <v>135</v>
      </c>
      <c r="C4" t="s">
        <v>79</v>
      </c>
      <c r="D4" t="s">
        <v>80</v>
      </c>
      <c r="E4" t="s">
        <v>134</v>
      </c>
      <c r="F4">
        <f t="shared" si="0"/>
        <v>15</v>
      </c>
      <c r="G4">
        <f t="shared" ref="G4:G28" si="1">F4</f>
        <v>15</v>
      </c>
      <c r="H4" s="2">
        <v>0.43</v>
      </c>
      <c r="I4" s="2">
        <f t="shared" ref="I4:I28" si="2">H4*G4</f>
        <v>6.45</v>
      </c>
      <c r="J4" t="s">
        <v>136</v>
      </c>
    </row>
    <row r="5" spans="1:10">
      <c r="A5" s="1">
        <v>15</v>
      </c>
      <c r="B5" t="s">
        <v>81</v>
      </c>
      <c r="C5" t="s">
        <v>82</v>
      </c>
      <c r="D5" t="s">
        <v>83</v>
      </c>
      <c r="E5" t="s">
        <v>84</v>
      </c>
      <c r="F5">
        <f t="shared" si="0"/>
        <v>75</v>
      </c>
      <c r="G5">
        <v>100</v>
      </c>
      <c r="H5" s="2">
        <v>7.3000000000000001E-3</v>
      </c>
      <c r="I5" s="2">
        <f t="shared" si="2"/>
        <v>0.73</v>
      </c>
      <c r="J5" t="s">
        <v>136</v>
      </c>
    </row>
    <row r="6" spans="1:10">
      <c r="A6" s="1">
        <v>3</v>
      </c>
      <c r="B6">
        <v>150</v>
      </c>
      <c r="C6" t="s">
        <v>82</v>
      </c>
      <c r="D6" t="s">
        <v>83</v>
      </c>
      <c r="E6" t="s">
        <v>86</v>
      </c>
      <c r="F6">
        <f t="shared" si="0"/>
        <v>15</v>
      </c>
      <c r="G6">
        <v>25</v>
      </c>
      <c r="H6" s="2">
        <v>1.52E-2</v>
      </c>
      <c r="I6" s="2">
        <f t="shared" si="2"/>
        <v>0.38</v>
      </c>
      <c r="J6" t="s">
        <v>136</v>
      </c>
    </row>
    <row r="7" spans="1:10">
      <c r="A7" s="1">
        <v>2</v>
      </c>
      <c r="B7" t="s">
        <v>87</v>
      </c>
      <c r="C7" t="s">
        <v>82</v>
      </c>
      <c r="D7" t="s">
        <v>83</v>
      </c>
      <c r="E7" t="s">
        <v>88</v>
      </c>
      <c r="F7">
        <f t="shared" si="0"/>
        <v>10</v>
      </c>
      <c r="G7">
        <v>25</v>
      </c>
      <c r="H7" s="2">
        <v>1.52E-2</v>
      </c>
      <c r="I7" s="2">
        <f t="shared" si="2"/>
        <v>0.38</v>
      </c>
    </row>
    <row r="8" spans="1:10">
      <c r="A8" s="1">
        <v>2</v>
      </c>
      <c r="B8" t="s">
        <v>89</v>
      </c>
      <c r="C8" t="s">
        <v>82</v>
      </c>
      <c r="D8" t="s">
        <v>83</v>
      </c>
      <c r="E8" t="s">
        <v>85</v>
      </c>
      <c r="F8">
        <f t="shared" si="0"/>
        <v>10</v>
      </c>
      <c r="G8">
        <v>25</v>
      </c>
      <c r="H8" s="2">
        <v>1.52E-2</v>
      </c>
      <c r="I8" s="2">
        <f t="shared" si="2"/>
        <v>0.38</v>
      </c>
    </row>
    <row r="9" spans="1:10">
      <c r="A9" s="1">
        <v>1</v>
      </c>
      <c r="B9" t="s">
        <v>90</v>
      </c>
      <c r="C9" t="s">
        <v>91</v>
      </c>
      <c r="D9" t="s">
        <v>92</v>
      </c>
      <c r="E9" t="s">
        <v>93</v>
      </c>
      <c r="F9">
        <f t="shared" si="0"/>
        <v>5</v>
      </c>
      <c r="G9">
        <f t="shared" si="1"/>
        <v>5</v>
      </c>
      <c r="H9" s="2">
        <v>0.67</v>
      </c>
      <c r="I9" s="2">
        <f t="shared" si="2"/>
        <v>3.35</v>
      </c>
    </row>
    <row r="10" spans="1:10">
      <c r="A10" s="1">
        <v>4</v>
      </c>
      <c r="B10">
        <v>750</v>
      </c>
      <c r="C10" t="s">
        <v>82</v>
      </c>
      <c r="D10" t="s">
        <v>83</v>
      </c>
      <c r="E10" t="s">
        <v>94</v>
      </c>
      <c r="F10">
        <f t="shared" si="0"/>
        <v>20</v>
      </c>
      <c r="G10">
        <v>25</v>
      </c>
      <c r="H10" s="2">
        <v>1.2800000000000001E-2</v>
      </c>
      <c r="I10" s="2">
        <f t="shared" si="2"/>
        <v>0.32</v>
      </c>
    </row>
    <row r="11" spans="1:10">
      <c r="A11" s="1">
        <v>1</v>
      </c>
      <c r="B11" t="s">
        <v>95</v>
      </c>
      <c r="C11" t="s">
        <v>95</v>
      </c>
      <c r="D11" t="s">
        <v>96</v>
      </c>
      <c r="E11" t="s">
        <v>97</v>
      </c>
      <c r="F11">
        <f t="shared" si="0"/>
        <v>5</v>
      </c>
      <c r="G11">
        <f t="shared" si="1"/>
        <v>5</v>
      </c>
      <c r="H11" s="2">
        <v>2.56</v>
      </c>
      <c r="I11" s="2">
        <f t="shared" si="2"/>
        <v>12.8</v>
      </c>
    </row>
    <row r="12" spans="1:10">
      <c r="A12" s="1">
        <v>1</v>
      </c>
      <c r="B12" t="s">
        <v>98</v>
      </c>
      <c r="C12" t="s">
        <v>98</v>
      </c>
      <c r="D12" t="s">
        <v>98</v>
      </c>
      <c r="E12" t="s">
        <v>99</v>
      </c>
      <c r="F12">
        <f t="shared" si="0"/>
        <v>5</v>
      </c>
      <c r="G12">
        <f t="shared" si="1"/>
        <v>5</v>
      </c>
      <c r="H12" s="2">
        <v>1.1599999999999999</v>
      </c>
      <c r="I12" s="2">
        <f t="shared" si="2"/>
        <v>5.8</v>
      </c>
    </row>
    <row r="13" spans="1:10">
      <c r="A13" s="1">
        <v>5</v>
      </c>
      <c r="B13" t="s">
        <v>100</v>
      </c>
      <c r="C13" t="s">
        <v>100</v>
      </c>
      <c r="D13" t="s">
        <v>101</v>
      </c>
      <c r="E13" t="s">
        <v>102</v>
      </c>
      <c r="F13">
        <f t="shared" si="0"/>
        <v>25</v>
      </c>
      <c r="G13">
        <v>30</v>
      </c>
      <c r="H13" s="2">
        <v>0.185</v>
      </c>
      <c r="I13" s="2">
        <f t="shared" si="2"/>
        <v>5.55</v>
      </c>
    </row>
    <row r="14" spans="1:10">
      <c r="A14" s="1">
        <v>1</v>
      </c>
      <c r="B14" t="s">
        <v>103</v>
      </c>
      <c r="C14" t="s">
        <v>103</v>
      </c>
      <c r="D14" t="s">
        <v>103</v>
      </c>
      <c r="E14" t="s">
        <v>104</v>
      </c>
      <c r="F14">
        <f t="shared" si="0"/>
        <v>5</v>
      </c>
      <c r="G14">
        <f t="shared" si="1"/>
        <v>5</v>
      </c>
      <c r="H14" s="2">
        <v>11.61</v>
      </c>
      <c r="I14" s="2">
        <f t="shared" si="2"/>
        <v>58.05</v>
      </c>
    </row>
    <row r="15" spans="1:10">
      <c r="A15" s="1">
        <v>3</v>
      </c>
      <c r="B15" t="s">
        <v>105</v>
      </c>
      <c r="C15" t="s">
        <v>105</v>
      </c>
      <c r="D15" t="s">
        <v>105</v>
      </c>
      <c r="E15" t="s">
        <v>106</v>
      </c>
      <c r="F15">
        <f t="shared" si="0"/>
        <v>15</v>
      </c>
      <c r="G15">
        <v>25</v>
      </c>
      <c r="H15" s="2">
        <v>0.14499999999999999</v>
      </c>
      <c r="I15" s="2">
        <f t="shared" si="2"/>
        <v>3.6249999999999996</v>
      </c>
    </row>
    <row r="16" spans="1:10">
      <c r="A16" s="1">
        <v>1</v>
      </c>
      <c r="B16" t="s">
        <v>107</v>
      </c>
      <c r="C16" t="s">
        <v>107</v>
      </c>
      <c r="D16" t="s">
        <v>108</v>
      </c>
      <c r="E16" t="s">
        <v>109</v>
      </c>
      <c r="F16">
        <f t="shared" si="0"/>
        <v>5</v>
      </c>
      <c r="G16">
        <f t="shared" si="1"/>
        <v>5</v>
      </c>
      <c r="H16" s="2">
        <v>0.27</v>
      </c>
      <c r="I16" s="2">
        <f t="shared" si="2"/>
        <v>1.35</v>
      </c>
    </row>
    <row r="17" spans="1:9">
      <c r="A17" s="1">
        <v>1</v>
      </c>
      <c r="B17" t="s">
        <v>107</v>
      </c>
      <c r="C17" t="s">
        <v>107</v>
      </c>
      <c r="D17" t="s">
        <v>108</v>
      </c>
      <c r="E17" t="s">
        <v>110</v>
      </c>
      <c r="F17">
        <f t="shared" si="0"/>
        <v>5</v>
      </c>
      <c r="G17">
        <f t="shared" si="1"/>
        <v>5</v>
      </c>
      <c r="H17" s="2">
        <v>0.26</v>
      </c>
      <c r="I17" s="2">
        <f t="shared" si="2"/>
        <v>1.3</v>
      </c>
    </row>
    <row r="18" spans="1:9">
      <c r="A18" s="1">
        <v>1</v>
      </c>
      <c r="B18" t="s">
        <v>107</v>
      </c>
      <c r="C18" t="s">
        <v>107</v>
      </c>
      <c r="D18" t="s">
        <v>108</v>
      </c>
      <c r="E18" t="s">
        <v>111</v>
      </c>
      <c r="F18">
        <f t="shared" si="0"/>
        <v>5</v>
      </c>
      <c r="G18">
        <f t="shared" si="1"/>
        <v>5</v>
      </c>
      <c r="H18" s="2">
        <v>0.28000000000000003</v>
      </c>
      <c r="I18" s="2">
        <f t="shared" si="2"/>
        <v>1.4000000000000001</v>
      </c>
    </row>
    <row r="19" spans="1:9">
      <c r="A19" s="1">
        <v>1</v>
      </c>
      <c r="B19" t="s">
        <v>112</v>
      </c>
      <c r="C19" t="s">
        <v>112</v>
      </c>
      <c r="D19" t="s">
        <v>113</v>
      </c>
      <c r="E19" t="s">
        <v>114</v>
      </c>
      <c r="F19">
        <f t="shared" si="0"/>
        <v>5</v>
      </c>
      <c r="G19">
        <v>7</v>
      </c>
      <c r="H19" s="2">
        <v>2.5299999999999998</v>
      </c>
      <c r="I19" s="2">
        <f t="shared" si="2"/>
        <v>17.709999999999997</v>
      </c>
    </row>
    <row r="20" spans="1:9">
      <c r="A20" s="1">
        <v>1</v>
      </c>
      <c r="B20" t="s">
        <v>115</v>
      </c>
      <c r="C20" t="s">
        <v>115</v>
      </c>
      <c r="D20" t="s">
        <v>101</v>
      </c>
      <c r="E20" t="s">
        <v>116</v>
      </c>
      <c r="F20">
        <f t="shared" si="0"/>
        <v>5</v>
      </c>
      <c r="G20">
        <f t="shared" si="1"/>
        <v>5</v>
      </c>
      <c r="H20" s="2">
        <v>0.25</v>
      </c>
      <c r="I20" s="2">
        <f t="shared" si="2"/>
        <v>1.25</v>
      </c>
    </row>
    <row r="21" spans="1:9">
      <c r="A21" s="1">
        <v>1</v>
      </c>
      <c r="B21" t="s">
        <v>117</v>
      </c>
      <c r="C21" t="s">
        <v>117</v>
      </c>
      <c r="D21" t="s">
        <v>117</v>
      </c>
      <c r="E21" t="s">
        <v>118</v>
      </c>
      <c r="F21">
        <f t="shared" si="0"/>
        <v>5</v>
      </c>
      <c r="G21">
        <f t="shared" si="1"/>
        <v>5</v>
      </c>
      <c r="H21" s="2">
        <v>12.766</v>
      </c>
      <c r="I21" s="2">
        <f t="shared" si="2"/>
        <v>63.83</v>
      </c>
    </row>
    <row r="22" spans="1:9">
      <c r="A22" s="1">
        <v>3</v>
      </c>
      <c r="B22" t="s">
        <v>119</v>
      </c>
      <c r="C22" t="s">
        <v>119</v>
      </c>
      <c r="D22" t="s">
        <v>120</v>
      </c>
      <c r="E22" t="s">
        <v>121</v>
      </c>
      <c r="F22">
        <f t="shared" si="0"/>
        <v>15</v>
      </c>
      <c r="G22">
        <f t="shared" si="1"/>
        <v>15</v>
      </c>
      <c r="H22" s="2">
        <v>0.435</v>
      </c>
      <c r="I22" s="2">
        <f t="shared" si="2"/>
        <v>6.5250000000000004</v>
      </c>
    </row>
    <row r="23" spans="1:9">
      <c r="A23" s="1">
        <v>1</v>
      </c>
      <c r="B23" t="s">
        <v>131</v>
      </c>
      <c r="F23">
        <f t="shared" si="0"/>
        <v>5</v>
      </c>
      <c r="G23">
        <f t="shared" si="1"/>
        <v>5</v>
      </c>
      <c r="H23" s="2">
        <v>2</v>
      </c>
      <c r="I23" s="2">
        <f t="shared" si="2"/>
        <v>10</v>
      </c>
    </row>
    <row r="24" spans="1:9">
      <c r="A24" s="1">
        <v>1</v>
      </c>
      <c r="B24" t="s">
        <v>126</v>
      </c>
      <c r="F24">
        <f t="shared" si="0"/>
        <v>5</v>
      </c>
      <c r="G24">
        <f t="shared" si="1"/>
        <v>5</v>
      </c>
      <c r="H24" s="2">
        <v>15</v>
      </c>
      <c r="I24" s="2">
        <f t="shared" si="2"/>
        <v>75</v>
      </c>
    </row>
    <row r="25" spans="1:9">
      <c r="A25" s="1">
        <v>1</v>
      </c>
      <c r="B25" t="s">
        <v>127</v>
      </c>
      <c r="F25">
        <f t="shared" si="0"/>
        <v>5</v>
      </c>
      <c r="G25">
        <f t="shared" si="1"/>
        <v>5</v>
      </c>
      <c r="H25" s="2">
        <v>0.79</v>
      </c>
      <c r="I25" s="2">
        <f t="shared" si="2"/>
        <v>3.95</v>
      </c>
    </row>
    <row r="26" spans="1:9">
      <c r="A26" s="1">
        <v>1</v>
      </c>
      <c r="B26" t="s">
        <v>128</v>
      </c>
      <c r="F26">
        <f t="shared" si="0"/>
        <v>5</v>
      </c>
      <c r="G26">
        <f t="shared" si="1"/>
        <v>5</v>
      </c>
      <c r="H26" s="2">
        <v>0.95</v>
      </c>
      <c r="I26" s="2">
        <f t="shared" si="2"/>
        <v>4.75</v>
      </c>
    </row>
    <row r="27" spans="1:9">
      <c r="A27" s="1">
        <v>1</v>
      </c>
      <c r="B27" t="s">
        <v>129</v>
      </c>
      <c r="F27">
        <f t="shared" si="0"/>
        <v>5</v>
      </c>
      <c r="G27">
        <f t="shared" si="1"/>
        <v>5</v>
      </c>
      <c r="H27" s="2">
        <v>2</v>
      </c>
      <c r="I27" s="2">
        <f t="shared" si="2"/>
        <v>10</v>
      </c>
    </row>
    <row r="28" spans="1:9">
      <c r="A28" s="1">
        <v>3</v>
      </c>
      <c r="B28" t="s">
        <v>130</v>
      </c>
      <c r="F28">
        <f t="shared" si="0"/>
        <v>15</v>
      </c>
      <c r="G28">
        <f t="shared" si="1"/>
        <v>15</v>
      </c>
      <c r="H28" s="2">
        <v>0.1</v>
      </c>
      <c r="I28" s="2">
        <f t="shared" si="2"/>
        <v>1.5</v>
      </c>
    </row>
    <row r="29" spans="1:9">
      <c r="I29" s="2">
        <f>SUM(I2:I28)</f>
        <v>299.13999999999993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Dicio BOM Rev 1.csv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Santoro</cp:lastModifiedBy>
  <dcterms:created xsi:type="dcterms:W3CDTF">2016-02-29T23:11:50Z</dcterms:created>
  <dcterms:modified xsi:type="dcterms:W3CDTF">2016-03-11T12:20:27Z</dcterms:modified>
</cp:coreProperties>
</file>