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Danilo\Documents\University\BCom + BEcon\Miscellaneous\"/>
    </mc:Choice>
  </mc:AlternateContent>
  <bookViews>
    <workbookView xWindow="120" yWindow="60" windowWidth="12840" windowHeight="7755"/>
  </bookViews>
  <sheets>
    <sheet name="BCommBEcon" sheetId="1" r:id="rId1"/>
    <sheet name="Specific WAM" sheetId="7" r:id="rId2"/>
    <sheet name="BCommBEcon Information Systems " sheetId="5" state="hidden" r:id="rId3"/>
    <sheet name="Business Law Major" sheetId="2" state="hidden" r:id="rId4"/>
  </sheets>
  <calcPr calcId="152511"/>
</workbook>
</file>

<file path=xl/calcChain.xml><?xml version="1.0" encoding="utf-8"?>
<calcChain xmlns="http://schemas.openxmlformats.org/spreadsheetml/2006/main">
  <c r="F21" i="7" l="1"/>
  <c r="F40" i="7" s="1"/>
  <c r="F24" i="7"/>
  <c r="E4" i="7"/>
  <c r="E5" i="7"/>
  <c r="E7" i="7"/>
  <c r="E8" i="7"/>
  <c r="E9" i="7"/>
  <c r="E13" i="7"/>
  <c r="E14" i="7"/>
  <c r="E16" i="7"/>
  <c r="E17" i="7"/>
  <c r="E20" i="7"/>
  <c r="E23" i="7"/>
  <c r="E26" i="7"/>
  <c r="E27" i="7"/>
  <c r="D14" i="7"/>
  <c r="D13" i="7"/>
  <c r="D16" i="7"/>
  <c r="D17" i="7"/>
  <c r="D20" i="7"/>
  <c r="D23" i="7"/>
  <c r="D26" i="7"/>
  <c r="D27" i="7"/>
  <c r="C3" i="7"/>
  <c r="C6" i="7"/>
  <c r="C10" i="7"/>
  <c r="C11" i="7"/>
  <c r="C12" i="7"/>
  <c r="C15" i="7"/>
  <c r="C18" i="7"/>
  <c r="C19" i="7"/>
  <c r="C22" i="7"/>
  <c r="C25" i="7"/>
  <c r="C2" i="7"/>
  <c r="G40" i="7"/>
  <c r="H40" i="7" s="1"/>
  <c r="H38" i="7"/>
  <c r="H37" i="7"/>
  <c r="H36" i="7"/>
  <c r="H35" i="7"/>
  <c r="H34" i="7"/>
  <c r="H33" i="7"/>
  <c r="H32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40" i="7" l="1"/>
  <c r="C40" i="7"/>
  <c r="E40" i="7"/>
  <c r="J40" i="5"/>
  <c r="I40" i="5"/>
  <c r="H40" i="5"/>
  <c r="G40" i="5"/>
  <c r="F40" i="5"/>
  <c r="E40" i="5"/>
  <c r="L40" i="1"/>
  <c r="M40" i="1" s="1"/>
  <c r="K40" i="1"/>
  <c r="J40" i="1"/>
  <c r="I40" i="1"/>
  <c r="H40" i="1"/>
  <c r="G40" i="1"/>
  <c r="F40" i="1"/>
  <c r="M38" i="1"/>
  <c r="M37" i="1"/>
  <c r="M36" i="1"/>
  <c r="M35" i="1"/>
  <c r="M34" i="1"/>
  <c r="M33" i="1"/>
  <c r="M32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>
  <authors>
    <author>Danilo Scodellaro</author>
  </authors>
  <commentList>
    <comment ref="L24" authorId="0" shapeId="0">
      <text>
        <r>
          <rPr>
            <b/>
            <sz val="9"/>
            <color indexed="81"/>
            <rFont val="Tahoma"/>
            <charset val="1"/>
          </rPr>
          <t>Danilo Scodellaro:</t>
        </r>
        <r>
          <rPr>
            <sz val="9"/>
            <color indexed="81"/>
            <rFont val="Tahoma"/>
            <charset val="1"/>
          </rPr>
          <t xml:space="preserve">
Estimated Mark: 75
Current give: View marks do not match with course outline.
Conservative estimate of 75 taken (should be higher though)
Total = 75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Danilo Scodellaro:</t>
        </r>
        <r>
          <rPr>
            <sz val="9"/>
            <color indexed="81"/>
            <rFont val="Tahoma"/>
            <charset val="1"/>
          </rPr>
          <t xml:space="preserve">
Estimated Mark: 62
Assignment 11/20
Midsem Exam 13.8/20
TOTAL 24.8/40 = 62%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Danilo Scodellaro:</t>
        </r>
        <r>
          <rPr>
            <sz val="9"/>
            <color indexed="81"/>
            <rFont val="Tahoma"/>
            <charset val="1"/>
          </rPr>
          <t xml:space="preserve">
Estimated Mark: 91
Grade to date ~99%
Based on COMP1911
Final score of 91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Danilo Scodellaro:</t>
        </r>
        <r>
          <rPr>
            <sz val="9"/>
            <color indexed="81"/>
            <rFont val="Tahoma"/>
            <charset val="1"/>
          </rPr>
          <t xml:space="preserve">
Estimated Mark: 78
Individual Assignment 85% of 30 = 25.5
Group Assignment 73% of 40 = 29.2
Running Grade = 54.7/70 = 78.14</t>
        </r>
      </text>
    </comment>
  </commentList>
</comments>
</file>

<file path=xl/sharedStrings.xml><?xml version="1.0" encoding="utf-8"?>
<sst xmlns="http://schemas.openxmlformats.org/spreadsheetml/2006/main" count="378" uniqueCount="135">
  <si>
    <t>Course</t>
  </si>
  <si>
    <t>UOC</t>
  </si>
  <si>
    <t>Code</t>
  </si>
  <si>
    <t>ECON1101</t>
  </si>
  <si>
    <t>ECON1102</t>
  </si>
  <si>
    <t>ECON1202</t>
  </si>
  <si>
    <t>ECON1203</t>
  </si>
  <si>
    <t>ECON1401</t>
  </si>
  <si>
    <t>ECON2101</t>
  </si>
  <si>
    <t>ECON2206</t>
  </si>
  <si>
    <t>MGMT1001</t>
  </si>
  <si>
    <t>LEGT1710</t>
  </si>
  <si>
    <t>MARK1012</t>
  </si>
  <si>
    <t>FINS1613</t>
  </si>
  <si>
    <t>ACCT1501</t>
  </si>
  <si>
    <t>Yes</t>
  </si>
  <si>
    <t>ECON Units (84)</t>
  </si>
  <si>
    <t>ASB Units (96)</t>
  </si>
  <si>
    <t>General Education (12)</t>
  </si>
  <si>
    <t>Economics Major (80)</t>
  </si>
  <si>
    <t>Business Law Major (64)</t>
  </si>
  <si>
    <t>Remaining</t>
  </si>
  <si>
    <t>Microeconomics 1</t>
  </si>
  <si>
    <t>Macroeconomics 2</t>
  </si>
  <si>
    <t>Macroeconomics 1</t>
  </si>
  <si>
    <t>Quantitative Analysis</t>
  </si>
  <si>
    <t>Business and Economic Statistics</t>
  </si>
  <si>
    <t>Economic Analysis</t>
  </si>
  <si>
    <t>Microeconomics 2</t>
  </si>
  <si>
    <t>Introductory Econometrics</t>
  </si>
  <si>
    <t>Managing Organisations and People</t>
  </si>
  <si>
    <t>Business and the Law</t>
  </si>
  <si>
    <t>Marketing Fundamentals</t>
  </si>
  <si>
    <t>Business Finance</t>
  </si>
  <si>
    <t>Accounting and Financial Management 1A</t>
  </si>
  <si>
    <t>ECON2102</t>
  </si>
  <si>
    <t>ECON3208</t>
  </si>
  <si>
    <t>Econometric Methods</t>
  </si>
  <si>
    <t>Economics Major (60)</t>
  </si>
  <si>
    <t>Business Law Major (48)</t>
  </si>
  <si>
    <t>Year</t>
  </si>
  <si>
    <t>Semester</t>
  </si>
  <si>
    <t>UOC (192)</t>
  </si>
  <si>
    <t>ECON3116</t>
  </si>
  <si>
    <t>ECON3121</t>
  </si>
  <si>
    <t>ECON3124</t>
  </si>
  <si>
    <t>Managerial Economics</t>
  </si>
  <si>
    <t>Behavioural Economics</t>
  </si>
  <si>
    <t>Business Law</t>
  </si>
  <si>
    <t>LEGT2712</t>
  </si>
  <si>
    <t>LEGT2721</t>
  </si>
  <si>
    <t>LEGT2731</t>
  </si>
  <si>
    <t>LEGT2741</t>
  </si>
  <si>
    <t>LEGT2751</t>
  </si>
  <si>
    <t>LEGT2756</t>
  </si>
  <si>
    <t>LEGT2790</t>
  </si>
  <si>
    <t>LEGT3755</t>
  </si>
  <si>
    <t>LEGT3757</t>
  </si>
  <si>
    <t>LEGT3761</t>
  </si>
  <si>
    <t>LEGT3771</t>
  </si>
  <si>
    <t>LEGT3781</t>
  </si>
  <si>
    <t>LEGT3791</t>
  </si>
  <si>
    <t>LEGT4721</t>
  </si>
  <si>
    <t>Business, Ethics and the Law</t>
  </si>
  <si>
    <t>Busness Law in Action</t>
  </si>
  <si>
    <t>Marketing and Distribution Law</t>
  </si>
  <si>
    <t>Franchising</t>
  </si>
  <si>
    <t>Business Entitites</t>
  </si>
  <si>
    <t>Business Taxation</t>
  </si>
  <si>
    <t>International Business Tax</t>
  </si>
  <si>
    <t>Legal Environment of Asian Busiess</t>
  </si>
  <si>
    <t>Taxation of Business Entities</t>
  </si>
  <si>
    <t>Corporate Tax Strategy</t>
  </si>
  <si>
    <t>Law of Banking and Finance</t>
  </si>
  <si>
    <t>Information Technology Law</t>
  </si>
  <si>
    <t>Intellectual Property for Business</t>
  </si>
  <si>
    <t>International Business Law</t>
  </si>
  <si>
    <t>Special Topic in Business Law</t>
  </si>
  <si>
    <t>LEGT2732</t>
  </si>
  <si>
    <t>Elective Courses (7)</t>
  </si>
  <si>
    <t>SUMMER</t>
  </si>
  <si>
    <t>ECON3603</t>
  </si>
  <si>
    <t>Business Intelligence</t>
  </si>
  <si>
    <t>Information Systems Major (48)</t>
  </si>
  <si>
    <t>INFS1602</t>
  </si>
  <si>
    <t>INFS1603</t>
  </si>
  <si>
    <t>Business Databases</t>
  </si>
  <si>
    <t>Info Systems in Business</t>
  </si>
  <si>
    <t>INFS3603</t>
  </si>
  <si>
    <t>INFS2603</t>
  </si>
  <si>
    <t>INFS2621</t>
  </si>
  <si>
    <t>Business Systems Analysis</t>
  </si>
  <si>
    <t>Enterprise Systems</t>
  </si>
  <si>
    <t>ECON2126</t>
  </si>
  <si>
    <t>Principles of Experimental and Behavioural Economics</t>
  </si>
  <si>
    <t>INFS2607</t>
  </si>
  <si>
    <t>Networking and Infrastructure</t>
  </si>
  <si>
    <t>Game Theory and Business Strategy</t>
  </si>
  <si>
    <t>Course WAM</t>
  </si>
  <si>
    <t>Subject WAM</t>
  </si>
  <si>
    <t>Subject Grades</t>
  </si>
  <si>
    <t>Course Grade</t>
  </si>
  <si>
    <t>INFS3774</t>
  </si>
  <si>
    <t>Business Systems Security</t>
  </si>
  <si>
    <t>Computing 1A</t>
  </si>
  <si>
    <t>COMP1911</t>
  </si>
  <si>
    <t>COMP2041</t>
  </si>
  <si>
    <t>Software Construction: Techniques and Tools</t>
  </si>
  <si>
    <t>International Trade Theory and Policy</t>
  </si>
  <si>
    <t>INFS3631</t>
  </si>
  <si>
    <t>Innovation and Technology Management</t>
  </si>
  <si>
    <t>COMP1927</t>
  </si>
  <si>
    <t>INFS2609</t>
  </si>
  <si>
    <t>Programming for Business</t>
  </si>
  <si>
    <t>Computing 2</t>
  </si>
  <si>
    <t>ECON2112</t>
  </si>
  <si>
    <t>COMM3020</t>
  </si>
  <si>
    <t>WINTER</t>
  </si>
  <si>
    <t>Offered During?</t>
  </si>
  <si>
    <t xml:space="preserve">Global Business Practicum </t>
  </si>
  <si>
    <t>S1</t>
  </si>
  <si>
    <t>S1 | S2</t>
  </si>
  <si>
    <t>S2</t>
  </si>
  <si>
    <t>N/A</t>
  </si>
  <si>
    <t>Key</t>
  </si>
  <si>
    <t>Completed</t>
  </si>
  <si>
    <t>In Progress</t>
  </si>
  <si>
    <t>Upcoming Subjects</t>
  </si>
  <si>
    <t>MGMT2102</t>
  </si>
  <si>
    <t>Managing Across Cultures</t>
  </si>
  <si>
    <t>Economics</t>
  </si>
  <si>
    <t>Information Systems</t>
  </si>
  <si>
    <t>ASB</t>
  </si>
  <si>
    <t>General Education</t>
  </si>
  <si>
    <t>AVERAGE WAM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</si>
</sst>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5">
    <xf numFmtId="0" fontId="0" fillId="0" borderId="0" xfId="0"/>
    <xf numFmtId="0" fontId="4" fillId="0" borderId="3" xfId="0" applyFont="1" applyBorder="1"/>
    <xf numFmtId="0" fontId="4" fillId="0" borderId="4" xfId="0" applyFont="1" applyBorder="1"/>
    <xf numFmtId="0" fontId="1" fillId="2" borderId="2" xfId="1" applyFont="1" applyBorder="1"/>
    <xf numFmtId="0" fontId="1" fillId="2" borderId="0" xfId="1" applyFont="1"/>
    <xf numFmtId="0" fontId="1" fillId="2" borderId="1" xfId="1" applyFont="1" applyBorder="1"/>
    <xf numFmtId="0" fontId="3" fillId="4" borderId="0" xfId="3" applyFont="1"/>
    <xf numFmtId="0" fontId="2" fillId="3" borderId="1" xfId="2" applyFont="1" applyBorder="1"/>
    <xf numFmtId="0" fontId="2" fillId="3" borderId="0" xfId="2" applyFont="1"/>
    <xf numFmtId="0" fontId="2" fillId="3" borderId="4" xfId="2" applyFont="1" applyBorder="1"/>
    <xf numFmtId="0" fontId="0" fillId="0" borderId="0" xfId="0" applyFont="1"/>
    <xf numFmtId="0" fontId="0" fillId="0" borderId="1" xfId="0" applyFont="1" applyBorder="1"/>
    <xf numFmtId="0" fontId="2" fillId="3" borderId="1" xfId="2" applyFont="1" applyBorder="1" applyAlignment="1">
      <alignment horizontal="center" vertical="center"/>
    </xf>
    <xf numFmtId="0" fontId="4" fillId="0" borderId="1" xfId="0" applyFont="1" applyBorder="1"/>
    <xf numFmtId="0" fontId="2" fillId="3" borderId="6" xfId="2" applyFont="1" applyBorder="1" applyAlignment="1">
      <alignment horizontal="center" vertical="center"/>
    </xf>
    <xf numFmtId="0" fontId="1" fillId="2" borderId="1" xfId="1" applyBorder="1"/>
    <xf numFmtId="0" fontId="3" fillId="4" borderId="5" xfId="3" applyBorder="1" applyAlignment="1">
      <alignment horizontal="center" vertical="center"/>
    </xf>
    <xf numFmtId="0" fontId="3" fillId="4" borderId="1" xfId="3" applyBorder="1"/>
    <xf numFmtId="0" fontId="2" fillId="3" borderId="0" xfId="2" applyFont="1"/>
    <xf numFmtId="0" fontId="6" fillId="0" borderId="3" xfId="0" applyFont="1" applyBorder="1"/>
    <xf numFmtId="0" fontId="6" fillId="0" borderId="11" xfId="0" applyFont="1" applyBorder="1"/>
    <xf numFmtId="0" fontId="6" fillId="0" borderId="1" xfId="0" applyFont="1" applyBorder="1"/>
    <xf numFmtId="0" fontId="7" fillId="2" borderId="2" xfId="1" applyFont="1" applyBorder="1"/>
    <xf numFmtId="0" fontId="7" fillId="2" borderId="1" xfId="1" applyFont="1" applyBorder="1"/>
    <xf numFmtId="0" fontId="7" fillId="2" borderId="12" xfId="1" applyFont="1" applyBorder="1"/>
    <xf numFmtId="0" fontId="7" fillId="2" borderId="7" xfId="1" applyFont="1" applyBorder="1"/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7" fillId="2" borderId="0" xfId="1" applyFont="1"/>
    <xf numFmtId="0" fontId="8" fillId="3" borderId="1" xfId="2" applyFont="1" applyBorder="1"/>
    <xf numFmtId="0" fontId="8" fillId="3" borderId="7" xfId="2" applyFont="1" applyBorder="1"/>
    <xf numFmtId="0" fontId="8" fillId="3" borderId="1" xfId="2" applyFont="1" applyBorder="1" applyAlignment="1">
      <alignment horizontal="center" vertical="center"/>
    </xf>
    <xf numFmtId="0" fontId="6" fillId="0" borderId="7" xfId="0" applyFont="1" applyBorder="1"/>
    <xf numFmtId="0" fontId="9" fillId="0" borderId="9" xfId="0" applyFont="1" applyBorder="1" applyAlignment="1">
      <alignment horizontal="center"/>
    </xf>
    <xf numFmtId="0" fontId="10" fillId="0" borderId="1" xfId="0" applyFont="1" applyBorder="1"/>
    <xf numFmtId="164" fontId="10" fillId="0" borderId="7" xfId="0" applyNumberFormat="1" applyFont="1" applyBorder="1"/>
    <xf numFmtId="0" fontId="11" fillId="3" borderId="1" xfId="2" applyFont="1" applyBorder="1"/>
    <xf numFmtId="0" fontId="7" fillId="2" borderId="2" xfId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7" fillId="2" borderId="10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3" borderId="5" xfId="2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9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3" fillId="4" borderId="10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1" fillId="2" borderId="2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5" xfId="2" applyFont="1" applyBorder="1" applyAlignment="1">
      <alignment horizontal="center" vertical="center"/>
    </xf>
    <xf numFmtId="0" fontId="2" fillId="3" borderId="6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7" xfId="1" applyBorder="1"/>
    <xf numFmtId="0" fontId="3" fillId="4" borderId="5" xfId="3" applyBorder="1" applyAlignment="1">
      <alignment horizontal="center" vertical="center"/>
    </xf>
    <xf numFmtId="0" fontId="3" fillId="4" borderId="7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C57"/>
  <sheetViews>
    <sheetView tabSelected="1" topLeftCell="A3" zoomScale="85" zoomScaleNormal="85" workbookViewId="0">
      <selection activeCell="L35" sqref="L28:L35"/>
    </sheetView>
  </sheetViews>
  <sheetFormatPr defaultColWidth="0" defaultRowHeight="15" zeroHeight="1" x14ac:dyDescent="0.25"/>
  <cols>
    <col min="1" max="1" width="9.140625" style="10" customWidth="1"/>
    <col min="2" max="2" width="9.7109375" style="10" bestFit="1" customWidth="1"/>
    <col min="3" max="3" width="11.85546875" style="10" bestFit="1" customWidth="1"/>
    <col min="4" max="4" width="52.42578125" style="10" bestFit="1" customWidth="1"/>
    <col min="5" max="5" width="16" style="10" bestFit="1" customWidth="1"/>
    <col min="6" max="6" width="10.42578125" style="10" bestFit="1" customWidth="1"/>
    <col min="7" max="7" width="21.7109375" style="10" bestFit="1" customWidth="1"/>
    <col min="8" max="8" width="31.5703125" style="10" bestFit="1" customWidth="1"/>
    <col min="9" max="9" width="16" style="10" bestFit="1" customWidth="1"/>
    <col min="10" max="10" width="14.28515625" style="10" bestFit="1" customWidth="1"/>
    <col min="11" max="11" width="22.7109375" style="10" bestFit="1" customWidth="1"/>
    <col min="12" max="12" width="14.140625" style="10" bestFit="1" customWidth="1"/>
    <col min="13" max="13" width="15.5703125" style="11" bestFit="1" customWidth="1"/>
    <col min="14" max="14" width="0" hidden="1" customWidth="1"/>
    <col min="15" max="15" width="0" style="10" hidden="1"/>
    <col min="16" max="16383" width="9.140625" style="10" hidden="1"/>
    <col min="16384" max="16384" width="12.28515625" style="10" hidden="1" customWidth="1"/>
  </cols>
  <sheetData>
    <row r="1" spans="1:13" s="2" customFormat="1" ht="16.5" thickBot="1" x14ac:dyDescent="0.3">
      <c r="A1" s="19" t="s">
        <v>40</v>
      </c>
      <c r="B1" s="19" t="s">
        <v>41</v>
      </c>
      <c r="C1" s="19" t="s">
        <v>2</v>
      </c>
      <c r="D1" s="19" t="s">
        <v>0</v>
      </c>
      <c r="E1" s="19" t="s">
        <v>118</v>
      </c>
      <c r="F1" s="19" t="s">
        <v>42</v>
      </c>
      <c r="G1" s="19" t="s">
        <v>38</v>
      </c>
      <c r="H1" s="19" t="s">
        <v>83</v>
      </c>
      <c r="I1" s="19" t="s">
        <v>16</v>
      </c>
      <c r="J1" s="19" t="s">
        <v>17</v>
      </c>
      <c r="K1" s="19" t="s">
        <v>18</v>
      </c>
      <c r="L1" s="20" t="s">
        <v>99</v>
      </c>
      <c r="M1" s="19" t="s">
        <v>100</v>
      </c>
    </row>
    <row r="2" spans="1:13" s="4" customFormat="1" ht="15.75" x14ac:dyDescent="0.25">
      <c r="A2" s="39">
        <v>1</v>
      </c>
      <c r="B2" s="37">
        <v>1</v>
      </c>
      <c r="C2" s="22" t="s">
        <v>3</v>
      </c>
      <c r="D2" s="22" t="s">
        <v>22</v>
      </c>
      <c r="E2" s="23" t="s">
        <v>123</v>
      </c>
      <c r="F2" s="22">
        <v>6</v>
      </c>
      <c r="G2" s="22" t="s">
        <v>15</v>
      </c>
      <c r="H2" s="22"/>
      <c r="I2" s="22" t="s">
        <v>15</v>
      </c>
      <c r="J2" s="22"/>
      <c r="K2" s="22"/>
      <c r="L2" s="24">
        <v>79</v>
      </c>
      <c r="M2" s="23" t="str">
        <f t="shared" ref="M2:M30" si="0">IF(L2&gt;=85,"HD",IF(L2&gt;=75,"DN",IF(L2&gt;=65,"CR",IF(L2&gt;=50,"PS",""))))</f>
        <v>DN</v>
      </c>
    </row>
    <row r="3" spans="1:13" s="4" customFormat="1" ht="15.75" x14ac:dyDescent="0.25">
      <c r="A3" s="40"/>
      <c r="B3" s="38"/>
      <c r="C3" s="23" t="s">
        <v>6</v>
      </c>
      <c r="D3" s="23" t="s">
        <v>26</v>
      </c>
      <c r="E3" s="23" t="s">
        <v>123</v>
      </c>
      <c r="F3" s="23">
        <v>6</v>
      </c>
      <c r="G3" s="23" t="s">
        <v>15</v>
      </c>
      <c r="H3" s="23"/>
      <c r="I3" s="23" t="s">
        <v>15</v>
      </c>
      <c r="J3" s="23"/>
      <c r="K3" s="23"/>
      <c r="L3" s="25">
        <v>83</v>
      </c>
      <c r="M3" s="23" t="str">
        <f t="shared" si="0"/>
        <v>DN</v>
      </c>
    </row>
    <row r="4" spans="1:13" s="4" customFormat="1" ht="15.75" x14ac:dyDescent="0.25">
      <c r="A4" s="40"/>
      <c r="B4" s="38"/>
      <c r="C4" s="23" t="s">
        <v>14</v>
      </c>
      <c r="D4" s="23" t="s">
        <v>34</v>
      </c>
      <c r="E4" s="23" t="s">
        <v>123</v>
      </c>
      <c r="F4" s="23">
        <v>6</v>
      </c>
      <c r="G4" s="23"/>
      <c r="H4" s="23"/>
      <c r="I4" s="23"/>
      <c r="J4" s="23" t="s">
        <v>15</v>
      </c>
      <c r="K4" s="23"/>
      <c r="L4" s="25">
        <v>66</v>
      </c>
      <c r="M4" s="23" t="str">
        <f t="shared" si="0"/>
        <v>CR</v>
      </c>
    </row>
    <row r="5" spans="1:13" s="4" customFormat="1" ht="15.75" x14ac:dyDescent="0.25">
      <c r="A5" s="40"/>
      <c r="B5" s="38"/>
      <c r="C5" s="23" t="s">
        <v>10</v>
      </c>
      <c r="D5" s="23" t="s">
        <v>30</v>
      </c>
      <c r="E5" s="23" t="s">
        <v>123</v>
      </c>
      <c r="F5" s="23">
        <v>6</v>
      </c>
      <c r="G5" s="23"/>
      <c r="H5" s="23"/>
      <c r="I5" s="23"/>
      <c r="J5" s="23" t="s">
        <v>15</v>
      </c>
      <c r="K5" s="23"/>
      <c r="L5" s="25">
        <v>69</v>
      </c>
      <c r="M5" s="23" t="str">
        <f t="shared" si="0"/>
        <v>CR</v>
      </c>
    </row>
    <row r="6" spans="1:13" s="6" customFormat="1" ht="15.75" x14ac:dyDescent="0.25">
      <c r="A6" s="40"/>
      <c r="B6" s="38">
        <v>2</v>
      </c>
      <c r="C6" s="23" t="s">
        <v>4</v>
      </c>
      <c r="D6" s="23" t="s">
        <v>24</v>
      </c>
      <c r="E6" s="23" t="s">
        <v>123</v>
      </c>
      <c r="F6" s="23">
        <v>6</v>
      </c>
      <c r="G6" s="23" t="s">
        <v>15</v>
      </c>
      <c r="H6" s="23"/>
      <c r="I6" s="23" t="s">
        <v>15</v>
      </c>
      <c r="J6" s="23"/>
      <c r="K6" s="23"/>
      <c r="L6" s="25">
        <v>58</v>
      </c>
      <c r="M6" s="23" t="str">
        <f t="shared" si="0"/>
        <v>PS</v>
      </c>
    </row>
    <row r="7" spans="1:13" s="6" customFormat="1" ht="15.75" x14ac:dyDescent="0.25">
      <c r="A7" s="40"/>
      <c r="B7" s="38"/>
      <c r="C7" s="23" t="s">
        <v>11</v>
      </c>
      <c r="D7" s="23" t="s">
        <v>31</v>
      </c>
      <c r="E7" s="23" t="s">
        <v>123</v>
      </c>
      <c r="F7" s="23">
        <v>6</v>
      </c>
      <c r="G7" s="23"/>
      <c r="H7" s="23"/>
      <c r="I7" s="23"/>
      <c r="J7" s="23" t="s">
        <v>15</v>
      </c>
      <c r="K7" s="23"/>
      <c r="L7" s="25">
        <v>75</v>
      </c>
      <c r="M7" s="23" t="str">
        <f t="shared" si="0"/>
        <v>DN</v>
      </c>
    </row>
    <row r="8" spans="1:13" s="6" customFormat="1" ht="15.75" x14ac:dyDescent="0.25">
      <c r="A8" s="40"/>
      <c r="B8" s="38"/>
      <c r="C8" s="23" t="s">
        <v>12</v>
      </c>
      <c r="D8" s="23" t="s">
        <v>32</v>
      </c>
      <c r="E8" s="23" t="s">
        <v>123</v>
      </c>
      <c r="F8" s="23">
        <v>6</v>
      </c>
      <c r="G8" s="23"/>
      <c r="H8" s="23"/>
      <c r="I8" s="23"/>
      <c r="J8" s="23" t="s">
        <v>15</v>
      </c>
      <c r="K8" s="23"/>
      <c r="L8" s="25">
        <v>85</v>
      </c>
      <c r="M8" s="23" t="str">
        <f t="shared" si="0"/>
        <v>HD</v>
      </c>
    </row>
    <row r="9" spans="1:13" s="6" customFormat="1" ht="15.75" x14ac:dyDescent="0.25">
      <c r="A9" s="40"/>
      <c r="B9" s="38"/>
      <c r="C9" s="23" t="s">
        <v>13</v>
      </c>
      <c r="D9" s="23" t="s">
        <v>33</v>
      </c>
      <c r="E9" s="23" t="s">
        <v>123</v>
      </c>
      <c r="F9" s="23">
        <v>6</v>
      </c>
      <c r="G9" s="23"/>
      <c r="H9" s="23"/>
      <c r="I9" s="23"/>
      <c r="J9" s="23" t="s">
        <v>15</v>
      </c>
      <c r="K9" s="23"/>
      <c r="L9" s="25">
        <v>83</v>
      </c>
      <c r="M9" s="23" t="str">
        <f t="shared" si="0"/>
        <v>DN</v>
      </c>
    </row>
    <row r="10" spans="1:13" s="6" customFormat="1" ht="15.75" x14ac:dyDescent="0.25">
      <c r="A10" s="37"/>
      <c r="B10" s="26" t="s">
        <v>80</v>
      </c>
      <c r="C10" s="23" t="s">
        <v>5</v>
      </c>
      <c r="D10" s="23" t="s">
        <v>25</v>
      </c>
      <c r="E10" s="23" t="s">
        <v>123</v>
      </c>
      <c r="F10" s="23">
        <v>6</v>
      </c>
      <c r="G10" s="23" t="s">
        <v>15</v>
      </c>
      <c r="H10" s="23"/>
      <c r="I10" s="23" t="s">
        <v>15</v>
      </c>
      <c r="J10" s="23"/>
      <c r="K10" s="23"/>
      <c r="L10" s="25">
        <v>88</v>
      </c>
      <c r="M10" s="23" t="str">
        <f t="shared" si="0"/>
        <v>HD</v>
      </c>
    </row>
    <row r="11" spans="1:13" s="8" customFormat="1" ht="15.75" x14ac:dyDescent="0.25">
      <c r="A11" s="47">
        <v>2</v>
      </c>
      <c r="B11" s="47">
        <v>1</v>
      </c>
      <c r="C11" s="23" t="s">
        <v>35</v>
      </c>
      <c r="D11" s="23" t="s">
        <v>23</v>
      </c>
      <c r="E11" s="23" t="s">
        <v>123</v>
      </c>
      <c r="F11" s="23">
        <v>6</v>
      </c>
      <c r="G11" s="23" t="s">
        <v>15</v>
      </c>
      <c r="H11" s="23"/>
      <c r="I11" s="23" t="s">
        <v>15</v>
      </c>
      <c r="J11" s="23"/>
      <c r="K11" s="23"/>
      <c r="L11" s="25">
        <v>69</v>
      </c>
      <c r="M11" s="23" t="str">
        <f t="shared" si="0"/>
        <v>CR</v>
      </c>
    </row>
    <row r="12" spans="1:13" s="8" customFormat="1" ht="15.75" x14ac:dyDescent="0.25">
      <c r="A12" s="40"/>
      <c r="B12" s="40"/>
      <c r="C12" s="23" t="s">
        <v>9</v>
      </c>
      <c r="D12" s="23" t="s">
        <v>29</v>
      </c>
      <c r="E12" s="23" t="s">
        <v>123</v>
      </c>
      <c r="F12" s="23">
        <v>6</v>
      </c>
      <c r="G12" s="23" t="s">
        <v>15</v>
      </c>
      <c r="H12" s="23"/>
      <c r="I12" s="23" t="s">
        <v>15</v>
      </c>
      <c r="J12" s="23"/>
      <c r="K12" s="23"/>
      <c r="L12" s="25">
        <v>76</v>
      </c>
      <c r="M12" s="23" t="str">
        <f t="shared" si="0"/>
        <v>DN</v>
      </c>
    </row>
    <row r="13" spans="1:13" s="8" customFormat="1" ht="15.75" x14ac:dyDescent="0.25">
      <c r="A13" s="40"/>
      <c r="B13" s="40"/>
      <c r="C13" s="23" t="s">
        <v>84</v>
      </c>
      <c r="D13" s="23" t="s">
        <v>87</v>
      </c>
      <c r="E13" s="23" t="s">
        <v>123</v>
      </c>
      <c r="F13" s="23">
        <v>6</v>
      </c>
      <c r="G13" s="23"/>
      <c r="H13" s="23" t="s">
        <v>15</v>
      </c>
      <c r="I13" s="23"/>
      <c r="J13" s="23" t="s">
        <v>15</v>
      </c>
      <c r="K13" s="23"/>
      <c r="L13" s="25">
        <v>76</v>
      </c>
      <c r="M13" s="23" t="str">
        <f t="shared" si="0"/>
        <v>DN</v>
      </c>
    </row>
    <row r="14" spans="1:13" s="8" customFormat="1" ht="15.75" x14ac:dyDescent="0.25">
      <c r="A14" s="40"/>
      <c r="B14" s="37"/>
      <c r="C14" s="23" t="s">
        <v>85</v>
      </c>
      <c r="D14" s="23" t="s">
        <v>86</v>
      </c>
      <c r="E14" s="23" t="s">
        <v>123</v>
      </c>
      <c r="F14" s="23">
        <v>6</v>
      </c>
      <c r="G14" s="23"/>
      <c r="H14" s="23" t="s">
        <v>15</v>
      </c>
      <c r="I14" s="23"/>
      <c r="J14" s="23" t="s">
        <v>15</v>
      </c>
      <c r="K14" s="23"/>
      <c r="L14" s="25">
        <v>66</v>
      </c>
      <c r="M14" s="23" t="str">
        <f t="shared" si="0"/>
        <v>CR</v>
      </c>
    </row>
    <row r="15" spans="1:13" s="8" customFormat="1" ht="15.75" x14ac:dyDescent="0.25">
      <c r="A15" s="40"/>
      <c r="B15" s="47">
        <v>2</v>
      </c>
      <c r="C15" s="23" t="s">
        <v>93</v>
      </c>
      <c r="D15" s="23" t="s">
        <v>94</v>
      </c>
      <c r="E15" s="23" t="s">
        <v>123</v>
      </c>
      <c r="F15" s="23">
        <v>6</v>
      </c>
      <c r="G15" s="23"/>
      <c r="H15" s="23"/>
      <c r="I15" s="23" t="s">
        <v>15</v>
      </c>
      <c r="J15" s="23"/>
      <c r="K15" s="23"/>
      <c r="L15" s="25">
        <v>82</v>
      </c>
      <c r="M15" s="23" t="str">
        <f t="shared" si="0"/>
        <v>DN</v>
      </c>
    </row>
    <row r="16" spans="1:13" s="8" customFormat="1" ht="15.75" x14ac:dyDescent="0.25">
      <c r="A16" s="40"/>
      <c r="B16" s="40"/>
      <c r="C16" s="23" t="s">
        <v>89</v>
      </c>
      <c r="D16" s="23" t="s">
        <v>91</v>
      </c>
      <c r="E16" s="23" t="s">
        <v>123</v>
      </c>
      <c r="F16" s="23">
        <v>6</v>
      </c>
      <c r="G16" s="23"/>
      <c r="H16" s="23" t="s">
        <v>15</v>
      </c>
      <c r="I16" s="23"/>
      <c r="J16" s="23" t="s">
        <v>15</v>
      </c>
      <c r="K16" s="23"/>
      <c r="L16" s="25">
        <v>75</v>
      </c>
      <c r="M16" s="23" t="str">
        <f t="shared" si="0"/>
        <v>DN</v>
      </c>
    </row>
    <row r="17" spans="1:13" s="8" customFormat="1" ht="15.75" x14ac:dyDescent="0.25">
      <c r="A17" s="40"/>
      <c r="B17" s="40"/>
      <c r="C17" s="23" t="s">
        <v>95</v>
      </c>
      <c r="D17" s="23" t="s">
        <v>96</v>
      </c>
      <c r="E17" s="23" t="s">
        <v>123</v>
      </c>
      <c r="F17" s="23">
        <v>6</v>
      </c>
      <c r="G17" s="23"/>
      <c r="H17" s="23" t="s">
        <v>15</v>
      </c>
      <c r="I17" s="23"/>
      <c r="J17" s="23" t="s">
        <v>15</v>
      </c>
      <c r="K17" s="23"/>
      <c r="L17" s="25">
        <v>79</v>
      </c>
      <c r="M17" s="23" t="str">
        <f t="shared" si="0"/>
        <v>DN</v>
      </c>
    </row>
    <row r="18" spans="1:13" s="8" customFormat="1" ht="15.75" x14ac:dyDescent="0.25">
      <c r="A18" s="40"/>
      <c r="B18" s="37"/>
      <c r="C18" s="23" t="s">
        <v>36</v>
      </c>
      <c r="D18" s="23" t="s">
        <v>37</v>
      </c>
      <c r="E18" s="23" t="s">
        <v>123</v>
      </c>
      <c r="F18" s="23">
        <v>6</v>
      </c>
      <c r="G18" s="23" t="s">
        <v>15</v>
      </c>
      <c r="H18" s="23"/>
      <c r="I18" s="23" t="s">
        <v>15</v>
      </c>
      <c r="J18" s="23"/>
      <c r="K18" s="23"/>
      <c r="L18" s="25">
        <v>71</v>
      </c>
      <c r="M18" s="23" t="str">
        <f t="shared" si="0"/>
        <v>CR</v>
      </c>
    </row>
    <row r="19" spans="1:13" s="8" customFormat="1" ht="15.75" x14ac:dyDescent="0.25">
      <c r="A19" s="37"/>
      <c r="B19" s="27" t="s">
        <v>80</v>
      </c>
      <c r="C19" s="23" t="s">
        <v>8</v>
      </c>
      <c r="D19" s="23" t="s">
        <v>28</v>
      </c>
      <c r="E19" s="23" t="s">
        <v>123</v>
      </c>
      <c r="F19" s="23">
        <v>6</v>
      </c>
      <c r="G19" s="23" t="s">
        <v>15</v>
      </c>
      <c r="H19" s="23"/>
      <c r="I19" s="23" t="s">
        <v>15</v>
      </c>
      <c r="J19" s="23"/>
      <c r="K19" s="23"/>
      <c r="L19" s="25">
        <v>78</v>
      </c>
      <c r="M19" s="23" t="str">
        <f t="shared" si="0"/>
        <v>DN</v>
      </c>
    </row>
    <row r="20" spans="1:13" s="8" customFormat="1" ht="15.75" x14ac:dyDescent="0.25">
      <c r="A20" s="69">
        <v>3</v>
      </c>
      <c r="B20" s="47">
        <v>1</v>
      </c>
      <c r="C20" s="23" t="s">
        <v>88</v>
      </c>
      <c r="D20" s="23" t="s">
        <v>82</v>
      </c>
      <c r="E20" s="23" t="s">
        <v>123</v>
      </c>
      <c r="F20" s="23">
        <v>6</v>
      </c>
      <c r="G20" s="23"/>
      <c r="H20" s="23" t="s">
        <v>15</v>
      </c>
      <c r="I20" s="23"/>
      <c r="J20" s="23" t="s">
        <v>15</v>
      </c>
      <c r="K20" s="28"/>
      <c r="L20" s="25">
        <v>79</v>
      </c>
      <c r="M20" s="23" t="str">
        <f t="shared" si="0"/>
        <v>DN</v>
      </c>
    </row>
    <row r="21" spans="1:13" s="8" customFormat="1" ht="15.75" x14ac:dyDescent="0.25">
      <c r="A21" s="70"/>
      <c r="B21" s="40"/>
      <c r="C21" s="23" t="s">
        <v>105</v>
      </c>
      <c r="D21" s="23" t="s">
        <v>104</v>
      </c>
      <c r="E21" s="23" t="s">
        <v>123</v>
      </c>
      <c r="F21" s="23">
        <v>6</v>
      </c>
      <c r="G21" s="23"/>
      <c r="H21" s="23"/>
      <c r="I21" s="23"/>
      <c r="J21" s="23"/>
      <c r="K21" s="23" t="s">
        <v>15</v>
      </c>
      <c r="L21" s="25">
        <v>91</v>
      </c>
      <c r="M21" s="23" t="str">
        <f t="shared" si="0"/>
        <v>HD</v>
      </c>
    </row>
    <row r="22" spans="1:13" s="8" customFormat="1" ht="15.75" x14ac:dyDescent="0.25">
      <c r="A22" s="70"/>
      <c r="B22" s="40"/>
      <c r="C22" s="23" t="s">
        <v>115</v>
      </c>
      <c r="D22" s="23" t="s">
        <v>97</v>
      </c>
      <c r="E22" s="23" t="s">
        <v>123</v>
      </c>
      <c r="F22" s="23">
        <v>6</v>
      </c>
      <c r="G22" s="23"/>
      <c r="H22" s="23"/>
      <c r="I22" s="23" t="s">
        <v>15</v>
      </c>
      <c r="J22" s="23"/>
      <c r="K22" s="23"/>
      <c r="L22" s="25">
        <v>77</v>
      </c>
      <c r="M22" s="23" t="str">
        <f t="shared" si="0"/>
        <v>DN</v>
      </c>
    </row>
    <row r="23" spans="1:13" s="8" customFormat="1" ht="15.75" x14ac:dyDescent="0.25">
      <c r="A23" s="70"/>
      <c r="B23" s="37"/>
      <c r="C23" s="23" t="s">
        <v>102</v>
      </c>
      <c r="D23" s="23" t="s">
        <v>103</v>
      </c>
      <c r="E23" s="23" t="s">
        <v>123</v>
      </c>
      <c r="F23" s="23">
        <v>6</v>
      </c>
      <c r="G23" s="23"/>
      <c r="H23" s="23" t="s">
        <v>15</v>
      </c>
      <c r="I23" s="23"/>
      <c r="J23" s="23" t="s">
        <v>15</v>
      </c>
      <c r="K23" s="23"/>
      <c r="L23" s="25">
        <v>76</v>
      </c>
      <c r="M23" s="23" t="str">
        <f t="shared" si="0"/>
        <v>DN</v>
      </c>
    </row>
    <row r="24" spans="1:13" s="8" customFormat="1" x14ac:dyDescent="0.25">
      <c r="A24" s="70"/>
      <c r="B24" s="69">
        <v>2</v>
      </c>
      <c r="C24" s="15" t="s">
        <v>111</v>
      </c>
      <c r="D24" s="15" t="s">
        <v>114</v>
      </c>
      <c r="E24" s="15" t="s">
        <v>123</v>
      </c>
      <c r="F24" s="15">
        <v>6</v>
      </c>
      <c r="G24" s="15"/>
      <c r="H24" s="15"/>
      <c r="I24" s="15"/>
      <c r="J24" s="15"/>
      <c r="K24" s="15" t="s">
        <v>15</v>
      </c>
      <c r="L24" s="72">
        <v>79</v>
      </c>
      <c r="M24" s="15" t="str">
        <f t="shared" si="0"/>
        <v>DN</v>
      </c>
    </row>
    <row r="25" spans="1:13" s="8" customFormat="1" x14ac:dyDescent="0.25">
      <c r="A25" s="70"/>
      <c r="B25" s="70"/>
      <c r="C25" s="15" t="s">
        <v>43</v>
      </c>
      <c r="D25" s="15" t="s">
        <v>108</v>
      </c>
      <c r="E25" s="15" t="s">
        <v>123</v>
      </c>
      <c r="F25" s="15">
        <v>6</v>
      </c>
      <c r="G25" s="15" t="s">
        <v>15</v>
      </c>
      <c r="H25" s="15"/>
      <c r="I25" s="15" t="s">
        <v>15</v>
      </c>
      <c r="J25" s="15"/>
      <c r="K25" s="15"/>
      <c r="L25" s="72">
        <v>75</v>
      </c>
      <c r="M25" s="15" t="str">
        <f t="shared" si="0"/>
        <v>DN</v>
      </c>
    </row>
    <row r="26" spans="1:13" s="8" customFormat="1" x14ac:dyDescent="0.25">
      <c r="A26" s="70"/>
      <c r="B26" s="70"/>
      <c r="C26" s="15" t="s">
        <v>112</v>
      </c>
      <c r="D26" s="15" t="s">
        <v>113</v>
      </c>
      <c r="E26" s="15" t="s">
        <v>123</v>
      </c>
      <c r="F26" s="15">
        <v>6</v>
      </c>
      <c r="G26" s="15"/>
      <c r="H26" s="15" t="s">
        <v>15</v>
      </c>
      <c r="I26" s="15"/>
      <c r="J26" s="15" t="s">
        <v>15</v>
      </c>
      <c r="K26" s="15"/>
      <c r="L26" s="72">
        <v>94</v>
      </c>
      <c r="M26" s="15" t="str">
        <f t="shared" si="0"/>
        <v>HD</v>
      </c>
    </row>
    <row r="27" spans="1:13" s="8" customFormat="1" x14ac:dyDescent="0.25">
      <c r="A27" s="71"/>
      <c r="B27" s="71"/>
      <c r="C27" s="15" t="s">
        <v>109</v>
      </c>
      <c r="D27" s="15" t="s">
        <v>110</v>
      </c>
      <c r="E27" s="15" t="s">
        <v>123</v>
      </c>
      <c r="F27" s="15">
        <v>6</v>
      </c>
      <c r="G27" s="15"/>
      <c r="H27" s="15" t="s">
        <v>15</v>
      </c>
      <c r="I27" s="15"/>
      <c r="J27" s="15" t="s">
        <v>15</v>
      </c>
      <c r="K27" s="15"/>
      <c r="L27" s="72">
        <v>77</v>
      </c>
      <c r="M27" s="15" t="str">
        <f t="shared" si="0"/>
        <v>DN</v>
      </c>
    </row>
    <row r="28" spans="1:13" s="8" customFormat="1" x14ac:dyDescent="0.25">
      <c r="A28" s="73">
        <v>4</v>
      </c>
      <c r="B28" s="73">
        <v>1</v>
      </c>
      <c r="C28" s="17" t="s">
        <v>44</v>
      </c>
      <c r="D28" s="17" t="s">
        <v>46</v>
      </c>
      <c r="E28" s="17" t="s">
        <v>120</v>
      </c>
      <c r="F28" s="17">
        <v>6</v>
      </c>
      <c r="G28" s="17" t="s">
        <v>15</v>
      </c>
      <c r="H28" s="17"/>
      <c r="I28" s="17" t="s">
        <v>15</v>
      </c>
      <c r="J28" s="17"/>
      <c r="K28" s="17"/>
      <c r="L28" s="74"/>
      <c r="M28" s="17" t="str">
        <f t="shared" si="0"/>
        <v/>
      </c>
    </row>
    <row r="29" spans="1:13" s="8" customFormat="1" x14ac:dyDescent="0.25">
      <c r="A29" s="58"/>
      <c r="B29" s="58"/>
      <c r="C29" s="17" t="s">
        <v>45</v>
      </c>
      <c r="D29" s="17" t="s">
        <v>47</v>
      </c>
      <c r="E29" s="17" t="s">
        <v>120</v>
      </c>
      <c r="F29" s="17">
        <v>6</v>
      </c>
      <c r="G29" s="17" t="s">
        <v>15</v>
      </c>
      <c r="H29" s="17"/>
      <c r="I29" s="17" t="s">
        <v>15</v>
      </c>
      <c r="J29" s="17"/>
      <c r="K29" s="17"/>
      <c r="L29" s="74"/>
      <c r="M29" s="17" t="str">
        <f t="shared" si="0"/>
        <v/>
      </c>
    </row>
    <row r="30" spans="1:13" s="8" customFormat="1" x14ac:dyDescent="0.25">
      <c r="A30" s="58"/>
      <c r="B30" s="58"/>
      <c r="C30" s="17" t="s">
        <v>128</v>
      </c>
      <c r="D30" s="17" t="s">
        <v>129</v>
      </c>
      <c r="E30" s="17" t="s">
        <v>120</v>
      </c>
      <c r="F30" s="17">
        <v>6</v>
      </c>
      <c r="G30" s="17"/>
      <c r="H30" s="17"/>
      <c r="I30" s="17"/>
      <c r="J30" s="17" t="s">
        <v>15</v>
      </c>
      <c r="K30" s="17"/>
      <c r="L30" s="74"/>
      <c r="M30" s="17" t="str">
        <f t="shared" si="0"/>
        <v/>
      </c>
    </row>
    <row r="31" spans="1:13" s="18" customFormat="1" x14ac:dyDescent="0.25">
      <c r="A31" s="58"/>
      <c r="B31" s="58"/>
      <c r="C31" s="17"/>
      <c r="D31" s="17"/>
      <c r="E31" s="17"/>
      <c r="F31" s="17"/>
      <c r="G31" s="17"/>
      <c r="H31" s="17"/>
      <c r="I31" s="17"/>
      <c r="J31" s="17"/>
      <c r="K31" s="17"/>
      <c r="L31" s="74"/>
      <c r="M31" s="17"/>
    </row>
    <row r="32" spans="1:13" s="8" customFormat="1" ht="15.75" x14ac:dyDescent="0.25">
      <c r="A32" s="58"/>
      <c r="B32" s="31" t="s">
        <v>117</v>
      </c>
      <c r="C32" s="29" t="s">
        <v>116</v>
      </c>
      <c r="D32" s="29" t="s">
        <v>119</v>
      </c>
      <c r="E32" s="29" t="s">
        <v>117</v>
      </c>
      <c r="F32" s="29">
        <v>6</v>
      </c>
      <c r="G32" s="29"/>
      <c r="H32" s="29"/>
      <c r="I32" s="29"/>
      <c r="J32" s="29" t="s">
        <v>15</v>
      </c>
      <c r="K32" s="29"/>
      <c r="L32" s="30"/>
      <c r="M32" s="29" t="str">
        <f t="shared" ref="M32:M38" si="1">IF(L32&gt;=85,"HD",IF(L32&gt;=75,"DN",IF(L32&gt;=65,"CR",IF(L32&gt;=50,"PS",""))))</f>
        <v/>
      </c>
    </row>
    <row r="33" spans="1:13" s="8" customFormat="1" ht="15.75" x14ac:dyDescent="0.25">
      <c r="A33" s="58"/>
      <c r="B33" s="44">
        <v>2</v>
      </c>
      <c r="C33" s="29" t="s">
        <v>7</v>
      </c>
      <c r="D33" s="36" t="s">
        <v>27</v>
      </c>
      <c r="E33" s="29" t="s">
        <v>121</v>
      </c>
      <c r="F33" s="29">
        <v>6</v>
      </c>
      <c r="G33" s="29"/>
      <c r="H33" s="29"/>
      <c r="I33" s="29" t="s">
        <v>15</v>
      </c>
      <c r="J33" s="29"/>
      <c r="K33" s="29"/>
      <c r="L33" s="30"/>
      <c r="M33" s="29" t="str">
        <f t="shared" si="1"/>
        <v/>
      </c>
    </row>
    <row r="34" spans="1:13" s="8" customFormat="1" ht="15.75" x14ac:dyDescent="0.25">
      <c r="A34" s="58"/>
      <c r="B34" s="45"/>
      <c r="C34" s="29" t="s">
        <v>90</v>
      </c>
      <c r="D34" s="36" t="s">
        <v>92</v>
      </c>
      <c r="E34" s="29" t="s">
        <v>122</v>
      </c>
      <c r="F34" s="29">
        <v>6</v>
      </c>
      <c r="G34" s="29"/>
      <c r="H34" s="29" t="s">
        <v>15</v>
      </c>
      <c r="I34" s="29"/>
      <c r="J34" s="29" t="s">
        <v>15</v>
      </c>
      <c r="K34" s="29"/>
      <c r="L34" s="30"/>
      <c r="M34" s="29" t="str">
        <f t="shared" si="1"/>
        <v/>
      </c>
    </row>
    <row r="35" spans="1:13" s="8" customFormat="1" ht="15.75" x14ac:dyDescent="0.25">
      <c r="A35" s="58"/>
      <c r="B35" s="45"/>
      <c r="C35" s="29" t="s">
        <v>106</v>
      </c>
      <c r="D35" s="29" t="s">
        <v>107</v>
      </c>
      <c r="E35" s="29" t="s">
        <v>122</v>
      </c>
      <c r="F35" s="29">
        <v>0</v>
      </c>
      <c r="G35" s="29"/>
      <c r="H35" s="29"/>
      <c r="I35" s="29"/>
      <c r="J35" s="29"/>
      <c r="K35" s="29" t="s">
        <v>15</v>
      </c>
      <c r="L35" s="30"/>
      <c r="M35" s="29" t="str">
        <f t="shared" si="1"/>
        <v/>
      </c>
    </row>
    <row r="36" spans="1:13" s="8" customFormat="1" ht="14.25" customHeight="1" x14ac:dyDescent="0.25">
      <c r="A36" s="59"/>
      <c r="B36" s="46"/>
      <c r="C36" s="29"/>
      <c r="D36" s="29"/>
      <c r="E36" s="29"/>
      <c r="F36" s="29"/>
      <c r="G36" s="29"/>
      <c r="H36" s="29"/>
      <c r="I36" s="29"/>
      <c r="J36" s="29"/>
      <c r="K36" s="29"/>
      <c r="L36" s="30"/>
      <c r="M36" s="29" t="str">
        <f t="shared" si="1"/>
        <v/>
      </c>
    </row>
    <row r="37" spans="1:13" s="8" customFormat="1" ht="15.75" hidden="1" x14ac:dyDescent="0.25">
      <c r="A37" s="31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30"/>
      <c r="M37" s="29" t="str">
        <f t="shared" si="1"/>
        <v/>
      </c>
    </row>
    <row r="38" spans="1:13" s="18" customFormat="1" ht="15.75" x14ac:dyDescent="0.25">
      <c r="A38" s="31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30"/>
      <c r="M38" s="29" t="str">
        <f t="shared" si="1"/>
        <v/>
      </c>
    </row>
    <row r="39" spans="1:13" ht="15.75" x14ac:dyDescent="0.25">
      <c r="A39" s="21" t="s">
        <v>40</v>
      </c>
      <c r="B39" s="21" t="s">
        <v>41</v>
      </c>
      <c r="C39" s="21" t="s">
        <v>2</v>
      </c>
      <c r="D39" s="21" t="s">
        <v>0</v>
      </c>
      <c r="E39" s="21"/>
      <c r="F39" s="21" t="s">
        <v>42</v>
      </c>
      <c r="G39" s="21" t="s">
        <v>38</v>
      </c>
      <c r="H39" s="21" t="s">
        <v>83</v>
      </c>
      <c r="I39" s="21" t="s">
        <v>16</v>
      </c>
      <c r="J39" s="21" t="s">
        <v>17</v>
      </c>
      <c r="K39" s="21" t="s">
        <v>18</v>
      </c>
      <c r="L39" s="32" t="s">
        <v>98</v>
      </c>
      <c r="M39" s="21" t="s">
        <v>101</v>
      </c>
    </row>
    <row r="40" spans="1:13" ht="15.75" x14ac:dyDescent="0.25">
      <c r="A40" s="41" t="s">
        <v>21</v>
      </c>
      <c r="B40" s="42"/>
      <c r="C40" s="42"/>
      <c r="D40" s="43"/>
      <c r="E40" s="33"/>
      <c r="F40" s="34">
        <f>192-SUM(F2:F38)</f>
        <v>0</v>
      </c>
      <c r="G40" s="34">
        <f>60-6*COUNTA(G2:G38)</f>
        <v>-6</v>
      </c>
      <c r="H40" s="34">
        <f>48-6*COUNTA(H2:H38)</f>
        <v>-6</v>
      </c>
      <c r="I40" s="34">
        <f>84-6*COUNTA(I2:I38)</f>
        <v>0</v>
      </c>
      <c r="J40" s="34">
        <f>96-6*COUNTA(J2:J38)</f>
        <v>0</v>
      </c>
      <c r="K40" s="34">
        <f>12-6*COUNTA(K2:K38)</f>
        <v>-6</v>
      </c>
      <c r="L40" s="35">
        <f>AVERAGE(L2:L38)</f>
        <v>77.15384615384616</v>
      </c>
      <c r="M40" s="34" t="str">
        <f>IF(L40&gt;=85,"HD",IF(L40&gt;=75,"DN",IF(L40&gt;=65,"CR",IF(L40&gt;=50,"PS",""))))</f>
        <v>DN</v>
      </c>
    </row>
    <row r="41" spans="1:13" ht="15.75" x14ac:dyDescent="0.25">
      <c r="A41" s="41" t="s">
        <v>124</v>
      </c>
      <c r="B41" s="42"/>
      <c r="C41" s="42"/>
      <c r="D41" s="43"/>
      <c r="E41" s="48" t="s">
        <v>125</v>
      </c>
      <c r="F41" s="49"/>
      <c r="G41" s="50"/>
      <c r="H41" s="51" t="s">
        <v>126</v>
      </c>
      <c r="I41" s="52"/>
      <c r="J41" s="53"/>
      <c r="K41" s="54" t="s">
        <v>127</v>
      </c>
      <c r="L41" s="55"/>
      <c r="M41" s="56"/>
    </row>
    <row r="42" spans="1:13" hidden="1" x14ac:dyDescent="0.25"/>
    <row r="43" spans="1:13" hidden="1" x14ac:dyDescent="0.25"/>
    <row r="44" spans="1:13" hidden="1" x14ac:dyDescent="0.25"/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x14ac:dyDescent="0.25"/>
  </sheetData>
  <mergeCells count="17">
    <mergeCell ref="A41:D41"/>
    <mergeCell ref="E41:G41"/>
    <mergeCell ref="H41:J41"/>
    <mergeCell ref="K41:M41"/>
    <mergeCell ref="B2:B5"/>
    <mergeCell ref="B6:B9"/>
    <mergeCell ref="A20:A27"/>
    <mergeCell ref="A2:A10"/>
    <mergeCell ref="A40:D40"/>
    <mergeCell ref="A28:A36"/>
    <mergeCell ref="B11:B14"/>
    <mergeCell ref="B15:B18"/>
    <mergeCell ref="B20:B23"/>
    <mergeCell ref="B24:B27"/>
    <mergeCell ref="B33:B36"/>
    <mergeCell ref="A11:A19"/>
    <mergeCell ref="B28:B31"/>
  </mergeCells>
  <pageMargins left="0.7" right="0.7" top="0.75" bottom="0.75" header="0.3" footer="0.3"/>
  <pageSetup paperSize="9" orientation="portrait" verticalDpi="1200" r:id="rId1"/>
  <legacyDrawing r:id="rId2"/>
  <webPublishItems count="1">
    <webPublishItem id="16431" divId="Course Plan_16431" sourceType="sheet" destinationFile="C:\Users\Danilo\Documents\University\BCom + BEcon\Miscellaneous\Course Plan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55"/>
  <sheetViews>
    <sheetView zoomScaleNormal="100" workbookViewId="0">
      <selection activeCell="G24" sqref="G24"/>
    </sheetView>
  </sheetViews>
  <sheetFormatPr defaultColWidth="0" defaultRowHeight="0" customHeight="1" zeroHeight="1" x14ac:dyDescent="0.25"/>
  <cols>
    <col min="1" max="1" width="11.85546875" style="10" bestFit="1" customWidth="1"/>
    <col min="2" max="2" width="52.42578125" style="10" bestFit="1" customWidth="1"/>
    <col min="3" max="3" width="21.7109375" style="10" bestFit="1" customWidth="1"/>
    <col min="4" max="4" width="31.5703125" style="10" bestFit="1" customWidth="1"/>
    <col min="5" max="5" width="14.28515625" style="10" bestFit="1" customWidth="1"/>
    <col min="6" max="6" width="22.7109375" style="10" bestFit="1" customWidth="1"/>
    <col min="7" max="7" width="14.140625" style="10" bestFit="1" customWidth="1"/>
    <col min="8" max="8" width="15.5703125" style="11" bestFit="1" customWidth="1"/>
    <col min="9" max="9" width="0" hidden="1" customWidth="1"/>
    <col min="10" max="10" width="0" style="10" hidden="1"/>
    <col min="11" max="16378" width="9.140625" style="10" hidden="1"/>
    <col min="16379" max="16379" width="12.28515625" style="10" hidden="1" customWidth="1"/>
    <col min="16380" max="16384" width="12.28515625" style="10" hidden="1"/>
  </cols>
  <sheetData>
    <row r="1" spans="1:8" s="2" customFormat="1" ht="16.5" thickBot="1" x14ac:dyDescent="0.3">
      <c r="A1" s="19" t="s">
        <v>2</v>
      </c>
      <c r="B1" s="19" t="s">
        <v>0</v>
      </c>
      <c r="C1" s="19" t="s">
        <v>130</v>
      </c>
      <c r="D1" s="19" t="s">
        <v>131</v>
      </c>
      <c r="E1" s="19" t="s">
        <v>132</v>
      </c>
      <c r="F1" s="19" t="s">
        <v>133</v>
      </c>
      <c r="G1" s="20" t="s">
        <v>99</v>
      </c>
      <c r="H1" s="19" t="s">
        <v>100</v>
      </c>
    </row>
    <row r="2" spans="1:8" s="4" customFormat="1" ht="15" x14ac:dyDescent="0.25">
      <c r="A2" t="s">
        <v>3</v>
      </c>
      <c r="B2" t="s">
        <v>22</v>
      </c>
      <c r="C2">
        <f>G2</f>
        <v>79</v>
      </c>
      <c r="D2"/>
      <c r="E2"/>
      <c r="F2"/>
      <c r="G2">
        <v>79</v>
      </c>
      <c r="H2" t="str">
        <f t="shared" ref="H2:H30" si="0">IF(G2&gt;=85,"HD",IF(G2&gt;=75,"DN",IF(G2&gt;=65,"CR",IF(G2&gt;=50,"PS",""))))</f>
        <v>DN</v>
      </c>
    </row>
    <row r="3" spans="1:8" s="4" customFormat="1" ht="15" x14ac:dyDescent="0.25">
      <c r="A3" t="s">
        <v>6</v>
      </c>
      <c r="B3" t="s">
        <v>26</v>
      </c>
      <c r="C3">
        <f>G3</f>
        <v>83</v>
      </c>
      <c r="D3"/>
      <c r="E3"/>
      <c r="F3"/>
      <c r="G3">
        <v>83</v>
      </c>
      <c r="H3" t="str">
        <f t="shared" si="0"/>
        <v>DN</v>
      </c>
    </row>
    <row r="4" spans="1:8" s="4" customFormat="1" ht="15" x14ac:dyDescent="0.25">
      <c r="A4" t="s">
        <v>14</v>
      </c>
      <c r="B4" t="s">
        <v>34</v>
      </c>
      <c r="C4"/>
      <c r="D4"/>
      <c r="E4">
        <f t="shared" ref="E4:E27" si="1">G4</f>
        <v>66</v>
      </c>
      <c r="F4"/>
      <c r="G4">
        <v>66</v>
      </c>
      <c r="H4" t="str">
        <f t="shared" si="0"/>
        <v>CR</v>
      </c>
    </row>
    <row r="5" spans="1:8" s="4" customFormat="1" ht="15" x14ac:dyDescent="0.25">
      <c r="A5" t="s">
        <v>10</v>
      </c>
      <c r="B5" t="s">
        <v>30</v>
      </c>
      <c r="C5"/>
      <c r="D5"/>
      <c r="E5">
        <f t="shared" si="1"/>
        <v>69</v>
      </c>
      <c r="F5"/>
      <c r="G5">
        <v>69</v>
      </c>
      <c r="H5" t="str">
        <f t="shared" si="0"/>
        <v>CR</v>
      </c>
    </row>
    <row r="6" spans="1:8" s="6" customFormat="1" ht="15" x14ac:dyDescent="0.25">
      <c r="A6" t="s">
        <v>4</v>
      </c>
      <c r="B6" t="s">
        <v>24</v>
      </c>
      <c r="C6">
        <f>G6</f>
        <v>58</v>
      </c>
      <c r="D6"/>
      <c r="E6"/>
      <c r="F6"/>
      <c r="G6">
        <v>58</v>
      </c>
      <c r="H6" t="str">
        <f t="shared" si="0"/>
        <v>PS</v>
      </c>
    </row>
    <row r="7" spans="1:8" s="6" customFormat="1" ht="15" x14ac:dyDescent="0.25">
      <c r="A7" t="s">
        <v>11</v>
      </c>
      <c r="B7" t="s">
        <v>31</v>
      </c>
      <c r="C7"/>
      <c r="D7"/>
      <c r="E7">
        <f t="shared" si="1"/>
        <v>75</v>
      </c>
      <c r="F7"/>
      <c r="G7">
        <v>75</v>
      </c>
      <c r="H7" t="str">
        <f t="shared" si="0"/>
        <v>DN</v>
      </c>
    </row>
    <row r="8" spans="1:8" s="6" customFormat="1" ht="15" x14ac:dyDescent="0.25">
      <c r="A8" t="s">
        <v>12</v>
      </c>
      <c r="B8" t="s">
        <v>32</v>
      </c>
      <c r="C8"/>
      <c r="D8"/>
      <c r="E8">
        <f t="shared" si="1"/>
        <v>85</v>
      </c>
      <c r="F8"/>
      <c r="G8">
        <v>85</v>
      </c>
      <c r="H8" t="str">
        <f t="shared" si="0"/>
        <v>HD</v>
      </c>
    </row>
    <row r="9" spans="1:8" s="6" customFormat="1" ht="15" x14ac:dyDescent="0.25">
      <c r="A9" t="s">
        <v>13</v>
      </c>
      <c r="B9" t="s">
        <v>33</v>
      </c>
      <c r="C9"/>
      <c r="D9"/>
      <c r="E9">
        <f t="shared" si="1"/>
        <v>83</v>
      </c>
      <c r="F9"/>
      <c r="G9">
        <v>83</v>
      </c>
      <c r="H9" t="str">
        <f t="shared" si="0"/>
        <v>DN</v>
      </c>
    </row>
    <row r="10" spans="1:8" s="6" customFormat="1" ht="15" x14ac:dyDescent="0.25">
      <c r="A10" t="s">
        <v>5</v>
      </c>
      <c r="B10" t="s">
        <v>25</v>
      </c>
      <c r="C10">
        <f>G10</f>
        <v>88</v>
      </c>
      <c r="D10"/>
      <c r="E10"/>
      <c r="F10"/>
      <c r="G10">
        <v>88</v>
      </c>
      <c r="H10" t="str">
        <f t="shared" si="0"/>
        <v>HD</v>
      </c>
    </row>
    <row r="11" spans="1:8" s="18" customFormat="1" ht="15" x14ac:dyDescent="0.25">
      <c r="A11" t="s">
        <v>35</v>
      </c>
      <c r="B11" t="s">
        <v>23</v>
      </c>
      <c r="C11">
        <f>G11</f>
        <v>69</v>
      </c>
      <c r="D11"/>
      <c r="E11"/>
      <c r="F11"/>
      <c r="G11">
        <v>69</v>
      </c>
      <c r="H11" t="str">
        <f t="shared" si="0"/>
        <v>CR</v>
      </c>
    </row>
    <row r="12" spans="1:8" s="18" customFormat="1" ht="15" x14ac:dyDescent="0.25">
      <c r="A12" t="s">
        <v>9</v>
      </c>
      <c r="B12" t="s">
        <v>29</v>
      </c>
      <c r="C12">
        <f>G12</f>
        <v>76</v>
      </c>
      <c r="D12"/>
      <c r="E12"/>
      <c r="F12"/>
      <c r="G12">
        <v>76</v>
      </c>
      <c r="H12" t="str">
        <f t="shared" si="0"/>
        <v>DN</v>
      </c>
    </row>
    <row r="13" spans="1:8" s="18" customFormat="1" ht="15" x14ac:dyDescent="0.25">
      <c r="A13" t="s">
        <v>84</v>
      </c>
      <c r="B13" t="s">
        <v>87</v>
      </c>
      <c r="C13"/>
      <c r="D13">
        <f t="shared" ref="D13:D27" si="2">G13</f>
        <v>76</v>
      </c>
      <c r="E13">
        <f t="shared" si="1"/>
        <v>76</v>
      </c>
      <c r="F13"/>
      <c r="G13">
        <v>76</v>
      </c>
      <c r="H13" t="str">
        <f t="shared" si="0"/>
        <v>DN</v>
      </c>
    </row>
    <row r="14" spans="1:8" s="18" customFormat="1" ht="15" x14ac:dyDescent="0.25">
      <c r="A14" t="s">
        <v>85</v>
      </c>
      <c r="B14" t="s">
        <v>86</v>
      </c>
      <c r="C14"/>
      <c r="D14">
        <f>G14</f>
        <v>66</v>
      </c>
      <c r="E14">
        <f t="shared" si="1"/>
        <v>66</v>
      </c>
      <c r="F14"/>
      <c r="G14">
        <v>66</v>
      </c>
      <c r="H14" t="str">
        <f t="shared" si="0"/>
        <v>CR</v>
      </c>
    </row>
    <row r="15" spans="1:8" s="18" customFormat="1" ht="15" x14ac:dyDescent="0.25">
      <c r="A15" t="s">
        <v>93</v>
      </c>
      <c r="B15" t="s">
        <v>94</v>
      </c>
      <c r="C15">
        <f>G15</f>
        <v>82</v>
      </c>
      <c r="D15"/>
      <c r="E15"/>
      <c r="F15"/>
      <c r="G15">
        <v>82</v>
      </c>
      <c r="H15" t="str">
        <f t="shared" si="0"/>
        <v>DN</v>
      </c>
    </row>
    <row r="16" spans="1:8" s="18" customFormat="1" ht="15" x14ac:dyDescent="0.25">
      <c r="A16" t="s">
        <v>89</v>
      </c>
      <c r="B16" t="s">
        <v>91</v>
      </c>
      <c r="C16"/>
      <c r="D16">
        <f t="shared" si="2"/>
        <v>75</v>
      </c>
      <c r="E16">
        <f t="shared" si="1"/>
        <v>75</v>
      </c>
      <c r="F16"/>
      <c r="G16">
        <v>75</v>
      </c>
      <c r="H16" t="str">
        <f t="shared" si="0"/>
        <v>DN</v>
      </c>
    </row>
    <row r="17" spans="1:8" s="18" customFormat="1" ht="15" x14ac:dyDescent="0.25">
      <c r="A17" t="s">
        <v>95</v>
      </c>
      <c r="B17" t="s">
        <v>96</v>
      </c>
      <c r="C17"/>
      <c r="D17">
        <f t="shared" si="2"/>
        <v>79</v>
      </c>
      <c r="E17">
        <f t="shared" si="1"/>
        <v>79</v>
      </c>
      <c r="F17"/>
      <c r="G17">
        <v>79</v>
      </c>
      <c r="H17" t="str">
        <f t="shared" si="0"/>
        <v>DN</v>
      </c>
    </row>
    <row r="18" spans="1:8" s="18" customFormat="1" ht="15" x14ac:dyDescent="0.25">
      <c r="A18" t="s">
        <v>36</v>
      </c>
      <c r="B18" t="s">
        <v>37</v>
      </c>
      <c r="C18">
        <f>G18</f>
        <v>71</v>
      </c>
      <c r="D18"/>
      <c r="E18"/>
      <c r="F18"/>
      <c r="G18">
        <v>71</v>
      </c>
      <c r="H18" t="str">
        <f t="shared" si="0"/>
        <v>CR</v>
      </c>
    </row>
    <row r="19" spans="1:8" s="18" customFormat="1" ht="15" x14ac:dyDescent="0.25">
      <c r="A19" t="s">
        <v>8</v>
      </c>
      <c r="B19" t="s">
        <v>28</v>
      </c>
      <c r="C19">
        <f>G19</f>
        <v>78</v>
      </c>
      <c r="D19"/>
      <c r="E19"/>
      <c r="F19"/>
      <c r="G19">
        <v>78</v>
      </c>
      <c r="H19" t="str">
        <f t="shared" si="0"/>
        <v>DN</v>
      </c>
    </row>
    <row r="20" spans="1:8" s="18" customFormat="1" ht="15" x14ac:dyDescent="0.25">
      <c r="A20" t="s">
        <v>88</v>
      </c>
      <c r="B20" t="s">
        <v>82</v>
      </c>
      <c r="C20"/>
      <c r="D20">
        <f t="shared" si="2"/>
        <v>79</v>
      </c>
      <c r="E20">
        <f t="shared" si="1"/>
        <v>79</v>
      </c>
      <c r="F20"/>
      <c r="G20">
        <v>79</v>
      </c>
      <c r="H20" t="str">
        <f t="shared" si="0"/>
        <v>DN</v>
      </c>
    </row>
    <row r="21" spans="1:8" s="18" customFormat="1" ht="15" x14ac:dyDescent="0.25">
      <c r="A21" t="s">
        <v>105</v>
      </c>
      <c r="B21" t="s">
        <v>104</v>
      </c>
      <c r="C21"/>
      <c r="D21"/>
      <c r="E21"/>
      <c r="F21">
        <f t="shared" ref="F21:F24" si="3">G21</f>
        <v>91</v>
      </c>
      <c r="G21">
        <v>91</v>
      </c>
      <c r="H21" t="str">
        <f t="shared" si="0"/>
        <v>HD</v>
      </c>
    </row>
    <row r="22" spans="1:8" s="18" customFormat="1" ht="15" x14ac:dyDescent="0.25">
      <c r="A22" t="s">
        <v>115</v>
      </c>
      <c r="B22" t="s">
        <v>97</v>
      </c>
      <c r="C22">
        <f>G22</f>
        <v>77</v>
      </c>
      <c r="D22"/>
      <c r="E22"/>
      <c r="F22"/>
      <c r="G22">
        <v>77</v>
      </c>
      <c r="H22" t="str">
        <f t="shared" si="0"/>
        <v>DN</v>
      </c>
    </row>
    <row r="23" spans="1:8" s="18" customFormat="1" ht="15" x14ac:dyDescent="0.25">
      <c r="A23" t="s">
        <v>102</v>
      </c>
      <c r="B23" t="s">
        <v>103</v>
      </c>
      <c r="C23"/>
      <c r="D23">
        <f t="shared" si="2"/>
        <v>76</v>
      </c>
      <c r="E23">
        <f t="shared" si="1"/>
        <v>76</v>
      </c>
      <c r="F23"/>
      <c r="G23">
        <v>76</v>
      </c>
      <c r="H23" t="str">
        <f t="shared" si="0"/>
        <v>DN</v>
      </c>
    </row>
    <row r="24" spans="1:8" s="18" customFormat="1" ht="15" x14ac:dyDescent="0.25">
      <c r="A24" t="s">
        <v>111</v>
      </c>
      <c r="B24" t="s">
        <v>114</v>
      </c>
      <c r="C24"/>
      <c r="D24"/>
      <c r="E24"/>
      <c r="F24">
        <f t="shared" si="3"/>
        <v>79</v>
      </c>
      <c r="G24">
        <v>79</v>
      </c>
      <c r="H24" t="str">
        <f t="shared" si="0"/>
        <v>DN</v>
      </c>
    </row>
    <row r="25" spans="1:8" s="18" customFormat="1" ht="15" x14ac:dyDescent="0.25">
      <c r="A25" t="s">
        <v>43</v>
      </c>
      <c r="B25" t="s">
        <v>108</v>
      </c>
      <c r="C25">
        <f>G25</f>
        <v>75</v>
      </c>
      <c r="D25"/>
      <c r="E25"/>
      <c r="F25"/>
      <c r="G25">
        <v>75</v>
      </c>
      <c r="H25" t="str">
        <f t="shared" si="0"/>
        <v>DN</v>
      </c>
    </row>
    <row r="26" spans="1:8" s="18" customFormat="1" ht="15" x14ac:dyDescent="0.25">
      <c r="A26" t="s">
        <v>112</v>
      </c>
      <c r="B26" t="s">
        <v>113</v>
      </c>
      <c r="C26"/>
      <c r="D26">
        <f t="shared" si="2"/>
        <v>94</v>
      </c>
      <c r="E26">
        <f t="shared" si="1"/>
        <v>94</v>
      </c>
      <c r="F26"/>
      <c r="G26">
        <v>94</v>
      </c>
      <c r="H26" t="str">
        <f t="shared" si="0"/>
        <v>HD</v>
      </c>
    </row>
    <row r="27" spans="1:8" s="18" customFormat="1" ht="15" x14ac:dyDescent="0.25">
      <c r="A27" t="s">
        <v>109</v>
      </c>
      <c r="B27" t="s">
        <v>110</v>
      </c>
      <c r="C27"/>
      <c r="D27">
        <f t="shared" si="2"/>
        <v>77</v>
      </c>
      <c r="E27">
        <f t="shared" si="1"/>
        <v>77</v>
      </c>
      <c r="F27"/>
      <c r="G27">
        <v>77</v>
      </c>
      <c r="H27" t="str">
        <f t="shared" si="0"/>
        <v>DN</v>
      </c>
    </row>
    <row r="28" spans="1:8" s="18" customFormat="1" ht="15" x14ac:dyDescent="0.25">
      <c r="A28" t="s">
        <v>44</v>
      </c>
      <c r="B28" t="s">
        <v>46</v>
      </c>
      <c r="C28"/>
      <c r="D28"/>
      <c r="E28"/>
      <c r="F28"/>
      <c r="G28"/>
      <c r="H28" t="str">
        <f t="shared" si="0"/>
        <v/>
      </c>
    </row>
    <row r="29" spans="1:8" s="18" customFormat="1" ht="15" x14ac:dyDescent="0.25">
      <c r="A29" t="s">
        <v>45</v>
      </c>
      <c r="B29" t="s">
        <v>47</v>
      </c>
      <c r="C29"/>
      <c r="D29"/>
      <c r="E29"/>
      <c r="F29"/>
      <c r="G29"/>
      <c r="H29" t="str">
        <f t="shared" si="0"/>
        <v/>
      </c>
    </row>
    <row r="30" spans="1:8" s="18" customFormat="1" ht="15" x14ac:dyDescent="0.25">
      <c r="A30" t="s">
        <v>128</v>
      </c>
      <c r="B30" t="s">
        <v>129</v>
      </c>
      <c r="C30"/>
      <c r="D30"/>
      <c r="E30"/>
      <c r="F30"/>
      <c r="G30"/>
      <c r="H30" t="str">
        <f t="shared" si="0"/>
        <v/>
      </c>
    </row>
    <row r="31" spans="1:8" s="18" customFormat="1" ht="15" x14ac:dyDescent="0.25">
      <c r="A31"/>
      <c r="B31"/>
      <c r="C31"/>
      <c r="D31"/>
      <c r="E31"/>
      <c r="F31"/>
      <c r="G31"/>
      <c r="H31"/>
    </row>
    <row r="32" spans="1:8" s="18" customFormat="1" ht="15" x14ac:dyDescent="0.25">
      <c r="A32" t="s">
        <v>116</v>
      </c>
      <c r="B32" t="s">
        <v>119</v>
      </c>
      <c r="C32"/>
      <c r="D32"/>
      <c r="E32"/>
      <c r="F32"/>
      <c r="G32"/>
      <c r="H32" t="str">
        <f t="shared" ref="H32:H38" si="4">IF(G32&gt;=85,"HD",IF(G32&gt;=75,"DN",IF(G32&gt;=65,"CR",IF(G32&gt;=50,"PS",""))))</f>
        <v/>
      </c>
    </row>
    <row r="33" spans="1:8" s="18" customFormat="1" ht="15" x14ac:dyDescent="0.25">
      <c r="A33" t="s">
        <v>7</v>
      </c>
      <c r="B33" t="s">
        <v>27</v>
      </c>
      <c r="C33"/>
      <c r="D33"/>
      <c r="E33"/>
      <c r="F33"/>
      <c r="G33"/>
      <c r="H33" t="str">
        <f t="shared" si="4"/>
        <v/>
      </c>
    </row>
    <row r="34" spans="1:8" s="18" customFormat="1" ht="15" x14ac:dyDescent="0.25">
      <c r="A34" t="s">
        <v>90</v>
      </c>
      <c r="B34" t="s">
        <v>92</v>
      </c>
      <c r="C34"/>
      <c r="D34"/>
      <c r="E34"/>
      <c r="F34"/>
      <c r="G34"/>
      <c r="H34" t="str">
        <f t="shared" si="4"/>
        <v/>
      </c>
    </row>
    <row r="35" spans="1:8" s="18" customFormat="1" ht="15" x14ac:dyDescent="0.25">
      <c r="A35" t="s">
        <v>106</v>
      </c>
      <c r="B35" t="s">
        <v>107</v>
      </c>
      <c r="C35"/>
      <c r="D35"/>
      <c r="E35"/>
      <c r="F35"/>
      <c r="G35"/>
      <c r="H35" t="str">
        <f t="shared" si="4"/>
        <v/>
      </c>
    </row>
    <row r="36" spans="1:8" s="18" customFormat="1" ht="14.25" customHeight="1" x14ac:dyDescent="0.25">
      <c r="A36"/>
      <c r="B36"/>
      <c r="C36"/>
      <c r="D36"/>
      <c r="E36"/>
      <c r="F36"/>
      <c r="G36"/>
      <c r="H36" t="str">
        <f t="shared" si="4"/>
        <v/>
      </c>
    </row>
    <row r="37" spans="1:8" s="18" customFormat="1" ht="15" hidden="1" x14ac:dyDescent="0.25">
      <c r="A37"/>
      <c r="B37"/>
      <c r="C37"/>
      <c r="D37"/>
      <c r="E37"/>
      <c r="F37"/>
      <c r="G37"/>
      <c r="H37" t="str">
        <f t="shared" si="4"/>
        <v/>
      </c>
    </row>
    <row r="38" spans="1:8" s="18" customFormat="1" ht="15" x14ac:dyDescent="0.25">
      <c r="A38"/>
      <c r="B38"/>
      <c r="C38"/>
      <c r="D38"/>
      <c r="E38"/>
      <c r="F38"/>
      <c r="G38"/>
      <c r="H38" t="str">
        <f t="shared" si="4"/>
        <v/>
      </c>
    </row>
    <row r="39" spans="1:8" ht="16.5" thickBot="1" x14ac:dyDescent="0.3">
      <c r="A39" s="21" t="s">
        <v>2</v>
      </c>
      <c r="B39" s="21" t="s">
        <v>0</v>
      </c>
      <c r="C39" s="19" t="s">
        <v>130</v>
      </c>
      <c r="D39" s="19" t="s">
        <v>131</v>
      </c>
      <c r="E39" s="19" t="s">
        <v>132</v>
      </c>
      <c r="F39" s="19" t="s">
        <v>133</v>
      </c>
      <c r="G39" s="32" t="s">
        <v>98</v>
      </c>
      <c r="H39" s="21" t="s">
        <v>101</v>
      </c>
    </row>
    <row r="40" spans="1:8" ht="15.75" x14ac:dyDescent="0.25">
      <c r="A40" s="42" t="s">
        <v>134</v>
      </c>
      <c r="B40" s="43"/>
      <c r="C40" s="35">
        <f>AVERAGE(C2:C38)</f>
        <v>76</v>
      </c>
      <c r="D40" s="35">
        <f>AVERAGE(D2:D38)</f>
        <v>77.75</v>
      </c>
      <c r="E40" s="35">
        <f>AVERAGE(E2:E38)</f>
        <v>76.92307692307692</v>
      </c>
      <c r="F40" s="35">
        <f>AVERAGE(F2:F38)</f>
        <v>85</v>
      </c>
      <c r="G40" s="35">
        <f>AVERAGE(G2:G38)</f>
        <v>77.15384615384616</v>
      </c>
      <c r="H40" s="34" t="str">
        <f>IF(G40&gt;=85,"HD",IF(G40&gt;=75,"DN",IF(G40&gt;=65,"CR",IF(G40&gt;=50,"PS",""))))</f>
        <v>DN</v>
      </c>
    </row>
    <row r="41" spans="1:8" ht="15" hidden="1" x14ac:dyDescent="0.25"/>
    <row r="42" spans="1:8" ht="15" hidden="1" x14ac:dyDescent="0.25"/>
    <row r="43" spans="1:8" ht="15" hidden="1" x14ac:dyDescent="0.25"/>
    <row r="44" spans="1:8" ht="15" hidden="1" x14ac:dyDescent="0.25"/>
    <row r="45" spans="1:8" ht="15" hidden="1" x14ac:dyDescent="0.25"/>
    <row r="46" spans="1:8" ht="15" hidden="1" x14ac:dyDescent="0.25"/>
    <row r="47" spans="1:8" ht="15" hidden="1" x14ac:dyDescent="0.25"/>
    <row r="48" spans="1:8" ht="15" hidden="1" x14ac:dyDescent="0.25"/>
    <row r="49" ht="15" hidden="1" x14ac:dyDescent="0.25"/>
    <row r="50" ht="15" hidden="1" x14ac:dyDescent="0.25"/>
    <row r="51" ht="15" hidden="1" x14ac:dyDescent="0.25"/>
    <row r="52" ht="15" hidden="1" x14ac:dyDescent="0.25"/>
    <row r="53" ht="15" hidden="1" x14ac:dyDescent="0.25"/>
    <row r="54" ht="15" hidden="1" x14ac:dyDescent="0.25"/>
    <row r="55" ht="15" hidden="1" x14ac:dyDescent="0.25"/>
  </sheetData>
  <mergeCells count="1">
    <mergeCell ref="A40:B40"/>
  </mergeCells>
  <conditionalFormatting sqref="A2:H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90" zoomScaleNormal="90" workbookViewId="0">
      <selection activeCell="C15" sqref="C15"/>
    </sheetView>
  </sheetViews>
  <sheetFormatPr defaultColWidth="0" defaultRowHeight="15" customHeight="1" zeroHeight="1" x14ac:dyDescent="0.25"/>
  <cols>
    <col min="1" max="2" width="9.140625" style="10" customWidth="1"/>
    <col min="3" max="3" width="10.7109375" style="10" bestFit="1" customWidth="1"/>
    <col min="4" max="4" width="38.7109375" style="10" bestFit="1" customWidth="1"/>
    <col min="5" max="5" width="9.85546875" style="10" bestFit="1" customWidth="1"/>
    <col min="6" max="6" width="20.140625" style="10" bestFit="1" customWidth="1"/>
    <col min="7" max="7" width="22.5703125" style="10" bestFit="1" customWidth="1"/>
    <col min="8" max="8" width="15" style="10" bestFit="1" customWidth="1"/>
    <col min="9" max="9" width="13.28515625" style="10" customWidth="1"/>
    <col min="10" max="10" width="21.5703125" style="10" customWidth="1"/>
    <col min="11" max="11" width="0" hidden="1" customWidth="1"/>
    <col min="12" max="16384" width="9.140625" style="10" hidden="1"/>
  </cols>
  <sheetData>
    <row r="1" spans="1:10" s="2" customFormat="1" ht="15.75" thickBot="1" x14ac:dyDescent="0.3">
      <c r="A1" s="1" t="s">
        <v>40</v>
      </c>
      <c r="B1" s="1" t="s">
        <v>41</v>
      </c>
      <c r="C1" s="1" t="s">
        <v>2</v>
      </c>
      <c r="D1" s="1" t="s">
        <v>0</v>
      </c>
      <c r="E1" s="1" t="s">
        <v>42</v>
      </c>
      <c r="F1" s="1" t="s">
        <v>19</v>
      </c>
      <c r="G1" s="1" t="s">
        <v>20</v>
      </c>
      <c r="H1" s="1" t="s">
        <v>16</v>
      </c>
      <c r="I1" s="1" t="s">
        <v>17</v>
      </c>
      <c r="J1" s="1" t="s">
        <v>18</v>
      </c>
    </row>
    <row r="2" spans="1:10" s="4" customFormat="1" x14ac:dyDescent="0.25">
      <c r="A2" s="57">
        <v>1</v>
      </c>
      <c r="B2" s="60">
        <v>1</v>
      </c>
      <c r="C2" s="3" t="s">
        <v>3</v>
      </c>
      <c r="D2" s="3" t="s">
        <v>22</v>
      </c>
      <c r="E2" s="3">
        <v>6</v>
      </c>
      <c r="F2" s="3" t="s">
        <v>15</v>
      </c>
      <c r="G2" s="3"/>
      <c r="H2" s="3" t="s">
        <v>15</v>
      </c>
      <c r="I2" s="3"/>
      <c r="J2" s="3"/>
    </row>
    <row r="3" spans="1:10" s="4" customFormat="1" x14ac:dyDescent="0.25">
      <c r="A3" s="58"/>
      <c r="B3" s="61"/>
      <c r="C3" s="5" t="s">
        <v>6</v>
      </c>
      <c r="D3" s="5" t="s">
        <v>26</v>
      </c>
      <c r="E3" s="5">
        <v>6</v>
      </c>
      <c r="F3" s="5" t="s">
        <v>15</v>
      </c>
      <c r="G3" s="5"/>
      <c r="H3" s="5" t="s">
        <v>15</v>
      </c>
      <c r="I3" s="5"/>
      <c r="J3" s="5"/>
    </row>
    <row r="4" spans="1:10" s="4" customFormat="1" x14ac:dyDescent="0.25">
      <c r="A4" s="58"/>
      <c r="B4" s="61"/>
      <c r="C4" s="5" t="s">
        <v>14</v>
      </c>
      <c r="D4" s="5" t="s">
        <v>34</v>
      </c>
      <c r="E4" s="5">
        <v>6</v>
      </c>
      <c r="F4" s="5"/>
      <c r="G4" s="5"/>
      <c r="H4" s="5"/>
      <c r="I4" s="5" t="s">
        <v>15</v>
      </c>
      <c r="J4" s="5"/>
    </row>
    <row r="5" spans="1:10" s="4" customFormat="1" x14ac:dyDescent="0.25">
      <c r="A5" s="58"/>
      <c r="B5" s="61"/>
      <c r="C5" s="5" t="s">
        <v>10</v>
      </c>
      <c r="D5" s="5" t="s">
        <v>30</v>
      </c>
      <c r="E5" s="5">
        <v>6</v>
      </c>
      <c r="F5" s="5"/>
      <c r="G5" s="5"/>
      <c r="H5" s="5"/>
      <c r="I5" s="5" t="s">
        <v>15</v>
      </c>
      <c r="J5" s="5"/>
    </row>
    <row r="6" spans="1:10" s="6" customFormat="1" x14ac:dyDescent="0.25">
      <c r="A6" s="58"/>
      <c r="B6" s="62">
        <v>2</v>
      </c>
      <c r="C6" s="15" t="s">
        <v>4</v>
      </c>
      <c r="D6" s="15" t="s">
        <v>24</v>
      </c>
      <c r="E6" s="15">
        <v>6</v>
      </c>
      <c r="F6" s="15" t="s">
        <v>15</v>
      </c>
      <c r="G6" s="15"/>
      <c r="H6" s="15" t="s">
        <v>15</v>
      </c>
      <c r="I6" s="15"/>
      <c r="J6" s="15"/>
    </row>
    <row r="7" spans="1:10" s="6" customFormat="1" x14ac:dyDescent="0.25">
      <c r="A7" s="58"/>
      <c r="B7" s="62"/>
      <c r="C7" s="15" t="s">
        <v>11</v>
      </c>
      <c r="D7" s="15" t="s">
        <v>31</v>
      </c>
      <c r="E7" s="15">
        <v>6</v>
      </c>
      <c r="F7" s="15"/>
      <c r="G7" s="15" t="s">
        <v>15</v>
      </c>
      <c r="H7" s="15"/>
      <c r="I7" s="15" t="s">
        <v>15</v>
      </c>
      <c r="J7" s="15"/>
    </row>
    <row r="8" spans="1:10" s="6" customFormat="1" x14ac:dyDescent="0.25">
      <c r="A8" s="58"/>
      <c r="B8" s="62"/>
      <c r="C8" s="15" t="s">
        <v>12</v>
      </c>
      <c r="D8" s="15" t="s">
        <v>32</v>
      </c>
      <c r="E8" s="15">
        <v>6</v>
      </c>
      <c r="F8" s="15"/>
      <c r="G8" s="15"/>
      <c r="H8" s="15"/>
      <c r="I8" s="15" t="s">
        <v>15</v>
      </c>
      <c r="J8" s="15"/>
    </row>
    <row r="9" spans="1:10" s="6" customFormat="1" x14ac:dyDescent="0.25">
      <c r="A9" s="58"/>
      <c r="B9" s="62"/>
      <c r="C9" s="15" t="s">
        <v>13</v>
      </c>
      <c r="D9" s="15" t="s">
        <v>33</v>
      </c>
      <c r="E9" s="15">
        <v>6</v>
      </c>
      <c r="F9" s="15"/>
      <c r="G9" s="15"/>
      <c r="H9" s="15"/>
      <c r="I9" s="15" t="s">
        <v>15</v>
      </c>
      <c r="J9" s="15"/>
    </row>
    <row r="10" spans="1:10" s="6" customFormat="1" x14ac:dyDescent="0.25">
      <c r="A10" s="59"/>
      <c r="B10" s="16" t="s">
        <v>80</v>
      </c>
      <c r="C10" s="17" t="s">
        <v>5</v>
      </c>
      <c r="D10" s="17" t="s">
        <v>25</v>
      </c>
      <c r="E10" s="17">
        <v>6</v>
      </c>
      <c r="F10" s="17" t="s">
        <v>15</v>
      </c>
      <c r="G10" s="17"/>
      <c r="H10" s="17" t="s">
        <v>15</v>
      </c>
      <c r="I10" s="17"/>
      <c r="J10" s="17"/>
    </row>
    <row r="11" spans="1:10" s="8" customFormat="1" x14ac:dyDescent="0.25">
      <c r="A11" s="63">
        <v>2</v>
      </c>
      <c r="B11" s="63">
        <v>1</v>
      </c>
      <c r="C11" s="7" t="s">
        <v>7</v>
      </c>
      <c r="D11" s="7" t="s">
        <v>27</v>
      </c>
      <c r="E11" s="7">
        <v>6</v>
      </c>
      <c r="F11" s="7"/>
      <c r="G11" s="7"/>
      <c r="H11" s="7" t="s">
        <v>15</v>
      </c>
      <c r="I11" s="7"/>
      <c r="J11" s="7"/>
    </row>
    <row r="12" spans="1:10" s="8" customFormat="1" x14ac:dyDescent="0.25">
      <c r="A12" s="64"/>
      <c r="B12" s="64"/>
      <c r="C12" s="7" t="s">
        <v>9</v>
      </c>
      <c r="D12" s="7" t="s">
        <v>29</v>
      </c>
      <c r="E12" s="7">
        <v>6</v>
      </c>
      <c r="F12" s="7" t="s">
        <v>15</v>
      </c>
      <c r="G12" s="7"/>
      <c r="H12" s="7" t="s">
        <v>15</v>
      </c>
      <c r="I12" s="7"/>
      <c r="J12" s="7"/>
    </row>
    <row r="13" spans="1:10" s="8" customFormat="1" x14ac:dyDescent="0.25">
      <c r="A13" s="64"/>
      <c r="B13" s="64"/>
      <c r="C13" s="7"/>
      <c r="D13" s="7"/>
      <c r="E13" s="7"/>
      <c r="F13" s="7"/>
      <c r="G13" s="7"/>
      <c r="H13" s="7"/>
      <c r="I13" s="7"/>
      <c r="J13" s="7"/>
    </row>
    <row r="14" spans="1:10" s="8" customFormat="1" x14ac:dyDescent="0.25">
      <c r="A14" s="64"/>
      <c r="B14" s="65"/>
      <c r="C14" s="7"/>
      <c r="D14" s="7"/>
      <c r="E14" s="7"/>
      <c r="F14" s="7"/>
      <c r="G14" s="7"/>
      <c r="H14" s="7"/>
      <c r="I14" s="7"/>
      <c r="J14" s="7"/>
    </row>
    <row r="15" spans="1:10" s="8" customFormat="1" x14ac:dyDescent="0.25">
      <c r="A15" s="64"/>
      <c r="B15" s="63">
        <v>2</v>
      </c>
      <c r="C15" s="7" t="s">
        <v>35</v>
      </c>
      <c r="D15" s="7" t="s">
        <v>23</v>
      </c>
      <c r="E15" s="7">
        <v>6</v>
      </c>
      <c r="F15" s="7" t="s">
        <v>15</v>
      </c>
      <c r="G15" s="7"/>
      <c r="H15" s="7" t="s">
        <v>15</v>
      </c>
      <c r="I15" s="7"/>
      <c r="J15" s="7"/>
    </row>
    <row r="16" spans="1:10" s="8" customFormat="1" x14ac:dyDescent="0.25">
      <c r="A16" s="64"/>
      <c r="B16" s="64"/>
      <c r="C16" s="7"/>
      <c r="D16" s="7"/>
      <c r="E16" s="7"/>
      <c r="F16" s="7"/>
      <c r="G16" s="7"/>
      <c r="H16" s="7"/>
      <c r="I16" s="7"/>
      <c r="J16" s="7"/>
    </row>
    <row r="17" spans="1:10" s="8" customFormat="1" x14ac:dyDescent="0.25">
      <c r="A17" s="64"/>
      <c r="B17" s="64"/>
      <c r="C17" s="7"/>
      <c r="D17" s="7"/>
      <c r="E17" s="7"/>
      <c r="F17" s="7"/>
      <c r="G17" s="7"/>
      <c r="H17" s="7"/>
      <c r="I17" s="7"/>
      <c r="J17" s="7"/>
    </row>
    <row r="18" spans="1:10" s="8" customFormat="1" x14ac:dyDescent="0.25">
      <c r="A18" s="65"/>
      <c r="B18" s="65"/>
      <c r="C18" s="7"/>
      <c r="D18" s="7"/>
      <c r="E18" s="7"/>
      <c r="F18" s="7"/>
      <c r="G18" s="7"/>
      <c r="H18" s="7"/>
      <c r="I18" s="7"/>
      <c r="J18" s="7"/>
    </row>
    <row r="19" spans="1:10" s="8" customFormat="1" x14ac:dyDescent="0.25">
      <c r="A19" s="14"/>
      <c r="B19" s="14" t="s">
        <v>80</v>
      </c>
      <c r="C19" s="7" t="s">
        <v>8</v>
      </c>
      <c r="D19" s="7" t="s">
        <v>28</v>
      </c>
      <c r="E19" s="7">
        <v>6</v>
      </c>
      <c r="F19" s="7" t="s">
        <v>15</v>
      </c>
      <c r="G19" s="7"/>
      <c r="H19" s="7" t="s">
        <v>15</v>
      </c>
      <c r="I19" s="7"/>
      <c r="J19" s="7"/>
    </row>
    <row r="20" spans="1:10" s="8" customFormat="1" x14ac:dyDescent="0.25">
      <c r="A20" s="63">
        <v>3</v>
      </c>
      <c r="B20" s="63">
        <v>1</v>
      </c>
      <c r="C20" s="7" t="s">
        <v>36</v>
      </c>
      <c r="D20" s="7" t="s">
        <v>37</v>
      </c>
      <c r="E20" s="7">
        <v>6</v>
      </c>
      <c r="F20" s="7" t="s">
        <v>15</v>
      </c>
      <c r="G20" s="7"/>
      <c r="H20" s="7" t="s">
        <v>15</v>
      </c>
      <c r="I20" s="7"/>
      <c r="J20" s="7"/>
    </row>
    <row r="21" spans="1:10" s="8" customFormat="1" x14ac:dyDescent="0.25">
      <c r="A21" s="64"/>
      <c r="B21" s="64"/>
      <c r="C21" s="7" t="s">
        <v>81</v>
      </c>
      <c r="D21" s="7"/>
      <c r="E21" s="7"/>
      <c r="F21" s="7"/>
      <c r="G21" s="7"/>
      <c r="H21" s="7"/>
      <c r="I21" s="7"/>
      <c r="J21" s="7"/>
    </row>
    <row r="22" spans="1:10" s="8" customFormat="1" x14ac:dyDescent="0.25">
      <c r="A22" s="64"/>
      <c r="B22" s="64"/>
      <c r="C22" s="7"/>
      <c r="D22" s="7"/>
      <c r="E22" s="7"/>
      <c r="F22" s="7"/>
      <c r="G22" s="7"/>
      <c r="H22" s="7"/>
      <c r="I22" s="7"/>
      <c r="J22" s="7"/>
    </row>
    <row r="23" spans="1:10" s="8" customFormat="1" x14ac:dyDescent="0.25">
      <c r="A23" s="64"/>
      <c r="B23" s="65"/>
      <c r="C23" s="7"/>
      <c r="D23" s="7"/>
      <c r="E23" s="7"/>
      <c r="F23" s="7"/>
      <c r="G23" s="7"/>
      <c r="H23" s="7"/>
      <c r="I23" s="7"/>
      <c r="J23" s="7"/>
    </row>
    <row r="24" spans="1:10" s="8" customFormat="1" x14ac:dyDescent="0.25">
      <c r="A24" s="64"/>
      <c r="B24" s="63">
        <v>2</v>
      </c>
      <c r="C24" s="7"/>
      <c r="D24" s="7"/>
      <c r="E24" s="7"/>
      <c r="F24" s="7"/>
      <c r="G24" s="7"/>
      <c r="H24" s="7"/>
      <c r="I24" s="7"/>
      <c r="J24" s="7"/>
    </row>
    <row r="25" spans="1:10" s="8" customFormat="1" x14ac:dyDescent="0.25">
      <c r="A25" s="64"/>
      <c r="B25" s="64"/>
      <c r="C25" s="7"/>
      <c r="D25" s="7"/>
      <c r="E25" s="7"/>
      <c r="F25" s="7"/>
      <c r="G25" s="7"/>
      <c r="H25" s="7"/>
      <c r="I25" s="7"/>
      <c r="J25" s="7"/>
    </row>
    <row r="26" spans="1:10" s="8" customFormat="1" x14ac:dyDescent="0.25">
      <c r="A26" s="64"/>
      <c r="B26" s="64"/>
      <c r="C26" s="7"/>
      <c r="D26" s="7"/>
      <c r="E26" s="7"/>
      <c r="F26" s="7"/>
      <c r="G26" s="7"/>
      <c r="H26" s="7"/>
      <c r="I26" s="7"/>
      <c r="J26" s="7"/>
    </row>
    <row r="27" spans="1:10" s="8" customFormat="1" x14ac:dyDescent="0.25">
      <c r="A27" s="65"/>
      <c r="B27" s="65"/>
      <c r="C27" s="7"/>
      <c r="D27" s="7"/>
      <c r="E27" s="7"/>
      <c r="F27" s="7"/>
      <c r="G27" s="7"/>
      <c r="H27" s="7"/>
      <c r="I27" s="7"/>
      <c r="J27" s="7"/>
    </row>
    <row r="28" spans="1:10" s="8" customFormat="1" hidden="1" x14ac:dyDescent="0.25">
      <c r="A28" s="14"/>
      <c r="B28" s="14"/>
      <c r="C28" s="7"/>
      <c r="D28" s="7"/>
      <c r="E28" s="7"/>
      <c r="F28" s="7"/>
      <c r="G28" s="7"/>
      <c r="H28" s="7"/>
      <c r="I28" s="7"/>
      <c r="J28" s="7"/>
    </row>
    <row r="29" spans="1:10" s="8" customFormat="1" x14ac:dyDescent="0.25">
      <c r="A29" s="63">
        <v>4</v>
      </c>
      <c r="B29" s="63">
        <v>1</v>
      </c>
      <c r="C29" s="7"/>
      <c r="D29" s="7"/>
      <c r="E29" s="7"/>
      <c r="F29" s="7"/>
      <c r="G29" s="7"/>
      <c r="H29" s="7"/>
      <c r="I29" s="7"/>
      <c r="J29" s="7"/>
    </row>
    <row r="30" spans="1:10" s="8" customFormat="1" x14ac:dyDescent="0.25">
      <c r="A30" s="64"/>
      <c r="B30" s="64"/>
      <c r="C30" s="7"/>
      <c r="D30" s="7"/>
      <c r="E30" s="7"/>
      <c r="F30" s="7"/>
      <c r="G30" s="7"/>
      <c r="H30" s="7"/>
      <c r="I30" s="7"/>
      <c r="J30" s="7"/>
    </row>
    <row r="31" spans="1:10" s="8" customFormat="1" x14ac:dyDescent="0.25">
      <c r="A31" s="64"/>
      <c r="B31" s="64"/>
      <c r="C31" s="7"/>
      <c r="D31" s="7"/>
      <c r="E31" s="7"/>
      <c r="F31" s="7"/>
      <c r="G31" s="7"/>
      <c r="H31" s="7"/>
      <c r="I31" s="7"/>
      <c r="J31" s="7"/>
    </row>
    <row r="32" spans="1:10" s="8" customFormat="1" x14ac:dyDescent="0.25">
      <c r="A32" s="64"/>
      <c r="B32" s="65"/>
      <c r="C32" s="7"/>
      <c r="D32" s="7"/>
      <c r="E32" s="7"/>
      <c r="F32" s="7"/>
      <c r="G32" s="7"/>
      <c r="H32" s="7"/>
      <c r="I32" s="7"/>
      <c r="J32" s="7"/>
    </row>
    <row r="33" spans="1:10" s="8" customFormat="1" x14ac:dyDescent="0.25">
      <c r="A33" s="64"/>
      <c r="B33" s="63">
        <v>2</v>
      </c>
      <c r="C33" s="7"/>
      <c r="D33" s="7"/>
      <c r="E33" s="7"/>
      <c r="F33" s="7"/>
      <c r="G33" s="7"/>
      <c r="H33" s="7"/>
      <c r="I33" s="7"/>
      <c r="J33" s="7"/>
    </row>
    <row r="34" spans="1:10" s="8" customFormat="1" x14ac:dyDescent="0.25">
      <c r="A34" s="64"/>
      <c r="B34" s="64"/>
      <c r="C34" s="7"/>
      <c r="D34" s="7"/>
      <c r="E34" s="7"/>
      <c r="F34" s="7"/>
      <c r="G34" s="7"/>
      <c r="H34" s="7"/>
      <c r="I34" s="7"/>
      <c r="J34" s="7"/>
    </row>
    <row r="35" spans="1:10" s="8" customFormat="1" x14ac:dyDescent="0.25">
      <c r="A35" s="64"/>
      <c r="B35" s="64"/>
      <c r="C35" s="7"/>
      <c r="D35" s="7"/>
      <c r="E35" s="7"/>
      <c r="F35" s="7"/>
      <c r="G35" s="7"/>
      <c r="H35" s="7"/>
      <c r="I35" s="7"/>
      <c r="J35" s="7"/>
    </row>
    <row r="36" spans="1:10" s="8" customFormat="1" x14ac:dyDescent="0.25">
      <c r="A36" s="65"/>
      <c r="B36" s="65"/>
      <c r="C36" s="7"/>
      <c r="D36" s="7"/>
      <c r="E36" s="7"/>
      <c r="F36" s="7"/>
      <c r="G36" s="7"/>
      <c r="H36" s="7"/>
      <c r="I36" s="7"/>
      <c r="J36" s="7"/>
    </row>
    <row r="37" spans="1:10" s="8" customFormat="1" hidden="1" x14ac:dyDescent="0.25">
      <c r="A37" s="12"/>
      <c r="B37" s="12"/>
      <c r="C37" s="7"/>
      <c r="D37" s="7"/>
      <c r="E37" s="7"/>
      <c r="F37" s="7"/>
      <c r="G37" s="7"/>
      <c r="H37" s="7"/>
      <c r="I37" s="7"/>
      <c r="J37" s="7"/>
    </row>
    <row r="38" spans="1:10" s="9" customFormat="1" ht="15.75" hidden="1" thickBot="1" x14ac:dyDescent="0.3">
      <c r="A38" s="12"/>
      <c r="B38" s="12"/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s="13" t="s">
        <v>40</v>
      </c>
      <c r="B39" s="13" t="s">
        <v>41</v>
      </c>
      <c r="C39" s="13" t="s">
        <v>2</v>
      </c>
      <c r="D39" s="13" t="s">
        <v>0</v>
      </c>
      <c r="E39" s="13" t="s">
        <v>42</v>
      </c>
      <c r="F39" s="13" t="s">
        <v>38</v>
      </c>
      <c r="G39" s="13" t="s">
        <v>39</v>
      </c>
      <c r="H39" s="13" t="s">
        <v>16</v>
      </c>
      <c r="I39" s="13" t="s">
        <v>17</v>
      </c>
      <c r="J39" s="13" t="s">
        <v>18</v>
      </c>
    </row>
    <row r="40" spans="1:10" x14ac:dyDescent="0.25">
      <c r="A40" s="66" t="s">
        <v>21</v>
      </c>
      <c r="B40" s="67"/>
      <c r="C40" s="67"/>
      <c r="D40" s="68"/>
      <c r="E40" s="11">
        <f>192-SUM(E2:E38)</f>
        <v>108</v>
      </c>
      <c r="F40" s="11">
        <f>60-6*COUNTA(F2:F38)</f>
        <v>12</v>
      </c>
      <c r="G40" s="11">
        <f>48-6*COUNTA(G2:G38)</f>
        <v>42</v>
      </c>
      <c r="H40" s="11">
        <f>84-6*COUNTA(H2:H38)</f>
        <v>30</v>
      </c>
      <c r="I40" s="11">
        <f>96-6*COUNTA(I2:I38)</f>
        <v>66</v>
      </c>
      <c r="J40" s="11">
        <f>12-6*COUNTA(J2:J38)</f>
        <v>12</v>
      </c>
    </row>
    <row r="41" spans="1:10" hidden="1" x14ac:dyDescent="0.25"/>
    <row r="42" spans="1:10" hidden="1" x14ac:dyDescent="0.25"/>
    <row r="43" spans="1:10" hidden="1" x14ac:dyDescent="0.25"/>
    <row r="44" spans="1:10" hidden="1" x14ac:dyDescent="0.25"/>
    <row r="45" spans="1:10" hidden="1" x14ac:dyDescent="0.25"/>
  </sheetData>
  <mergeCells count="13">
    <mergeCell ref="A40:D40"/>
    <mergeCell ref="A20:A27"/>
    <mergeCell ref="B20:B23"/>
    <mergeCell ref="B24:B27"/>
    <mergeCell ref="A29:A36"/>
    <mergeCell ref="B29:B32"/>
    <mergeCell ref="B33:B36"/>
    <mergeCell ref="A2:A10"/>
    <mergeCell ref="B2:B5"/>
    <mergeCell ref="B6:B9"/>
    <mergeCell ref="A11:A18"/>
    <mergeCell ref="B11:B14"/>
    <mergeCell ref="B15:B18"/>
  </mergeCells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D8" sqref="D8"/>
    </sheetView>
  </sheetViews>
  <sheetFormatPr defaultRowHeight="15" x14ac:dyDescent="0.25"/>
  <cols>
    <col min="1" max="1" width="9.7109375" customWidth="1"/>
    <col min="2" max="2" width="32.7109375" bestFit="1" customWidth="1"/>
  </cols>
  <sheetData>
    <row r="1" spans="1:3" x14ac:dyDescent="0.25">
      <c r="A1" t="s">
        <v>48</v>
      </c>
    </row>
    <row r="2" spans="1:3" x14ac:dyDescent="0.25">
      <c r="A2" t="s">
        <v>79</v>
      </c>
    </row>
    <row r="3" spans="1:3" x14ac:dyDescent="0.25">
      <c r="A3" t="s">
        <v>2</v>
      </c>
      <c r="B3" t="s">
        <v>0</v>
      </c>
      <c r="C3" t="s">
        <v>1</v>
      </c>
    </row>
    <row r="4" spans="1:3" x14ac:dyDescent="0.25">
      <c r="A4" t="s">
        <v>49</v>
      </c>
      <c r="B4" t="s">
        <v>63</v>
      </c>
      <c r="C4">
        <v>6</v>
      </c>
    </row>
    <row r="5" spans="1:3" x14ac:dyDescent="0.25">
      <c r="A5" t="s">
        <v>50</v>
      </c>
      <c r="B5" t="s">
        <v>64</v>
      </c>
      <c r="C5">
        <v>6</v>
      </c>
    </row>
    <row r="6" spans="1:3" x14ac:dyDescent="0.25">
      <c r="A6" t="s">
        <v>51</v>
      </c>
      <c r="B6" t="s">
        <v>65</v>
      </c>
      <c r="C6">
        <v>6</v>
      </c>
    </row>
    <row r="7" spans="1:3" x14ac:dyDescent="0.25">
      <c r="A7" t="s">
        <v>78</v>
      </c>
      <c r="B7" t="s">
        <v>66</v>
      </c>
      <c r="C7">
        <v>6</v>
      </c>
    </row>
    <row r="8" spans="1:3" x14ac:dyDescent="0.25">
      <c r="A8" t="s">
        <v>52</v>
      </c>
      <c r="B8" t="s">
        <v>67</v>
      </c>
      <c r="C8">
        <v>6</v>
      </c>
    </row>
    <row r="9" spans="1:3" x14ac:dyDescent="0.25">
      <c r="A9" t="s">
        <v>53</v>
      </c>
      <c r="B9" t="s">
        <v>68</v>
      </c>
      <c r="C9">
        <v>6</v>
      </c>
    </row>
    <row r="10" spans="1:3" x14ac:dyDescent="0.25">
      <c r="A10" t="s">
        <v>54</v>
      </c>
      <c r="B10" t="s">
        <v>69</v>
      </c>
      <c r="C10">
        <v>6</v>
      </c>
    </row>
    <row r="11" spans="1:3" x14ac:dyDescent="0.25">
      <c r="A11" t="s">
        <v>55</v>
      </c>
      <c r="B11" t="s">
        <v>70</v>
      </c>
      <c r="C11">
        <v>6</v>
      </c>
    </row>
    <row r="12" spans="1:3" x14ac:dyDescent="0.25">
      <c r="A12" t="s">
        <v>56</v>
      </c>
      <c r="B12" t="s">
        <v>71</v>
      </c>
      <c r="C12">
        <v>6</v>
      </c>
    </row>
    <row r="13" spans="1:3" x14ac:dyDescent="0.25">
      <c r="A13" t="s">
        <v>57</v>
      </c>
      <c r="B13" t="s">
        <v>72</v>
      </c>
      <c r="C13">
        <v>6</v>
      </c>
    </row>
    <row r="14" spans="1:3" x14ac:dyDescent="0.25">
      <c r="A14" t="s">
        <v>58</v>
      </c>
      <c r="B14" t="s">
        <v>73</v>
      </c>
      <c r="C14">
        <v>6</v>
      </c>
    </row>
    <row r="15" spans="1:3" x14ac:dyDescent="0.25">
      <c r="A15" t="s">
        <v>59</v>
      </c>
      <c r="B15" t="s">
        <v>74</v>
      </c>
      <c r="C15">
        <v>6</v>
      </c>
    </row>
    <row r="16" spans="1:3" x14ac:dyDescent="0.25">
      <c r="A16" t="s">
        <v>60</v>
      </c>
      <c r="B16" t="s">
        <v>75</v>
      </c>
      <c r="C16">
        <v>6</v>
      </c>
    </row>
    <row r="17" spans="1:3" x14ac:dyDescent="0.25">
      <c r="A17" t="s">
        <v>61</v>
      </c>
      <c r="B17" t="s">
        <v>76</v>
      </c>
      <c r="C17">
        <v>6</v>
      </c>
    </row>
    <row r="18" spans="1:3" x14ac:dyDescent="0.25">
      <c r="A18" t="s">
        <v>62</v>
      </c>
      <c r="B18" t="s">
        <v>77</v>
      </c>
      <c r="C1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BCommBEcon</vt:lpstr>
      <vt:lpstr>Specific WAM</vt:lpstr>
      <vt:lpstr>BCommBEcon Information Systems </vt:lpstr>
      <vt:lpstr>Business Law Major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Scodellaro</dc:creator>
  <cp:lastModifiedBy>Danilo Scodellaro</cp:lastModifiedBy>
  <cp:lastPrinted>2014-10-11T11:33:24Z</cp:lastPrinted>
  <dcterms:created xsi:type="dcterms:W3CDTF">2012-08-20T12:21:12Z</dcterms:created>
  <dcterms:modified xsi:type="dcterms:W3CDTF">2014-12-04T13:03:11Z</dcterms:modified>
</cp:coreProperties>
</file>