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\Documents\Gitkraken\EpauleFDK\Application\Validation\EpauleFDK\Output\Resultats FDK\"/>
    </mc:Choice>
  </mc:AlternateContent>
  <xr:revisionPtr revIDLastSave="0" documentId="13_ncr:1_{2088972D-C53D-4E6C-890A-F8B8232A96F3}" xr6:coauthVersionLast="47" xr6:coauthVersionMax="47" xr10:uidLastSave="{00000000-0000-0000-0000-000000000000}"/>
  <bookViews>
    <workbookView xWindow="28680" yWindow="-120" windowWidth="29040" windowHeight="15720" xr2:uid="{EE57FB80-DC25-4055-B570-F4781C35C020}"/>
  </bookViews>
  <sheets>
    <sheet name="Sc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" i="1" l="1"/>
  <c r="W22" i="1"/>
  <c r="V22" i="1"/>
  <c r="U22" i="1"/>
  <c r="T22" i="1"/>
  <c r="Y21" i="1"/>
  <c r="Y20" i="1"/>
  <c r="Y19" i="1"/>
  <c r="Y18" i="1"/>
  <c r="Y17" i="1"/>
  <c r="Y16" i="1"/>
  <c r="T10" i="1"/>
  <c r="U10" i="1"/>
  <c r="V10" i="1"/>
  <c r="W10" i="1"/>
  <c r="X10" i="1"/>
  <c r="Y9" i="1"/>
  <c r="Y8" i="1"/>
  <c r="Y7" i="1"/>
  <c r="Y6" i="1"/>
  <c r="Y5" i="1"/>
  <c r="Y4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J37" i="1"/>
  <c r="J38" i="1"/>
  <c r="J39" i="1"/>
  <c r="J40" i="1"/>
  <c r="J41" i="1"/>
  <c r="J36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B37" i="1"/>
  <c r="B38" i="1"/>
  <c r="B39" i="1"/>
  <c r="B40" i="1"/>
  <c r="B41" i="1"/>
  <c r="B36" i="1"/>
</calcChain>
</file>

<file path=xl/sharedStrings.xml><?xml version="1.0" encoding="utf-8"?>
<sst xmlns="http://schemas.openxmlformats.org/spreadsheetml/2006/main" count="106" uniqueCount="29">
  <si>
    <t>Acromion lengthening [mm]</t>
  </si>
  <si>
    <t>-8.7°</t>
  </si>
  <si>
    <t>-3.0°</t>
  </si>
  <si>
    <t>0°</t>
  </si>
  <si>
    <t>2.9°</t>
  </si>
  <si>
    <t>9.0°</t>
  </si>
  <si>
    <t>15.2°</t>
  </si>
  <si>
    <t>Total moment on the glenoid [N.m]</t>
  </si>
  <si>
    <t>Total shear forces on the glenoid [N]</t>
  </si>
  <si>
    <t>Total moment AP on the glenoid [N.m]</t>
  </si>
  <si>
    <t>Total moment IS on the glenoid [N.m]</t>
  </si>
  <si>
    <t>Total AP shear forces on the glenoid [N]</t>
  </si>
  <si>
    <t>Total IS shear forces on the glenoid [N]</t>
  </si>
  <si>
    <t>xshort</t>
  </si>
  <si>
    <t>short</t>
  </si>
  <si>
    <t>normal</t>
  </si>
  <si>
    <t>long</t>
  </si>
  <si>
    <t>xdown</t>
  </si>
  <si>
    <t>down</t>
  </si>
  <si>
    <t>neutral</t>
  </si>
  <si>
    <t>middle</t>
  </si>
  <si>
    <t>up</t>
  </si>
  <si>
    <t>xlong</t>
  </si>
  <si>
    <t>xup</t>
  </si>
  <si>
    <t>Copypaste</t>
  </si>
  <si>
    <t>Glenoid Inclination</t>
  </si>
  <si>
    <t>Mean</t>
  </si>
  <si>
    <t>IS/Total</t>
  </si>
  <si>
    <t>AP/Total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</si>
</sst>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Aptos Narrow"/>
      <family val="2"/>
      <scheme val="minor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1" fontId="1" fillId="0" borderId="0" xfId="0" applyNumberFormat="1" applyFont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8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3FA34-2DBA-4A8A-BF5F-CD7F590C191F}">
  <dimension ref="A1:AI50"/>
  <sheetViews>
    <sheetView tabSelected="1" zoomScale="85" zoomScaleNormal="85" workbookViewId="0">
      <selection activeCell="I2" sqref="I2:N9"/>
    </sheetView>
  </sheetViews>
  <sheetFormatPr baseColWidth="10" defaultRowHeight="15" x14ac:dyDescent="0.25"/>
  <cols>
    <col min="2" max="2" width="11.85546875" bestFit="1" customWidth="1"/>
    <col min="3" max="3" width="13.140625" bestFit="1" customWidth="1"/>
    <col min="4" max="5" width="11.85546875" customWidth="1"/>
    <col min="6" max="6" width="12.140625" customWidth="1"/>
    <col min="9" max="14" width="12" customWidth="1"/>
    <col min="20" max="20" width="11.85546875" bestFit="1" customWidth="1"/>
    <col min="21" max="21" width="13.140625" bestFit="1" customWidth="1"/>
    <col min="22" max="23" width="11.85546875" customWidth="1"/>
    <col min="24" max="24" width="12.140625" customWidth="1"/>
  </cols>
  <sheetData>
    <row r="1" spans="1:35" ht="21.75" thickBot="1" x14ac:dyDescent="0.4">
      <c r="A1" s="20" t="s">
        <v>7</v>
      </c>
      <c r="B1" s="20"/>
      <c r="C1" s="20"/>
      <c r="D1" s="20"/>
      <c r="E1" s="20"/>
      <c r="F1" s="20"/>
      <c r="G1" s="44"/>
      <c r="I1" s="38" t="s">
        <v>8</v>
      </c>
      <c r="J1" s="38"/>
      <c r="K1" s="38"/>
      <c r="L1" s="38"/>
      <c r="M1" s="38"/>
      <c r="N1" s="38"/>
      <c r="O1" s="38"/>
      <c r="Q1" s="5"/>
      <c r="R1" s="5"/>
      <c r="S1" s="20" t="s">
        <v>7</v>
      </c>
      <c r="T1" s="20"/>
      <c r="U1" s="20"/>
      <c r="V1" s="20"/>
      <c r="W1" s="20"/>
      <c r="X1" s="20"/>
      <c r="Y1" s="20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ht="15.75" customHeight="1" x14ac:dyDescent="0.25">
      <c r="A2" s="13"/>
      <c r="B2" s="17" t="s">
        <v>0</v>
      </c>
      <c r="C2" s="17"/>
      <c r="D2" s="17"/>
      <c r="E2" s="17"/>
      <c r="F2" s="18"/>
      <c r="G2" s="39"/>
      <c r="I2" s="13"/>
      <c r="J2" s="17" t="s">
        <v>0</v>
      </c>
      <c r="K2" s="17"/>
      <c r="L2" s="17"/>
      <c r="M2" s="17"/>
      <c r="N2" s="18"/>
      <c r="O2" s="39"/>
      <c r="Q2" s="5"/>
      <c r="R2" s="5"/>
      <c r="S2" s="13"/>
      <c r="T2" s="17" t="s">
        <v>0</v>
      </c>
      <c r="U2" s="17"/>
      <c r="V2" s="17"/>
      <c r="W2" s="17"/>
      <c r="X2" s="17"/>
      <c r="Y2" s="18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5" ht="32.25" thickBot="1" x14ac:dyDescent="0.3">
      <c r="A3" s="28" t="s">
        <v>25</v>
      </c>
      <c r="B3" s="1">
        <v>-12.1</v>
      </c>
      <c r="C3" s="1">
        <v>-6.6</v>
      </c>
      <c r="D3" s="1">
        <v>0</v>
      </c>
      <c r="E3" s="1">
        <v>7.85</v>
      </c>
      <c r="F3" s="2">
        <v>16.95</v>
      </c>
      <c r="G3" s="40"/>
      <c r="I3" s="28" t="s">
        <v>25</v>
      </c>
      <c r="J3" s="1">
        <v>-12.1</v>
      </c>
      <c r="K3" s="1">
        <v>-6.6</v>
      </c>
      <c r="L3" s="1">
        <v>0</v>
      </c>
      <c r="M3" s="1">
        <v>7.85</v>
      </c>
      <c r="N3" s="2">
        <v>16.95</v>
      </c>
      <c r="O3" s="40"/>
      <c r="Q3" s="5"/>
      <c r="R3" s="5"/>
      <c r="S3" s="14" t="s">
        <v>25</v>
      </c>
      <c r="T3" s="15">
        <v>-12.1</v>
      </c>
      <c r="U3" s="15">
        <v>-6.6</v>
      </c>
      <c r="V3" s="15">
        <v>0</v>
      </c>
      <c r="W3" s="15">
        <v>7.85</v>
      </c>
      <c r="X3" s="15">
        <v>16.95</v>
      </c>
      <c r="Y3" s="25" t="s">
        <v>26</v>
      </c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.75" x14ac:dyDescent="0.25">
      <c r="A4" s="26" t="s">
        <v>1</v>
      </c>
      <c r="B4" s="10">
        <v>103.30378643453901</v>
      </c>
      <c r="C4" s="10">
        <v>97.726402420994006</v>
      </c>
      <c r="D4" s="10">
        <v>138.87799154853599</v>
      </c>
      <c r="E4" s="10">
        <v>172.03332083348599</v>
      </c>
      <c r="F4" s="11">
        <v>183.02148279631899</v>
      </c>
      <c r="G4" s="41"/>
      <c r="I4" s="9" t="s">
        <v>1</v>
      </c>
      <c r="J4" s="10">
        <v>2946.1254700178702</v>
      </c>
      <c r="K4" s="10">
        <v>2979.7594087393099</v>
      </c>
      <c r="L4" s="10">
        <v>4299.5268815057798</v>
      </c>
      <c r="M4" s="10">
        <v>5319.3879846218697</v>
      </c>
      <c r="N4" s="11">
        <v>5668.9924665783101</v>
      </c>
      <c r="O4" s="41"/>
      <c r="Q4" s="5"/>
      <c r="R4" s="5"/>
      <c r="S4" s="26" t="s">
        <v>1</v>
      </c>
      <c r="T4" s="10">
        <v>103.30378643453901</v>
      </c>
      <c r="U4" s="10">
        <v>97.726402420994006</v>
      </c>
      <c r="V4" s="10">
        <v>138.87799154853599</v>
      </c>
      <c r="W4" s="10">
        <v>172.03332083348599</v>
      </c>
      <c r="X4" s="10">
        <v>183.02148279631899</v>
      </c>
      <c r="Y4" s="21">
        <f>AVERAGE(T4:X4)</f>
        <v>138.9925968067748</v>
      </c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1:35" ht="15.75" x14ac:dyDescent="0.25">
      <c r="A5" s="14" t="s">
        <v>2</v>
      </c>
      <c r="B5" s="30">
        <v>110.295288662046</v>
      </c>
      <c r="C5" s="30">
        <v>85.012633346330404</v>
      </c>
      <c r="D5" s="30">
        <v>145.52280163016201</v>
      </c>
      <c r="E5" s="30">
        <v>194.42156250270099</v>
      </c>
      <c r="F5" s="6">
        <v>204.96386973052199</v>
      </c>
      <c r="G5" s="41"/>
      <c r="I5" s="3" t="s">
        <v>2</v>
      </c>
      <c r="J5" s="30">
        <v>3168.1744314970001</v>
      </c>
      <c r="K5" s="30">
        <v>2413.0167329626402</v>
      </c>
      <c r="L5" s="30">
        <v>4436.6622230803396</v>
      </c>
      <c r="M5" s="30">
        <v>5951.2040552038097</v>
      </c>
      <c r="N5" s="6">
        <v>6270.4202619384296</v>
      </c>
      <c r="O5" s="41"/>
      <c r="Q5" s="5"/>
      <c r="R5" s="5"/>
      <c r="S5" s="14" t="s">
        <v>2</v>
      </c>
      <c r="T5" s="5">
        <v>110.295288662046</v>
      </c>
      <c r="U5" s="5">
        <v>85.012633346330404</v>
      </c>
      <c r="V5" s="5">
        <v>145.52280163016201</v>
      </c>
      <c r="W5" s="5">
        <v>194.42156250270099</v>
      </c>
      <c r="X5" s="5">
        <v>204.96386973052199</v>
      </c>
      <c r="Y5" s="22">
        <f t="shared" ref="Y5:Y9" si="0">AVERAGE(T5:X5)</f>
        <v>148.04323117435229</v>
      </c>
      <c r="Z5" s="5"/>
      <c r="AA5" s="5"/>
      <c r="AB5" s="5"/>
      <c r="AC5" s="5"/>
      <c r="AD5" s="5"/>
      <c r="AE5" s="5"/>
      <c r="AF5" s="5"/>
      <c r="AG5" s="5"/>
      <c r="AH5" s="5"/>
      <c r="AI5" s="5"/>
    </row>
    <row r="6" spans="1:35" ht="15.75" x14ac:dyDescent="0.25">
      <c r="A6" s="14" t="s">
        <v>3</v>
      </c>
      <c r="B6" s="30">
        <v>128.20496596054301</v>
      </c>
      <c r="C6" s="30">
        <v>84.923331060488096</v>
      </c>
      <c r="D6" s="30">
        <v>145.87366553946899</v>
      </c>
      <c r="E6" s="30">
        <v>213.21970815858401</v>
      </c>
      <c r="F6" s="6">
        <v>224.70980127730999</v>
      </c>
      <c r="G6" s="41"/>
      <c r="I6" s="3" t="s">
        <v>3</v>
      </c>
      <c r="J6" s="30">
        <v>3743.62111203829</v>
      </c>
      <c r="K6" s="30">
        <v>2364.2307007107902</v>
      </c>
      <c r="L6" s="30">
        <v>4410.2484623073497</v>
      </c>
      <c r="M6" s="30">
        <v>6504.1082488594202</v>
      </c>
      <c r="N6" s="6">
        <v>6838.06180030223</v>
      </c>
      <c r="O6" s="41"/>
      <c r="Q6" s="5"/>
      <c r="R6" s="5"/>
      <c r="S6" s="14" t="s">
        <v>3</v>
      </c>
      <c r="T6" s="5">
        <v>128.20496596054301</v>
      </c>
      <c r="U6" s="5">
        <v>84.923331060488096</v>
      </c>
      <c r="V6" s="5">
        <v>145.87366553946899</v>
      </c>
      <c r="W6" s="5">
        <v>213.21970815858401</v>
      </c>
      <c r="X6" s="5">
        <v>224.70980127730999</v>
      </c>
      <c r="Y6" s="22">
        <f t="shared" si="0"/>
        <v>159.38629439927882</v>
      </c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15.75" x14ac:dyDescent="0.25">
      <c r="A7" s="14" t="s">
        <v>4</v>
      </c>
      <c r="B7" s="30">
        <v>152.12652616182299</v>
      </c>
      <c r="C7" s="30">
        <v>95.993434196655599</v>
      </c>
      <c r="D7" s="30">
        <v>142.158969876388</v>
      </c>
      <c r="E7" s="30">
        <v>233.35858507467401</v>
      </c>
      <c r="F7" s="6">
        <v>247.39652666738499</v>
      </c>
      <c r="G7" s="41"/>
      <c r="I7" s="3" t="s">
        <v>4</v>
      </c>
      <c r="J7" s="30">
        <v>4501.7049593007996</v>
      </c>
      <c r="K7" s="30">
        <v>2712.6220681065702</v>
      </c>
      <c r="L7" s="30">
        <v>4257.6395901932701</v>
      </c>
      <c r="M7" s="30">
        <v>7102.74596657652</v>
      </c>
      <c r="N7" s="6">
        <v>7486.9981927108201</v>
      </c>
      <c r="O7" s="41"/>
      <c r="Q7" s="5"/>
      <c r="R7" s="5"/>
      <c r="S7" s="14" t="s">
        <v>4</v>
      </c>
      <c r="T7" s="5">
        <v>152.12652616182299</v>
      </c>
      <c r="U7" s="5">
        <v>95.993434196655599</v>
      </c>
      <c r="V7" s="5">
        <v>142.158969876388</v>
      </c>
      <c r="W7" s="5">
        <v>233.35858507467401</v>
      </c>
      <c r="X7" s="5">
        <v>247.39652666738499</v>
      </c>
      <c r="Y7" s="22">
        <f t="shared" si="0"/>
        <v>174.20680839538514</v>
      </c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5" ht="15.75" x14ac:dyDescent="0.25">
      <c r="A8" s="14" t="s">
        <v>5</v>
      </c>
      <c r="B8" s="30">
        <v>199.55653595381801</v>
      </c>
      <c r="C8" s="30">
        <v>135.92960294240399</v>
      </c>
      <c r="D8" s="30">
        <v>139.15709922839901</v>
      </c>
      <c r="E8" s="30">
        <v>274.44411939937203</v>
      </c>
      <c r="F8" s="6">
        <v>370.91765882374301</v>
      </c>
      <c r="G8" s="41"/>
      <c r="I8" s="3" t="s">
        <v>5</v>
      </c>
      <c r="J8" s="30">
        <v>5989.3025805570796</v>
      </c>
      <c r="K8" s="30">
        <v>3997.3977459525099</v>
      </c>
      <c r="L8" s="30">
        <v>4094.43301523434</v>
      </c>
      <c r="M8" s="30">
        <v>8330.9895359191596</v>
      </c>
      <c r="N8" s="6">
        <v>8288.3137383518606</v>
      </c>
      <c r="O8" s="41"/>
      <c r="Q8" s="5"/>
      <c r="R8" s="5"/>
      <c r="S8" s="14" t="s">
        <v>5</v>
      </c>
      <c r="T8" s="5">
        <v>199.55653595381801</v>
      </c>
      <c r="U8" s="5">
        <v>135.92960294240399</v>
      </c>
      <c r="V8" s="5">
        <v>139.15709922839901</v>
      </c>
      <c r="W8" s="5">
        <v>274.44411939937203</v>
      </c>
      <c r="X8" s="5">
        <v>370.91765882374301</v>
      </c>
      <c r="Y8" s="22">
        <f t="shared" si="0"/>
        <v>224.0010032695472</v>
      </c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5" ht="16.5" thickBot="1" x14ac:dyDescent="0.3">
      <c r="A9" s="28" t="s">
        <v>6</v>
      </c>
      <c r="B9" s="7">
        <v>220.05977047235601</v>
      </c>
      <c r="C9" s="7">
        <v>167.208983842083</v>
      </c>
      <c r="D9" s="7">
        <v>165.040468203405</v>
      </c>
      <c r="E9" s="7">
        <v>316.66403127578002</v>
      </c>
      <c r="F9" s="8">
        <v>473.89533622516501</v>
      </c>
      <c r="G9" s="41"/>
      <c r="I9" s="4" t="s">
        <v>6</v>
      </c>
      <c r="J9" s="7">
        <v>6632.3182166696197</v>
      </c>
      <c r="K9" s="7">
        <v>4988.9862664472603</v>
      </c>
      <c r="L9" s="7">
        <v>4882.4302342429601</v>
      </c>
      <c r="M9" s="7">
        <v>9596.1134963183595</v>
      </c>
      <c r="N9" s="8">
        <v>8747.3580818581395</v>
      </c>
      <c r="O9" s="41"/>
      <c r="Q9" s="5"/>
      <c r="R9" s="5"/>
      <c r="S9" s="14" t="s">
        <v>6</v>
      </c>
      <c r="T9" s="5">
        <v>220.05977047235601</v>
      </c>
      <c r="U9" s="5">
        <v>167.208983842083</v>
      </c>
      <c r="V9" s="5">
        <v>165.040468203405</v>
      </c>
      <c r="W9" s="5">
        <v>316.66403127578002</v>
      </c>
      <c r="X9" s="5">
        <v>473.89533622516501</v>
      </c>
      <c r="Y9" s="22">
        <f t="shared" si="0"/>
        <v>268.57371800375779</v>
      </c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5" ht="16.5" thickBot="1" x14ac:dyDescent="0.3">
      <c r="A10" s="40"/>
      <c r="B10" s="41"/>
      <c r="C10" s="41"/>
      <c r="D10" s="41"/>
      <c r="E10" s="41"/>
      <c r="F10" s="41"/>
      <c r="G10" s="42"/>
      <c r="I10" s="40"/>
      <c r="J10" s="41"/>
      <c r="K10" s="41"/>
      <c r="L10" s="41"/>
      <c r="M10" s="41"/>
      <c r="N10" s="41"/>
      <c r="O10" s="42"/>
      <c r="Q10" s="5"/>
      <c r="R10" s="5"/>
      <c r="S10" s="27" t="s">
        <v>26</v>
      </c>
      <c r="T10" s="23">
        <f>AVERAGE(T4:T9)</f>
        <v>152.2578122741875</v>
      </c>
      <c r="U10" s="23">
        <f t="shared" ref="U10" si="1">AVERAGE(U4:U9)</f>
        <v>111.1323979681592</v>
      </c>
      <c r="V10" s="23">
        <f t="shared" ref="V10" si="2">AVERAGE(V4:V9)</f>
        <v>146.10516600439317</v>
      </c>
      <c r="W10" s="23">
        <f t="shared" ref="W10" si="3">AVERAGE(W4:W9)</f>
        <v>234.02355454076618</v>
      </c>
      <c r="X10" s="23">
        <f t="shared" ref="X10" si="4">AVERAGE(X4:X9)</f>
        <v>284.15077925340734</v>
      </c>
      <c r="Y10" s="24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5" ht="15.75" x14ac:dyDescent="0.25">
      <c r="G11" s="43"/>
      <c r="I11" s="43"/>
      <c r="J11" s="43"/>
      <c r="K11" s="43"/>
      <c r="L11" s="43"/>
      <c r="M11" s="43"/>
      <c r="N11" s="43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5" ht="15.75" x14ac:dyDescent="0.25"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5" ht="21.75" thickBot="1" x14ac:dyDescent="0.4">
      <c r="A13" s="20" t="s">
        <v>9</v>
      </c>
      <c r="B13" s="20"/>
      <c r="C13" s="20"/>
      <c r="D13" s="20"/>
      <c r="E13" s="20"/>
      <c r="F13" s="20"/>
      <c r="I13" s="19" t="s">
        <v>11</v>
      </c>
      <c r="J13" s="19"/>
      <c r="K13" s="19"/>
      <c r="L13" s="19"/>
      <c r="M13" s="19"/>
      <c r="N13" s="19"/>
      <c r="Q13" s="5"/>
      <c r="R13" s="5"/>
      <c r="S13" s="20" t="s">
        <v>8</v>
      </c>
      <c r="T13" s="20"/>
      <c r="U13" s="20"/>
      <c r="V13" s="20"/>
      <c r="W13" s="20"/>
      <c r="X13" s="20"/>
      <c r="Y13" s="20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 ht="15.75" x14ac:dyDescent="0.25">
      <c r="A14" s="13"/>
      <c r="B14" s="17" t="s">
        <v>0</v>
      </c>
      <c r="C14" s="17"/>
      <c r="D14" s="17"/>
      <c r="E14" s="17"/>
      <c r="F14" s="18"/>
      <c r="I14" s="13"/>
      <c r="J14" s="17" t="s">
        <v>0</v>
      </c>
      <c r="K14" s="17"/>
      <c r="L14" s="17"/>
      <c r="M14" s="17"/>
      <c r="N14" s="18"/>
      <c r="Q14" s="5"/>
      <c r="R14" s="5"/>
      <c r="S14" s="13"/>
      <c r="T14" s="17" t="s">
        <v>0</v>
      </c>
      <c r="U14" s="17"/>
      <c r="V14" s="17"/>
      <c r="W14" s="17"/>
      <c r="X14" s="17"/>
      <c r="Y14" s="18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ht="32.25" thickBot="1" x14ac:dyDescent="0.3">
      <c r="A15" s="14" t="s">
        <v>25</v>
      </c>
      <c r="B15" s="15">
        <v>-12.1</v>
      </c>
      <c r="C15" s="15">
        <v>-6.6</v>
      </c>
      <c r="D15" s="15">
        <v>0</v>
      </c>
      <c r="E15" s="15">
        <v>7.85</v>
      </c>
      <c r="F15" s="16">
        <v>16.95</v>
      </c>
      <c r="I15" s="14" t="s">
        <v>25</v>
      </c>
      <c r="J15" s="15">
        <v>-12.1</v>
      </c>
      <c r="K15" s="15">
        <v>-6.6</v>
      </c>
      <c r="L15" s="15">
        <v>0</v>
      </c>
      <c r="M15" s="15">
        <v>7.85</v>
      </c>
      <c r="N15" s="16">
        <v>16.95</v>
      </c>
      <c r="Q15" s="5"/>
      <c r="R15" s="5"/>
      <c r="S15" s="28" t="s">
        <v>25</v>
      </c>
      <c r="T15" s="1">
        <v>-12.1</v>
      </c>
      <c r="U15" s="1">
        <v>-6.6</v>
      </c>
      <c r="V15" s="1">
        <v>0</v>
      </c>
      <c r="W15" s="1">
        <v>7.85</v>
      </c>
      <c r="X15" s="1">
        <v>16.95</v>
      </c>
      <c r="Y15" s="37" t="s">
        <v>26</v>
      </c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 ht="15.75" x14ac:dyDescent="0.25">
      <c r="A16" s="9" t="s">
        <v>1</v>
      </c>
      <c r="B16" s="10">
        <v>85.790880908582494</v>
      </c>
      <c r="C16" s="10">
        <v>88.565249143274499</v>
      </c>
      <c r="D16" s="10">
        <v>125.49967535528501</v>
      </c>
      <c r="E16" s="10">
        <v>155.298078138069</v>
      </c>
      <c r="F16" s="11">
        <v>163.441264402364</v>
      </c>
      <c r="I16" s="9" t="s">
        <v>1</v>
      </c>
      <c r="J16" s="10">
        <v>1262.8886620824801</v>
      </c>
      <c r="K16" s="10">
        <v>1203.7670824796501</v>
      </c>
      <c r="L16" s="10">
        <v>1913.0948756668599</v>
      </c>
      <c r="M16" s="10">
        <v>2440.1220876280099</v>
      </c>
      <c r="N16" s="11">
        <v>2739.1716489615801</v>
      </c>
      <c r="Q16" s="5"/>
      <c r="R16" s="5"/>
      <c r="S16" s="3" t="s">
        <v>1</v>
      </c>
      <c r="T16" s="30">
        <v>2946.1254700178702</v>
      </c>
      <c r="U16" s="30">
        <v>2979.7594087393099</v>
      </c>
      <c r="V16" s="30">
        <v>4299.5268815057798</v>
      </c>
      <c r="W16" s="30">
        <v>5319.3879846218697</v>
      </c>
      <c r="X16" s="30">
        <v>5668.9924665783101</v>
      </c>
      <c r="Y16" s="22">
        <f>AVERAGE(T16:X16)</f>
        <v>4242.7584422926284</v>
      </c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1:35" ht="15.75" x14ac:dyDescent="0.25">
      <c r="A17" s="3" t="s">
        <v>2</v>
      </c>
      <c r="B17" s="5">
        <v>75.814365496359798</v>
      </c>
      <c r="C17" s="5">
        <v>67.627623220052499</v>
      </c>
      <c r="D17" s="5">
        <v>133.506772099443</v>
      </c>
      <c r="E17" s="5">
        <v>178.18187416358199</v>
      </c>
      <c r="F17" s="6">
        <v>185.43927984440001</v>
      </c>
      <c r="I17" s="3" t="s">
        <v>2</v>
      </c>
      <c r="J17" s="5">
        <v>2011.5511133996499</v>
      </c>
      <c r="K17" s="5">
        <v>1115.3703814929399</v>
      </c>
      <c r="L17" s="5">
        <v>1568.03569714172</v>
      </c>
      <c r="M17" s="5">
        <v>2347.01340829126</v>
      </c>
      <c r="N17" s="6">
        <v>2718.45725374625</v>
      </c>
      <c r="Q17" s="5"/>
      <c r="R17" s="5"/>
      <c r="S17" s="3" t="s">
        <v>2</v>
      </c>
      <c r="T17" s="30">
        <v>3168.1744314970001</v>
      </c>
      <c r="U17" s="30">
        <v>2413.0167329626402</v>
      </c>
      <c r="V17" s="30">
        <v>4436.6622230803396</v>
      </c>
      <c r="W17" s="30">
        <v>5951.2040552038097</v>
      </c>
      <c r="X17" s="30">
        <v>6270.4202619384296</v>
      </c>
      <c r="Y17" s="22">
        <f t="shared" ref="Y17:Y21" si="5">AVERAGE(T17:X17)</f>
        <v>4447.8955409364444</v>
      </c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 ht="15.75" x14ac:dyDescent="0.25">
      <c r="A18" s="3" t="s">
        <v>3</v>
      </c>
      <c r="B18" s="5">
        <v>83.650183286901594</v>
      </c>
      <c r="C18" s="5">
        <v>53.282208191957103</v>
      </c>
      <c r="D18" s="5">
        <v>133.80996536109299</v>
      </c>
      <c r="E18" s="5">
        <v>196.68437635945699</v>
      </c>
      <c r="F18" s="6">
        <v>204.51818516918601</v>
      </c>
      <c r="I18" s="3" t="s">
        <v>3</v>
      </c>
      <c r="J18" s="5">
        <v>2619.7890591342298</v>
      </c>
      <c r="K18" s="5">
        <v>1607.1192464471101</v>
      </c>
      <c r="L18" s="5">
        <v>1266.4383988165</v>
      </c>
      <c r="M18" s="5">
        <v>2316.08739918628</v>
      </c>
      <c r="N18" s="6">
        <v>2735.0287683248698</v>
      </c>
      <c r="Q18" s="5"/>
      <c r="R18" s="5"/>
      <c r="S18" s="3" t="s">
        <v>3</v>
      </c>
      <c r="T18" s="30">
        <v>3743.62111203829</v>
      </c>
      <c r="U18" s="30">
        <v>2364.2307007107902</v>
      </c>
      <c r="V18" s="30">
        <v>4410.2484623073497</v>
      </c>
      <c r="W18" s="30">
        <v>6504.1082488594202</v>
      </c>
      <c r="X18" s="30">
        <v>6838.06180030223</v>
      </c>
      <c r="Y18" s="22">
        <f t="shared" si="5"/>
        <v>4772.0540648436163</v>
      </c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5" ht="15.75" x14ac:dyDescent="0.25">
      <c r="A19" s="3" t="s">
        <v>4</v>
      </c>
      <c r="B19" s="5">
        <v>96.439957916078498</v>
      </c>
      <c r="C19" s="5">
        <v>42.933581272059598</v>
      </c>
      <c r="D19" s="5">
        <v>129.14802978101</v>
      </c>
      <c r="E19" s="5">
        <v>216.74647634460399</v>
      </c>
      <c r="F19" s="6">
        <v>226.655435388858</v>
      </c>
      <c r="I19" s="3" t="s">
        <v>4</v>
      </c>
      <c r="J19" s="5">
        <v>3305.1302286135401</v>
      </c>
      <c r="K19" s="5">
        <v>2245.4490937781202</v>
      </c>
      <c r="L19" s="5">
        <v>952.837209358069</v>
      </c>
      <c r="M19" s="5">
        <v>2286.8113042486898</v>
      </c>
      <c r="N19" s="6">
        <v>2765.45854858332</v>
      </c>
      <c r="Q19" s="5"/>
      <c r="R19" s="5"/>
      <c r="S19" s="3" t="s">
        <v>4</v>
      </c>
      <c r="T19" s="30">
        <v>4501.7049593007996</v>
      </c>
      <c r="U19" s="30">
        <v>2712.6220681065702</v>
      </c>
      <c r="V19" s="30">
        <v>4257.6395901932701</v>
      </c>
      <c r="W19" s="30">
        <v>7102.74596657652</v>
      </c>
      <c r="X19" s="30">
        <v>7486.9981927108201</v>
      </c>
      <c r="Y19" s="22">
        <f t="shared" si="5"/>
        <v>5212.3421553775961</v>
      </c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ht="15.75" x14ac:dyDescent="0.25">
      <c r="A20" s="3" t="s">
        <v>5</v>
      </c>
      <c r="B20" s="5">
        <v>117.08106013069001</v>
      </c>
      <c r="C20" s="5">
        <v>41.563738099221503</v>
      </c>
      <c r="D20" s="5">
        <v>114.23312728952</v>
      </c>
      <c r="E20" s="5">
        <v>258.23866706094702</v>
      </c>
      <c r="F20" s="6">
        <v>335.26866197167402</v>
      </c>
      <c r="I20" s="3" t="s">
        <v>5</v>
      </c>
      <c r="J20" s="5">
        <v>4669.5715097400498</v>
      </c>
      <c r="K20" s="5">
        <v>3631.17267537507</v>
      </c>
      <c r="L20" s="5">
        <v>1714.2559845542401</v>
      </c>
      <c r="M20" s="5">
        <v>2109.6534628251602</v>
      </c>
      <c r="N20" s="6">
        <v>2403.4787194698301</v>
      </c>
      <c r="Q20" s="5"/>
      <c r="R20" s="5"/>
      <c r="S20" s="3" t="s">
        <v>5</v>
      </c>
      <c r="T20" s="30">
        <v>5989.3025805570796</v>
      </c>
      <c r="U20" s="30">
        <v>3997.3977459525099</v>
      </c>
      <c r="V20" s="30">
        <v>4094.43301523434</v>
      </c>
      <c r="W20" s="30">
        <v>8330.9895359191596</v>
      </c>
      <c r="X20" s="30">
        <v>8288.3137383518606</v>
      </c>
      <c r="Y20" s="22">
        <f t="shared" si="5"/>
        <v>6140.0873232029899</v>
      </c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 ht="16.5" thickBot="1" x14ac:dyDescent="0.3">
      <c r="A21" s="4" t="s">
        <v>6</v>
      </c>
      <c r="B21" s="7">
        <v>105.289291814034</v>
      </c>
      <c r="C21" s="7">
        <v>48.128451380104103</v>
      </c>
      <c r="D21" s="7">
        <v>125.965709789397</v>
      </c>
      <c r="E21" s="7">
        <v>305.03751608046599</v>
      </c>
      <c r="F21" s="8">
        <v>443.28188188286401</v>
      </c>
      <c r="I21" s="4" t="s">
        <v>6</v>
      </c>
      <c r="J21" s="7">
        <v>5520.4833641079404</v>
      </c>
      <c r="K21" s="7">
        <v>4634.5738674299</v>
      </c>
      <c r="L21" s="7">
        <v>2744.8905847395399</v>
      </c>
      <c r="M21" s="7">
        <v>1746.5515586055401</v>
      </c>
      <c r="N21" s="8">
        <v>3065.4754424687699</v>
      </c>
      <c r="Q21" s="5"/>
      <c r="R21" s="5"/>
      <c r="S21" s="3" t="s">
        <v>6</v>
      </c>
      <c r="T21" s="30">
        <v>6632.3182166696197</v>
      </c>
      <c r="U21" s="30">
        <v>4988.9862664472603</v>
      </c>
      <c r="V21" s="30">
        <v>4882.4302342429601</v>
      </c>
      <c r="W21" s="30">
        <v>9596.1134963183595</v>
      </c>
      <c r="X21" s="30">
        <v>8747.3580818581395</v>
      </c>
      <c r="Y21" s="22">
        <f t="shared" si="5"/>
        <v>6969.4412591072669</v>
      </c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ht="16.5" thickBot="1" x14ac:dyDescent="0.3">
      <c r="Q22" s="5"/>
      <c r="R22" s="5"/>
      <c r="S22" s="27" t="s">
        <v>26</v>
      </c>
      <c r="T22" s="23">
        <f>AVERAGE(T16:T21)</f>
        <v>4496.8744616801096</v>
      </c>
      <c r="U22" s="23">
        <f t="shared" ref="U22" si="6">AVERAGE(U16:U21)</f>
        <v>3242.6688204865131</v>
      </c>
      <c r="V22" s="23">
        <f t="shared" ref="V22" si="7">AVERAGE(V16:V21)</f>
        <v>4396.8234010940068</v>
      </c>
      <c r="W22" s="23">
        <f t="shared" ref="W22" si="8">AVERAGE(W16:W21)</f>
        <v>7134.0915479165224</v>
      </c>
      <c r="X22" s="23">
        <f t="shared" ref="X22" si="9">AVERAGE(X16:X21)</f>
        <v>7216.690756956632</v>
      </c>
      <c r="Y22" s="24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 ht="21.75" thickBot="1" x14ac:dyDescent="0.4">
      <c r="A23" s="20" t="s">
        <v>10</v>
      </c>
      <c r="B23" s="20"/>
      <c r="C23" s="20"/>
      <c r="D23" s="20"/>
      <c r="E23" s="20"/>
      <c r="F23" s="20"/>
      <c r="I23" s="20" t="s">
        <v>12</v>
      </c>
      <c r="J23" s="20"/>
      <c r="K23" s="20"/>
      <c r="L23" s="20"/>
      <c r="M23" s="20"/>
      <c r="N23" s="20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ht="15.75" x14ac:dyDescent="0.25">
      <c r="A24" s="13"/>
      <c r="B24" s="17" t="s">
        <v>0</v>
      </c>
      <c r="C24" s="17"/>
      <c r="D24" s="17"/>
      <c r="E24" s="17"/>
      <c r="F24" s="18"/>
      <c r="I24" s="13"/>
      <c r="J24" s="17" t="s">
        <v>0</v>
      </c>
      <c r="K24" s="17"/>
      <c r="L24" s="17"/>
      <c r="M24" s="17"/>
      <c r="N24" s="18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ht="32.25" thickBot="1" x14ac:dyDescent="0.3">
      <c r="A25" s="14" t="s">
        <v>25</v>
      </c>
      <c r="B25" s="29">
        <v>-12.1</v>
      </c>
      <c r="C25" s="29">
        <v>-6.6</v>
      </c>
      <c r="D25" s="29">
        <v>0</v>
      </c>
      <c r="E25" s="29">
        <v>7.85</v>
      </c>
      <c r="F25" s="16">
        <v>16.95</v>
      </c>
      <c r="I25" s="14" t="s">
        <v>25</v>
      </c>
      <c r="J25" s="29">
        <v>-12.1</v>
      </c>
      <c r="K25" s="29">
        <v>-6.6</v>
      </c>
      <c r="L25" s="29">
        <v>0</v>
      </c>
      <c r="M25" s="29">
        <v>7.85</v>
      </c>
      <c r="N25" s="16">
        <v>16.95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5" ht="15.75" x14ac:dyDescent="0.25">
      <c r="A26" s="9" t="s">
        <v>1</v>
      </c>
      <c r="B26" s="10">
        <v>51.3655142687889</v>
      </c>
      <c r="C26" s="10">
        <v>35.581196414262799</v>
      </c>
      <c r="D26" s="10">
        <v>54.900987473711197</v>
      </c>
      <c r="E26" s="10">
        <v>70.845201695228198</v>
      </c>
      <c r="F26" s="11">
        <v>80.430347102872503</v>
      </c>
      <c r="I26" s="9" t="s">
        <v>1</v>
      </c>
      <c r="J26" s="10">
        <v>2589.7471684319498</v>
      </c>
      <c r="K26" s="10">
        <v>2683.0943373584901</v>
      </c>
      <c r="L26" s="10">
        <v>3798.1001018583802</v>
      </c>
      <c r="M26" s="10">
        <v>4692.4977955304703</v>
      </c>
      <c r="N26" s="11">
        <v>4931.2134935098802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1:35" ht="15.75" x14ac:dyDescent="0.25">
      <c r="A27" s="3" t="s">
        <v>2</v>
      </c>
      <c r="B27" s="30">
        <v>73.862633288517898</v>
      </c>
      <c r="C27" s="30">
        <v>47.214719229387903</v>
      </c>
      <c r="D27" s="30">
        <v>44.285507364935697</v>
      </c>
      <c r="E27" s="30">
        <v>67.863264343150902</v>
      </c>
      <c r="F27" s="6">
        <v>79.988700306363796</v>
      </c>
      <c r="I27" s="3" t="s">
        <v>2</v>
      </c>
      <c r="J27" s="30">
        <v>2290.8920189523801</v>
      </c>
      <c r="K27" s="30">
        <v>2052.6403318041298</v>
      </c>
      <c r="L27" s="30">
        <v>4045.5166360995499</v>
      </c>
      <c r="M27" s="30">
        <v>5386.9215725361901</v>
      </c>
      <c r="N27" s="6">
        <v>5589.6806166994002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 ht="15.75" x14ac:dyDescent="0.25">
      <c r="A28" s="3" t="s">
        <v>3</v>
      </c>
      <c r="B28" s="30">
        <v>92.443213530097495</v>
      </c>
      <c r="C28" s="30">
        <v>62.027261315471598</v>
      </c>
      <c r="D28" s="30">
        <v>35.530231691011899</v>
      </c>
      <c r="E28" s="30">
        <v>67.011401536656095</v>
      </c>
      <c r="F28" s="6">
        <v>80.910629766147594</v>
      </c>
      <c r="I28" s="3" t="s">
        <v>3</v>
      </c>
      <c r="J28" s="30">
        <v>2529.65682793826</v>
      </c>
      <c r="K28" s="30">
        <v>1619.1009919190401</v>
      </c>
      <c r="L28" s="30">
        <v>4056.7267650181402</v>
      </c>
      <c r="M28" s="30">
        <v>5946.4978484308203</v>
      </c>
      <c r="N28" s="6">
        <v>6154.2151730669402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1:35" ht="15.75" x14ac:dyDescent="0.25">
      <c r="A29" s="3" t="s">
        <v>4</v>
      </c>
      <c r="B29" s="30">
        <v>113.611292142889</v>
      </c>
      <c r="C29" s="30">
        <v>81.390284412219003</v>
      </c>
      <c r="D29" s="30">
        <v>32.457203236234598</v>
      </c>
      <c r="E29" s="30">
        <v>66.137528159303599</v>
      </c>
      <c r="F29" s="6">
        <v>82.489720706280806</v>
      </c>
      <c r="I29" s="3" t="s">
        <v>4</v>
      </c>
      <c r="J29" s="30">
        <v>2918.5499042015199</v>
      </c>
      <c r="K29" s="30">
        <v>1306.00266395771</v>
      </c>
      <c r="L29" s="30">
        <v>3916.9719673776299</v>
      </c>
      <c r="M29" s="30">
        <v>6553.4268592157396</v>
      </c>
      <c r="N29" s="6">
        <v>6798.7664125322399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1:35" ht="15.75" x14ac:dyDescent="0.25">
      <c r="A30" s="3" t="s">
        <v>5</v>
      </c>
      <c r="B30" s="30">
        <v>156.47102040521</v>
      </c>
      <c r="C30" s="30">
        <v>124.16862567914001</v>
      </c>
      <c r="D30" s="30">
        <v>66.059635178582894</v>
      </c>
      <c r="E30" s="30">
        <v>60.5607834360639</v>
      </c>
      <c r="F30" s="6">
        <v>116.42750754814899</v>
      </c>
      <c r="I30" s="3" t="s">
        <v>5</v>
      </c>
      <c r="J30" s="30">
        <v>3546.7469795725401</v>
      </c>
      <c r="K30" s="30">
        <v>1265.08130343889</v>
      </c>
      <c r="L30" s="30">
        <v>3466.2260064188799</v>
      </c>
      <c r="M30" s="30">
        <v>7812.7973666091502</v>
      </c>
      <c r="N30" s="6">
        <v>7736.6431100247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1:35" ht="16.5" thickBot="1" x14ac:dyDescent="0.3">
      <c r="A31" s="4" t="s">
        <v>6</v>
      </c>
      <c r="B31" s="7">
        <v>183.65919249694701</v>
      </c>
      <c r="C31" s="7">
        <v>155.746067949044</v>
      </c>
      <c r="D31" s="7">
        <v>97.602149824625599</v>
      </c>
      <c r="E31" s="7">
        <v>49.257211949730603</v>
      </c>
      <c r="F31" s="8">
        <v>148.541094915483</v>
      </c>
      <c r="I31" s="4" t="s">
        <v>6</v>
      </c>
      <c r="J31" s="7">
        <v>3191.8157668458498</v>
      </c>
      <c r="K31" s="7">
        <v>1466.4348669502101</v>
      </c>
      <c r="L31" s="7">
        <v>3822.6424252113302</v>
      </c>
      <c r="M31" s="7">
        <v>9236.6107073560197</v>
      </c>
      <c r="N31" s="8">
        <v>7914.6767785674701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 ht="15.75" x14ac:dyDescent="0.25"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21.75" thickBot="1" x14ac:dyDescent="0.4">
      <c r="A33" s="20" t="s">
        <v>28</v>
      </c>
      <c r="B33" s="20"/>
      <c r="C33" s="20"/>
      <c r="D33" s="20"/>
      <c r="E33" s="20"/>
      <c r="F33" s="20"/>
      <c r="I33" s="20" t="s">
        <v>27</v>
      </c>
      <c r="J33" s="20"/>
      <c r="K33" s="20"/>
      <c r="L33" s="20"/>
      <c r="M33" s="20"/>
      <c r="N33" s="2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5.75" x14ac:dyDescent="0.25">
      <c r="A34" s="13"/>
      <c r="B34" s="17" t="s">
        <v>0</v>
      </c>
      <c r="C34" s="17"/>
      <c r="D34" s="17"/>
      <c r="E34" s="17"/>
      <c r="F34" s="18"/>
      <c r="I34" s="13"/>
      <c r="J34" s="17" t="s">
        <v>0</v>
      </c>
      <c r="K34" s="17"/>
      <c r="L34" s="17"/>
      <c r="M34" s="17"/>
      <c r="N34" s="18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32.25" thickBot="1" x14ac:dyDescent="0.3">
      <c r="A35" s="14" t="s">
        <v>25</v>
      </c>
      <c r="B35" s="29">
        <v>-12.1</v>
      </c>
      <c r="C35" s="29">
        <v>-6.6</v>
      </c>
      <c r="D35" s="29">
        <v>0</v>
      </c>
      <c r="E35" s="29">
        <v>7.85</v>
      </c>
      <c r="F35" s="16">
        <v>16.95</v>
      </c>
      <c r="I35" s="14" t="s">
        <v>25</v>
      </c>
      <c r="J35" s="1">
        <v>-12.1</v>
      </c>
      <c r="K35" s="1">
        <v>-6.6</v>
      </c>
      <c r="L35" s="1">
        <v>0</v>
      </c>
      <c r="M35" s="1">
        <v>7.85</v>
      </c>
      <c r="N35" s="2">
        <v>16.95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5.75" x14ac:dyDescent="0.25">
      <c r="A36" s="9" t="s">
        <v>1</v>
      </c>
      <c r="B36" s="31">
        <f>B16/B4</f>
        <v>0.83047179459337639</v>
      </c>
      <c r="C36" s="31">
        <f t="shared" ref="C36:F36" si="10">C16/C4</f>
        <v>0.90625713163721799</v>
      </c>
      <c r="D36" s="31">
        <f t="shared" si="10"/>
        <v>0.90366856516228178</v>
      </c>
      <c r="E36" s="31">
        <f t="shared" si="10"/>
        <v>0.9027209228169506</v>
      </c>
      <c r="F36" s="32">
        <f t="shared" si="10"/>
        <v>0.89301683007483101</v>
      </c>
      <c r="I36" s="9" t="s">
        <v>1</v>
      </c>
      <c r="J36" s="31">
        <f>J26/J4</f>
        <v>0.87903492053793664</v>
      </c>
      <c r="K36" s="31">
        <f t="shared" ref="K36:N36" si="11">K26/K4</f>
        <v>0.90043992460910316</v>
      </c>
      <c r="L36" s="31">
        <f t="shared" si="11"/>
        <v>0.88337628919026789</v>
      </c>
      <c r="M36" s="31">
        <f t="shared" si="11"/>
        <v>0.88214994076316433</v>
      </c>
      <c r="N36" s="32">
        <f t="shared" si="11"/>
        <v>0.86985712586177799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5.75" x14ac:dyDescent="0.25">
      <c r="A37" s="3" t="s">
        <v>2</v>
      </c>
      <c r="B37" s="33">
        <f t="shared" ref="B37:F41" si="12">B17/B5</f>
        <v>0.68737628248710925</v>
      </c>
      <c r="C37" s="33">
        <f t="shared" si="12"/>
        <v>0.7955008633192947</v>
      </c>
      <c r="D37" s="33">
        <f t="shared" si="12"/>
        <v>0.9174285445571817</v>
      </c>
      <c r="E37" s="33">
        <f t="shared" si="12"/>
        <v>0.9164717733461617</v>
      </c>
      <c r="F37" s="34">
        <f t="shared" si="12"/>
        <v>0.90474130922785512</v>
      </c>
      <c r="I37" s="3" t="s">
        <v>2</v>
      </c>
      <c r="J37" s="33">
        <f t="shared" ref="J37:N41" si="13">J27/J5</f>
        <v>0.72309529304227937</v>
      </c>
      <c r="K37" s="33">
        <f t="shared" si="13"/>
        <v>0.85065316943904923</v>
      </c>
      <c r="L37" s="33">
        <f t="shared" si="13"/>
        <v>0.91183787105856795</v>
      </c>
      <c r="M37" s="33">
        <f t="shared" si="13"/>
        <v>0.90518179557728262</v>
      </c>
      <c r="N37" s="34">
        <f t="shared" si="13"/>
        <v>0.89143636043486085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5.75" x14ac:dyDescent="0.25">
      <c r="A38" s="3" t="s">
        <v>3</v>
      </c>
      <c r="B38" s="33">
        <f t="shared" si="12"/>
        <v>0.65247225534653774</v>
      </c>
      <c r="C38" s="33">
        <f t="shared" si="12"/>
        <v>0.6274154290298144</v>
      </c>
      <c r="D38" s="33">
        <f t="shared" si="12"/>
        <v>0.91730035621054629</v>
      </c>
      <c r="E38" s="33">
        <f t="shared" si="12"/>
        <v>0.92244932730688889</v>
      </c>
      <c r="F38" s="34">
        <f t="shared" si="12"/>
        <v>0.91014358967277131</v>
      </c>
      <c r="I38" s="3" t="s">
        <v>3</v>
      </c>
      <c r="J38" s="33">
        <f t="shared" si="13"/>
        <v>0.67572458649826805</v>
      </c>
      <c r="K38" s="33">
        <f t="shared" si="13"/>
        <v>0.68483206458332013</v>
      </c>
      <c r="L38" s="33">
        <f t="shared" si="13"/>
        <v>0.91984086603949422</v>
      </c>
      <c r="M38" s="33">
        <f t="shared" si="13"/>
        <v>0.9142679704744483</v>
      </c>
      <c r="N38" s="34">
        <f t="shared" si="13"/>
        <v>0.89999408498983369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5.75" x14ac:dyDescent="0.25">
      <c r="A39" s="3" t="s">
        <v>4</v>
      </c>
      <c r="B39" s="33">
        <f t="shared" si="12"/>
        <v>0.63394570525781613</v>
      </c>
      <c r="C39" s="33">
        <f t="shared" si="12"/>
        <v>0.44725539440649992</v>
      </c>
      <c r="D39" s="33">
        <f t="shared" si="12"/>
        <v>0.90847612284549151</v>
      </c>
      <c r="E39" s="33">
        <f t="shared" si="12"/>
        <v>0.92881295228648131</v>
      </c>
      <c r="F39" s="34">
        <f t="shared" si="12"/>
        <v>0.91616256073630098</v>
      </c>
      <c r="I39" s="3" t="s">
        <v>4</v>
      </c>
      <c r="J39" s="33">
        <f t="shared" si="13"/>
        <v>0.64832100961472738</v>
      </c>
      <c r="K39" s="33">
        <f t="shared" si="13"/>
        <v>0.48145397005831675</v>
      </c>
      <c r="L39" s="33">
        <f t="shared" si="13"/>
        <v>0.91998674016459525</v>
      </c>
      <c r="M39" s="33">
        <f t="shared" si="13"/>
        <v>0.92266102294158936</v>
      </c>
      <c r="N39" s="34">
        <f t="shared" si="13"/>
        <v>0.90807640626270913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5.75" x14ac:dyDescent="0.25">
      <c r="A40" s="3" t="s">
        <v>5</v>
      </c>
      <c r="B40" s="33">
        <f t="shared" si="12"/>
        <v>0.58670621621626695</v>
      </c>
      <c r="C40" s="33">
        <f t="shared" si="12"/>
        <v>0.30577399771286662</v>
      </c>
      <c r="D40" s="33">
        <f t="shared" si="12"/>
        <v>0.82089327761876374</v>
      </c>
      <c r="E40" s="33">
        <f t="shared" si="12"/>
        <v>0.94095172316356768</v>
      </c>
      <c r="F40" s="34">
        <f t="shared" si="12"/>
        <v>0.9038897286122225</v>
      </c>
      <c r="I40" s="3" t="s">
        <v>5</v>
      </c>
      <c r="J40" s="33">
        <f t="shared" si="13"/>
        <v>0.5921802967654789</v>
      </c>
      <c r="K40" s="33">
        <f t="shared" si="13"/>
        <v>0.31647621373675522</v>
      </c>
      <c r="L40" s="33">
        <f t="shared" si="13"/>
        <v>0.84657045151842458</v>
      </c>
      <c r="M40" s="33">
        <f t="shared" si="13"/>
        <v>0.93779944542292148</v>
      </c>
      <c r="N40" s="34">
        <f t="shared" si="13"/>
        <v>0.93343994378802786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6.5" thickBot="1" x14ac:dyDescent="0.3">
      <c r="A41" s="4" t="s">
        <v>6</v>
      </c>
      <c r="B41" s="35">
        <f t="shared" si="12"/>
        <v>0.47845770077843686</v>
      </c>
      <c r="C41" s="35">
        <f t="shared" si="12"/>
        <v>0.2878341239461033</v>
      </c>
      <c r="D41" s="35">
        <f t="shared" si="12"/>
        <v>0.76324135020115125</v>
      </c>
      <c r="E41" s="35">
        <f t="shared" si="12"/>
        <v>0.96328438329900312</v>
      </c>
      <c r="F41" s="36">
        <f t="shared" si="12"/>
        <v>0.93540038906870482</v>
      </c>
      <c r="I41" s="4" t="s">
        <v>6</v>
      </c>
      <c r="J41" s="35">
        <f t="shared" si="13"/>
        <v>0.4812519035687346</v>
      </c>
      <c r="K41" s="35">
        <f t="shared" si="13"/>
        <v>0.29393443650316614</v>
      </c>
      <c r="L41" s="35">
        <f t="shared" si="13"/>
        <v>0.78293846339087436</v>
      </c>
      <c r="M41" s="35">
        <f t="shared" si="13"/>
        <v>0.9625366259892334</v>
      </c>
      <c r="N41" s="36">
        <f t="shared" si="13"/>
        <v>0.90480768073075291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ht="15.75" x14ac:dyDescent="0.25"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5.75" x14ac:dyDescent="0.25">
      <c r="A43" s="12" t="s">
        <v>24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16.5" thickBot="1" x14ac:dyDescent="0.3">
      <c r="B44" t="s">
        <v>13</v>
      </c>
      <c r="C44" t="s">
        <v>14</v>
      </c>
      <c r="D44" t="s">
        <v>15</v>
      </c>
      <c r="E44" t="s">
        <v>16</v>
      </c>
      <c r="F44" t="s">
        <v>22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5.75" x14ac:dyDescent="0.25">
      <c r="A45" t="s">
        <v>17</v>
      </c>
      <c r="B45" s="10">
        <v>2589.7471684319498</v>
      </c>
      <c r="C45" s="10">
        <v>2683.0943373584901</v>
      </c>
      <c r="D45" s="10">
        <v>3798.1001018583802</v>
      </c>
      <c r="E45" s="10">
        <v>4692.4977955304703</v>
      </c>
      <c r="F45" s="11">
        <v>4931.2134935098802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5.75" x14ac:dyDescent="0.25">
      <c r="A46" t="s">
        <v>18</v>
      </c>
      <c r="B46" s="5">
        <v>2290.8920189523801</v>
      </c>
      <c r="C46" s="5">
        <v>2052.6403318041298</v>
      </c>
      <c r="D46" s="5">
        <v>4045.5166360995499</v>
      </c>
      <c r="E46" s="5">
        <v>5386.9215725361901</v>
      </c>
      <c r="F46" s="6">
        <v>5589.6806166994002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5.75" x14ac:dyDescent="0.25">
      <c r="A47" t="s">
        <v>19</v>
      </c>
      <c r="B47" s="5">
        <v>2529.65682793826</v>
      </c>
      <c r="C47" s="5">
        <v>1619.1009919190401</v>
      </c>
      <c r="D47" s="5">
        <v>4056.7267650181402</v>
      </c>
      <c r="E47" s="5">
        <v>5946.4978484308203</v>
      </c>
      <c r="F47" s="6">
        <v>6154.2151730669402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ht="15.75" x14ac:dyDescent="0.25">
      <c r="A48" t="s">
        <v>20</v>
      </c>
      <c r="B48" s="5">
        <v>2918.5499042015199</v>
      </c>
      <c r="C48" s="5">
        <v>1306.00266395771</v>
      </c>
      <c r="D48" s="5">
        <v>3916.9719673776299</v>
      </c>
      <c r="E48" s="5">
        <v>6553.4268592157396</v>
      </c>
      <c r="F48" s="6">
        <v>6798.7664125322399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6" ht="15.75" x14ac:dyDescent="0.25">
      <c r="A49" t="s">
        <v>21</v>
      </c>
      <c r="B49" s="5">
        <v>3546.7469795725401</v>
      </c>
      <c r="C49" s="5">
        <v>1265.08130343889</v>
      </c>
      <c r="D49" s="5">
        <v>3466.2260064188799</v>
      </c>
      <c r="E49" s="5">
        <v>7812.7973666091502</v>
      </c>
      <c r="F49" s="6">
        <v>7736.6431100247</v>
      </c>
    </row>
    <row r="50" spans="1:6" ht="16.5" thickBot="1" x14ac:dyDescent="0.3">
      <c r="A50" t="s">
        <v>23</v>
      </c>
      <c r="B50" s="7">
        <v>3191.8157668458498</v>
      </c>
      <c r="C50" s="7">
        <v>1466.4348669502101</v>
      </c>
      <c r="D50" s="7">
        <v>3822.6424252113302</v>
      </c>
      <c r="E50" s="7">
        <v>9236.6107073560197</v>
      </c>
      <c r="F50" s="8">
        <v>7914.6767785674701</v>
      </c>
    </row>
  </sheetData>
  <mergeCells count="20">
    <mergeCell ref="S1:Y1"/>
    <mergeCell ref="T2:Y2"/>
    <mergeCell ref="S13:Y13"/>
    <mergeCell ref="T14:Y14"/>
    <mergeCell ref="B14:F14"/>
    <mergeCell ref="J14:N14"/>
    <mergeCell ref="A23:F23"/>
    <mergeCell ref="I23:N23"/>
    <mergeCell ref="B34:F34"/>
    <mergeCell ref="B24:F24"/>
    <mergeCell ref="J24:N24"/>
    <mergeCell ref="J34:N34"/>
    <mergeCell ref="I33:N33"/>
    <mergeCell ref="A33:F33"/>
    <mergeCell ref="J2:N2"/>
    <mergeCell ref="A13:F13"/>
    <mergeCell ref="I13:N13"/>
    <mergeCell ref="I1:O1"/>
    <mergeCell ref="A1:F1"/>
    <mergeCell ref="B2:F2"/>
  </mergeCells>
  <conditionalFormatting sqref="B4:F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:F2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6:F3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5:F50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4:N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6:N2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6:N3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6:F41">
    <cfRule type="colorScale" priority="4">
      <colorScale>
        <cfvo type="min"/>
        <cfvo type="num" val="0.5"/>
        <cfvo type="max"/>
        <color rgb="FFF8696B"/>
        <color rgb="FFFCFCFF"/>
        <color rgb="FF63BE7B"/>
      </colorScale>
    </cfRule>
  </conditionalFormatting>
  <conditionalFormatting sqref="J36:N41">
    <cfRule type="colorScale" priority="3">
      <colorScale>
        <cfvo type="min"/>
        <cfvo type="num" val="0.5"/>
        <cfvo type="max"/>
        <color rgb="FFF8696B"/>
        <color rgb="FFFCFCFF"/>
        <color rgb="FF63BE7B"/>
      </colorScale>
    </cfRule>
  </conditionalFormatting>
  <conditionalFormatting sqref="T4:X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6:X2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ignoredErrors>
    <ignoredError sqref="T10:X10 T22:X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Soyeux, Dan</dc:creator>
  <cp:lastModifiedBy>Soyeux, Dan</cp:lastModifiedBy>
  <dcterms:created xsi:type="dcterms:W3CDTF">2024-04-12T14:42:56Z</dcterms:created>
  <dcterms:modified xsi:type="dcterms:W3CDTF">2024-04-29T20:26:09Z</dcterms:modified>
</cp:coreProperties>
</file>