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GitHub\saude\001\"/>
    </mc:Choice>
  </mc:AlternateContent>
  <xr:revisionPtr revIDLastSave="0" documentId="13_ncr:1_{CE9056A0-5475-4E02-9E88-D71690843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calc" sheetId="1" r:id="rId1"/>
    <sheet name="Sheet1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E53" i="1" l="1"/>
  <c r="B314" i="1" l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54" i="1"/>
  <c r="N54" i="1" s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32" i="1" l="1"/>
  <c r="V32" i="1"/>
  <c r="V9" i="1"/>
  <c r="N9" i="1"/>
  <c r="N10" i="1"/>
  <c r="V10" i="1"/>
  <c r="N22" i="1"/>
  <c r="V22" i="1"/>
  <c r="N34" i="1"/>
  <c r="V34" i="1"/>
  <c r="N46" i="1"/>
  <c r="V46" i="1"/>
  <c r="V33" i="1"/>
  <c r="N33" i="1"/>
  <c r="V11" i="1"/>
  <c r="N11" i="1"/>
  <c r="V23" i="1"/>
  <c r="N23" i="1"/>
  <c r="V35" i="1"/>
  <c r="N35" i="1"/>
  <c r="N47" i="1"/>
  <c r="V47" i="1"/>
  <c r="N45" i="1"/>
  <c r="V45" i="1"/>
  <c r="V12" i="1"/>
  <c r="N12" i="1"/>
  <c r="V24" i="1"/>
  <c r="N24" i="1"/>
  <c r="V36" i="1"/>
  <c r="N36" i="1"/>
  <c r="V48" i="1"/>
  <c r="N48" i="1"/>
  <c r="N44" i="1"/>
  <c r="V44" i="1"/>
  <c r="N21" i="1"/>
  <c r="V21" i="1"/>
  <c r="V13" i="1"/>
  <c r="N13" i="1"/>
  <c r="V25" i="1"/>
  <c r="N25" i="1"/>
  <c r="V37" i="1"/>
  <c r="N37" i="1"/>
  <c r="V49" i="1"/>
  <c r="N49" i="1"/>
  <c r="V2" i="1"/>
  <c r="V14" i="1"/>
  <c r="N14" i="1"/>
  <c r="V26" i="1"/>
  <c r="N26" i="1"/>
  <c r="V38" i="1"/>
  <c r="N38" i="1"/>
  <c r="V50" i="1"/>
  <c r="N50" i="1"/>
  <c r="N8" i="1"/>
  <c r="V8" i="1"/>
  <c r="V3" i="1"/>
  <c r="N3" i="1"/>
  <c r="V15" i="1"/>
  <c r="N15" i="1"/>
  <c r="V27" i="1"/>
  <c r="N27" i="1"/>
  <c r="N39" i="1"/>
  <c r="V39" i="1"/>
  <c r="N51" i="1"/>
  <c r="V51" i="1"/>
  <c r="V4" i="1"/>
  <c r="N4" i="1"/>
  <c r="N16" i="1"/>
  <c r="V16" i="1"/>
  <c r="V28" i="1"/>
  <c r="N28" i="1"/>
  <c r="N40" i="1"/>
  <c r="V40" i="1"/>
  <c r="N52" i="1"/>
  <c r="V52" i="1"/>
  <c r="N20" i="1"/>
  <c r="V20" i="1"/>
  <c r="V5" i="1"/>
  <c r="N5" i="1"/>
  <c r="N17" i="1"/>
  <c r="V17" i="1"/>
  <c r="V29" i="1"/>
  <c r="N29" i="1"/>
  <c r="N41" i="1"/>
  <c r="V41" i="1"/>
  <c r="V53" i="1"/>
  <c r="N53" i="1"/>
  <c r="P54" i="1"/>
  <c r="Q54" i="1"/>
  <c r="V6" i="1"/>
  <c r="N6" i="1"/>
  <c r="V18" i="1"/>
  <c r="N18" i="1"/>
  <c r="V30" i="1"/>
  <c r="N30" i="1"/>
  <c r="V42" i="1"/>
  <c r="N42" i="1"/>
  <c r="N7" i="1"/>
  <c r="V7" i="1"/>
  <c r="N19" i="1"/>
  <c r="V19" i="1"/>
  <c r="V31" i="1"/>
  <c r="N31" i="1"/>
  <c r="N43" i="1"/>
  <c r="V43" i="1"/>
  <c r="N2" i="1"/>
  <c r="U8" i="1"/>
  <c r="U20" i="1"/>
  <c r="U32" i="1"/>
  <c r="U44" i="1"/>
  <c r="U9" i="1"/>
  <c r="U21" i="1"/>
  <c r="U33" i="1"/>
  <c r="U45" i="1"/>
  <c r="U10" i="1"/>
  <c r="U22" i="1"/>
  <c r="U34" i="1"/>
  <c r="U46" i="1"/>
  <c r="T12" i="1"/>
  <c r="T24" i="1"/>
  <c r="T36" i="1"/>
  <c r="T48" i="1"/>
  <c r="S11" i="1"/>
  <c r="T13" i="1"/>
  <c r="T25" i="1"/>
  <c r="T37" i="1"/>
  <c r="T49" i="1"/>
  <c r="S23" i="1"/>
  <c r="R2" i="1"/>
  <c r="R14" i="1"/>
  <c r="R26" i="1"/>
  <c r="R38" i="1"/>
  <c r="R50" i="1"/>
  <c r="U47" i="1"/>
  <c r="U3" i="1"/>
  <c r="U15" i="1"/>
  <c r="U27" i="1"/>
  <c r="U39" i="1"/>
  <c r="U51" i="1"/>
  <c r="U4" i="1"/>
  <c r="U16" i="1"/>
  <c r="U28" i="1"/>
  <c r="U40" i="1"/>
  <c r="U52" i="1"/>
  <c r="S35" i="1"/>
  <c r="S5" i="1"/>
  <c r="S17" i="1"/>
  <c r="S29" i="1"/>
  <c r="S41" i="1"/>
  <c r="U53" i="1"/>
  <c r="R6" i="1"/>
  <c r="R18" i="1"/>
  <c r="R30" i="1"/>
  <c r="R42" i="1"/>
  <c r="R54" i="1"/>
  <c r="S47" i="1"/>
  <c r="U7" i="1"/>
  <c r="U19" i="1"/>
  <c r="U31" i="1"/>
  <c r="U43" i="1"/>
  <c r="R7" i="1"/>
  <c r="T14" i="1"/>
  <c r="T38" i="1"/>
  <c r="U5" i="1"/>
  <c r="U41" i="1"/>
  <c r="R8" i="1"/>
  <c r="R20" i="1"/>
  <c r="R32" i="1"/>
  <c r="R44" i="1"/>
  <c r="T3" i="1"/>
  <c r="T15" i="1"/>
  <c r="T27" i="1"/>
  <c r="T39" i="1"/>
  <c r="T51" i="1"/>
  <c r="S6" i="1"/>
  <c r="S12" i="1"/>
  <c r="S18" i="1"/>
  <c r="S24" i="1"/>
  <c r="S30" i="1"/>
  <c r="S36" i="1"/>
  <c r="S42" i="1"/>
  <c r="S48" i="1"/>
  <c r="T2" i="1"/>
  <c r="U23" i="1"/>
  <c r="R9" i="1"/>
  <c r="R21" i="1"/>
  <c r="R33" i="1"/>
  <c r="R45" i="1"/>
  <c r="T4" i="1"/>
  <c r="T16" i="1"/>
  <c r="T28" i="1"/>
  <c r="T40" i="1"/>
  <c r="T52" i="1"/>
  <c r="U6" i="1"/>
  <c r="U12" i="1"/>
  <c r="U18" i="1"/>
  <c r="U24" i="1"/>
  <c r="U30" i="1"/>
  <c r="U36" i="1"/>
  <c r="U42" i="1"/>
  <c r="U48" i="1"/>
  <c r="R43" i="1"/>
  <c r="U17" i="1"/>
  <c r="R10" i="1"/>
  <c r="R22" i="1"/>
  <c r="R34" i="1"/>
  <c r="R46" i="1"/>
  <c r="T5" i="1"/>
  <c r="T17" i="1"/>
  <c r="T29" i="1"/>
  <c r="T41" i="1"/>
  <c r="T53" i="1"/>
  <c r="S7" i="1"/>
  <c r="S13" i="1"/>
  <c r="S19" i="1"/>
  <c r="S25" i="1"/>
  <c r="S31" i="1"/>
  <c r="S37" i="1"/>
  <c r="S43" i="1"/>
  <c r="S49" i="1"/>
  <c r="R31" i="1"/>
  <c r="U11" i="1"/>
  <c r="R11" i="1"/>
  <c r="R23" i="1"/>
  <c r="R35" i="1"/>
  <c r="R47" i="1"/>
  <c r="T6" i="1"/>
  <c r="T18" i="1"/>
  <c r="T30" i="1"/>
  <c r="T42" i="1"/>
  <c r="T54" i="1"/>
  <c r="U13" i="1"/>
  <c r="U25" i="1"/>
  <c r="U37" i="1"/>
  <c r="U49" i="1"/>
  <c r="S2" i="1"/>
  <c r="S8" i="1"/>
  <c r="S14" i="1"/>
  <c r="S20" i="1"/>
  <c r="S26" i="1"/>
  <c r="S32" i="1"/>
  <c r="S38" i="1"/>
  <c r="S44" i="1"/>
  <c r="S50" i="1"/>
  <c r="R36" i="1"/>
  <c r="T43" i="1"/>
  <c r="R13" i="1"/>
  <c r="R25" i="1"/>
  <c r="R37" i="1"/>
  <c r="R49" i="1"/>
  <c r="T8" i="1"/>
  <c r="T20" i="1"/>
  <c r="T32" i="1"/>
  <c r="T44" i="1"/>
  <c r="U2" i="1"/>
  <c r="U14" i="1"/>
  <c r="U26" i="1"/>
  <c r="U38" i="1"/>
  <c r="U50" i="1"/>
  <c r="R24" i="1"/>
  <c r="T31" i="1"/>
  <c r="T9" i="1"/>
  <c r="T21" i="1"/>
  <c r="T33" i="1"/>
  <c r="T45" i="1"/>
  <c r="S3" i="1"/>
  <c r="S9" i="1"/>
  <c r="S15" i="1"/>
  <c r="S21" i="1"/>
  <c r="S27" i="1"/>
  <c r="S33" i="1"/>
  <c r="S39" i="1"/>
  <c r="S45" i="1"/>
  <c r="S51" i="1"/>
  <c r="R3" i="1"/>
  <c r="R15" i="1"/>
  <c r="R27" i="1"/>
  <c r="R39" i="1"/>
  <c r="R51" i="1"/>
  <c r="T10" i="1"/>
  <c r="T22" i="1"/>
  <c r="T34" i="1"/>
  <c r="T46" i="1"/>
  <c r="R48" i="1"/>
  <c r="R4" i="1"/>
  <c r="R16" i="1"/>
  <c r="R28" i="1"/>
  <c r="R40" i="1"/>
  <c r="R52" i="1"/>
  <c r="T11" i="1"/>
  <c r="T23" i="1"/>
  <c r="T35" i="1"/>
  <c r="T47" i="1"/>
  <c r="S4" i="1"/>
  <c r="S10" i="1"/>
  <c r="S16" i="1"/>
  <c r="S22" i="1"/>
  <c r="S28" i="1"/>
  <c r="S34" i="1"/>
  <c r="S40" i="1"/>
  <c r="S46" i="1"/>
  <c r="S52" i="1"/>
  <c r="T19" i="1"/>
  <c r="R5" i="1"/>
  <c r="R17" i="1"/>
  <c r="R29" i="1"/>
  <c r="R41" i="1"/>
  <c r="R53" i="1"/>
  <c r="R12" i="1"/>
  <c r="T7" i="1"/>
  <c r="S53" i="1"/>
  <c r="R19" i="1"/>
  <c r="T26" i="1"/>
  <c r="T50" i="1"/>
  <c r="U29" i="1"/>
  <c r="U35" i="1"/>
  <c r="Q41" i="1" l="1"/>
  <c r="P41" i="1"/>
  <c r="Q40" i="1"/>
  <c r="P40" i="1"/>
  <c r="P30" i="1"/>
  <c r="Q30" i="1"/>
  <c r="Q29" i="1"/>
  <c r="P29" i="1"/>
  <c r="Q28" i="1"/>
  <c r="P28" i="1"/>
  <c r="P15" i="1"/>
  <c r="Q15" i="1"/>
  <c r="Q14" i="1"/>
  <c r="P14" i="1"/>
  <c r="Q21" i="1"/>
  <c r="P21" i="1"/>
  <c r="P45" i="1"/>
  <c r="Q45" i="1"/>
  <c r="Q46" i="1"/>
  <c r="P46" i="1"/>
  <c r="Q2" i="1"/>
  <c r="P2" i="1"/>
  <c r="P18" i="1"/>
  <c r="Q18" i="1"/>
  <c r="Q3" i="1"/>
  <c r="P3" i="1"/>
  <c r="Q44" i="1"/>
  <c r="P44" i="1"/>
  <c r="Q47" i="1"/>
  <c r="P47" i="1"/>
  <c r="Q34" i="1"/>
  <c r="P34" i="1"/>
  <c r="P43" i="1"/>
  <c r="Q43" i="1"/>
  <c r="Q17" i="1"/>
  <c r="P17" i="1"/>
  <c r="Q16" i="1"/>
  <c r="P16" i="1"/>
  <c r="Q49" i="1"/>
  <c r="P49" i="1"/>
  <c r="Q48" i="1"/>
  <c r="P48" i="1"/>
  <c r="Q35" i="1"/>
  <c r="P35" i="1"/>
  <c r="P31" i="1"/>
  <c r="Q31" i="1"/>
  <c r="P6" i="1"/>
  <c r="Q6" i="1"/>
  <c r="Q5" i="1"/>
  <c r="P5" i="1"/>
  <c r="Q4" i="1"/>
  <c r="P4" i="1"/>
  <c r="Q22" i="1"/>
  <c r="P22" i="1"/>
  <c r="Q8" i="1"/>
  <c r="P8" i="1"/>
  <c r="Q37" i="1"/>
  <c r="P37" i="1"/>
  <c r="Q36" i="1"/>
  <c r="P36" i="1"/>
  <c r="Q23" i="1"/>
  <c r="P23" i="1"/>
  <c r="Q50" i="1"/>
  <c r="P50" i="1"/>
  <c r="Q10" i="1"/>
  <c r="P10" i="1"/>
  <c r="P19" i="1"/>
  <c r="Q19" i="1"/>
  <c r="Q20" i="1"/>
  <c r="P20" i="1"/>
  <c r="P51" i="1"/>
  <c r="Q51" i="1"/>
  <c r="Q25" i="1"/>
  <c r="P25" i="1"/>
  <c r="Q24" i="1"/>
  <c r="P24" i="1"/>
  <c r="Q11" i="1"/>
  <c r="P11" i="1"/>
  <c r="Q9" i="1"/>
  <c r="P9" i="1"/>
  <c r="Q53" i="1"/>
  <c r="P53" i="1"/>
  <c r="Q38" i="1"/>
  <c r="P38" i="1"/>
  <c r="P7" i="1"/>
  <c r="Q7" i="1"/>
  <c r="Q52" i="1"/>
  <c r="P52" i="1"/>
  <c r="Q39" i="1"/>
  <c r="P39" i="1"/>
  <c r="Q13" i="1"/>
  <c r="P13" i="1"/>
  <c r="Q12" i="1"/>
  <c r="P12" i="1"/>
  <c r="Q33" i="1"/>
  <c r="P33" i="1"/>
  <c r="P42" i="1"/>
  <c r="Q42" i="1"/>
  <c r="P27" i="1"/>
  <c r="Q27" i="1"/>
  <c r="Q26" i="1"/>
  <c r="P26" i="1"/>
  <c r="Q32" i="1"/>
  <c r="P32" i="1"/>
</calcChain>
</file>

<file path=xl/sharedStrings.xml><?xml version="1.0" encoding="utf-8"?>
<sst xmlns="http://schemas.openxmlformats.org/spreadsheetml/2006/main" count="334" uniqueCount="21">
  <si>
    <t>local</t>
  </si>
  <si>
    <t>SE</t>
  </si>
  <si>
    <t>sumprec</t>
  </si>
  <si>
    <t>Soma de tempmax</t>
  </si>
  <si>
    <t>Brasilia</t>
  </si>
  <si>
    <t>semana</t>
  </si>
  <si>
    <t>ano</t>
  </si>
  <si>
    <t>Soma de inc_not</t>
  </si>
  <si>
    <t>dp</t>
  </si>
  <si>
    <t>Row Labels</t>
  </si>
  <si>
    <t>Grand Total</t>
  </si>
  <si>
    <t>StdDevp of Soma de inc_not</t>
  </si>
  <si>
    <t>(Multiple Items)</t>
  </si>
  <si>
    <t>Incidência média</t>
  </si>
  <si>
    <t>Limite Superior</t>
  </si>
  <si>
    <t>Limite Inferior</t>
  </si>
  <si>
    <t>Incidência 2023</t>
  </si>
  <si>
    <t>Média histórica de Temperatura máx.</t>
  </si>
  <si>
    <t>Média de Temperatura máx. 2023</t>
  </si>
  <si>
    <t>Precipitação Semanal 2023</t>
  </si>
  <si>
    <t>Média histórica de precipitação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</si>
</sst>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87-495D-852A-529FA2C0AF3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Semanal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A787-495D-852A-529FA2C0AF3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datacalc!$N$1</c:f>
              <c:strCache>
                <c:ptCount val="1"/>
                <c:pt idx="0">
                  <c:v>Incidência 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datacalc!$N$2:$N$54</c:f>
              <c:numCache>
                <c:formatCode>General</c:formatCode>
                <c:ptCount val="53"/>
                <c:pt idx="0">
                  <c:v>10.370470747362337</c:v>
                </c:pt>
                <c:pt idx="1">
                  <c:v>10.266820592601745</c:v>
                </c:pt>
                <c:pt idx="2">
                  <c:v>11.76702020097872</c:v>
                </c:pt>
                <c:pt idx="3">
                  <c:v>11.128753458505599</c:v>
                </c:pt>
                <c:pt idx="4">
                  <c:v>13.469064847573685</c:v>
                </c:pt>
                <c:pt idx="5">
                  <c:v>16.856788326854076</c:v>
                </c:pt>
                <c:pt idx="6">
                  <c:v>14.821972130764573</c:v>
                </c:pt>
                <c:pt idx="7">
                  <c:v>14.445558410844527</c:v>
                </c:pt>
                <c:pt idx="8">
                  <c:v>15.978489647040638</c:v>
                </c:pt>
                <c:pt idx="9">
                  <c:v>16.223976855684167</c:v>
                </c:pt>
                <c:pt idx="10">
                  <c:v>17.424136542385732</c:v>
                </c:pt>
                <c:pt idx="11">
                  <c:v>18.422451190869332</c:v>
                </c:pt>
                <c:pt idx="12">
                  <c:v>19.469863281081619</c:v>
                </c:pt>
                <c:pt idx="13">
                  <c:v>21.122810485947905</c:v>
                </c:pt>
                <c:pt idx="14">
                  <c:v>24.025014819244472</c:v>
                </c:pt>
                <c:pt idx="15">
                  <c:v>23.855901408845593</c:v>
                </c:pt>
                <c:pt idx="16">
                  <c:v>24.477802337409159</c:v>
                </c:pt>
                <c:pt idx="17">
                  <c:v>26.381692022222126</c:v>
                </c:pt>
                <c:pt idx="18">
                  <c:v>24.745110631265405</c:v>
                </c:pt>
                <c:pt idx="19">
                  <c:v>24.16685187312736</c:v>
                </c:pt>
                <c:pt idx="20">
                  <c:v>21.373752965894592</c:v>
                </c:pt>
                <c:pt idx="21">
                  <c:v>20.844591649485231</c:v>
                </c:pt>
                <c:pt idx="22">
                  <c:v>18.35153266392788</c:v>
                </c:pt>
                <c:pt idx="23">
                  <c:v>15.940302747918315</c:v>
                </c:pt>
                <c:pt idx="24">
                  <c:v>12.492571284302857</c:v>
                </c:pt>
                <c:pt idx="25">
                  <c:v>10.583226328186701</c:v>
                </c:pt>
                <c:pt idx="26">
                  <c:v>8.8539053250757682</c:v>
                </c:pt>
                <c:pt idx="27">
                  <c:v>8.5756864886131439</c:v>
                </c:pt>
                <c:pt idx="28">
                  <c:v>7.3973478871243161</c:v>
                </c:pt>
                <c:pt idx="29">
                  <c:v>6.1480907586940248</c:v>
                </c:pt>
                <c:pt idx="30">
                  <c:v>6.2299198282418571</c:v>
                </c:pt>
                <c:pt idx="31">
                  <c:v>5.5316451014336616</c:v>
                </c:pt>
                <c:pt idx="32">
                  <c:v>5.3625316910348149</c:v>
                </c:pt>
                <c:pt idx="33">
                  <c:v>4.5878831659819586</c:v>
                </c:pt>
                <c:pt idx="34">
                  <c:v>4.9533863432956329</c:v>
                </c:pt>
                <c:pt idx="35">
                  <c:v>5.0570364980562275</c:v>
                </c:pt>
                <c:pt idx="36">
                  <c:v>5.5971083570719342</c:v>
                </c:pt>
                <c:pt idx="37">
                  <c:v>4.8497361885350463</c:v>
                </c:pt>
                <c:pt idx="38">
                  <c:v>4.97520742850838</c:v>
                </c:pt>
                <c:pt idx="39">
                  <c:v>4.9370205293860616</c:v>
                </c:pt>
                <c:pt idx="40">
                  <c:v>3.8459662687482563</c:v>
                </c:pt>
                <c:pt idx="41">
                  <c:v>4.4787777399181783</c:v>
                </c:pt>
                <c:pt idx="42">
                  <c:v>3.9277953382960984</c:v>
                </c:pt>
                <c:pt idx="43">
                  <c:v>4.5060540964341262</c:v>
                </c:pt>
                <c:pt idx="44">
                  <c:v>6.1044485882685207</c:v>
                </c:pt>
                <c:pt idx="45">
                  <c:v>6.7918127724703288</c:v>
                </c:pt>
                <c:pt idx="46">
                  <c:v>9.2303190449958219</c:v>
                </c:pt>
                <c:pt idx="47">
                  <c:v>10.976005862016303</c:v>
                </c:pt>
                <c:pt idx="48">
                  <c:v>13.976405078770282</c:v>
                </c:pt>
                <c:pt idx="49">
                  <c:v>19.257107700257272</c:v>
                </c:pt>
                <c:pt idx="50">
                  <c:v>21.27010281113402</c:v>
                </c:pt>
                <c:pt idx="51">
                  <c:v>21.002794517277717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95D-852A-529FA2C0AF3B}"/>
            </c:ext>
          </c:extLst>
        </c:ser>
        <c:ser>
          <c:idx val="2"/>
          <c:order val="2"/>
          <c:tx>
            <c:strRef>
              <c:f>datacalc!$P$1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datacalc!$P$2:$P$54</c:f>
              <c:numCache>
                <c:formatCode>General</c:formatCode>
                <c:ptCount val="53"/>
                <c:pt idx="0">
                  <c:v>19.440720787099334</c:v>
                </c:pt>
                <c:pt idx="1">
                  <c:v>18.56609506629885</c:v>
                </c:pt>
                <c:pt idx="2">
                  <c:v>20.091043196038349</c:v>
                </c:pt>
                <c:pt idx="3">
                  <c:v>19.081825086812533</c:v>
                </c:pt>
                <c:pt idx="4">
                  <c:v>22.199752759790705</c:v>
                </c:pt>
                <c:pt idx="5">
                  <c:v>36.722072480125668</c:v>
                </c:pt>
                <c:pt idx="6">
                  <c:v>28.428720439250647</c:v>
                </c:pt>
                <c:pt idx="7">
                  <c:v>26.883576982115464</c:v>
                </c:pt>
                <c:pt idx="8">
                  <c:v>31.19396419125966</c:v>
                </c:pt>
                <c:pt idx="9">
                  <c:v>27.680832124517167</c:v>
                </c:pt>
                <c:pt idx="10">
                  <c:v>29.850200601885224</c:v>
                </c:pt>
                <c:pt idx="11">
                  <c:v>30.314845737800582</c:v>
                </c:pt>
                <c:pt idx="12">
                  <c:v>33.285458044182114</c:v>
                </c:pt>
                <c:pt idx="13">
                  <c:v>38.210330377263489</c:v>
                </c:pt>
                <c:pt idx="14">
                  <c:v>44.679417888029022</c:v>
                </c:pt>
                <c:pt idx="15">
                  <c:v>46.504348759460086</c:v>
                </c:pt>
                <c:pt idx="16">
                  <c:v>49.208895012293929</c:v>
                </c:pt>
                <c:pt idx="17">
                  <c:v>53.584963459183022</c:v>
                </c:pt>
                <c:pt idx="18">
                  <c:v>51.603987976031249</c:v>
                </c:pt>
                <c:pt idx="19">
                  <c:v>51.035524039570092</c:v>
                </c:pt>
                <c:pt idx="20">
                  <c:v>46.943154247251243</c:v>
                </c:pt>
                <c:pt idx="21">
                  <c:v>44.929540290915803</c:v>
                </c:pt>
                <c:pt idx="22">
                  <c:v>38.988018026976839</c:v>
                </c:pt>
                <c:pt idx="23">
                  <c:v>31.356886941823078</c:v>
                </c:pt>
                <c:pt idx="24">
                  <c:v>24.384663132430799</c:v>
                </c:pt>
                <c:pt idx="25">
                  <c:v>20.711777738160578</c:v>
                </c:pt>
                <c:pt idx="26">
                  <c:v>17.693665458813946</c:v>
                </c:pt>
                <c:pt idx="27">
                  <c:v>17.48013318073054</c:v>
                </c:pt>
                <c:pt idx="28">
                  <c:v>14.511538392433049</c:v>
                </c:pt>
                <c:pt idx="29">
                  <c:v>12.213253444717113</c:v>
                </c:pt>
                <c:pt idx="30">
                  <c:v>12.391399904166665</c:v>
                </c:pt>
                <c:pt idx="31">
                  <c:v>10.078095305050496</c:v>
                </c:pt>
                <c:pt idx="32">
                  <c:v>7.9660935120482943</c:v>
                </c:pt>
                <c:pt idx="33">
                  <c:v>7.1808892499514698</c:v>
                </c:pt>
                <c:pt idx="34">
                  <c:v>8.763460299603242</c:v>
                </c:pt>
                <c:pt idx="35">
                  <c:v>8.5226590257452859</c:v>
                </c:pt>
                <c:pt idx="36">
                  <c:v>9.5180458878527716</c:v>
                </c:pt>
                <c:pt idx="37">
                  <c:v>8.5788670798143905</c:v>
                </c:pt>
                <c:pt idx="38">
                  <c:v>8.7656147259788604</c:v>
                </c:pt>
                <c:pt idx="39">
                  <c:v>7.5991786163955162</c:v>
                </c:pt>
                <c:pt idx="40">
                  <c:v>6.1413287012383089</c:v>
                </c:pt>
                <c:pt idx="41">
                  <c:v>7.1796111060527679</c:v>
                </c:pt>
                <c:pt idx="42">
                  <c:v>6.5024244861533047</c:v>
                </c:pt>
                <c:pt idx="43">
                  <c:v>6.9772031212242691</c:v>
                </c:pt>
                <c:pt idx="44">
                  <c:v>10.54256765066738</c:v>
                </c:pt>
                <c:pt idx="45">
                  <c:v>11.714649596468108</c:v>
                </c:pt>
                <c:pt idx="46">
                  <c:v>15.290307460658621</c:v>
                </c:pt>
                <c:pt idx="47">
                  <c:v>19.036167717124343</c:v>
                </c:pt>
                <c:pt idx="48">
                  <c:v>24.47213928739594</c:v>
                </c:pt>
                <c:pt idx="49">
                  <c:v>31.547125684986987</c:v>
                </c:pt>
                <c:pt idx="50">
                  <c:v>34.190725394496752</c:v>
                </c:pt>
                <c:pt idx="51">
                  <c:v>26.487443437939319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95D-852A-529FA2C0AF3B}"/>
            </c:ext>
          </c:extLst>
        </c:ser>
        <c:ser>
          <c:idx val="3"/>
          <c:order val="3"/>
          <c:tx>
            <c:strRef>
              <c:f>datacalc!$Q$1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datacalc!$Q$2:$Q$54</c:f>
              <c:numCache>
                <c:formatCode>General</c:formatCode>
                <c:ptCount val="53"/>
                <c:pt idx="0">
                  <c:v>1.3002207076253391</c:v>
                </c:pt>
                <c:pt idx="1">
                  <c:v>1.9675461189046413</c:v>
                </c:pt>
                <c:pt idx="2">
                  <c:v>3.4429972059190934</c:v>
                </c:pt>
                <c:pt idx="3">
                  <c:v>3.1756818301986671</c:v>
                </c:pt>
                <c:pt idx="4">
                  <c:v>4.7383769353566674</c:v>
                </c:pt>
                <c:pt idx="5">
                  <c:v>0</c:v>
                </c:pt>
                <c:pt idx="6">
                  <c:v>1.2152238222784995</c:v>
                </c:pt>
                <c:pt idx="7">
                  <c:v>2.0075398395735871</c:v>
                </c:pt>
                <c:pt idx="8">
                  <c:v>0.76301510282161722</c:v>
                </c:pt>
                <c:pt idx="9">
                  <c:v>4.7671215868511663</c:v>
                </c:pt>
                <c:pt idx="10">
                  <c:v>4.99807248288624</c:v>
                </c:pt>
                <c:pt idx="11">
                  <c:v>6.5300566439380834</c:v>
                </c:pt>
                <c:pt idx="12">
                  <c:v>5.654268517981123</c:v>
                </c:pt>
                <c:pt idx="13">
                  <c:v>4.0352905946323254</c:v>
                </c:pt>
                <c:pt idx="14">
                  <c:v>3.370611750459922</c:v>
                </c:pt>
                <c:pt idx="15">
                  <c:v>1.2074540582311002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0.52371855401355383</c:v>
                </c:pt>
                <c:pt idx="24">
                  <c:v>0.60047943617491484</c:v>
                </c:pt>
                <c:pt idx="25">
                  <c:v>0.45467491821282557</c:v>
                </c:pt>
                <c:pt idx="26">
                  <c:v>1.4145191337592067E-2</c:v>
                </c:pt>
                <c:pt idx="27">
                  <c:v>0</c:v>
                </c:pt>
                <c:pt idx="28">
                  <c:v>0.28315738181558192</c:v>
                </c:pt>
                <c:pt idx="29">
                  <c:v>8.2928072670936714E-2</c:v>
                </c:pt>
                <c:pt idx="30">
                  <c:v>6.8439752317050129E-2</c:v>
                </c:pt>
                <c:pt idx="31">
                  <c:v>0.98519489781682612</c:v>
                </c:pt>
                <c:pt idx="32">
                  <c:v>2.7589698700213354</c:v>
                </c:pt>
                <c:pt idx="33">
                  <c:v>1.9948770820124477</c:v>
                </c:pt>
                <c:pt idx="34">
                  <c:v>1.1433123869880246</c:v>
                </c:pt>
                <c:pt idx="35">
                  <c:v>1.5914139703671686</c:v>
                </c:pt>
                <c:pt idx="36">
                  <c:v>1.6761708262910964</c:v>
                </c:pt>
                <c:pt idx="37">
                  <c:v>1.1206052972557012</c:v>
                </c:pt>
                <c:pt idx="38">
                  <c:v>1.1848001310378997</c:v>
                </c:pt>
                <c:pt idx="39">
                  <c:v>2.2748624423766071</c:v>
                </c:pt>
                <c:pt idx="40">
                  <c:v>1.5506038362582037</c:v>
                </c:pt>
                <c:pt idx="41">
                  <c:v>1.7779443737835892</c:v>
                </c:pt>
                <c:pt idx="42">
                  <c:v>1.3531661904388921</c:v>
                </c:pt>
                <c:pt idx="43">
                  <c:v>2.0349050716439834</c:v>
                </c:pt>
                <c:pt idx="44">
                  <c:v>1.6663295258696627</c:v>
                </c:pt>
                <c:pt idx="45">
                  <c:v>1.8689759484725492</c:v>
                </c:pt>
                <c:pt idx="46">
                  <c:v>3.1703306293330238</c:v>
                </c:pt>
                <c:pt idx="47">
                  <c:v>2.9158440069082641</c:v>
                </c:pt>
                <c:pt idx="48">
                  <c:v>3.480670870144623</c:v>
                </c:pt>
                <c:pt idx="49">
                  <c:v>6.9670897155275586</c:v>
                </c:pt>
                <c:pt idx="50">
                  <c:v>8.3494802277712878</c:v>
                </c:pt>
                <c:pt idx="51">
                  <c:v>15.518145596616117</c:v>
                </c:pt>
                <c:pt idx="52">
                  <c:v>1.3419967405844999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7-495D-852A-529FA2C0AF3B}"/>
            </c:ext>
          </c:extLst>
        </c:ser>
        <c:ser>
          <c:idx val="8"/>
          <c:order val="8"/>
          <c:tx>
            <c:strRef>
              <c:f>datacalc!$V$1</c:f>
              <c:strCache>
                <c:ptCount val="1"/>
                <c:pt idx="0">
                  <c:v>Incidência 2023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datacalc!$V$2:$V$54</c:f>
              <c:numCache>
                <c:formatCode>General</c:formatCode>
                <c:ptCount val="53"/>
                <c:pt idx="0">
                  <c:v>33.157138980782896</c:v>
                </c:pt>
                <c:pt idx="1">
                  <c:v>32.7643594469533</c:v>
                </c:pt>
                <c:pt idx="2">
                  <c:v>38.721515710035703</c:v>
                </c:pt>
                <c:pt idx="3">
                  <c:v>33.386260375516798</c:v>
                </c:pt>
                <c:pt idx="4">
                  <c:v>41.012729657375097</c:v>
                </c:pt>
                <c:pt idx="5">
                  <c:v>43.991307788916302</c:v>
                </c:pt>
                <c:pt idx="6">
                  <c:v>38.394199431844399</c:v>
                </c:pt>
                <c:pt idx="7">
                  <c:v>39.376148266418397</c:v>
                </c:pt>
                <c:pt idx="8">
                  <c:v>39.4743431498758</c:v>
                </c:pt>
                <c:pt idx="9">
                  <c:v>43.500333371629303</c:v>
                </c:pt>
                <c:pt idx="10">
                  <c:v>42.420189653597902</c:v>
                </c:pt>
                <c:pt idx="11">
                  <c:v>49.915732424179602</c:v>
                </c:pt>
                <c:pt idx="12">
                  <c:v>49.261099867796901</c:v>
                </c:pt>
                <c:pt idx="13">
                  <c:v>42.551116164874401</c:v>
                </c:pt>
                <c:pt idx="14">
                  <c:v>51.094071025668399</c:v>
                </c:pt>
                <c:pt idx="15">
                  <c:v>46.118863597160001</c:v>
                </c:pt>
                <c:pt idx="16">
                  <c:v>41.667362213757798</c:v>
                </c:pt>
                <c:pt idx="17">
                  <c:v>46.675301270085299</c:v>
                </c:pt>
                <c:pt idx="18">
                  <c:v>40.750876634821999</c:v>
                </c:pt>
                <c:pt idx="19">
                  <c:v>41.110924540832499</c:v>
                </c:pt>
                <c:pt idx="20">
                  <c:v>31.258704567273099</c:v>
                </c:pt>
                <c:pt idx="21">
                  <c:v>31.356899450730499</c:v>
                </c:pt>
                <c:pt idx="22">
                  <c:v>28.607442713923199</c:v>
                </c:pt>
                <c:pt idx="23">
                  <c:v>30.0476343379651</c:v>
                </c:pt>
                <c:pt idx="24">
                  <c:v>24.8433055147228</c:v>
                </c:pt>
                <c:pt idx="25">
                  <c:v>20.064487853129201</c:v>
                </c:pt>
                <c:pt idx="26">
                  <c:v>21.242826454618001</c:v>
                </c:pt>
                <c:pt idx="27">
                  <c:v>21.831995755362499</c:v>
                </c:pt>
                <c:pt idx="28">
                  <c:v>18.329711578715099</c:v>
                </c:pt>
                <c:pt idx="29">
                  <c:v>15.940302747918301</c:v>
                </c:pt>
                <c:pt idx="30">
                  <c:v>18.558832973449</c:v>
                </c:pt>
                <c:pt idx="31">
                  <c:v>15.9730343757374</c:v>
                </c:pt>
                <c:pt idx="32">
                  <c:v>17.904200417066399</c:v>
                </c:pt>
                <c:pt idx="33">
                  <c:v>16.431277165205302</c:v>
                </c:pt>
                <c:pt idx="34">
                  <c:v>17.838737161428099</c:v>
                </c:pt>
                <c:pt idx="35">
                  <c:v>18.493369717810801</c:v>
                </c:pt>
                <c:pt idx="36">
                  <c:v>21.210094826798901</c:v>
                </c:pt>
                <c:pt idx="37">
                  <c:v>17.904200417066399</c:v>
                </c:pt>
                <c:pt idx="38">
                  <c:v>17.118641349407099</c:v>
                </c:pt>
                <c:pt idx="39">
                  <c:v>16.889519954673201</c:v>
                </c:pt>
                <c:pt idx="40">
                  <c:v>12.8635297329197</c:v>
                </c:pt>
                <c:pt idx="41">
                  <c:v>17.0204464659497</c:v>
                </c:pt>
                <c:pt idx="42">
                  <c:v>12.928992988558001</c:v>
                </c:pt>
                <c:pt idx="43">
                  <c:v>15.285670191535599</c:v>
                </c:pt>
                <c:pt idx="44">
                  <c:v>19.540781808023102</c:v>
                </c:pt>
                <c:pt idx="45">
                  <c:v>21.995653894458101</c:v>
                </c:pt>
                <c:pt idx="46">
                  <c:v>35.1210366499309</c:v>
                </c:pt>
                <c:pt idx="47">
                  <c:v>44.285892439288503</c:v>
                </c:pt>
                <c:pt idx="48">
                  <c:v>56.494789615825603</c:v>
                </c:pt>
                <c:pt idx="49">
                  <c:v>83.138334660600805</c:v>
                </c:pt>
                <c:pt idx="50">
                  <c:v>92.728701611607093</c:v>
                </c:pt>
                <c:pt idx="51">
                  <c:v>103.98838158138901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787-495D-852A-529FA2C0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Temperatura máx.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  <c:pt idx="52">
                        <c:v>31.285714285714299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A787-495D-852A-529FA2C0AF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Média de Temperatura máx. 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A787-495D-852A-529FA2C0AF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precipitação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  <c:pt idx="52">
                        <c:v>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787-495D-852A-529FA2C0AF3B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Semana Epidemiológica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Incidência</a:t>
                </a:r>
                <a:r>
                  <a:rPr lang="pt-BR" baseline="0"/>
                  <a:t> por 100 mil habitantes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datacalc!$U$1</c:f>
              <c:strCache>
                <c:ptCount val="1"/>
                <c:pt idx="0">
                  <c:v>Precipitação Semanal 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datacalc!$U$2:$U$54</c:f>
              <c:numCache>
                <c:formatCode>General</c:formatCode>
                <c:ptCount val="53"/>
                <c:pt idx="0">
                  <c:v>56</c:v>
                </c:pt>
                <c:pt idx="1">
                  <c:v>74.400000000000006</c:v>
                </c:pt>
                <c:pt idx="2">
                  <c:v>22.799999999999901</c:v>
                </c:pt>
                <c:pt idx="3">
                  <c:v>41.4</c:v>
                </c:pt>
                <c:pt idx="4">
                  <c:v>17.999999999999901</c:v>
                </c:pt>
                <c:pt idx="5">
                  <c:v>24.6</c:v>
                </c:pt>
                <c:pt idx="6">
                  <c:v>6.4</c:v>
                </c:pt>
                <c:pt idx="7">
                  <c:v>23.8</c:v>
                </c:pt>
                <c:pt idx="8">
                  <c:v>18.799999999999901</c:v>
                </c:pt>
                <c:pt idx="9">
                  <c:v>44.8</c:v>
                </c:pt>
                <c:pt idx="10">
                  <c:v>45.6</c:v>
                </c:pt>
                <c:pt idx="11">
                  <c:v>26</c:v>
                </c:pt>
                <c:pt idx="12">
                  <c:v>0</c:v>
                </c:pt>
                <c:pt idx="13">
                  <c:v>14.5999999999999</c:v>
                </c:pt>
                <c:pt idx="14">
                  <c:v>87.4</c:v>
                </c:pt>
                <c:pt idx="15">
                  <c:v>31.2</c:v>
                </c:pt>
                <c:pt idx="16">
                  <c:v>27.4</c:v>
                </c:pt>
                <c:pt idx="17">
                  <c:v>27.2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1.99999999999999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4.5999999999999996</c:v>
                </c:pt>
                <c:pt idx="34">
                  <c:v>55.6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</c:v>
                </c:pt>
                <c:pt idx="39">
                  <c:v>49.2</c:v>
                </c:pt>
                <c:pt idx="40">
                  <c:v>6.4</c:v>
                </c:pt>
                <c:pt idx="41">
                  <c:v>14.5999999999999</c:v>
                </c:pt>
                <c:pt idx="42">
                  <c:v>29.2</c:v>
                </c:pt>
                <c:pt idx="43">
                  <c:v>31.999999999999901</c:v>
                </c:pt>
                <c:pt idx="44">
                  <c:v>6.8</c:v>
                </c:pt>
                <c:pt idx="45">
                  <c:v>1.2</c:v>
                </c:pt>
                <c:pt idx="46">
                  <c:v>64.2</c:v>
                </c:pt>
                <c:pt idx="47">
                  <c:v>33.6</c:v>
                </c:pt>
                <c:pt idx="48">
                  <c:v>16.599999999999898</c:v>
                </c:pt>
                <c:pt idx="49">
                  <c:v>0.6</c:v>
                </c:pt>
                <c:pt idx="50">
                  <c:v>51.8</c:v>
                </c:pt>
                <c:pt idx="51">
                  <c:v>28.4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09-4AA4-B0DE-B9EA78FFF8F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datacalc!$T$1</c:f>
              <c:strCache>
                <c:ptCount val="1"/>
                <c:pt idx="0">
                  <c:v>Média histórica de precipitação semanal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datacalc!$T$2:$T$54</c:f>
              <c:numCache>
                <c:formatCode>General</c:formatCode>
                <c:ptCount val="53"/>
                <c:pt idx="0">
                  <c:v>41.2</c:v>
                </c:pt>
                <c:pt idx="1">
                  <c:v>20.6</c:v>
                </c:pt>
                <c:pt idx="2">
                  <c:v>19.999999999999964</c:v>
                </c:pt>
                <c:pt idx="3">
                  <c:v>75.959999999999994</c:v>
                </c:pt>
                <c:pt idx="4">
                  <c:v>68.479999999999805</c:v>
                </c:pt>
                <c:pt idx="5">
                  <c:v>67.72</c:v>
                </c:pt>
                <c:pt idx="6">
                  <c:v>44.679999999999794</c:v>
                </c:pt>
                <c:pt idx="7">
                  <c:v>64.52000000000001</c:v>
                </c:pt>
                <c:pt idx="8">
                  <c:v>28.27999999999998</c:v>
                </c:pt>
                <c:pt idx="9">
                  <c:v>95.559999999999604</c:v>
                </c:pt>
                <c:pt idx="10">
                  <c:v>53.840000000000011</c:v>
                </c:pt>
                <c:pt idx="11">
                  <c:v>35.279999999999994</c:v>
                </c:pt>
                <c:pt idx="12">
                  <c:v>37.239999999999981</c:v>
                </c:pt>
                <c:pt idx="13">
                  <c:v>58.680000000000007</c:v>
                </c:pt>
                <c:pt idx="14">
                  <c:v>27.119999999999997</c:v>
                </c:pt>
                <c:pt idx="15">
                  <c:v>31.919999999999966</c:v>
                </c:pt>
                <c:pt idx="16">
                  <c:v>36.119999999999976</c:v>
                </c:pt>
                <c:pt idx="17">
                  <c:v>3.5599999999999801</c:v>
                </c:pt>
                <c:pt idx="18">
                  <c:v>2.6399999999999801</c:v>
                </c:pt>
                <c:pt idx="19">
                  <c:v>13.559999999999999</c:v>
                </c:pt>
                <c:pt idx="20">
                  <c:v>1.64</c:v>
                </c:pt>
                <c:pt idx="21">
                  <c:v>0.52</c:v>
                </c:pt>
                <c:pt idx="22">
                  <c:v>1.52</c:v>
                </c:pt>
                <c:pt idx="23">
                  <c:v>5.9199999999999795</c:v>
                </c:pt>
                <c:pt idx="24">
                  <c:v>0</c:v>
                </c:pt>
                <c:pt idx="25">
                  <c:v>0.04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1.24</c:v>
                </c:pt>
                <c:pt idx="30">
                  <c:v>0.16</c:v>
                </c:pt>
                <c:pt idx="31">
                  <c:v>0.44000000000000006</c:v>
                </c:pt>
                <c:pt idx="32">
                  <c:v>2.56</c:v>
                </c:pt>
                <c:pt idx="33">
                  <c:v>0.88000000000000012</c:v>
                </c:pt>
                <c:pt idx="34">
                  <c:v>1.28</c:v>
                </c:pt>
                <c:pt idx="35">
                  <c:v>3.2399999999999975</c:v>
                </c:pt>
                <c:pt idx="36">
                  <c:v>2.1199999999999983</c:v>
                </c:pt>
                <c:pt idx="37">
                  <c:v>8.9199999999999982</c:v>
                </c:pt>
                <c:pt idx="38">
                  <c:v>6.3999999999999986</c:v>
                </c:pt>
                <c:pt idx="39">
                  <c:v>14.35999999999998</c:v>
                </c:pt>
                <c:pt idx="40">
                  <c:v>21.32</c:v>
                </c:pt>
                <c:pt idx="41">
                  <c:v>25.8</c:v>
                </c:pt>
                <c:pt idx="42">
                  <c:v>33.68</c:v>
                </c:pt>
                <c:pt idx="43">
                  <c:v>61.959999999999788</c:v>
                </c:pt>
                <c:pt idx="44">
                  <c:v>61.52</c:v>
                </c:pt>
                <c:pt idx="45">
                  <c:v>74.359999999999985</c:v>
                </c:pt>
                <c:pt idx="46">
                  <c:v>45.759999999999984</c:v>
                </c:pt>
                <c:pt idx="47">
                  <c:v>83.359999999999602</c:v>
                </c:pt>
                <c:pt idx="48">
                  <c:v>51.999999999999957</c:v>
                </c:pt>
                <c:pt idx="49">
                  <c:v>56.799999999999763</c:v>
                </c:pt>
                <c:pt idx="50">
                  <c:v>74.839999999999776</c:v>
                </c:pt>
                <c:pt idx="51">
                  <c:v>43.479999999999983</c:v>
                </c:pt>
                <c:pt idx="52">
                  <c:v>4.2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09-4AA4-B0DE-B9EA78FFF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09-4AA4-B0DE-B9EA78FFF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09-4AA4-B0DE-B9EA78FFF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Temperatura máx.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  <c:pt idx="52">
                        <c:v>31.285714285714299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09-4AA4-B0DE-B9EA78FFF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Média de Temperatura máx. 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09-4AA4-B0DE-B9EA78FFF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09-4AA4-B0DE-B9EA78FFF8FA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datacalc!$S$1</c:f>
              <c:strCache>
                <c:ptCount val="1"/>
                <c:pt idx="0">
                  <c:v>Média de Temperatura máx. 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datacalc!$S$2:$S$54</c:f>
              <c:numCache>
                <c:formatCode>General</c:formatCode>
                <c:ptCount val="53"/>
                <c:pt idx="0">
                  <c:v>26</c:v>
                </c:pt>
                <c:pt idx="1">
                  <c:v>24.285714285714299</c:v>
                </c:pt>
                <c:pt idx="2">
                  <c:v>22.1428571428571</c:v>
                </c:pt>
                <c:pt idx="3">
                  <c:v>20.571428571428601</c:v>
                </c:pt>
                <c:pt idx="4">
                  <c:v>24.428571428571399</c:v>
                </c:pt>
                <c:pt idx="5">
                  <c:v>24.285714285714299</c:v>
                </c:pt>
                <c:pt idx="6">
                  <c:v>24.8571428571429</c:v>
                </c:pt>
                <c:pt idx="7">
                  <c:v>27.684210526315798</c:v>
                </c:pt>
                <c:pt idx="8">
                  <c:v>22.6666666666667</c:v>
                </c:pt>
                <c:pt idx="9">
                  <c:v>22.571428571428601</c:v>
                </c:pt>
                <c:pt idx="10">
                  <c:v>21.4</c:v>
                </c:pt>
                <c:pt idx="11">
                  <c:v>27</c:v>
                </c:pt>
                <c:pt idx="12">
                  <c:v>27.380952380952401</c:v>
                </c:pt>
                <c:pt idx="13">
                  <c:v>26.571428571428601</c:v>
                </c:pt>
                <c:pt idx="14">
                  <c:v>27.714285714285701</c:v>
                </c:pt>
                <c:pt idx="15">
                  <c:v>27</c:v>
                </c:pt>
                <c:pt idx="16">
                  <c:v>26.3913043478261</c:v>
                </c:pt>
                <c:pt idx="17">
                  <c:v>21.8</c:v>
                </c:pt>
                <c:pt idx="18">
                  <c:v>23.75</c:v>
                </c:pt>
                <c:pt idx="19">
                  <c:v>25.4444444444444</c:v>
                </c:pt>
                <c:pt idx="20">
                  <c:v>24.4</c:v>
                </c:pt>
                <c:pt idx="21">
                  <c:v>21.9</c:v>
                </c:pt>
                <c:pt idx="22">
                  <c:v>20</c:v>
                </c:pt>
                <c:pt idx="23">
                  <c:v>21.8571428571429</c:v>
                </c:pt>
                <c:pt idx="24">
                  <c:v>19.428571428571399</c:v>
                </c:pt>
                <c:pt idx="25">
                  <c:v>19.571428571428601</c:v>
                </c:pt>
                <c:pt idx="26">
                  <c:v>18.285714285714299</c:v>
                </c:pt>
                <c:pt idx="27">
                  <c:v>21</c:v>
                </c:pt>
                <c:pt idx="28">
                  <c:v>22</c:v>
                </c:pt>
                <c:pt idx="29">
                  <c:v>20.8571428571429</c:v>
                </c:pt>
                <c:pt idx="30">
                  <c:v>21.285714285714299</c:v>
                </c:pt>
                <c:pt idx="31">
                  <c:v>23.714285714285701</c:v>
                </c:pt>
                <c:pt idx="32">
                  <c:v>25.714285714285701</c:v>
                </c:pt>
                <c:pt idx="33">
                  <c:v>30.875</c:v>
                </c:pt>
                <c:pt idx="34">
                  <c:v>28.428571428571399</c:v>
                </c:pt>
                <c:pt idx="35">
                  <c:v>29.8571428571429</c:v>
                </c:pt>
                <c:pt idx="36">
                  <c:v>29.1428571428571</c:v>
                </c:pt>
                <c:pt idx="37">
                  <c:v>26.571428571428601</c:v>
                </c:pt>
                <c:pt idx="38">
                  <c:v>27.909090909090899</c:v>
                </c:pt>
                <c:pt idx="39">
                  <c:v>24.875</c:v>
                </c:pt>
                <c:pt idx="40">
                  <c:v>24.8571428571429</c:v>
                </c:pt>
                <c:pt idx="41">
                  <c:v>26.285714285714299</c:v>
                </c:pt>
                <c:pt idx="42">
                  <c:v>24.125</c:v>
                </c:pt>
                <c:pt idx="43">
                  <c:v>23.1428571428571</c:v>
                </c:pt>
                <c:pt idx="44">
                  <c:v>25.571428571428601</c:v>
                </c:pt>
                <c:pt idx="45">
                  <c:v>30.5</c:v>
                </c:pt>
                <c:pt idx="46">
                  <c:v>30</c:v>
                </c:pt>
                <c:pt idx="47">
                  <c:v>30.1428571428571</c:v>
                </c:pt>
                <c:pt idx="48">
                  <c:v>29.714285714285701</c:v>
                </c:pt>
                <c:pt idx="49">
                  <c:v>30.5555555555556</c:v>
                </c:pt>
                <c:pt idx="50">
                  <c:v>23.714285714285701</c:v>
                </c:pt>
                <c:pt idx="51">
                  <c:v>22.75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  <c:pt idx="5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37-407E-A9AE-91EF8F0475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Semanal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37-407E-A9AE-91EF8F0475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datacalc!$R$1</c:f>
              <c:strCache>
                <c:ptCount val="1"/>
                <c:pt idx="0">
                  <c:v>Média histórica de Temperatura máx.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  <c:extLst xmlns:c15="http://schemas.microsoft.com/office/drawing/2012/chart"/>
            </c:numRef>
          </c:cat>
          <c:val>
            <c:numRef>
              <c:f>datacalc!$R$2:$R$54</c:f>
              <c:numCache>
                <c:formatCode>General</c:formatCode>
                <c:ptCount val="53"/>
                <c:pt idx="0">
                  <c:v>27.05714285714286</c:v>
                </c:pt>
                <c:pt idx="1">
                  <c:v>26.25714285714286</c:v>
                </c:pt>
                <c:pt idx="2">
                  <c:v>26.742857142857122</c:v>
                </c:pt>
                <c:pt idx="3">
                  <c:v>26.314285714285678</c:v>
                </c:pt>
                <c:pt idx="4">
                  <c:v>25.342857142857159</c:v>
                </c:pt>
                <c:pt idx="5">
                  <c:v>25.45714285714282</c:v>
                </c:pt>
                <c:pt idx="6">
                  <c:v>25.142857142857139</c:v>
                </c:pt>
                <c:pt idx="7">
                  <c:v>24.714285714285719</c:v>
                </c:pt>
                <c:pt idx="8">
                  <c:v>25.51428571428568</c:v>
                </c:pt>
                <c:pt idx="9">
                  <c:v>24.895238095238078</c:v>
                </c:pt>
                <c:pt idx="10">
                  <c:v>25.0857142857143</c:v>
                </c:pt>
                <c:pt idx="11">
                  <c:v>25.457142857142863</c:v>
                </c:pt>
                <c:pt idx="12">
                  <c:v>25.457142857142859</c:v>
                </c:pt>
                <c:pt idx="13">
                  <c:v>24.600000000000023</c:v>
                </c:pt>
                <c:pt idx="14">
                  <c:v>25.114285714285721</c:v>
                </c:pt>
                <c:pt idx="15">
                  <c:v>25.0857142857143</c:v>
                </c:pt>
                <c:pt idx="16">
                  <c:v>25.457142857142863</c:v>
                </c:pt>
                <c:pt idx="17">
                  <c:v>25.085714285714282</c:v>
                </c:pt>
                <c:pt idx="18">
                  <c:v>24.514285714285723</c:v>
                </c:pt>
                <c:pt idx="19">
                  <c:v>25.171428571428557</c:v>
                </c:pt>
                <c:pt idx="20">
                  <c:v>24.6</c:v>
                </c:pt>
                <c:pt idx="21">
                  <c:v>23.628571428571416</c:v>
                </c:pt>
                <c:pt idx="22">
                  <c:v>23.31428571428572</c:v>
                </c:pt>
                <c:pt idx="23">
                  <c:v>23.142857142857139</c:v>
                </c:pt>
                <c:pt idx="24">
                  <c:v>22.114285714285721</c:v>
                </c:pt>
                <c:pt idx="25">
                  <c:v>22.05714285714286</c:v>
                </c:pt>
                <c:pt idx="26">
                  <c:v>22.028571428571439</c:v>
                </c:pt>
                <c:pt idx="27">
                  <c:v>22.399999999999977</c:v>
                </c:pt>
                <c:pt idx="28">
                  <c:v>23.342857142857138</c:v>
                </c:pt>
                <c:pt idx="29">
                  <c:v>24.285714285714278</c:v>
                </c:pt>
                <c:pt idx="30">
                  <c:v>24.085714285714282</c:v>
                </c:pt>
                <c:pt idx="31">
                  <c:v>25.628571428571441</c:v>
                </c:pt>
                <c:pt idx="32">
                  <c:v>25.228571428571438</c:v>
                </c:pt>
                <c:pt idx="33">
                  <c:v>25.628571428571423</c:v>
                </c:pt>
                <c:pt idx="34">
                  <c:v>26.342857142857145</c:v>
                </c:pt>
                <c:pt idx="35">
                  <c:v>27.348571428571439</c:v>
                </c:pt>
                <c:pt idx="36">
                  <c:v>28.178571428571423</c:v>
                </c:pt>
                <c:pt idx="37">
                  <c:v>30.214285714285726</c:v>
                </c:pt>
                <c:pt idx="38">
                  <c:v>29.107142857142847</c:v>
                </c:pt>
                <c:pt idx="39">
                  <c:v>29.892857142857149</c:v>
                </c:pt>
                <c:pt idx="40">
                  <c:v>30.857142857142865</c:v>
                </c:pt>
                <c:pt idx="41">
                  <c:v>29.607142857142851</c:v>
                </c:pt>
                <c:pt idx="42">
                  <c:v>27.75</c:v>
                </c:pt>
                <c:pt idx="43">
                  <c:v>27.316964285714274</c:v>
                </c:pt>
                <c:pt idx="44">
                  <c:v>27.607142857142875</c:v>
                </c:pt>
                <c:pt idx="45">
                  <c:v>25.785714285714299</c:v>
                </c:pt>
                <c:pt idx="46">
                  <c:v>27.428571428571399</c:v>
                </c:pt>
                <c:pt idx="47">
                  <c:v>26.271428571428583</c:v>
                </c:pt>
                <c:pt idx="48">
                  <c:v>25.314285714285717</c:v>
                </c:pt>
                <c:pt idx="49">
                  <c:v>23.749999999999972</c:v>
                </c:pt>
                <c:pt idx="50">
                  <c:v>25</c:v>
                </c:pt>
                <c:pt idx="51">
                  <c:v>24.479999999999997</c:v>
                </c:pt>
                <c:pt idx="52">
                  <c:v>31.285714285714299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37-407E-A9AE-91EF8F0475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7-407E-A9AE-91EF8F0475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  <c:pt idx="52">
                        <c:v>1.3419967405844999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37-407E-A9AE-91EF8F0475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precipitação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  <c:pt idx="52">
                        <c:v>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7-407E-A9AE-91EF8F0475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37-407E-A9AE-91EF8F0475A7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(ºC)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476251</xdr:colOff>
      <xdr:row>25</xdr:row>
      <xdr:rowOff>28576</xdr:rowOff>
    </xdr:from>
    <xdr:to>
      <xdr:col>33</xdr:col>
      <xdr:colOff>400050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C6A2C-EE86-BA5A-CF54-4614127F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17</xdr:row>
      <xdr:rowOff>47626</xdr:rowOff>
    </xdr:from>
    <xdr:to>
      <xdr:col>33</xdr:col>
      <xdr:colOff>400049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966EB-A37B-466A-A36F-CDF3E055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9</xdr:row>
      <xdr:rowOff>66675</xdr:rowOff>
    </xdr:from>
    <xdr:to>
      <xdr:col>33</xdr:col>
      <xdr:colOff>400049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40A6C-7480-4D49-A128-61951DFB7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Filho" refreshedDate="45320.777299305555" createdVersion="8" refreshedVersion="8" minRefreshableVersion="3" recordCount="313" xr:uid="{00000000-000A-0000-FFFF-FFFF0D000000}">
  <cacheSource type="worksheet">
    <worksheetSource ref="A1:G314" sheet="datacalc"/>
  </cacheSource>
  <cacheFields count="7">
    <cacheField name="local" numFmtId="0">
      <sharedItems/>
    </cacheField>
    <cacheField name="ano" numFmtId="0">
      <sharedItems containsSemiMixedTypes="0" containsString="0" containsNumber="1" containsInteger="1" minValue="2014" maxValue="2023" count="6">
        <n v="2014"/>
        <n v="2015"/>
        <n v="2017"/>
        <n v="2018"/>
        <n v="2021"/>
        <n v="2023"/>
      </sharedItems>
    </cacheField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SE" numFmtId="0">
      <sharedItems containsSemiMixedTypes="0" containsString="0" containsNumber="1" containsInteger="1" minValue="201401" maxValue="202352"/>
    </cacheField>
    <cacheField name="Soma de inc_not" numFmtId="0">
      <sharedItems containsSemiMixedTypes="0" containsString="0" containsNumber="1" minValue="0.62190092856354895" maxValue="103.98838158138901"/>
    </cacheField>
    <cacheField name="sumprec" numFmtId="0">
      <sharedItems containsSemiMixedTypes="0" containsString="0" containsNumber="1" minValue="0" maxValue="162.599999999999"/>
    </cacheField>
    <cacheField name="Soma de tempmax" numFmtId="0">
      <sharedItems containsString="0" containsBlank="1" containsNumber="1" minValue="14" maxValue="34.714285714285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Brasilia"/>
    <x v="0"/>
    <x v="0"/>
    <n v="201401"/>
    <n v="4.0259902217535002"/>
    <n v="0"/>
    <n v="29.8571428571429"/>
  </r>
  <r>
    <s v="Brasilia"/>
    <x v="0"/>
    <x v="1"/>
    <n v="201402"/>
    <n v="6.8736418420181797"/>
    <n v="0"/>
    <n v="29.714285714285701"/>
  </r>
  <r>
    <s v="Brasilia"/>
    <x v="0"/>
    <x v="2"/>
    <n v="201403"/>
    <n v="8.2483702104218093"/>
    <n v="44.6"/>
    <n v="29.8571428571429"/>
  </r>
  <r>
    <s v="Brasilia"/>
    <x v="0"/>
    <x v="3"/>
    <n v="201404"/>
    <n v="10.179536251750701"/>
    <n v="85.2"/>
    <n v="27.1428571428571"/>
  </r>
  <r>
    <s v="Brasilia"/>
    <x v="0"/>
    <x v="4"/>
    <n v="201405"/>
    <n v="11.194216714143799"/>
    <n v="6"/>
    <n v="28.571428571428601"/>
  </r>
  <r>
    <s v="Brasilia"/>
    <x v="0"/>
    <x v="5"/>
    <n v="201406"/>
    <n v="29.065685503391101"/>
    <n v="0"/>
    <n v="30.1428571428571"/>
  </r>
  <r>
    <s v="Brasilia"/>
    <x v="0"/>
    <x v="6"/>
    <n v="201407"/>
    <n v="14.532842751695499"/>
    <n v="28"/>
    <n v="28.428571428571399"/>
  </r>
  <r>
    <s v="Brasilia"/>
    <x v="0"/>
    <x v="7"/>
    <n v="201408"/>
    <n v="14.5983060073338"/>
    <n v="84.2"/>
    <n v="26.428571428571399"/>
  </r>
  <r>
    <s v="Brasilia"/>
    <x v="0"/>
    <x v="8"/>
    <n v="201409"/>
    <n v="14.0091367065894"/>
    <n v="14.2"/>
    <n v="28.428571428571399"/>
  </r>
  <r>
    <s v="Brasilia"/>
    <x v="0"/>
    <x v="9"/>
    <n v="201410"/>
    <n v="15.514791586269601"/>
    <n v="93.4"/>
    <n v="27.571428571428601"/>
  </r>
  <r>
    <s v="Brasilia"/>
    <x v="0"/>
    <x v="10"/>
    <n v="201411"/>
    <n v="19.671708319299601"/>
    <n v="73"/>
    <n v="28.8571428571429"/>
  </r>
  <r>
    <s v="Brasilia"/>
    <x v="0"/>
    <x v="11"/>
    <n v="201412"/>
    <n v="18.362443206534198"/>
    <n v="70.400000000000006"/>
    <n v="29.285714285714299"/>
  </r>
  <r>
    <s v="Brasilia"/>
    <x v="0"/>
    <x v="12"/>
    <n v="201413"/>
    <n v="20.326340875682298"/>
    <n v="46.599999999999902"/>
    <n v="26.714285714285701"/>
  </r>
  <r>
    <s v="Brasilia"/>
    <x v="0"/>
    <x v="13"/>
    <n v="201414"/>
    <n v="23.370382262861799"/>
    <n v="69.8"/>
    <n v="28"/>
  </r>
  <r>
    <s v="Brasilia"/>
    <x v="0"/>
    <x v="14"/>
    <n v="201415"/>
    <n v="28.247394807912801"/>
    <n v="72.2"/>
    <n v="29.1428571428571"/>
  </r>
  <r>
    <s v="Brasilia"/>
    <x v="0"/>
    <x v="15"/>
    <n v="201416"/>
    <n v="27.723688762806599"/>
    <n v="16.599999999999898"/>
    <n v="29"/>
  </r>
  <r>
    <s v="Brasilia"/>
    <x v="0"/>
    <x v="16"/>
    <n v="201417"/>
    <n v="34.531867349186498"/>
    <n v="77.8"/>
    <n v="27.8571428571429"/>
  </r>
  <r>
    <s v="Brasilia"/>
    <x v="0"/>
    <x v="17"/>
    <n v="201418"/>
    <n v="35.775669206313601"/>
    <n v="0"/>
    <n v="27"/>
  </r>
  <r>
    <s v="Brasilia"/>
    <x v="0"/>
    <x v="18"/>
    <n v="201419"/>
    <n v="38.917905476950502"/>
    <n v="0"/>
    <n v="27.8571428571429"/>
  </r>
  <r>
    <s v="Brasilia"/>
    <x v="0"/>
    <x v="19"/>
    <n v="201420"/>
    <n v="39.245221755141799"/>
    <n v="0"/>
    <n v="27.1428571428571"/>
  </r>
  <r>
    <s v="Brasilia"/>
    <x v="0"/>
    <x v="20"/>
    <n v="201421"/>
    <n v="37.870493386738197"/>
    <n v="0"/>
    <n v="28.571428571428601"/>
  </r>
  <r>
    <s v="Brasilia"/>
    <x v="0"/>
    <x v="21"/>
    <n v="201422"/>
    <n v="34.728257116101297"/>
    <n v="2.4"/>
    <n v="28.1428571428571"/>
  </r>
  <r>
    <s v="Brasilia"/>
    <x v="0"/>
    <x v="22"/>
    <n v="201423"/>
    <n v="29.5893915484973"/>
    <n v="7.6"/>
    <n v="27.714285714285701"/>
  </r>
  <r>
    <s v="Brasilia"/>
    <x v="0"/>
    <x v="23"/>
    <n v="201424"/>
    <n v="21.013705059884099"/>
    <n v="0"/>
    <n v="26.428571428571399"/>
  </r>
  <r>
    <s v="Brasilia"/>
    <x v="0"/>
    <x v="24"/>
    <n v="201425"/>
    <n v="16.071229259194801"/>
    <n v="0"/>
    <n v="26.571428571428601"/>
  </r>
  <r>
    <s v="Brasilia"/>
    <x v="0"/>
    <x v="25"/>
    <n v="201426"/>
    <n v="13.0599194998345"/>
    <n v="0"/>
    <n v="26.571428571428601"/>
  </r>
  <r>
    <s v="Brasilia"/>
    <x v="0"/>
    <x v="26"/>
    <n v="201427"/>
    <n v="11.521532992335199"/>
    <n v="0"/>
    <n v="27.8571428571429"/>
  </r>
  <r>
    <s v="Brasilia"/>
    <x v="0"/>
    <x v="27"/>
    <n v="201428"/>
    <n v="12.798066477281401"/>
    <n v="0"/>
    <n v="26.1428571428571"/>
  </r>
  <r>
    <s v="Brasilia"/>
    <x v="0"/>
    <x v="28"/>
    <n v="201429"/>
    <n v="9.5249036953680495"/>
    <n v="0"/>
    <n v="27"/>
  </r>
  <r>
    <s v="Brasilia"/>
    <x v="0"/>
    <x v="29"/>
    <n v="201430"/>
    <n v="7.5610060262199896"/>
    <n v="6.2"/>
    <n v="26.428571428571399"/>
  </r>
  <r>
    <s v="Brasilia"/>
    <x v="0"/>
    <x v="30"/>
    <n v="201431"/>
    <n v="6.25174091345463"/>
    <n v="0.8"/>
    <n v="25.1428571428571"/>
  </r>
  <r>
    <s v="Brasilia"/>
    <x v="0"/>
    <x v="31"/>
    <n v="201432"/>
    <n v="3.7968688270195599"/>
    <n v="0"/>
    <n v="28.285714285714299"/>
  </r>
  <r>
    <s v="Brasilia"/>
    <x v="0"/>
    <x v="32"/>
    <n v="201433"/>
    <n v="2.7821883646263998"/>
    <n v="0"/>
    <n v="28.285714285714299"/>
  </r>
  <r>
    <s v="Brasilia"/>
    <x v="0"/>
    <x v="33"/>
    <n v="201434"/>
    <n v="2.0948241804245802"/>
    <n v="0"/>
    <n v="28.428571428571399"/>
  </r>
  <r>
    <s v="Brasilia"/>
    <x v="0"/>
    <x v="34"/>
    <n v="201435"/>
    <n v="1.4074599962227701"/>
    <n v="0"/>
    <n v="31.571428571428601"/>
  </r>
  <r>
    <s v="Brasilia"/>
    <x v="0"/>
    <x v="35"/>
    <n v="201436"/>
    <n v="1.9638976691480501"/>
    <n v="14.4"/>
    <n v="30.8571428571429"/>
  </r>
  <r>
    <s v="Brasilia"/>
    <x v="0"/>
    <x v="36"/>
    <n v="201437"/>
    <n v="1.3419967405844999"/>
    <n v="0"/>
    <n v="29.571428571428601"/>
  </r>
  <r>
    <s v="Brasilia"/>
    <x v="0"/>
    <x v="37"/>
    <n v="201438"/>
    <n v="1.4074599962227701"/>
    <n v="0"/>
    <n v="32.857142857142897"/>
  </r>
  <r>
    <s v="Brasilia"/>
    <x v="0"/>
    <x v="38"/>
    <n v="201439"/>
    <n v="1.9638976691480501"/>
    <n v="0"/>
    <n v="31.714285714285701"/>
  </r>
  <r>
    <s v="Brasilia"/>
    <x v="0"/>
    <x v="39"/>
    <n v="201440"/>
    <n v="1.73477627441411"/>
    <n v="34.6"/>
    <n v="31.8571428571429"/>
  </r>
  <r>
    <s v="Brasilia"/>
    <x v="0"/>
    <x v="40"/>
    <n v="201441"/>
    <n v="1.37472836840363"/>
    <n v="0"/>
    <n v="30.428571428571399"/>
  </r>
  <r>
    <s v="Brasilia"/>
    <x v="0"/>
    <x v="41"/>
    <n v="201442"/>
    <n v="1.37472836840363"/>
    <n v="0"/>
    <n v="34.714285714285701"/>
  </r>
  <r>
    <s v="Brasilia"/>
    <x v="0"/>
    <x v="42"/>
    <n v="201443"/>
    <n v="1.3419967405844999"/>
    <n v="20.2"/>
    <n v="30.571428571428601"/>
  </r>
  <r>
    <s v="Brasilia"/>
    <x v="0"/>
    <x v="43"/>
    <n v="201444"/>
    <n v="1.57111813531844"/>
    <n v="105.599999999999"/>
    <n v="28.428571428571399"/>
  </r>
  <r>
    <s v="Brasilia"/>
    <x v="0"/>
    <x v="44"/>
    <n v="201445"/>
    <n v="1.8002395300523799"/>
    <n v="12.4"/>
    <n v="30.8571428571429"/>
  </r>
  <r>
    <s v="Brasilia"/>
    <x v="0"/>
    <x v="45"/>
    <n v="201446"/>
    <n v="2.4221404586159299"/>
    <n v="53"/>
    <n v="27.8571428571429"/>
  </r>
  <r>
    <s v="Brasilia"/>
    <x v="0"/>
    <x v="46"/>
    <n v="201447"/>
    <n v="3.1095046428177402"/>
    <n v="61.2"/>
    <n v="29"/>
  </r>
  <r>
    <s v="Brasilia"/>
    <x v="0"/>
    <x v="47"/>
    <n v="201448"/>
    <n v="1.21107022930796"/>
    <n v="45.8"/>
    <n v="27.571428571428601"/>
  </r>
  <r>
    <s v="Brasilia"/>
    <x v="0"/>
    <x v="48"/>
    <n v="201449"/>
    <n v="1.66931301877584"/>
    <n v="75.2"/>
    <n v="27"/>
  </r>
  <r>
    <s v="Brasilia"/>
    <x v="0"/>
    <x v="49"/>
    <n v="201450"/>
    <n v="1.4401916240418999"/>
    <n v="45"/>
    <n v="25.1428571428571"/>
  </r>
  <r>
    <s v="Brasilia"/>
    <x v="0"/>
    <x v="50"/>
    <n v="201451"/>
    <n v="1.7020446465949699"/>
    <n v="154.79999999999899"/>
    <n v="27.571428571428601"/>
  </r>
  <r>
    <s v="Brasilia"/>
    <x v="0"/>
    <x v="51"/>
    <n v="201452"/>
    <n v="1.5056548796801701"/>
    <n v="49.4"/>
    <n v="28.285714285714299"/>
  </r>
  <r>
    <s v="Brasilia"/>
    <x v="0"/>
    <x v="52"/>
    <n v="201453"/>
    <n v="1.3419967405844999"/>
    <n v="4.2"/>
    <n v="31.285714285714299"/>
  </r>
  <r>
    <s v="Brasilia"/>
    <x v="1"/>
    <x v="0"/>
    <n v="201501"/>
    <n v="3.7641371992004302"/>
    <n v="10.199999999999999"/>
    <n v="30.1428571428571"/>
  </r>
  <r>
    <s v="Brasilia"/>
    <x v="1"/>
    <x v="1"/>
    <n v="201502"/>
    <n v="2.8476516202646698"/>
    <n v="0"/>
    <n v="30"/>
  </r>
  <r>
    <s v="Brasilia"/>
    <x v="1"/>
    <x v="2"/>
    <n v="201503"/>
    <n v="3.6332106879238899"/>
    <n v="30.999999999999901"/>
    <n v="29.1428571428571"/>
  </r>
  <r>
    <s v="Brasilia"/>
    <x v="1"/>
    <x v="3"/>
    <n v="201504"/>
    <n v="5.4334502179762696"/>
    <n v="36.599999999999902"/>
    <n v="27.1428571428571"/>
  </r>
  <r>
    <s v="Brasilia"/>
    <x v="1"/>
    <x v="4"/>
    <n v="201505"/>
    <n v="7.0045683532947098"/>
    <n v="56"/>
    <n v="26"/>
  </r>
  <r>
    <s v="Brasilia"/>
    <x v="1"/>
    <x v="5"/>
    <n v="201506"/>
    <n v="5.9244246352632803"/>
    <n v="2"/>
    <n v="27.428571428571399"/>
  </r>
  <r>
    <s v="Brasilia"/>
    <x v="1"/>
    <x v="6"/>
    <n v="201507"/>
    <n v="8.3138334660600801"/>
    <n v="39"/>
    <n v="25.8571428571429"/>
  </r>
  <r>
    <s v="Brasilia"/>
    <x v="1"/>
    <x v="7"/>
    <n v="201508"/>
    <n v="9.2957823006340998"/>
    <n v="24"/>
    <n v="26.8571428571429"/>
  </r>
  <r>
    <s v="Brasilia"/>
    <x v="1"/>
    <x v="8"/>
    <n v="201509"/>
    <n v="10.7032422968568"/>
    <n v="43.6"/>
    <n v="26.1428571428571"/>
  </r>
  <r>
    <s v="Brasilia"/>
    <x v="1"/>
    <x v="9"/>
    <n v="201510"/>
    <n v="9.8194883457402504"/>
    <n v="141.79999999999899"/>
    <n v="25"/>
  </r>
  <r>
    <s v="Brasilia"/>
    <x v="1"/>
    <x v="10"/>
    <n v="201511"/>
    <n v="11.390606481058599"/>
    <n v="74.8"/>
    <n v="23.8571428571429"/>
  </r>
  <r>
    <s v="Brasilia"/>
    <x v="1"/>
    <x v="11"/>
    <n v="201512"/>
    <n v="12.0779706652605"/>
    <n v="29.8"/>
    <n v="25.571428571428601"/>
  </r>
  <r>
    <s v="Brasilia"/>
    <x v="1"/>
    <x v="12"/>
    <n v="201513"/>
    <n v="13.190846011111001"/>
    <n v="8.3999999999999897"/>
    <n v="27.8571428571429"/>
  </r>
  <r>
    <s v="Brasilia"/>
    <x v="1"/>
    <x v="13"/>
    <n v="201514"/>
    <n v="21.7665324997242"/>
    <n v="59.2"/>
    <n v="26"/>
  </r>
  <r>
    <s v="Brasilia"/>
    <x v="1"/>
    <x v="14"/>
    <n v="201515"/>
    <n v="25.465206443286402"/>
    <n v="46.4"/>
    <n v="26.285714285714299"/>
  </r>
  <r>
    <s v="Brasilia"/>
    <x v="1"/>
    <x v="15"/>
    <n v="201516"/>
    <n v="26.152570627488199"/>
    <n v="61.6"/>
    <n v="27.571428571428601"/>
  </r>
  <r>
    <s v="Brasilia"/>
    <x v="1"/>
    <x v="16"/>
    <n v="201517"/>
    <n v="29.032953875572002"/>
    <n v="30.8"/>
    <n v="24.714285714285701"/>
  </r>
  <r>
    <s v="Brasilia"/>
    <x v="1"/>
    <x v="17"/>
    <n v="201518"/>
    <n v="31.815142240198401"/>
    <n v="12.399999999999901"/>
    <n v="24.571428571428601"/>
  </r>
  <r>
    <s v="Brasilia"/>
    <x v="1"/>
    <x v="18"/>
    <n v="201519"/>
    <n v="23.3376506350426"/>
    <n v="12.5999999999999"/>
    <n v="22.8571428571429"/>
  </r>
  <r>
    <s v="Brasilia"/>
    <x v="1"/>
    <x v="19"/>
    <n v="201520"/>
    <n v="20.424535759139701"/>
    <n v="0"/>
    <n v="24"/>
  </r>
  <r>
    <s v="Brasilia"/>
    <x v="1"/>
    <x v="20"/>
    <n v="201521"/>
    <n v="16.758593443396698"/>
    <n v="4.2"/>
    <n v="26"/>
  </r>
  <r>
    <s v="Brasilia"/>
    <x v="1"/>
    <x v="21"/>
    <n v="201522"/>
    <n v="15.87483949228"/>
    <n v="0.2"/>
    <n v="25"/>
  </r>
  <r>
    <s v="Brasilia"/>
    <x v="1"/>
    <x v="22"/>
    <n v="201523"/>
    <n v="14.663769262972099"/>
    <n v="0"/>
    <n v="25.285714285714299"/>
  </r>
  <r>
    <s v="Brasilia"/>
    <x v="1"/>
    <x v="23"/>
    <n v="201524"/>
    <n v="11.9143125261648"/>
    <n v="0"/>
    <n v="26"/>
  </r>
  <r>
    <s v="Brasilia"/>
    <x v="1"/>
    <x v="24"/>
    <n v="201525"/>
    <n v="7.9537855600496004"/>
    <n v="0"/>
    <n v="22.714285714285701"/>
  </r>
  <r>
    <s v="Brasilia"/>
    <x v="1"/>
    <x v="25"/>
    <n v="201526"/>
    <n v="6.8081785863799098"/>
    <n v="0.2"/>
    <n v="25.714285714285701"/>
  </r>
  <r>
    <s v="Brasilia"/>
    <x v="1"/>
    <x v="26"/>
    <n v="201527"/>
    <n v="4.2551116164874401"/>
    <n v="0.6"/>
    <n v="26"/>
  </r>
  <r>
    <s v="Brasilia"/>
    <x v="1"/>
    <x v="27"/>
    <n v="201528"/>
    <n v="3.9277953382961002"/>
    <n v="0"/>
    <n v="26"/>
  </r>
  <r>
    <s v="Brasilia"/>
    <x v="1"/>
    <x v="28"/>
    <n v="201529"/>
    <n v="4.32057487212571"/>
    <n v="0"/>
    <n v="26"/>
  </r>
  <r>
    <s v="Brasilia"/>
    <x v="1"/>
    <x v="29"/>
    <n v="201530"/>
    <n v="2.55306696989246"/>
    <n v="0"/>
    <n v="27.285714285714299"/>
  </r>
  <r>
    <s v="Brasilia"/>
    <x v="1"/>
    <x v="30"/>
    <n v="201531"/>
    <n v="1.8002395300523799"/>
    <n v="0"/>
    <n v="27.285714285714299"/>
  </r>
  <r>
    <s v="Brasilia"/>
    <x v="1"/>
    <x v="31"/>
    <n v="201532"/>
    <n v="3.8296004548387002"/>
    <n v="0"/>
    <n v="25.8571428571429"/>
  </r>
  <r>
    <s v="Brasilia"/>
    <x v="1"/>
    <x v="32"/>
    <n v="201533"/>
    <n v="2.9785781315412101"/>
    <n v="0"/>
    <n v="28.571428571428601"/>
  </r>
  <r>
    <s v="Brasilia"/>
    <x v="1"/>
    <x v="33"/>
    <n v="201534"/>
    <n v="1.6365813909567"/>
    <n v="0"/>
    <n v="30.714285714285701"/>
  </r>
  <r>
    <s v="Brasilia"/>
    <x v="1"/>
    <x v="34"/>
    <n v="201535"/>
    <n v="1.4074599962227701"/>
    <n v="0"/>
    <n v="31.285714285714299"/>
  </r>
  <r>
    <s v="Brasilia"/>
    <x v="1"/>
    <x v="35"/>
    <n v="201536"/>
    <n v="0.72009581202095196"/>
    <n v="1.7999999999999901"/>
    <n v="30.8571428571429"/>
  </r>
  <r>
    <s v="Brasilia"/>
    <x v="1"/>
    <x v="36"/>
    <n v="201537"/>
    <n v="1.0474120902122901"/>
    <n v="9.7999999999999901"/>
    <n v="29.428571428571399"/>
  </r>
  <r>
    <s v="Brasilia"/>
    <x v="1"/>
    <x v="37"/>
    <n v="201538"/>
    <n v="0.62190092856354895"/>
    <n v="0"/>
    <n v="33.142857142857103"/>
  </r>
  <r>
    <s v="Brasilia"/>
    <x v="1"/>
    <x v="38"/>
    <n v="201539"/>
    <n v="1.47292325186103"/>
    <n v="7.4"/>
    <n v="31"/>
  </r>
  <r>
    <s v="Brasilia"/>
    <x v="1"/>
    <x v="39"/>
    <n v="201540"/>
    <n v="2.38940883079679"/>
    <n v="11.6"/>
    <n v="32.714285714285701"/>
  </r>
  <r>
    <s v="Brasilia"/>
    <x v="1"/>
    <x v="40"/>
    <n v="201541"/>
    <n v="0.78555906765922001"/>
    <n v="0"/>
    <n v="33.285714285714299"/>
  </r>
  <r>
    <s v="Brasilia"/>
    <x v="1"/>
    <x v="41"/>
    <n v="201542"/>
    <n v="0.62190092856354895"/>
    <n v="2.4"/>
    <n v="33.285714285714299"/>
  </r>
  <r>
    <s v="Brasilia"/>
    <x v="1"/>
    <x v="42"/>
    <n v="201543"/>
    <n v="1.17833860148883"/>
    <n v="29"/>
    <n v="28"/>
  </r>
  <r>
    <s v="Brasilia"/>
    <x v="1"/>
    <x v="43"/>
    <n v="201544"/>
    <n v="1.7020446465949699"/>
    <n v="9.7999999999999901"/>
    <n v="31.125"/>
  </r>
  <r>
    <s v="Brasilia"/>
    <x v="1"/>
    <x v="44"/>
    <n v="201545"/>
    <n v="4.32057487212571"/>
    <n v="0"/>
    <n v="32.571428571428598"/>
  </r>
  <r>
    <s v="Brasilia"/>
    <x v="1"/>
    <x v="45"/>
    <n v="201546"/>
    <n v="3.8623320826578298"/>
    <n v="56.2"/>
    <n v="28.428571428571399"/>
  </r>
  <r>
    <s v="Brasilia"/>
    <x v="1"/>
    <x v="46"/>
    <n v="201547"/>
    <n v="2.55306696989246"/>
    <n v="77.399999999999906"/>
    <n v="29.1428571428571"/>
  </r>
  <r>
    <s v="Brasilia"/>
    <x v="1"/>
    <x v="47"/>
    <n v="201548"/>
    <n v="3.56774743228562"/>
    <n v="39.200000000000003"/>
    <n v="30.285714285714299"/>
  </r>
  <r>
    <s v="Brasilia"/>
    <x v="1"/>
    <x v="48"/>
    <n v="201549"/>
    <n v="4.8770125450509898"/>
    <n v="21.799999999999901"/>
    <n v="25.714285714285701"/>
  </r>
  <r>
    <s v="Brasilia"/>
    <x v="1"/>
    <x v="49"/>
    <n v="201550"/>
    <n v="6.8081785863799098"/>
    <n v="11.999999999999901"/>
    <n v="22.1428571428571"/>
  </r>
  <r>
    <s v="Brasilia"/>
    <x v="1"/>
    <x v="50"/>
    <n v="201551"/>
    <n v="6.8736418420181797"/>
    <n v="59"/>
    <n v="22.714285714285701"/>
  </r>
  <r>
    <s v="Brasilia"/>
    <x v="1"/>
    <x v="51"/>
    <n v="201552"/>
    <n v="5.7280348683484803"/>
    <n v="21.399999999999899"/>
    <n v="21.428571428571399"/>
  </r>
  <r>
    <s v="Brasilia"/>
    <x v="2"/>
    <x v="0"/>
    <n v="201701"/>
    <n v="3.1095046428177402"/>
    <n v="21.2"/>
    <n v="25.714285714285701"/>
  </r>
  <r>
    <s v="Brasilia"/>
    <x v="2"/>
    <x v="1"/>
    <n v="201702"/>
    <n v="2.9785781315412101"/>
    <n v="31"/>
    <n v="23.714285714285701"/>
  </r>
  <r>
    <s v="Brasilia"/>
    <x v="2"/>
    <x v="2"/>
    <n v="201703"/>
    <n v="3.3713576653708199"/>
    <n v="22.999999999999901"/>
    <n v="23.428571428571399"/>
  </r>
  <r>
    <s v="Brasilia"/>
    <x v="2"/>
    <x v="3"/>
    <n v="201704"/>
    <n v="3.46955254882822"/>
    <n v="68.8"/>
    <n v="23"/>
  </r>
  <r>
    <s v="Brasilia"/>
    <x v="2"/>
    <x v="4"/>
    <n v="201705"/>
    <n v="4.6151595224979198"/>
    <n v="37.200000000000003"/>
    <n v="22.8571428571429"/>
  </r>
  <r>
    <s v="Brasilia"/>
    <x v="2"/>
    <x v="5"/>
    <n v="201706"/>
    <n v="3.7968688270195599"/>
    <n v="123"/>
    <n v="23.1428571428571"/>
  </r>
  <r>
    <s v="Brasilia"/>
    <x v="2"/>
    <x v="6"/>
    <n v="201707"/>
    <n v="4.2551116164874401"/>
    <n v="4.5999999999999996"/>
    <n v="22.571428571428601"/>
  </r>
  <r>
    <s v="Brasilia"/>
    <x v="2"/>
    <x v="7"/>
    <n v="201708"/>
    <n v="3.20769952627515"/>
    <n v="39.799999999999997"/>
    <n v="23.428571428571399"/>
  </r>
  <r>
    <s v="Brasilia"/>
    <x v="2"/>
    <x v="8"/>
    <n v="201709"/>
    <n v="4.6151595224979198"/>
    <n v="58.6"/>
    <n v="21.428571428571399"/>
  </r>
  <r>
    <s v="Brasilia"/>
    <x v="2"/>
    <x v="9"/>
    <n v="201710"/>
    <n v="6.1862776578163601"/>
    <n v="0"/>
    <n v="24.1428571428571"/>
  </r>
  <r>
    <s v="Brasilia"/>
    <x v="2"/>
    <x v="10"/>
    <n v="201711"/>
    <n v="7.3318846314860497"/>
    <n v="32.799999999999997"/>
    <n v="23.428571428571399"/>
  </r>
  <r>
    <s v="Brasilia"/>
    <x v="2"/>
    <x v="11"/>
    <n v="201712"/>
    <n v="8.0192488156878703"/>
    <n v="29.4"/>
    <n v="21.714285714285701"/>
  </r>
  <r>
    <s v="Brasilia"/>
    <x v="2"/>
    <x v="12"/>
    <n v="201713"/>
    <n v="8.5429548607940191"/>
    <n v="113.2"/>
    <n v="21.285714285714299"/>
  </r>
  <r>
    <s v="Brasilia"/>
    <x v="2"/>
    <x v="13"/>
    <n v="201714"/>
    <n v="8.2483702104218093"/>
    <n v="5"/>
    <n v="21.8571428571429"/>
  </r>
  <r>
    <s v="Brasilia"/>
    <x v="2"/>
    <x v="14"/>
    <n v="201715"/>
    <n v="7.1354948645712497"/>
    <n v="0"/>
    <n v="23"/>
  </r>
  <r>
    <s v="Brasilia"/>
    <x v="2"/>
    <x v="15"/>
    <n v="201716"/>
    <n v="6.6117888194651"/>
    <n v="0.4"/>
    <n v="21.8571428571429"/>
  </r>
  <r>
    <s v="Brasilia"/>
    <x v="2"/>
    <x v="16"/>
    <n v="201717"/>
    <n v="7.9865171878687402"/>
    <n v="2"/>
    <n v="22.428571428571399"/>
  </r>
  <r>
    <s v="Brasilia"/>
    <x v="2"/>
    <x v="17"/>
    <n v="201718"/>
    <n v="8.5102232329748801"/>
    <n v="1.6"/>
    <n v="20.714285714285701"/>
  </r>
  <r>
    <s v="Brasilia"/>
    <x v="2"/>
    <x v="18"/>
    <n v="201719"/>
    <n v="8.2483702104218093"/>
    <n v="0.4"/>
    <n v="20.1428571428571"/>
  </r>
  <r>
    <s v="Brasilia"/>
    <x v="2"/>
    <x v="19"/>
    <n v="201720"/>
    <n v="9.0666609059001697"/>
    <n v="61.2"/>
    <n v="20.8571428571429"/>
  </r>
  <r>
    <s v="Brasilia"/>
    <x v="2"/>
    <x v="20"/>
    <n v="201721"/>
    <n v="10.997826947228999"/>
    <n v="1"/>
    <n v="20.428571428571399"/>
  </r>
  <r>
    <s v="Brasilia"/>
    <x v="2"/>
    <x v="21"/>
    <n v="201722"/>
    <n v="10.506852529942"/>
    <n v="0"/>
    <n v="20.1428571428571"/>
  </r>
  <r>
    <s v="Brasilia"/>
    <x v="2"/>
    <x v="22"/>
    <n v="201723"/>
    <n v="9.0666609059001697"/>
    <n v="0"/>
    <n v="18.571428571428601"/>
  </r>
  <r>
    <s v="Brasilia"/>
    <x v="2"/>
    <x v="23"/>
    <n v="201724"/>
    <n v="7.8555906765922003"/>
    <n v="0"/>
    <n v="18.8571428571429"/>
  </r>
  <r>
    <s v="Brasilia"/>
    <x v="2"/>
    <x v="24"/>
    <n v="201725"/>
    <n v="5.8916930074441503"/>
    <n v="0"/>
    <n v="16.1428571428571"/>
  </r>
  <r>
    <s v="Brasilia"/>
    <x v="2"/>
    <x v="25"/>
    <n v="201726"/>
    <n v="5.1715971954231996"/>
    <n v="0"/>
    <n v="16.8571428571429"/>
  </r>
  <r>
    <s v="Brasilia"/>
    <x v="2"/>
    <x v="26"/>
    <n v="201727"/>
    <n v="2.9458465037220698"/>
    <n v="0"/>
    <n v="14"/>
  </r>
  <r>
    <s v="Brasilia"/>
    <x v="2"/>
    <x v="27"/>
    <n v="201728"/>
    <n v="1.73477627441411"/>
    <n v="0"/>
    <n v="15.1428571428571"/>
  </r>
  <r>
    <s v="Brasilia"/>
    <x v="2"/>
    <x v="28"/>
    <n v="201729"/>
    <n v="1.4401916240418999"/>
    <n v="0"/>
    <n v="14.714285714285699"/>
  </r>
  <r>
    <s v="Brasilia"/>
    <x v="2"/>
    <x v="29"/>
    <n v="201730"/>
    <n v="1.47292325186103"/>
    <n v="0"/>
    <n v="15.8571428571429"/>
  </r>
  <r>
    <s v="Brasilia"/>
    <x v="2"/>
    <x v="30"/>
    <n v="201731"/>
    <n v="1.21107022930796"/>
    <n v="0"/>
    <n v="14.8571428571429"/>
  </r>
  <r>
    <s v="Brasilia"/>
    <x v="2"/>
    <x v="31"/>
    <n v="201732"/>
    <n v="1.4074599962227701"/>
    <n v="0"/>
    <n v="17.714285714285701"/>
  </r>
  <r>
    <s v="Brasilia"/>
    <x v="2"/>
    <x v="32"/>
    <n v="201733"/>
    <n v="1.8002395300523799"/>
    <n v="0"/>
    <n v="19.285714285714299"/>
  </r>
  <r>
    <s v="Brasilia"/>
    <x v="2"/>
    <x v="33"/>
    <n v="201734"/>
    <n v="1.37472836840363"/>
    <n v="0"/>
    <n v="19.1428571428571"/>
  </r>
  <r>
    <s v="Brasilia"/>
    <x v="2"/>
    <x v="34"/>
    <n v="201735"/>
    <n v="1.4401916240418999"/>
    <n v="0"/>
    <n v="18.714285714285701"/>
  </r>
  <r>
    <s v="Brasilia"/>
    <x v="2"/>
    <x v="35"/>
    <n v="201736"/>
    <n v="1.73477627441411"/>
    <n v="0"/>
    <n v="19.600000000000001"/>
  </r>
  <r>
    <s v="Brasilia"/>
    <x v="2"/>
    <x v="36"/>
    <n v="201737"/>
    <n v="2.2257506917011201"/>
    <n v="0"/>
    <m/>
  </r>
  <r>
    <s v="Brasilia"/>
    <x v="2"/>
    <x v="37"/>
    <n v="201738"/>
    <n v="1.7020446465949699"/>
    <n v="0"/>
    <m/>
  </r>
  <r>
    <s v="Brasilia"/>
    <x v="2"/>
    <x v="38"/>
    <n v="201739"/>
    <n v="1.4074599962227701"/>
    <n v="9.9999999999999893"/>
    <m/>
  </r>
  <r>
    <s v="Brasilia"/>
    <x v="2"/>
    <x v="39"/>
    <n v="201740"/>
    <n v="1.9966292969671799"/>
    <n v="11.5999999999999"/>
    <m/>
  </r>
  <r>
    <s v="Brasilia"/>
    <x v="2"/>
    <x v="40"/>
    <n v="201741"/>
    <n v="1.6365813909567"/>
    <n v="0"/>
    <m/>
  </r>
  <r>
    <s v="Brasilia"/>
    <x v="2"/>
    <x v="41"/>
    <n v="201742"/>
    <n v="1.4401916240418999"/>
    <n v="0"/>
    <m/>
  </r>
  <r>
    <s v="Brasilia"/>
    <x v="2"/>
    <x v="42"/>
    <n v="201743"/>
    <n v="1.27653348494623"/>
    <n v="12.4"/>
    <m/>
  </r>
  <r>
    <s v="Brasilia"/>
    <x v="2"/>
    <x v="43"/>
    <n v="201744"/>
    <n v="1.3419967405844999"/>
    <n v="36"/>
    <m/>
  </r>
  <r>
    <s v="Brasilia"/>
    <x v="2"/>
    <x v="44"/>
    <n v="201745"/>
    <n v="1.7020446465949699"/>
    <n v="119.2"/>
    <m/>
  </r>
  <r>
    <s v="Brasilia"/>
    <x v="2"/>
    <x v="45"/>
    <n v="201746"/>
    <n v="1.8984344135097799"/>
    <n v="47.2"/>
    <m/>
  </r>
  <r>
    <s v="Brasilia"/>
    <x v="2"/>
    <x v="46"/>
    <n v="201747"/>
    <n v="1.4401916240418999"/>
    <n v="5.8"/>
    <m/>
  </r>
  <r>
    <s v="Brasilia"/>
    <x v="2"/>
    <x v="47"/>
    <n v="201748"/>
    <n v="1.37472836840363"/>
    <n v="143.79999999999899"/>
    <n v="24.5"/>
  </r>
  <r>
    <s v="Brasilia"/>
    <x v="2"/>
    <x v="48"/>
    <n v="201749"/>
    <n v="1.6038497631375701"/>
    <n v="30.599999999999898"/>
    <n v="24"/>
  </r>
  <r>
    <s v="Brasilia"/>
    <x v="2"/>
    <x v="49"/>
    <n v="201750"/>
    <n v="2.12755580824372"/>
    <n v="153.99999999999901"/>
    <n v="21"/>
  </r>
  <r>
    <s v="Brasilia"/>
    <x v="2"/>
    <x v="50"/>
    <n v="201751"/>
    <n v="2.1602874360628501"/>
    <n v="24.799999999999901"/>
    <n v="23.428571428571399"/>
  </r>
  <r>
    <s v="Brasilia"/>
    <x v="2"/>
    <x v="51"/>
    <n v="201752"/>
    <n v="1.66931301877584"/>
    <n v="42.4"/>
    <n v="23.428571428571399"/>
  </r>
  <r>
    <s v="Brasilia"/>
    <x v="3"/>
    <x v="0"/>
    <n v="201801"/>
    <n v="3.30589440973255"/>
    <n v="91.6"/>
    <n v="20.8571428571429"/>
  </r>
  <r>
    <s v="Brasilia"/>
    <x v="3"/>
    <x v="1"/>
    <n v="201802"/>
    <n v="2.6839934811689998"/>
    <n v="31.8"/>
    <n v="21.285714285714299"/>
  </r>
  <r>
    <s v="Brasilia"/>
    <x v="3"/>
    <x v="2"/>
    <n v="201803"/>
    <n v="2.8803832480837999"/>
    <n v="1.4"/>
    <n v="23.1428571428571"/>
  </r>
  <r>
    <s v="Brasilia"/>
    <x v="3"/>
    <x v="3"/>
    <n v="201804"/>
    <n v="1.93116604132891"/>
    <n v="56.8"/>
    <n v="26.1428571428571"/>
  </r>
  <r>
    <s v="Brasilia"/>
    <x v="3"/>
    <x v="4"/>
    <n v="201805"/>
    <n v="2.48760371425419"/>
    <n v="88.6"/>
    <n v="21.714285714285701"/>
  </r>
  <r>
    <s v="Brasilia"/>
    <x v="3"/>
    <x v="5"/>
    <n v="201806"/>
    <n v="2.7167251089881299"/>
    <n v="96.2"/>
    <n v="21.428571428571399"/>
  </r>
  <r>
    <s v="Brasilia"/>
    <x v="3"/>
    <x v="6"/>
    <n v="201807"/>
    <n v="2.5203353420733299"/>
    <n v="0"/>
    <n v="23.1428571428571"/>
  </r>
  <r>
    <s v="Brasilia"/>
    <x v="3"/>
    <x v="7"/>
    <n v="201808"/>
    <n v="2.12755580824372"/>
    <n v="64.599999999999994"/>
    <n v="22"/>
  </r>
  <r>
    <s v="Brasilia"/>
    <x v="3"/>
    <x v="8"/>
    <n v="201809"/>
    <n v="2.8803832480837999"/>
    <n v="18.799999999999901"/>
    <n v="26.1428571428571"/>
  </r>
  <r>
    <s v="Brasilia"/>
    <x v="3"/>
    <x v="9"/>
    <n v="201810"/>
    <n v="3.4368209210090899"/>
    <n v="136.19999999999899"/>
    <n v="21.3333333333333"/>
  </r>
  <r>
    <s v="Brasilia"/>
    <x v="3"/>
    <x v="10"/>
    <n v="201811"/>
    <n v="4.3533064999448401"/>
    <n v="34.799999999999997"/>
    <n v="24"/>
  </r>
  <r>
    <s v="Brasilia"/>
    <x v="3"/>
    <x v="11"/>
    <n v="201812"/>
    <n v="3.3713576653708199"/>
    <n v="46.8"/>
    <n v="22.571428571428601"/>
  </r>
  <r>
    <s v="Brasilia"/>
    <x v="3"/>
    <x v="12"/>
    <n v="201813"/>
    <n v="3.6332106879238899"/>
    <n v="10"/>
    <n v="22"/>
  </r>
  <r>
    <s v="Brasilia"/>
    <x v="3"/>
    <x v="13"/>
    <n v="201814"/>
    <n v="4.9097441728701199"/>
    <n v="107.8"/>
    <n v="21.8571428571429"/>
  </r>
  <r>
    <s v="Brasilia"/>
    <x v="3"/>
    <x v="14"/>
    <n v="201815"/>
    <n v="4.9424758006892597"/>
    <n v="15.6"/>
    <n v="19.8571428571429"/>
  </r>
  <r>
    <s v="Brasilia"/>
    <x v="3"/>
    <x v="15"/>
    <n v="201816"/>
    <n v="4.8442809172318597"/>
    <n v="51.4"/>
    <n v="21.8571428571429"/>
  </r>
  <r>
    <s v="Brasilia"/>
    <x v="3"/>
    <x v="16"/>
    <n v="201817"/>
    <n v="4.32057487212571"/>
    <n v="38.799999999999997"/>
    <n v="26.428571428571399"/>
  </r>
  <r>
    <s v="Brasilia"/>
    <x v="3"/>
    <x v="17"/>
    <n v="201818"/>
    <n v="3.2404311540942801"/>
    <n v="0"/>
    <n v="27"/>
  </r>
  <r>
    <s v="Brasilia"/>
    <x v="3"/>
    <x v="18"/>
    <n v="201819"/>
    <n v="4.41876975558311"/>
    <n v="0"/>
    <n v="26"/>
  </r>
  <r>
    <s v="Brasilia"/>
    <x v="3"/>
    <x v="19"/>
    <n v="201820"/>
    <n v="3.3713576653708199"/>
    <n v="6.6"/>
    <n v="26.714285714285701"/>
  </r>
  <r>
    <s v="Brasilia"/>
    <x v="3"/>
    <x v="20"/>
    <n v="201821"/>
    <n v="2.0620925526054501"/>
    <n v="3"/>
    <n v="19.571428571428601"/>
  </r>
  <r>
    <s v="Brasilia"/>
    <x v="3"/>
    <x v="21"/>
    <n v="201822"/>
    <n v="2.48760371425419"/>
    <n v="0"/>
    <n v="17.571428571428601"/>
  </r>
  <r>
    <s v="Brasilia"/>
    <x v="3"/>
    <x v="22"/>
    <n v="201823"/>
    <n v="2.02936092478632"/>
    <n v="0"/>
    <n v="19.1428571428571"/>
  </r>
  <r>
    <s v="Brasilia"/>
    <x v="3"/>
    <x v="23"/>
    <n v="201824"/>
    <n v="2.29121394733939"/>
    <n v="0"/>
    <n v="19.1428571428571"/>
  </r>
  <r>
    <s v="Brasilia"/>
    <x v="3"/>
    <x v="24"/>
    <n v="201825"/>
    <n v="2.38940883079679"/>
    <n v="0"/>
    <n v="18.285714285714299"/>
  </r>
  <r>
    <s v="Brasilia"/>
    <x v="3"/>
    <x v="25"/>
    <n v="201826"/>
    <n v="2.38940883079679"/>
    <n v="0"/>
    <n v="17"/>
  </r>
  <r>
    <s v="Brasilia"/>
    <x v="3"/>
    <x v="26"/>
    <n v="201827"/>
    <n v="1.3419967405844999"/>
    <n v="0"/>
    <n v="17"/>
  </r>
  <r>
    <s v="Brasilia"/>
    <x v="3"/>
    <x v="27"/>
    <n v="201828"/>
    <n v="1.7020446465949699"/>
    <n v="0"/>
    <n v="18.571428571428601"/>
  </r>
  <r>
    <s v="Brasilia"/>
    <x v="3"/>
    <x v="28"/>
    <n v="201829"/>
    <n v="1.5383865074992999"/>
    <n v="0"/>
    <n v="22.714285714285701"/>
  </r>
  <r>
    <s v="Brasilia"/>
    <x v="3"/>
    <x v="29"/>
    <n v="201830"/>
    <n v="1.21107022930796"/>
    <n v="0"/>
    <n v="25.1428571428571"/>
  </r>
  <r>
    <s v="Brasilia"/>
    <x v="3"/>
    <x v="30"/>
    <n v="201831"/>
    <n v="0.98194883457402504"/>
    <n v="0"/>
    <n v="28.428571428571399"/>
  </r>
  <r>
    <s v="Brasilia"/>
    <x v="3"/>
    <x v="31"/>
    <n v="201832"/>
    <n v="0.88375395111662303"/>
    <n v="2.2000000000000002"/>
    <n v="28.714285714285701"/>
  </r>
  <r>
    <s v="Brasilia"/>
    <x v="3"/>
    <x v="32"/>
    <n v="201833"/>
    <n v="1.5056548796801701"/>
    <n v="12.8"/>
    <n v="22.1428571428571"/>
  </r>
  <r>
    <s v="Brasilia"/>
    <x v="3"/>
    <x v="33"/>
    <n v="201834"/>
    <n v="1.2438018571270899"/>
    <n v="4.4000000000000004"/>
    <n v="19.8571428571429"/>
  </r>
  <r>
    <s v="Brasilia"/>
    <x v="3"/>
    <x v="34"/>
    <n v="201835"/>
    <n v="1.4401916240418999"/>
    <n v="3.6"/>
    <n v="21.428571428571399"/>
  </r>
  <r>
    <s v="Brasilia"/>
    <x v="3"/>
    <x v="35"/>
    <n v="201836"/>
    <n v="1.7020446465949699"/>
    <n v="0"/>
    <n v="22"/>
  </r>
  <r>
    <s v="Brasilia"/>
    <x v="3"/>
    <x v="36"/>
    <n v="201837"/>
    <n v="1.4401916240418999"/>
    <n v="0.8"/>
    <n v="21.571428571428601"/>
  </r>
  <r>
    <s v="Brasilia"/>
    <x v="3"/>
    <x v="37"/>
    <n v="201838"/>
    <n v="1.57111813531844"/>
    <n v="38.799999999999997"/>
    <n v="21.8571428571429"/>
  </r>
  <r>
    <s v="Brasilia"/>
    <x v="3"/>
    <x v="38"/>
    <n v="201839"/>
    <n v="1.57111813531844"/>
    <n v="0"/>
    <n v="23.428571428571399"/>
  </r>
  <r>
    <s v="Brasilia"/>
    <x v="3"/>
    <x v="39"/>
    <n v="201840"/>
    <n v="1.47292325186103"/>
    <n v="13"/>
    <n v="22"/>
  </r>
  <r>
    <s v="Brasilia"/>
    <x v="3"/>
    <x v="40"/>
    <n v="201841"/>
    <n v="2.29121394733939"/>
    <n v="0.4"/>
    <m/>
  </r>
  <r>
    <s v="Brasilia"/>
    <x v="3"/>
    <x v="41"/>
    <n v="201842"/>
    <n v="1.8657027856906401"/>
    <n v="108.4"/>
    <n v="22"/>
  </r>
  <r>
    <s v="Brasilia"/>
    <x v="3"/>
    <x v="42"/>
    <n v="201843"/>
    <n v="2.2584823195202501"/>
    <n v="92"/>
    <n v="22.714285714285701"/>
  </r>
  <r>
    <s v="Brasilia"/>
    <x v="3"/>
    <x v="43"/>
    <n v="201844"/>
    <n v="2.4221404586159299"/>
    <n v="108.2"/>
    <n v="23.1428571428571"/>
  </r>
  <r>
    <s v="Brasilia"/>
    <x v="3"/>
    <x v="44"/>
    <n v="201845"/>
    <n v="1.8657027856906401"/>
    <n v="79.400000000000006"/>
    <n v="21.285714285714299"/>
  </r>
  <r>
    <s v="Brasilia"/>
    <x v="3"/>
    <x v="45"/>
    <n v="201846"/>
    <n v="2.0948241804245802"/>
    <n v="113"/>
    <n v="22.285714285714299"/>
  </r>
  <r>
    <s v="Brasilia"/>
    <x v="3"/>
    <x v="46"/>
    <n v="201847"/>
    <n v="3.1749678984560101"/>
    <n v="32.4"/>
    <n v="22.428571428571399"/>
  </r>
  <r>
    <s v="Brasilia"/>
    <x v="3"/>
    <x v="47"/>
    <n v="201848"/>
    <n v="3.2731627819134101"/>
    <n v="25.4"/>
    <n v="21.8571428571429"/>
  </r>
  <r>
    <s v="Brasilia"/>
    <x v="3"/>
    <x v="48"/>
    <n v="201849"/>
    <n v="3.5350158044664899"/>
    <n v="81"/>
    <n v="22.571428571428601"/>
  </r>
  <r>
    <s v="Brasilia"/>
    <x v="3"/>
    <x v="49"/>
    <n v="201850"/>
    <n v="3.8296004548387002"/>
    <n v="10.799999999999899"/>
    <m/>
  </r>
  <r>
    <s v="Brasilia"/>
    <x v="3"/>
    <x v="50"/>
    <n v="201851"/>
    <n v="4.8115492894127199"/>
    <n v="11.2"/>
    <m/>
  </r>
  <r>
    <s v="Brasilia"/>
    <x v="3"/>
    <x v="51"/>
    <n v="201852"/>
    <n v="4.2551116164874401"/>
    <n v="63.4"/>
    <n v="24.4"/>
  </r>
  <r>
    <s v="Brasilia"/>
    <x v="4"/>
    <x v="0"/>
    <n v="202101"/>
    <n v="14.8601590298869"/>
    <n v="83"/>
    <n v="28.714285714285701"/>
  </r>
  <r>
    <s v="Brasilia"/>
    <x v="4"/>
    <x v="1"/>
    <n v="202102"/>
    <n v="13.4526990336641"/>
    <n v="40.200000000000003"/>
    <n v="26.571428571428601"/>
  </r>
  <r>
    <s v="Brasilia"/>
    <x v="4"/>
    <x v="2"/>
    <n v="202103"/>
    <n v="13.747283684036301"/>
    <n v="0"/>
    <n v="28.1428571428571"/>
  </r>
  <r>
    <s v="Brasilia"/>
    <x v="4"/>
    <x v="3"/>
    <n v="202104"/>
    <n v="12.372555315632701"/>
    <n v="132.4"/>
    <n v="28.1428571428571"/>
  </r>
  <r>
    <s v="Brasilia"/>
    <x v="4"/>
    <x v="4"/>
    <n v="202105"/>
    <n v="14.500111123876399"/>
    <n v="154.599999999999"/>
    <n v="27.571428571428601"/>
  </r>
  <r>
    <s v="Brasilia"/>
    <x v="4"/>
    <x v="5"/>
    <n v="202106"/>
    <n v="15.6457180975461"/>
    <n v="117.4"/>
    <n v="25.1428571428571"/>
  </r>
  <r>
    <s v="Brasilia"/>
    <x v="4"/>
    <x v="6"/>
    <n v="202107"/>
    <n v="20.9155101764267"/>
    <n v="151.79999999999899"/>
    <n v="25.714285714285701"/>
  </r>
  <r>
    <s v="Brasilia"/>
    <x v="4"/>
    <x v="7"/>
    <n v="202108"/>
    <n v="18.067858556162001"/>
    <n v="110"/>
    <n v="24.8571428571429"/>
  </r>
  <r>
    <s v="Brasilia"/>
    <x v="4"/>
    <x v="8"/>
    <n v="202109"/>
    <n v="24.188672958340099"/>
    <n v="6.2"/>
    <n v="25.428571428571399"/>
  </r>
  <r>
    <s v="Brasilia"/>
    <x v="4"/>
    <x v="9"/>
    <n v="202110"/>
    <n v="18.886149251640401"/>
    <n v="106.4"/>
    <n v="26.428571428571399"/>
  </r>
  <r>
    <s v="Brasilia"/>
    <x v="4"/>
    <x v="10"/>
    <n v="202111"/>
    <n v="19.3771236689274"/>
    <n v="53.8"/>
    <n v="25.285714285714299"/>
  </r>
  <r>
    <s v="Brasilia"/>
    <x v="4"/>
    <x v="11"/>
    <n v="202112"/>
    <n v="18.787954368183001"/>
    <n v="0"/>
    <n v="28.1428571428571"/>
  </r>
  <r>
    <s v="Brasilia"/>
    <x v="4"/>
    <x v="12"/>
    <n v="202113"/>
    <n v="21.864727383181599"/>
    <n v="8"/>
    <n v="29.428571428571399"/>
  </r>
  <r>
    <s v="Brasilia"/>
    <x v="4"/>
    <x v="13"/>
    <n v="202114"/>
    <n v="25.890717604935102"/>
    <n v="51.6"/>
    <n v="25.285714285714299"/>
  </r>
  <r>
    <s v="Brasilia"/>
    <x v="4"/>
    <x v="14"/>
    <n v="202115"/>
    <n v="27.2654459733387"/>
    <n v="1.4"/>
    <n v="27.285714285714299"/>
  </r>
  <r>
    <s v="Brasilia"/>
    <x v="4"/>
    <x v="15"/>
    <n v="202116"/>
    <n v="31.684215728921799"/>
    <n v="29.599999999999898"/>
    <n v="25.1428571428571"/>
  </r>
  <r>
    <s v="Brasilia"/>
    <x v="4"/>
    <x v="16"/>
    <n v="202117"/>
    <n v="29.327538525944199"/>
    <n v="31.1999999999999"/>
    <n v="25.8571428571429"/>
  </r>
  <r>
    <s v="Brasilia"/>
    <x v="4"/>
    <x v="17"/>
    <n v="202118"/>
    <n v="32.273385029666301"/>
    <n v="3.8"/>
    <n v="26.1428571428571"/>
  </r>
  <r>
    <s v="Brasilia"/>
    <x v="4"/>
    <x v="18"/>
    <n v="202119"/>
    <n v="32.797091074772403"/>
    <n v="0.2"/>
    <n v="25.714285714285701"/>
  </r>
  <r>
    <s v="Brasilia"/>
    <x v="4"/>
    <x v="19"/>
    <n v="202120"/>
    <n v="31.782410612379199"/>
    <n v="0"/>
    <n v="27.1428571428571"/>
  </r>
  <r>
    <s v="Brasilia"/>
    <x v="4"/>
    <x v="20"/>
    <n v="202121"/>
    <n v="29.294806898125099"/>
    <n v="0"/>
    <n v="28.428571428571399"/>
  </r>
  <r>
    <s v="Brasilia"/>
    <x v="4"/>
    <x v="21"/>
    <n v="202122"/>
    <n v="30.113097593603399"/>
    <n v="0"/>
    <n v="27.285714285714299"/>
  </r>
  <r>
    <s v="Brasilia"/>
    <x v="4"/>
    <x v="22"/>
    <n v="202123"/>
    <n v="26.152570627488199"/>
    <n v="0"/>
    <n v="25.8571428571429"/>
  </r>
  <r>
    <s v="Brasilia"/>
    <x v="4"/>
    <x v="23"/>
    <n v="202124"/>
    <n v="22.5193599395643"/>
    <n v="29.599999999999898"/>
    <n v="25.285714285714299"/>
  </r>
  <r>
    <s v="Brasilia"/>
    <x v="4"/>
    <x v="24"/>
    <n v="202125"/>
    <n v="17.806005533609"/>
    <n v="0"/>
    <n v="26.8571428571429"/>
  </r>
  <r>
    <s v="Brasilia"/>
    <x v="4"/>
    <x v="25"/>
    <n v="202126"/>
    <n v="16.005766003556602"/>
    <n v="0"/>
    <n v="24.1428571428571"/>
  </r>
  <r>
    <s v="Brasilia"/>
    <x v="4"/>
    <x v="26"/>
    <n v="202127"/>
    <n v="11.8161176427074"/>
    <n v="0"/>
    <n v="25.285714285714299"/>
  </r>
  <r>
    <s v="Brasilia"/>
    <x v="4"/>
    <x v="27"/>
    <n v="202128"/>
    <n v="9.4594404397297804"/>
    <n v="0"/>
    <n v="26.1428571428571"/>
  </r>
  <r>
    <s v="Brasilia"/>
    <x v="4"/>
    <x v="28"/>
    <n v="202129"/>
    <n v="9.2303190449958397"/>
    <n v="0"/>
    <n v="26.285714285714299"/>
  </r>
  <r>
    <s v="Brasilia"/>
    <x v="4"/>
    <x v="29"/>
    <n v="202130"/>
    <n v="8.1501753269644102"/>
    <n v="0"/>
    <n v="26.714285714285701"/>
  </r>
  <r>
    <s v="Brasilia"/>
    <x v="4"/>
    <x v="30"/>
    <n v="202131"/>
    <n v="8.5756864886131492"/>
    <n v="0"/>
    <n v="24.714285714285701"/>
  </r>
  <r>
    <s v="Brasilia"/>
    <x v="4"/>
    <x v="31"/>
    <n v="202132"/>
    <n v="7.2991530036669197"/>
    <n v="0"/>
    <n v="27.571428571428601"/>
  </r>
  <r>
    <s v="Brasilia"/>
    <x v="4"/>
    <x v="32"/>
    <n v="202133"/>
    <n v="5.2043288232423297"/>
    <n v="0"/>
    <n v="27.8571428571429"/>
  </r>
  <r>
    <s v="Brasilia"/>
    <x v="4"/>
    <x v="33"/>
    <n v="202134"/>
    <n v="4.7460860337744499"/>
    <n v="0"/>
    <n v="30"/>
  </r>
  <r>
    <s v="Brasilia"/>
    <x v="4"/>
    <x v="34"/>
    <n v="202135"/>
    <n v="6.1862776578163601"/>
    <n v="2.8"/>
    <n v="28.714285714285701"/>
  </r>
  <r>
    <s v="Brasilia"/>
    <x v="4"/>
    <x v="35"/>
    <n v="202136"/>
    <n v="5.7280348683484803"/>
    <n v="0"/>
    <n v="33.428571428571402"/>
  </r>
  <r>
    <s v="Brasilia"/>
    <x v="4"/>
    <x v="36"/>
    <n v="202137"/>
    <n v="6.3172041690928902"/>
    <n v="0"/>
    <n v="32.142857142857103"/>
  </r>
  <r>
    <s v="Brasilia"/>
    <x v="4"/>
    <x v="37"/>
    <n v="202138"/>
    <n v="5.8916930074441503"/>
    <n v="5.8"/>
    <n v="33"/>
  </r>
  <r>
    <s v="Brasilia"/>
    <x v="4"/>
    <x v="38"/>
    <n v="202139"/>
    <n v="6.3172041690928902"/>
    <n v="14.6"/>
    <n v="30.285714285714299"/>
  </r>
  <r>
    <s v="Brasilia"/>
    <x v="4"/>
    <x v="39"/>
    <n v="202140"/>
    <n v="5.1388655676040598"/>
    <n v="1"/>
    <n v="33"/>
  </r>
  <r>
    <s v="Brasilia"/>
    <x v="4"/>
    <x v="40"/>
    <n v="202141"/>
    <n v="4.1241851052109002"/>
    <n v="106.2"/>
    <n v="28.8571428571429"/>
  </r>
  <r>
    <s v="Brasilia"/>
    <x v="4"/>
    <x v="41"/>
    <n v="202142"/>
    <n v="4.5496962668596499"/>
    <n v="18.2"/>
    <n v="28.428571428571399"/>
  </r>
  <r>
    <s v="Brasilia"/>
    <x v="4"/>
    <x v="42"/>
    <n v="202143"/>
    <n v="4.58242789467878"/>
    <n v="14.8"/>
    <n v="29.714285714285701"/>
  </r>
  <r>
    <s v="Brasilia"/>
    <x v="4"/>
    <x v="43"/>
    <n v="202144"/>
    <n v="4.7133544059553198"/>
    <n v="50.199999999999903"/>
    <n v="26.571428571428601"/>
  </r>
  <r>
    <s v="Brasilia"/>
    <x v="4"/>
    <x v="44"/>
    <n v="202145"/>
    <n v="7.3973478871243197"/>
    <n v="96.6"/>
    <n v="25.714285714285701"/>
  </r>
  <r>
    <s v="Brasilia"/>
    <x v="4"/>
    <x v="45"/>
    <n v="202146"/>
    <n v="8.4774916051557501"/>
    <n v="102.4"/>
    <n v="24.571428571428601"/>
  </r>
  <r>
    <s v="Brasilia"/>
    <x v="4"/>
    <x v="46"/>
    <n v="202147"/>
    <n v="9.9831464848359204"/>
    <n v="52"/>
    <n v="29.1428571428571"/>
  </r>
  <r>
    <s v="Brasilia"/>
    <x v="4"/>
    <x v="47"/>
    <n v="202148"/>
    <n v="12.143433920898699"/>
    <n v="162.599999999999"/>
    <n v="27.1428571428571"/>
  </r>
  <r>
    <s v="Brasilia"/>
    <x v="4"/>
    <x v="48"/>
    <n v="202149"/>
    <n v="15.6784497253652"/>
    <n v="51.4"/>
    <n v="27.285714285714299"/>
  </r>
  <r>
    <s v="Brasilia"/>
    <x v="4"/>
    <x v="49"/>
    <n v="202150"/>
    <n v="18.1987850674386"/>
    <n v="62.2"/>
    <n v="26.714285714285701"/>
  </r>
  <r>
    <s v="Brasilia"/>
    <x v="4"/>
    <x v="50"/>
    <n v="202151"/>
    <n v="19.3443920411083"/>
    <n v="124.4"/>
    <n v="26.285714285714299"/>
  </r>
  <r>
    <s v="Brasilia"/>
    <x v="4"/>
    <x v="51"/>
    <n v="202152"/>
    <n v="8.8702711389853608"/>
    <n v="40.799999999999997"/>
    <n v="24.8571428571429"/>
  </r>
  <r>
    <s v="Brasilia"/>
    <x v="5"/>
    <x v="0"/>
    <n v="202301"/>
    <n v="33.157138980782896"/>
    <n v="56"/>
    <n v="26"/>
  </r>
  <r>
    <s v="Brasilia"/>
    <x v="5"/>
    <x v="1"/>
    <n v="202302"/>
    <n v="32.7643594469533"/>
    <n v="74.400000000000006"/>
    <n v="24.285714285714299"/>
  </r>
  <r>
    <s v="Brasilia"/>
    <x v="5"/>
    <x v="2"/>
    <n v="202303"/>
    <n v="38.721515710035703"/>
    <n v="22.799999999999901"/>
    <n v="22.1428571428571"/>
  </r>
  <r>
    <s v="Brasilia"/>
    <x v="5"/>
    <x v="3"/>
    <n v="202304"/>
    <n v="33.386260375516798"/>
    <n v="41.4"/>
    <n v="20.571428571428601"/>
  </r>
  <r>
    <s v="Brasilia"/>
    <x v="5"/>
    <x v="4"/>
    <n v="202305"/>
    <n v="41.012729657375097"/>
    <n v="17.999999999999901"/>
    <n v="24.428571428571399"/>
  </r>
  <r>
    <s v="Brasilia"/>
    <x v="5"/>
    <x v="5"/>
    <n v="202306"/>
    <n v="43.991307788916302"/>
    <n v="24.6"/>
    <n v="24.285714285714299"/>
  </r>
  <r>
    <s v="Brasilia"/>
    <x v="5"/>
    <x v="6"/>
    <n v="202307"/>
    <n v="38.394199431844399"/>
    <n v="6.4"/>
    <n v="24.8571428571429"/>
  </r>
  <r>
    <s v="Brasilia"/>
    <x v="5"/>
    <x v="7"/>
    <n v="202308"/>
    <n v="39.376148266418397"/>
    <n v="23.8"/>
    <n v="27.684210526315798"/>
  </r>
  <r>
    <s v="Brasilia"/>
    <x v="5"/>
    <x v="8"/>
    <n v="202309"/>
    <n v="39.4743431498758"/>
    <n v="18.799999999999901"/>
    <n v="22.6666666666667"/>
  </r>
  <r>
    <s v="Brasilia"/>
    <x v="5"/>
    <x v="9"/>
    <n v="202310"/>
    <n v="43.500333371629303"/>
    <n v="44.8"/>
    <n v="22.571428571428601"/>
  </r>
  <r>
    <s v="Brasilia"/>
    <x v="5"/>
    <x v="10"/>
    <n v="202311"/>
    <n v="42.420189653597902"/>
    <n v="45.6"/>
    <n v="21.4"/>
  </r>
  <r>
    <s v="Brasilia"/>
    <x v="5"/>
    <x v="11"/>
    <n v="202312"/>
    <n v="49.915732424179602"/>
    <n v="26"/>
    <n v="27"/>
  </r>
  <r>
    <s v="Brasilia"/>
    <x v="5"/>
    <x v="12"/>
    <n v="202313"/>
    <n v="49.261099867796901"/>
    <n v="0"/>
    <n v="27.380952380952401"/>
  </r>
  <r>
    <s v="Brasilia"/>
    <x v="5"/>
    <x v="13"/>
    <n v="202314"/>
    <n v="42.551116164874401"/>
    <n v="14.5999999999999"/>
    <n v="26.571428571428601"/>
  </r>
  <r>
    <s v="Brasilia"/>
    <x v="5"/>
    <x v="14"/>
    <n v="202315"/>
    <n v="51.094071025668399"/>
    <n v="87.4"/>
    <n v="27.714285714285701"/>
  </r>
  <r>
    <s v="Brasilia"/>
    <x v="5"/>
    <x v="15"/>
    <n v="202316"/>
    <n v="46.118863597160001"/>
    <n v="31.2"/>
    <n v="27"/>
  </r>
  <r>
    <s v="Brasilia"/>
    <x v="5"/>
    <x v="16"/>
    <n v="202317"/>
    <n v="41.667362213757798"/>
    <n v="27.4"/>
    <n v="26.3913043478261"/>
  </r>
  <r>
    <s v="Brasilia"/>
    <x v="5"/>
    <x v="17"/>
    <n v="202318"/>
    <n v="46.675301270085299"/>
    <n v="27.2"/>
    <n v="21.8"/>
  </r>
  <r>
    <s v="Brasilia"/>
    <x v="5"/>
    <x v="18"/>
    <n v="202319"/>
    <n v="40.750876634821999"/>
    <n v="1.2"/>
    <n v="23.75"/>
  </r>
  <r>
    <s v="Brasilia"/>
    <x v="5"/>
    <x v="19"/>
    <n v="202320"/>
    <n v="41.110924540832499"/>
    <n v="0"/>
    <n v="25.4444444444444"/>
  </r>
  <r>
    <s v="Brasilia"/>
    <x v="5"/>
    <x v="20"/>
    <n v="202321"/>
    <n v="31.258704567273099"/>
    <n v="0"/>
    <n v="24.4"/>
  </r>
  <r>
    <s v="Brasilia"/>
    <x v="5"/>
    <x v="21"/>
    <n v="202322"/>
    <n v="31.356899450730499"/>
    <n v="0"/>
    <n v="21.9"/>
  </r>
  <r>
    <s v="Brasilia"/>
    <x v="5"/>
    <x v="22"/>
    <n v="202323"/>
    <n v="28.607442713923199"/>
    <n v="0"/>
    <n v="20"/>
  </r>
  <r>
    <s v="Brasilia"/>
    <x v="5"/>
    <x v="23"/>
    <n v="202324"/>
    <n v="30.0476343379651"/>
    <n v="1.99999999999999"/>
    <n v="21.8571428571429"/>
  </r>
  <r>
    <s v="Brasilia"/>
    <x v="5"/>
    <x v="24"/>
    <n v="202325"/>
    <n v="24.8433055147228"/>
    <n v="0.2"/>
    <n v="19.428571428571399"/>
  </r>
  <r>
    <s v="Brasilia"/>
    <x v="5"/>
    <x v="25"/>
    <n v="202326"/>
    <n v="20.064487853129201"/>
    <n v="0"/>
    <n v="19.571428571428601"/>
  </r>
  <r>
    <s v="Brasilia"/>
    <x v="5"/>
    <x v="26"/>
    <n v="202327"/>
    <n v="21.242826454618001"/>
    <n v="0"/>
    <n v="18.285714285714299"/>
  </r>
  <r>
    <s v="Brasilia"/>
    <x v="5"/>
    <x v="27"/>
    <n v="202328"/>
    <n v="21.831995755362499"/>
    <n v="0"/>
    <n v="21"/>
  </r>
  <r>
    <s v="Brasilia"/>
    <x v="5"/>
    <x v="28"/>
    <n v="202329"/>
    <n v="18.329711578715099"/>
    <n v="0"/>
    <n v="22"/>
  </r>
  <r>
    <s v="Brasilia"/>
    <x v="5"/>
    <x v="29"/>
    <n v="202330"/>
    <n v="15.940302747918301"/>
    <n v="0"/>
    <n v="20.8571428571429"/>
  </r>
  <r>
    <s v="Brasilia"/>
    <x v="5"/>
    <x v="30"/>
    <n v="202331"/>
    <n v="18.558832973449"/>
    <n v="0"/>
    <n v="21.285714285714299"/>
  </r>
  <r>
    <s v="Brasilia"/>
    <x v="5"/>
    <x v="31"/>
    <n v="202332"/>
    <n v="15.9730343757374"/>
    <n v="0"/>
    <n v="23.714285714285701"/>
  </r>
  <r>
    <s v="Brasilia"/>
    <x v="5"/>
    <x v="32"/>
    <n v="202333"/>
    <n v="17.904200417066399"/>
    <n v="0"/>
    <n v="25.714285714285701"/>
  </r>
  <r>
    <s v="Brasilia"/>
    <x v="5"/>
    <x v="33"/>
    <n v="202334"/>
    <n v="16.431277165205302"/>
    <n v="4.5999999999999996"/>
    <n v="30.875"/>
  </r>
  <r>
    <s v="Brasilia"/>
    <x v="5"/>
    <x v="34"/>
    <n v="202335"/>
    <n v="17.838737161428099"/>
    <n v="55.6"/>
    <n v="28.428571428571399"/>
  </r>
  <r>
    <s v="Brasilia"/>
    <x v="5"/>
    <x v="35"/>
    <n v="202336"/>
    <n v="18.493369717810801"/>
    <n v="0"/>
    <n v="29.8571428571429"/>
  </r>
  <r>
    <s v="Brasilia"/>
    <x v="5"/>
    <x v="36"/>
    <n v="202337"/>
    <n v="21.210094826798901"/>
    <n v="0"/>
    <n v="29.1428571428571"/>
  </r>
  <r>
    <s v="Brasilia"/>
    <x v="5"/>
    <x v="37"/>
    <n v="202338"/>
    <n v="17.904200417066399"/>
    <n v="0"/>
    <n v="26.571428571428601"/>
  </r>
  <r>
    <s v="Brasilia"/>
    <x v="5"/>
    <x v="38"/>
    <n v="202339"/>
    <n v="17.118641349407099"/>
    <n v="7.4"/>
    <n v="27.909090909090899"/>
  </r>
  <r>
    <s v="Brasilia"/>
    <x v="5"/>
    <x v="39"/>
    <n v="202340"/>
    <n v="16.889519954673201"/>
    <n v="49.2"/>
    <n v="24.875"/>
  </r>
  <r>
    <s v="Brasilia"/>
    <x v="5"/>
    <x v="40"/>
    <n v="202341"/>
    <n v="12.8635297329197"/>
    <n v="6.4"/>
    <n v="24.8571428571429"/>
  </r>
  <r>
    <s v="Brasilia"/>
    <x v="5"/>
    <x v="41"/>
    <n v="202342"/>
    <n v="17.0204464659497"/>
    <n v="14.5999999999999"/>
    <n v="26.285714285714299"/>
  </r>
  <r>
    <s v="Brasilia"/>
    <x v="5"/>
    <x v="42"/>
    <n v="202343"/>
    <n v="12.928992988558001"/>
    <n v="29.2"/>
    <n v="24.125"/>
  </r>
  <r>
    <s v="Brasilia"/>
    <x v="5"/>
    <x v="43"/>
    <n v="202344"/>
    <n v="15.285670191535599"/>
    <n v="31.999999999999901"/>
    <n v="23.1428571428571"/>
  </r>
  <r>
    <s v="Brasilia"/>
    <x v="5"/>
    <x v="44"/>
    <n v="202345"/>
    <n v="19.540781808023102"/>
    <n v="6.8"/>
    <n v="25.571428571428601"/>
  </r>
  <r>
    <s v="Brasilia"/>
    <x v="5"/>
    <x v="45"/>
    <n v="202346"/>
    <n v="21.995653894458101"/>
    <n v="1.2"/>
    <n v="30.5"/>
  </r>
  <r>
    <s v="Brasilia"/>
    <x v="5"/>
    <x v="46"/>
    <n v="202347"/>
    <n v="35.1210366499309"/>
    <n v="64.2"/>
    <n v="30"/>
  </r>
  <r>
    <s v="Brasilia"/>
    <x v="5"/>
    <x v="47"/>
    <n v="202348"/>
    <n v="44.285892439288503"/>
    <n v="33.6"/>
    <n v="30.1428571428571"/>
  </r>
  <r>
    <s v="Brasilia"/>
    <x v="5"/>
    <x v="48"/>
    <n v="202349"/>
    <n v="56.494789615825603"/>
    <n v="16.599999999999898"/>
    <n v="29.714285714285701"/>
  </r>
  <r>
    <s v="Brasilia"/>
    <x v="5"/>
    <x v="49"/>
    <n v="202350"/>
    <n v="83.138334660600805"/>
    <n v="0.6"/>
    <n v="30.5555555555556"/>
  </r>
  <r>
    <s v="Brasilia"/>
    <x v="5"/>
    <x v="50"/>
    <n v="202351"/>
    <n v="92.728701611607093"/>
    <n v="51.8"/>
    <n v="23.714285714285701"/>
  </r>
  <r>
    <s v="Brasilia"/>
    <x v="5"/>
    <x v="51"/>
    <n v="202352"/>
    <n v="103.98838158138901"/>
    <n v="28.4"/>
    <n v="2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7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1" hier="-1"/>
  </pageFields>
  <dataFields count="1">
    <dataField name="StdDevp of Soma de inc_not" fld="4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4"/>
  <sheetViews>
    <sheetView showGridLines="0" tabSelected="1" topLeftCell="R22" zoomScale="85" zoomScaleNormal="85" workbookViewId="0">
      <selection activeCell="W10" sqref="W10:AH41"/>
    </sheetView>
  </sheetViews>
  <sheetFormatPr defaultRowHeight="15" x14ac:dyDescent="0.25"/>
  <cols>
    <col min="1" max="1" width="7.42578125" bestFit="1" customWidth="1"/>
    <col min="2" max="2" width="7.42578125" customWidth="1"/>
    <col min="3" max="3" width="7.85546875" bestFit="1" customWidth="1"/>
    <col min="4" max="4" width="7" bestFit="1" customWidth="1"/>
    <col min="6" max="6" width="8.5703125" bestFit="1" customWidth="1"/>
    <col min="7" max="7" width="17.7109375" bestFit="1" customWidth="1"/>
  </cols>
  <sheetData>
    <row r="1" spans="1:22" x14ac:dyDescent="0.25">
      <c r="A1" t="s">
        <v>0</v>
      </c>
      <c r="B1" t="s">
        <v>6</v>
      </c>
      <c r="C1" t="s">
        <v>5</v>
      </c>
      <c r="D1" t="s">
        <v>1</v>
      </c>
      <c r="E1" t="s">
        <v>7</v>
      </c>
      <c r="F1" t="s">
        <v>2</v>
      </c>
      <c r="G1" t="s">
        <v>3</v>
      </c>
      <c r="N1" t="s">
        <v>13</v>
      </c>
      <c r="O1" t="s">
        <v>8</v>
      </c>
      <c r="P1" t="s">
        <v>14</v>
      </c>
      <c r="Q1" t="s">
        <v>15</v>
      </c>
      <c r="R1" t="s">
        <v>17</v>
      </c>
      <c r="S1" t="s">
        <v>18</v>
      </c>
      <c r="T1" t="s">
        <v>20</v>
      </c>
      <c r="U1" t="s">
        <v>19</v>
      </c>
      <c r="V1" t="s">
        <v>16</v>
      </c>
    </row>
    <row r="2" spans="1:22" x14ac:dyDescent="0.25">
      <c r="A2" t="s">
        <v>4</v>
      </c>
      <c r="B2">
        <f>_xlfn.NUMBERVALUE(LEFT($D2,4))</f>
        <v>2014</v>
      </c>
      <c r="C2">
        <f>_xlfn.NUMBERVALUE(RIGHT($D2,2))</f>
        <v>1</v>
      </c>
      <c r="D2">
        <v>201401</v>
      </c>
      <c r="E2">
        <v>4.0259902217535002</v>
      </c>
      <c r="F2">
        <v>0</v>
      </c>
      <c r="G2">
        <v>29.8571428571429</v>
      </c>
      <c r="M2">
        <f t="shared" ref="M2:M33" si="0">_xlfn.NUMBERVALUE(RIGHT($D2,2))</f>
        <v>1</v>
      </c>
      <c r="N2">
        <f>AVERAGEIFS($E:$E,$C:$C,$M2)</f>
        <v>10.370470747362337</v>
      </c>
      <c r="O2">
        <v>4.5351250198684987</v>
      </c>
      <c r="P2">
        <f>$N2+2*O2</f>
        <v>19.440720787099334</v>
      </c>
      <c r="Q2">
        <f>IF($N2-2*$O2&lt;0,0,$N2-2*$O2)</f>
        <v>1.3002207076253391</v>
      </c>
      <c r="R2">
        <f>AVERAGEIFS($G:$G,$C:$C,$M2,$B:$B,"&lt;&gt;2023")</f>
        <v>27.05714285714286</v>
      </c>
      <c r="S2">
        <f t="shared" ref="S2:S33" si="1">AVERAGEIFS($G:$G,$C:$C,$M2,$B:$B,2023)</f>
        <v>26</v>
      </c>
      <c r="T2">
        <f>AVERAGEIFS($F:$F,$C:$C,$M2,$B:$B,"&lt;&gt;2023")</f>
        <v>41.2</v>
      </c>
      <c r="U2">
        <f t="shared" ref="U2:U33" si="2">AVERAGEIFS($F:$F,$C:$C,$M2,$B:$B,2023)</f>
        <v>56</v>
      </c>
      <c r="V2">
        <f>AVERAGEIFS($E:$E,$C:$C,$M2,$B:$B,2023)</f>
        <v>33.157138980782896</v>
      </c>
    </row>
    <row r="3" spans="1:22" x14ac:dyDescent="0.25">
      <c r="A3" t="s">
        <v>4</v>
      </c>
      <c r="B3">
        <f t="shared" ref="B3:B66" si="3">_xlfn.NUMBERVALUE(LEFT($D3,4))</f>
        <v>2014</v>
      </c>
      <c r="C3">
        <f t="shared" ref="C3:C66" si="4">_xlfn.NUMBERVALUE(RIGHT($D3,2))</f>
        <v>2</v>
      </c>
      <c r="D3">
        <v>201402</v>
      </c>
      <c r="E3">
        <v>6.8736418420181797</v>
      </c>
      <c r="F3">
        <v>0</v>
      </c>
      <c r="G3">
        <v>29.714285714285701</v>
      </c>
      <c r="M3">
        <f t="shared" si="0"/>
        <v>2</v>
      </c>
      <c r="N3">
        <f t="shared" ref="N3:N54" si="5">AVERAGEIFS($E:$E,$C:$C,$M3)</f>
        <v>10.266820592601745</v>
      </c>
      <c r="O3">
        <v>4.1496372368485517</v>
      </c>
      <c r="P3">
        <f t="shared" ref="P3:P54" si="6">$N3+2*O3</f>
        <v>18.56609506629885</v>
      </c>
      <c r="Q3">
        <f t="shared" ref="Q3:Q54" si="7">IF($N3-2*$O3&lt;0,0,$N3-2*$O3)</f>
        <v>1.9675461189046413</v>
      </c>
      <c r="R3">
        <f t="shared" ref="R3:R54" si="8">AVERAGEIFS($G:$G,$C:$C,$M3,$B:$B,"&lt;&gt;2023")</f>
        <v>26.25714285714286</v>
      </c>
      <c r="S3">
        <f t="shared" si="1"/>
        <v>24.285714285714299</v>
      </c>
      <c r="T3">
        <f t="shared" ref="T3:T54" si="9">AVERAGEIFS($F:$F,$C:$C,$M3,$B:$B,"&lt;&gt;2023")</f>
        <v>20.6</v>
      </c>
      <c r="U3">
        <f t="shared" si="2"/>
        <v>74.400000000000006</v>
      </c>
      <c r="V3">
        <f t="shared" ref="V3:V53" si="10">AVERAGEIFS($E:$E,$C:$C,$M3,$B:$B,2023)</f>
        <v>32.7643594469533</v>
      </c>
    </row>
    <row r="4" spans="1:22" x14ac:dyDescent="0.25">
      <c r="A4" t="s">
        <v>4</v>
      </c>
      <c r="B4">
        <f t="shared" si="3"/>
        <v>2014</v>
      </c>
      <c r="C4">
        <f t="shared" si="4"/>
        <v>3</v>
      </c>
      <c r="D4">
        <v>201403</v>
      </c>
      <c r="E4">
        <v>8.2483702104218093</v>
      </c>
      <c r="F4">
        <v>44.6</v>
      </c>
      <c r="G4">
        <v>29.8571428571429</v>
      </c>
      <c r="M4">
        <f t="shared" si="0"/>
        <v>3</v>
      </c>
      <c r="N4">
        <f t="shared" si="5"/>
        <v>11.76702020097872</v>
      </c>
      <c r="O4">
        <v>4.1620114975298135</v>
      </c>
      <c r="P4">
        <f t="shared" si="6"/>
        <v>20.091043196038349</v>
      </c>
      <c r="Q4">
        <f t="shared" si="7"/>
        <v>3.4429972059190934</v>
      </c>
      <c r="R4">
        <f t="shared" si="8"/>
        <v>26.742857142857122</v>
      </c>
      <c r="S4">
        <f t="shared" si="1"/>
        <v>22.1428571428571</v>
      </c>
      <c r="T4">
        <f t="shared" si="9"/>
        <v>19.999999999999964</v>
      </c>
      <c r="U4">
        <f t="shared" si="2"/>
        <v>22.799999999999901</v>
      </c>
      <c r="V4">
        <f t="shared" si="10"/>
        <v>38.721515710035703</v>
      </c>
    </row>
    <row r="5" spans="1:22" x14ac:dyDescent="0.25">
      <c r="A5" t="s">
        <v>4</v>
      </c>
      <c r="B5">
        <f t="shared" si="3"/>
        <v>2014</v>
      </c>
      <c r="C5">
        <f t="shared" si="4"/>
        <v>4</v>
      </c>
      <c r="D5">
        <v>201404</v>
      </c>
      <c r="E5">
        <v>10.179536251750701</v>
      </c>
      <c r="F5">
        <v>85.2</v>
      </c>
      <c r="G5">
        <v>27.1428571428571</v>
      </c>
      <c r="M5">
        <f t="shared" si="0"/>
        <v>4</v>
      </c>
      <c r="N5">
        <f t="shared" si="5"/>
        <v>11.128753458505599</v>
      </c>
      <c r="O5">
        <v>3.9765358141534661</v>
      </c>
      <c r="P5">
        <f t="shared" si="6"/>
        <v>19.081825086812533</v>
      </c>
      <c r="Q5">
        <f t="shared" si="7"/>
        <v>3.1756818301986671</v>
      </c>
      <c r="R5">
        <f t="shared" si="8"/>
        <v>26.314285714285678</v>
      </c>
      <c r="S5">
        <f t="shared" si="1"/>
        <v>20.571428571428601</v>
      </c>
      <c r="T5">
        <f t="shared" si="9"/>
        <v>75.959999999999994</v>
      </c>
      <c r="U5">
        <f t="shared" si="2"/>
        <v>41.4</v>
      </c>
      <c r="V5">
        <f t="shared" si="10"/>
        <v>33.386260375516798</v>
      </c>
    </row>
    <row r="6" spans="1:22" x14ac:dyDescent="0.25">
      <c r="A6" t="s">
        <v>4</v>
      </c>
      <c r="B6">
        <f t="shared" si="3"/>
        <v>2014</v>
      </c>
      <c r="C6">
        <f t="shared" si="4"/>
        <v>5</v>
      </c>
      <c r="D6">
        <v>201405</v>
      </c>
      <c r="E6">
        <v>11.194216714143799</v>
      </c>
      <c r="F6">
        <v>6</v>
      </c>
      <c r="G6">
        <v>28.571428571428601</v>
      </c>
      <c r="M6">
        <f t="shared" si="0"/>
        <v>5</v>
      </c>
      <c r="N6">
        <f t="shared" si="5"/>
        <v>13.469064847573685</v>
      </c>
      <c r="O6">
        <v>4.365343956108509</v>
      </c>
      <c r="P6">
        <f t="shared" si="6"/>
        <v>22.199752759790705</v>
      </c>
      <c r="Q6">
        <f t="shared" si="7"/>
        <v>4.7383769353566674</v>
      </c>
      <c r="R6">
        <f t="shared" si="8"/>
        <v>25.342857142857159</v>
      </c>
      <c r="S6">
        <f t="shared" si="1"/>
        <v>24.428571428571399</v>
      </c>
      <c r="T6">
        <f t="shared" si="9"/>
        <v>68.479999999999805</v>
      </c>
      <c r="U6">
        <f t="shared" si="2"/>
        <v>17.999999999999901</v>
      </c>
      <c r="V6">
        <f t="shared" si="10"/>
        <v>41.012729657375097</v>
      </c>
    </row>
    <row r="7" spans="1:22" x14ac:dyDescent="0.25">
      <c r="A7" t="s">
        <v>4</v>
      </c>
      <c r="B7">
        <f t="shared" si="3"/>
        <v>2014</v>
      </c>
      <c r="C7">
        <f t="shared" si="4"/>
        <v>6</v>
      </c>
      <c r="D7">
        <v>201406</v>
      </c>
      <c r="E7">
        <v>29.065685503391101</v>
      </c>
      <c r="F7">
        <v>0</v>
      </c>
      <c r="G7">
        <v>30.1428571428571</v>
      </c>
      <c r="M7">
        <f t="shared" si="0"/>
        <v>6</v>
      </c>
      <c r="N7">
        <f t="shared" si="5"/>
        <v>16.856788326854076</v>
      </c>
      <c r="O7">
        <v>9.9326420766357959</v>
      </c>
      <c r="P7">
        <f t="shared" si="6"/>
        <v>36.722072480125668</v>
      </c>
      <c r="Q7">
        <f t="shared" si="7"/>
        <v>0</v>
      </c>
      <c r="R7">
        <f t="shared" si="8"/>
        <v>25.45714285714282</v>
      </c>
      <c r="S7">
        <f t="shared" si="1"/>
        <v>24.285714285714299</v>
      </c>
      <c r="T7">
        <f t="shared" si="9"/>
        <v>67.72</v>
      </c>
      <c r="U7">
        <f t="shared" si="2"/>
        <v>24.6</v>
      </c>
      <c r="V7">
        <f t="shared" si="10"/>
        <v>43.991307788916302</v>
      </c>
    </row>
    <row r="8" spans="1:22" x14ac:dyDescent="0.25">
      <c r="A8" t="s">
        <v>4</v>
      </c>
      <c r="B8">
        <f t="shared" si="3"/>
        <v>2014</v>
      </c>
      <c r="C8">
        <f t="shared" si="4"/>
        <v>7</v>
      </c>
      <c r="D8">
        <v>201407</v>
      </c>
      <c r="E8">
        <v>14.532842751695499</v>
      </c>
      <c r="F8">
        <v>28</v>
      </c>
      <c r="G8">
        <v>28.428571428571399</v>
      </c>
      <c r="M8">
        <f t="shared" si="0"/>
        <v>7</v>
      </c>
      <c r="N8">
        <f t="shared" si="5"/>
        <v>14.821972130764573</v>
      </c>
      <c r="O8">
        <v>6.8033741542430368</v>
      </c>
      <c r="P8">
        <f t="shared" si="6"/>
        <v>28.428720439250647</v>
      </c>
      <c r="Q8">
        <f t="shared" si="7"/>
        <v>1.2152238222784995</v>
      </c>
      <c r="R8">
        <f t="shared" si="8"/>
        <v>25.142857142857139</v>
      </c>
      <c r="S8">
        <f t="shared" si="1"/>
        <v>24.8571428571429</v>
      </c>
      <c r="T8">
        <f t="shared" si="9"/>
        <v>44.679999999999794</v>
      </c>
      <c r="U8">
        <f t="shared" si="2"/>
        <v>6.4</v>
      </c>
      <c r="V8">
        <f t="shared" si="10"/>
        <v>38.394199431844399</v>
      </c>
    </row>
    <row r="9" spans="1:22" x14ac:dyDescent="0.25">
      <c r="A9" t="s">
        <v>4</v>
      </c>
      <c r="B9">
        <f t="shared" si="3"/>
        <v>2014</v>
      </c>
      <c r="C9">
        <f t="shared" si="4"/>
        <v>8</v>
      </c>
      <c r="D9">
        <v>201408</v>
      </c>
      <c r="E9">
        <v>14.5983060073338</v>
      </c>
      <c r="F9">
        <v>84.2</v>
      </c>
      <c r="G9">
        <v>26.428571428571399</v>
      </c>
      <c r="M9">
        <f t="shared" si="0"/>
        <v>8</v>
      </c>
      <c r="N9">
        <f t="shared" si="5"/>
        <v>14.445558410844527</v>
      </c>
      <c r="O9">
        <v>6.2190092856354697</v>
      </c>
      <c r="P9">
        <f t="shared" si="6"/>
        <v>26.883576982115464</v>
      </c>
      <c r="Q9">
        <f t="shared" si="7"/>
        <v>2.0075398395735871</v>
      </c>
      <c r="R9">
        <f t="shared" si="8"/>
        <v>24.714285714285719</v>
      </c>
      <c r="S9">
        <f t="shared" si="1"/>
        <v>27.684210526315798</v>
      </c>
      <c r="T9">
        <f t="shared" si="9"/>
        <v>64.52000000000001</v>
      </c>
      <c r="U9">
        <f t="shared" si="2"/>
        <v>23.8</v>
      </c>
      <c r="V9">
        <f t="shared" si="10"/>
        <v>39.376148266418397</v>
      </c>
    </row>
    <row r="10" spans="1:22" x14ac:dyDescent="0.25">
      <c r="A10" t="s">
        <v>4</v>
      </c>
      <c r="B10">
        <f t="shared" si="3"/>
        <v>2014</v>
      </c>
      <c r="C10">
        <f t="shared" si="4"/>
        <v>9</v>
      </c>
      <c r="D10">
        <v>201409</v>
      </c>
      <c r="E10">
        <v>14.0091367065894</v>
      </c>
      <c r="F10">
        <v>14.2</v>
      </c>
      <c r="G10">
        <v>28.428571428571399</v>
      </c>
      <c r="M10">
        <f t="shared" si="0"/>
        <v>9</v>
      </c>
      <c r="N10">
        <f t="shared" si="5"/>
        <v>15.978489647040638</v>
      </c>
      <c r="O10">
        <v>7.6077372721095102</v>
      </c>
      <c r="P10">
        <f t="shared" si="6"/>
        <v>31.19396419125966</v>
      </c>
      <c r="Q10">
        <f t="shared" si="7"/>
        <v>0.76301510282161722</v>
      </c>
      <c r="R10">
        <f t="shared" si="8"/>
        <v>25.51428571428568</v>
      </c>
      <c r="S10">
        <f t="shared" si="1"/>
        <v>22.6666666666667</v>
      </c>
      <c r="T10">
        <f t="shared" si="9"/>
        <v>28.27999999999998</v>
      </c>
      <c r="U10">
        <f t="shared" si="2"/>
        <v>18.799999999999901</v>
      </c>
      <c r="V10">
        <f t="shared" si="10"/>
        <v>39.4743431498758</v>
      </c>
    </row>
    <row r="11" spans="1:22" x14ac:dyDescent="0.25">
      <c r="A11" t="s">
        <v>4</v>
      </c>
      <c r="B11">
        <f t="shared" si="3"/>
        <v>2014</v>
      </c>
      <c r="C11">
        <f t="shared" si="4"/>
        <v>10</v>
      </c>
      <c r="D11">
        <v>201410</v>
      </c>
      <c r="E11">
        <v>15.514791586269601</v>
      </c>
      <c r="F11">
        <v>93.4</v>
      </c>
      <c r="G11">
        <v>27.571428571428601</v>
      </c>
      <c r="M11">
        <f t="shared" si="0"/>
        <v>10</v>
      </c>
      <c r="N11">
        <f t="shared" si="5"/>
        <v>16.223976855684167</v>
      </c>
      <c r="O11">
        <v>5.7284276344165006</v>
      </c>
      <c r="P11">
        <f t="shared" si="6"/>
        <v>27.680832124517167</v>
      </c>
      <c r="Q11">
        <f t="shared" si="7"/>
        <v>4.7671215868511663</v>
      </c>
      <c r="R11">
        <f t="shared" si="8"/>
        <v>24.895238095238078</v>
      </c>
      <c r="S11">
        <f t="shared" si="1"/>
        <v>22.571428571428601</v>
      </c>
      <c r="T11">
        <f t="shared" si="9"/>
        <v>95.559999999999604</v>
      </c>
      <c r="U11">
        <f t="shared" si="2"/>
        <v>44.8</v>
      </c>
      <c r="V11">
        <f t="shared" si="10"/>
        <v>43.500333371629303</v>
      </c>
    </row>
    <row r="12" spans="1:22" x14ac:dyDescent="0.25">
      <c r="A12" t="s">
        <v>4</v>
      </c>
      <c r="B12">
        <f t="shared" si="3"/>
        <v>2014</v>
      </c>
      <c r="C12">
        <f t="shared" si="4"/>
        <v>11</v>
      </c>
      <c r="D12">
        <v>201411</v>
      </c>
      <c r="E12">
        <v>19.671708319299601</v>
      </c>
      <c r="F12">
        <v>73</v>
      </c>
      <c r="G12">
        <v>28.8571428571429</v>
      </c>
      <c r="M12">
        <f t="shared" si="0"/>
        <v>11</v>
      </c>
      <c r="N12">
        <f t="shared" si="5"/>
        <v>17.424136542385732</v>
      </c>
      <c r="O12">
        <v>6.2130320297497459</v>
      </c>
      <c r="P12">
        <f t="shared" si="6"/>
        <v>29.850200601885224</v>
      </c>
      <c r="Q12">
        <f t="shared" si="7"/>
        <v>4.99807248288624</v>
      </c>
      <c r="R12">
        <f t="shared" si="8"/>
        <v>25.0857142857143</v>
      </c>
      <c r="S12">
        <f t="shared" si="1"/>
        <v>21.4</v>
      </c>
      <c r="T12">
        <f t="shared" si="9"/>
        <v>53.840000000000011</v>
      </c>
      <c r="U12">
        <f t="shared" si="2"/>
        <v>45.6</v>
      </c>
      <c r="V12">
        <f t="shared" si="10"/>
        <v>42.420189653597902</v>
      </c>
    </row>
    <row r="13" spans="1:22" x14ac:dyDescent="0.25">
      <c r="A13" t="s">
        <v>4</v>
      </c>
      <c r="B13">
        <f t="shared" si="3"/>
        <v>2014</v>
      </c>
      <c r="C13">
        <f t="shared" si="4"/>
        <v>12</v>
      </c>
      <c r="D13">
        <v>201412</v>
      </c>
      <c r="E13">
        <v>18.362443206534198</v>
      </c>
      <c r="F13">
        <v>70.400000000000006</v>
      </c>
      <c r="G13">
        <v>29.285714285714299</v>
      </c>
      <c r="M13">
        <f t="shared" si="0"/>
        <v>12</v>
      </c>
      <c r="N13">
        <f t="shared" si="5"/>
        <v>18.422451190869332</v>
      </c>
      <c r="O13">
        <v>5.9461972734656241</v>
      </c>
      <c r="P13">
        <f t="shared" si="6"/>
        <v>30.314845737800582</v>
      </c>
      <c r="Q13">
        <f t="shared" si="7"/>
        <v>6.5300566439380834</v>
      </c>
      <c r="R13">
        <f t="shared" si="8"/>
        <v>25.457142857142863</v>
      </c>
      <c r="S13">
        <f t="shared" si="1"/>
        <v>27</v>
      </c>
      <c r="T13">
        <f t="shared" si="9"/>
        <v>35.279999999999994</v>
      </c>
      <c r="U13">
        <f t="shared" si="2"/>
        <v>26</v>
      </c>
      <c r="V13">
        <f t="shared" si="10"/>
        <v>49.915732424179602</v>
      </c>
    </row>
    <row r="14" spans="1:22" x14ac:dyDescent="0.25">
      <c r="A14" t="s">
        <v>4</v>
      </c>
      <c r="B14">
        <f t="shared" si="3"/>
        <v>2014</v>
      </c>
      <c r="C14">
        <f t="shared" si="4"/>
        <v>13</v>
      </c>
      <c r="D14">
        <v>201413</v>
      </c>
      <c r="E14">
        <v>20.326340875682298</v>
      </c>
      <c r="F14">
        <v>46.599999999999902</v>
      </c>
      <c r="G14">
        <v>26.714285714285701</v>
      </c>
      <c r="M14">
        <f t="shared" si="0"/>
        <v>13</v>
      </c>
      <c r="N14">
        <f t="shared" si="5"/>
        <v>19.469863281081619</v>
      </c>
      <c r="O14">
        <v>6.9077973815502478</v>
      </c>
      <c r="P14">
        <f t="shared" si="6"/>
        <v>33.285458044182114</v>
      </c>
      <c r="Q14">
        <f t="shared" si="7"/>
        <v>5.654268517981123</v>
      </c>
      <c r="R14">
        <f t="shared" si="8"/>
        <v>25.457142857142859</v>
      </c>
      <c r="S14">
        <f t="shared" si="1"/>
        <v>27.380952380952401</v>
      </c>
      <c r="T14">
        <f t="shared" si="9"/>
        <v>37.239999999999981</v>
      </c>
      <c r="U14">
        <f t="shared" si="2"/>
        <v>0</v>
      </c>
      <c r="V14">
        <f t="shared" si="10"/>
        <v>49.261099867796901</v>
      </c>
    </row>
    <row r="15" spans="1:22" x14ac:dyDescent="0.25">
      <c r="A15" t="s">
        <v>4</v>
      </c>
      <c r="B15">
        <f t="shared" si="3"/>
        <v>2014</v>
      </c>
      <c r="C15">
        <f t="shared" si="4"/>
        <v>14</v>
      </c>
      <c r="D15">
        <v>201414</v>
      </c>
      <c r="E15">
        <v>23.370382262861799</v>
      </c>
      <c r="F15">
        <v>69.8</v>
      </c>
      <c r="G15">
        <v>28</v>
      </c>
      <c r="M15">
        <f t="shared" si="0"/>
        <v>14</v>
      </c>
      <c r="N15">
        <f t="shared" si="5"/>
        <v>21.122810485947905</v>
      </c>
      <c r="O15">
        <v>8.54375994565779</v>
      </c>
      <c r="P15">
        <f t="shared" si="6"/>
        <v>38.210330377263489</v>
      </c>
      <c r="Q15">
        <f t="shared" si="7"/>
        <v>4.0352905946323254</v>
      </c>
      <c r="R15">
        <f t="shared" si="8"/>
        <v>24.600000000000023</v>
      </c>
      <c r="S15">
        <f t="shared" si="1"/>
        <v>26.571428571428601</v>
      </c>
      <c r="T15">
        <f t="shared" si="9"/>
        <v>58.680000000000007</v>
      </c>
      <c r="U15">
        <f t="shared" si="2"/>
        <v>14.5999999999999</v>
      </c>
      <c r="V15">
        <f t="shared" si="10"/>
        <v>42.551116164874401</v>
      </c>
    </row>
    <row r="16" spans="1:22" x14ac:dyDescent="0.25">
      <c r="A16" t="s">
        <v>4</v>
      </c>
      <c r="B16">
        <f t="shared" si="3"/>
        <v>2014</v>
      </c>
      <c r="C16">
        <f t="shared" si="4"/>
        <v>15</v>
      </c>
      <c r="D16">
        <v>201415</v>
      </c>
      <c r="E16">
        <v>28.247394807912801</v>
      </c>
      <c r="F16">
        <v>72.2</v>
      </c>
      <c r="G16">
        <v>29.1428571428571</v>
      </c>
      <c r="M16">
        <f t="shared" si="0"/>
        <v>15</v>
      </c>
      <c r="N16">
        <f t="shared" si="5"/>
        <v>24.025014819244472</v>
      </c>
      <c r="O16">
        <v>10.327201534392275</v>
      </c>
      <c r="P16">
        <f t="shared" si="6"/>
        <v>44.679417888029022</v>
      </c>
      <c r="Q16">
        <f t="shared" si="7"/>
        <v>3.370611750459922</v>
      </c>
      <c r="R16">
        <f t="shared" si="8"/>
        <v>25.114285714285721</v>
      </c>
      <c r="S16">
        <f t="shared" si="1"/>
        <v>27.714285714285701</v>
      </c>
      <c r="T16">
        <f t="shared" si="9"/>
        <v>27.119999999999997</v>
      </c>
      <c r="U16">
        <f t="shared" si="2"/>
        <v>87.4</v>
      </c>
      <c r="V16">
        <f t="shared" si="10"/>
        <v>51.094071025668399</v>
      </c>
    </row>
    <row r="17" spans="1:22" x14ac:dyDescent="0.25">
      <c r="A17" t="s">
        <v>4</v>
      </c>
      <c r="B17">
        <f t="shared" si="3"/>
        <v>2014</v>
      </c>
      <c r="C17">
        <f t="shared" si="4"/>
        <v>16</v>
      </c>
      <c r="D17">
        <v>201416</v>
      </c>
      <c r="E17">
        <v>27.723688762806599</v>
      </c>
      <c r="F17">
        <v>16.599999999999898</v>
      </c>
      <c r="G17">
        <v>29</v>
      </c>
      <c r="M17">
        <f t="shared" si="0"/>
        <v>16</v>
      </c>
      <c r="N17">
        <f t="shared" si="5"/>
        <v>23.855901408845593</v>
      </c>
      <c r="O17">
        <v>11.324223675307246</v>
      </c>
      <c r="P17">
        <f t="shared" si="6"/>
        <v>46.504348759460086</v>
      </c>
      <c r="Q17">
        <f t="shared" si="7"/>
        <v>1.2074540582311002</v>
      </c>
      <c r="R17">
        <f t="shared" si="8"/>
        <v>25.0857142857143</v>
      </c>
      <c r="S17">
        <f t="shared" si="1"/>
        <v>27</v>
      </c>
      <c r="T17">
        <f t="shared" si="9"/>
        <v>31.919999999999966</v>
      </c>
      <c r="U17">
        <f t="shared" si="2"/>
        <v>31.2</v>
      </c>
      <c r="V17">
        <f t="shared" si="10"/>
        <v>46.118863597160001</v>
      </c>
    </row>
    <row r="18" spans="1:22" x14ac:dyDescent="0.25">
      <c r="A18" t="s">
        <v>4</v>
      </c>
      <c r="B18">
        <f t="shared" si="3"/>
        <v>2014</v>
      </c>
      <c r="C18">
        <f t="shared" si="4"/>
        <v>17</v>
      </c>
      <c r="D18">
        <v>201417</v>
      </c>
      <c r="E18">
        <v>34.531867349186498</v>
      </c>
      <c r="F18">
        <v>77.8</v>
      </c>
      <c r="G18">
        <v>27.8571428571429</v>
      </c>
      <c r="M18">
        <f t="shared" si="0"/>
        <v>17</v>
      </c>
      <c r="N18">
        <f t="shared" si="5"/>
        <v>24.477802337409159</v>
      </c>
      <c r="O18">
        <v>12.365546337442385</v>
      </c>
      <c r="P18">
        <f t="shared" si="6"/>
        <v>49.208895012293929</v>
      </c>
      <c r="Q18">
        <f t="shared" si="7"/>
        <v>0</v>
      </c>
      <c r="R18">
        <f t="shared" si="8"/>
        <v>25.457142857142863</v>
      </c>
      <c r="S18">
        <f t="shared" si="1"/>
        <v>26.3913043478261</v>
      </c>
      <c r="T18">
        <f t="shared" si="9"/>
        <v>36.119999999999976</v>
      </c>
      <c r="U18">
        <f t="shared" si="2"/>
        <v>27.4</v>
      </c>
      <c r="V18">
        <f t="shared" si="10"/>
        <v>41.667362213757798</v>
      </c>
    </row>
    <row r="19" spans="1:22" x14ac:dyDescent="0.25">
      <c r="A19" t="s">
        <v>4</v>
      </c>
      <c r="B19">
        <f t="shared" si="3"/>
        <v>2014</v>
      </c>
      <c r="C19">
        <f t="shared" si="4"/>
        <v>18</v>
      </c>
      <c r="D19">
        <v>201418</v>
      </c>
      <c r="E19">
        <v>35.775669206313601</v>
      </c>
      <c r="F19">
        <v>0</v>
      </c>
      <c r="G19">
        <v>27</v>
      </c>
      <c r="M19">
        <f t="shared" si="0"/>
        <v>18</v>
      </c>
      <c r="N19">
        <f t="shared" si="5"/>
        <v>26.381692022222126</v>
      </c>
      <c r="O19">
        <v>13.601635718480448</v>
      </c>
      <c r="P19">
        <f t="shared" si="6"/>
        <v>53.584963459183022</v>
      </c>
      <c r="Q19">
        <f t="shared" si="7"/>
        <v>0</v>
      </c>
      <c r="R19">
        <f t="shared" si="8"/>
        <v>25.085714285714282</v>
      </c>
      <c r="S19">
        <f t="shared" si="1"/>
        <v>21.8</v>
      </c>
      <c r="T19">
        <f t="shared" si="9"/>
        <v>3.5599999999999801</v>
      </c>
      <c r="U19">
        <f t="shared" si="2"/>
        <v>27.2</v>
      </c>
      <c r="V19">
        <f t="shared" si="10"/>
        <v>46.675301270085299</v>
      </c>
    </row>
    <row r="20" spans="1:22" x14ac:dyDescent="0.25">
      <c r="A20" t="s">
        <v>4</v>
      </c>
      <c r="B20">
        <f t="shared" si="3"/>
        <v>2014</v>
      </c>
      <c r="C20">
        <f t="shared" si="4"/>
        <v>19</v>
      </c>
      <c r="D20">
        <v>201419</v>
      </c>
      <c r="E20">
        <v>38.917905476950502</v>
      </c>
      <c r="F20">
        <v>0</v>
      </c>
      <c r="G20">
        <v>27.8571428571429</v>
      </c>
      <c r="M20">
        <f t="shared" si="0"/>
        <v>19</v>
      </c>
      <c r="N20">
        <f t="shared" si="5"/>
        <v>24.745110631265405</v>
      </c>
      <c r="O20">
        <v>13.429438672382922</v>
      </c>
      <c r="P20">
        <f t="shared" si="6"/>
        <v>51.603987976031249</v>
      </c>
      <c r="Q20">
        <f t="shared" si="7"/>
        <v>0</v>
      </c>
      <c r="R20">
        <f t="shared" si="8"/>
        <v>24.514285714285723</v>
      </c>
      <c r="S20">
        <f t="shared" si="1"/>
        <v>23.75</v>
      </c>
      <c r="T20">
        <f t="shared" si="9"/>
        <v>2.6399999999999801</v>
      </c>
      <c r="U20">
        <f t="shared" si="2"/>
        <v>1.2</v>
      </c>
      <c r="V20">
        <f t="shared" si="10"/>
        <v>40.750876634821999</v>
      </c>
    </row>
    <row r="21" spans="1:22" x14ac:dyDescent="0.25">
      <c r="A21" t="s">
        <v>4</v>
      </c>
      <c r="B21">
        <f t="shared" si="3"/>
        <v>2014</v>
      </c>
      <c r="C21">
        <f t="shared" si="4"/>
        <v>20</v>
      </c>
      <c r="D21">
        <v>201420</v>
      </c>
      <c r="E21">
        <v>39.245221755141799</v>
      </c>
      <c r="F21">
        <v>0</v>
      </c>
      <c r="G21">
        <v>27.1428571428571</v>
      </c>
      <c r="M21">
        <f t="shared" si="0"/>
        <v>20</v>
      </c>
      <c r="N21">
        <f t="shared" si="5"/>
        <v>24.16685187312736</v>
      </c>
      <c r="O21">
        <v>13.434336083221368</v>
      </c>
      <c r="P21">
        <f t="shared" si="6"/>
        <v>51.035524039570092</v>
      </c>
      <c r="Q21">
        <f t="shared" si="7"/>
        <v>0</v>
      </c>
      <c r="R21">
        <f t="shared" si="8"/>
        <v>25.171428571428557</v>
      </c>
      <c r="S21">
        <f t="shared" si="1"/>
        <v>25.4444444444444</v>
      </c>
      <c r="T21">
        <f t="shared" si="9"/>
        <v>13.559999999999999</v>
      </c>
      <c r="U21">
        <f t="shared" si="2"/>
        <v>0</v>
      </c>
      <c r="V21">
        <f t="shared" si="10"/>
        <v>41.110924540832499</v>
      </c>
    </row>
    <row r="22" spans="1:22" x14ac:dyDescent="0.25">
      <c r="A22" t="s">
        <v>4</v>
      </c>
      <c r="B22">
        <f t="shared" si="3"/>
        <v>2014</v>
      </c>
      <c r="C22">
        <f t="shared" si="4"/>
        <v>21</v>
      </c>
      <c r="D22">
        <v>201421</v>
      </c>
      <c r="E22">
        <v>37.870493386738197</v>
      </c>
      <c r="F22">
        <v>0</v>
      </c>
      <c r="G22">
        <v>28.571428571428601</v>
      </c>
      <c r="M22">
        <f t="shared" si="0"/>
        <v>21</v>
      </c>
      <c r="N22">
        <f t="shared" si="5"/>
        <v>21.373752965894592</v>
      </c>
      <c r="O22">
        <v>12.784700640678324</v>
      </c>
      <c r="P22">
        <f t="shared" si="6"/>
        <v>46.943154247251243</v>
      </c>
      <c r="Q22">
        <f t="shared" si="7"/>
        <v>0</v>
      </c>
      <c r="R22">
        <f t="shared" si="8"/>
        <v>24.6</v>
      </c>
      <c r="S22">
        <f t="shared" si="1"/>
        <v>24.4</v>
      </c>
      <c r="T22">
        <f t="shared" si="9"/>
        <v>1.64</v>
      </c>
      <c r="U22">
        <f t="shared" si="2"/>
        <v>0</v>
      </c>
      <c r="V22">
        <f t="shared" si="10"/>
        <v>31.258704567273099</v>
      </c>
    </row>
    <row r="23" spans="1:22" x14ac:dyDescent="0.25">
      <c r="A23" t="s">
        <v>4</v>
      </c>
      <c r="B23">
        <f t="shared" si="3"/>
        <v>2014</v>
      </c>
      <c r="C23">
        <f t="shared" si="4"/>
        <v>22</v>
      </c>
      <c r="D23">
        <v>201422</v>
      </c>
      <c r="E23">
        <v>34.728257116101297</v>
      </c>
      <c r="F23">
        <v>2.4</v>
      </c>
      <c r="G23">
        <v>28.1428571428571</v>
      </c>
      <c r="M23">
        <f t="shared" si="0"/>
        <v>22</v>
      </c>
      <c r="N23">
        <f t="shared" si="5"/>
        <v>20.844591649485231</v>
      </c>
      <c r="O23">
        <v>12.042474320715286</v>
      </c>
      <c r="P23">
        <f t="shared" si="6"/>
        <v>44.929540290915803</v>
      </c>
      <c r="Q23">
        <f t="shared" si="7"/>
        <v>0</v>
      </c>
      <c r="R23">
        <f t="shared" si="8"/>
        <v>23.628571428571416</v>
      </c>
      <c r="S23">
        <f t="shared" si="1"/>
        <v>21.9</v>
      </c>
      <c r="T23">
        <f t="shared" si="9"/>
        <v>0.52</v>
      </c>
      <c r="U23">
        <f t="shared" si="2"/>
        <v>0</v>
      </c>
      <c r="V23">
        <f t="shared" si="10"/>
        <v>31.356899450730499</v>
      </c>
    </row>
    <row r="24" spans="1:22" x14ac:dyDescent="0.25">
      <c r="A24" t="s">
        <v>4</v>
      </c>
      <c r="B24">
        <f t="shared" si="3"/>
        <v>2014</v>
      </c>
      <c r="C24">
        <f t="shared" si="4"/>
        <v>23</v>
      </c>
      <c r="D24">
        <v>201423</v>
      </c>
      <c r="E24">
        <v>29.5893915484973</v>
      </c>
      <c r="F24">
        <v>7.6</v>
      </c>
      <c r="G24">
        <v>27.714285714285701</v>
      </c>
      <c r="M24">
        <f t="shared" si="0"/>
        <v>23</v>
      </c>
      <c r="N24">
        <f t="shared" si="5"/>
        <v>18.35153266392788</v>
      </c>
      <c r="O24">
        <v>10.318242681524479</v>
      </c>
      <c r="P24">
        <f t="shared" si="6"/>
        <v>38.988018026976839</v>
      </c>
      <c r="Q24">
        <f t="shared" si="7"/>
        <v>0</v>
      </c>
      <c r="R24">
        <f t="shared" si="8"/>
        <v>23.31428571428572</v>
      </c>
      <c r="S24">
        <f t="shared" si="1"/>
        <v>20</v>
      </c>
      <c r="T24">
        <f t="shared" si="9"/>
        <v>1.52</v>
      </c>
      <c r="U24">
        <f t="shared" si="2"/>
        <v>0</v>
      </c>
      <c r="V24">
        <f t="shared" si="10"/>
        <v>28.607442713923199</v>
      </c>
    </row>
    <row r="25" spans="1:22" x14ac:dyDescent="0.25">
      <c r="A25" t="s">
        <v>4</v>
      </c>
      <c r="B25">
        <f t="shared" si="3"/>
        <v>2014</v>
      </c>
      <c r="C25">
        <f t="shared" si="4"/>
        <v>24</v>
      </c>
      <c r="D25">
        <v>201424</v>
      </c>
      <c r="E25">
        <v>21.013705059884099</v>
      </c>
      <c r="F25">
        <v>0</v>
      </c>
      <c r="G25">
        <v>26.428571428571399</v>
      </c>
      <c r="M25">
        <f t="shared" si="0"/>
        <v>24</v>
      </c>
      <c r="N25">
        <f t="shared" si="5"/>
        <v>15.940302747918315</v>
      </c>
      <c r="O25">
        <v>7.7082920969523805</v>
      </c>
      <c r="P25">
        <f t="shared" si="6"/>
        <v>31.356886941823078</v>
      </c>
      <c r="Q25">
        <f t="shared" si="7"/>
        <v>0.52371855401355383</v>
      </c>
      <c r="R25">
        <f t="shared" si="8"/>
        <v>23.142857142857139</v>
      </c>
      <c r="S25">
        <f t="shared" si="1"/>
        <v>21.8571428571429</v>
      </c>
      <c r="T25">
        <f t="shared" si="9"/>
        <v>5.9199999999999795</v>
      </c>
      <c r="U25">
        <f t="shared" si="2"/>
        <v>1.99999999999999</v>
      </c>
      <c r="V25">
        <f t="shared" si="10"/>
        <v>30.0476343379651</v>
      </c>
    </row>
    <row r="26" spans="1:22" x14ac:dyDescent="0.25">
      <c r="A26" t="s">
        <v>4</v>
      </c>
      <c r="B26">
        <f t="shared" si="3"/>
        <v>2014</v>
      </c>
      <c r="C26">
        <f t="shared" si="4"/>
        <v>25</v>
      </c>
      <c r="D26">
        <v>201425</v>
      </c>
      <c r="E26">
        <v>16.071229259194801</v>
      </c>
      <c r="F26">
        <v>0</v>
      </c>
      <c r="G26">
        <v>26.571428571428601</v>
      </c>
      <c r="M26">
        <f t="shared" si="0"/>
        <v>25</v>
      </c>
      <c r="N26">
        <f t="shared" si="5"/>
        <v>12.492571284302857</v>
      </c>
      <c r="O26">
        <v>5.9460459240639709</v>
      </c>
      <c r="P26">
        <f t="shared" si="6"/>
        <v>24.384663132430799</v>
      </c>
      <c r="Q26">
        <f t="shared" si="7"/>
        <v>0.60047943617491484</v>
      </c>
      <c r="R26">
        <f t="shared" si="8"/>
        <v>22.114285714285721</v>
      </c>
      <c r="S26">
        <f t="shared" si="1"/>
        <v>19.428571428571399</v>
      </c>
      <c r="T26">
        <f t="shared" si="9"/>
        <v>0</v>
      </c>
      <c r="U26">
        <f t="shared" si="2"/>
        <v>0.2</v>
      </c>
      <c r="V26">
        <f t="shared" si="10"/>
        <v>24.8433055147228</v>
      </c>
    </row>
    <row r="27" spans="1:22" x14ac:dyDescent="0.25">
      <c r="A27" t="s">
        <v>4</v>
      </c>
      <c r="B27">
        <f t="shared" si="3"/>
        <v>2014</v>
      </c>
      <c r="C27">
        <f t="shared" si="4"/>
        <v>26</v>
      </c>
      <c r="D27">
        <v>201426</v>
      </c>
      <c r="E27">
        <v>13.0599194998345</v>
      </c>
      <c r="F27">
        <v>0</v>
      </c>
      <c r="G27">
        <v>26.571428571428601</v>
      </c>
      <c r="M27">
        <f t="shared" si="0"/>
        <v>26</v>
      </c>
      <c r="N27">
        <f t="shared" si="5"/>
        <v>10.583226328186701</v>
      </c>
      <c r="O27">
        <v>5.0642757049869376</v>
      </c>
      <c r="P27">
        <f t="shared" si="6"/>
        <v>20.711777738160578</v>
      </c>
      <c r="Q27">
        <f t="shared" si="7"/>
        <v>0.45467491821282557</v>
      </c>
      <c r="R27">
        <f t="shared" si="8"/>
        <v>22.05714285714286</v>
      </c>
      <c r="S27">
        <f t="shared" si="1"/>
        <v>19.571428571428601</v>
      </c>
      <c r="T27">
        <f t="shared" si="9"/>
        <v>0.04</v>
      </c>
      <c r="U27">
        <f t="shared" si="2"/>
        <v>0</v>
      </c>
      <c r="V27">
        <f t="shared" si="10"/>
        <v>20.064487853129201</v>
      </c>
    </row>
    <row r="28" spans="1:22" x14ac:dyDescent="0.25">
      <c r="A28" t="s">
        <v>4</v>
      </c>
      <c r="B28">
        <f t="shared" si="3"/>
        <v>2014</v>
      </c>
      <c r="C28">
        <f t="shared" si="4"/>
        <v>27</v>
      </c>
      <c r="D28">
        <v>201427</v>
      </c>
      <c r="E28">
        <v>11.521532992335199</v>
      </c>
      <c r="F28">
        <v>0</v>
      </c>
      <c r="G28">
        <v>27.8571428571429</v>
      </c>
      <c r="M28">
        <f t="shared" si="0"/>
        <v>27</v>
      </c>
      <c r="N28">
        <f t="shared" si="5"/>
        <v>8.8539053250757682</v>
      </c>
      <c r="O28">
        <v>4.4198800668690881</v>
      </c>
      <c r="P28">
        <f t="shared" si="6"/>
        <v>17.693665458813946</v>
      </c>
      <c r="Q28">
        <f t="shared" si="7"/>
        <v>1.4145191337592067E-2</v>
      </c>
      <c r="R28">
        <f t="shared" si="8"/>
        <v>22.028571428571439</v>
      </c>
      <c r="S28">
        <f t="shared" si="1"/>
        <v>18.285714285714299</v>
      </c>
      <c r="T28">
        <f t="shared" si="9"/>
        <v>0.12</v>
      </c>
      <c r="U28">
        <f t="shared" si="2"/>
        <v>0</v>
      </c>
      <c r="V28">
        <f t="shared" si="10"/>
        <v>21.242826454618001</v>
      </c>
    </row>
    <row r="29" spans="1:22" x14ac:dyDescent="0.25">
      <c r="A29" t="s">
        <v>4</v>
      </c>
      <c r="B29">
        <f t="shared" si="3"/>
        <v>2014</v>
      </c>
      <c r="C29">
        <f t="shared" si="4"/>
        <v>28</v>
      </c>
      <c r="D29">
        <v>201428</v>
      </c>
      <c r="E29">
        <v>12.798066477281401</v>
      </c>
      <c r="F29">
        <v>0</v>
      </c>
      <c r="G29">
        <v>26.1428571428571</v>
      </c>
      <c r="M29">
        <f t="shared" si="0"/>
        <v>28</v>
      </c>
      <c r="N29">
        <f t="shared" si="5"/>
        <v>8.5756864886131439</v>
      </c>
      <c r="O29">
        <v>4.4522233460586991</v>
      </c>
      <c r="P29">
        <f t="shared" si="6"/>
        <v>17.48013318073054</v>
      </c>
      <c r="Q29">
        <f t="shared" si="7"/>
        <v>0</v>
      </c>
      <c r="R29">
        <f t="shared" si="8"/>
        <v>22.399999999999977</v>
      </c>
      <c r="S29">
        <f t="shared" si="1"/>
        <v>21</v>
      </c>
      <c r="T29">
        <f t="shared" si="9"/>
        <v>0</v>
      </c>
      <c r="U29">
        <f t="shared" si="2"/>
        <v>0</v>
      </c>
      <c r="V29">
        <f t="shared" si="10"/>
        <v>21.831995755362499</v>
      </c>
    </row>
    <row r="30" spans="1:22" x14ac:dyDescent="0.25">
      <c r="A30" t="s">
        <v>4</v>
      </c>
      <c r="B30">
        <f t="shared" si="3"/>
        <v>2014</v>
      </c>
      <c r="C30">
        <f t="shared" si="4"/>
        <v>29</v>
      </c>
      <c r="D30">
        <v>201429</v>
      </c>
      <c r="E30">
        <v>9.5249036953680495</v>
      </c>
      <c r="F30">
        <v>0</v>
      </c>
      <c r="G30">
        <v>27</v>
      </c>
      <c r="M30">
        <f t="shared" si="0"/>
        <v>29</v>
      </c>
      <c r="N30">
        <f t="shared" si="5"/>
        <v>7.3973478871243161</v>
      </c>
      <c r="O30">
        <v>3.5570952526543671</v>
      </c>
      <c r="P30">
        <f t="shared" si="6"/>
        <v>14.511538392433049</v>
      </c>
      <c r="Q30">
        <f t="shared" si="7"/>
        <v>0.28315738181558192</v>
      </c>
      <c r="R30">
        <f t="shared" si="8"/>
        <v>23.342857142857138</v>
      </c>
      <c r="S30">
        <f t="shared" si="1"/>
        <v>22</v>
      </c>
      <c r="T30">
        <f t="shared" si="9"/>
        <v>0</v>
      </c>
      <c r="U30">
        <f t="shared" si="2"/>
        <v>0</v>
      </c>
      <c r="V30">
        <f t="shared" si="10"/>
        <v>18.329711578715099</v>
      </c>
    </row>
    <row r="31" spans="1:22" x14ac:dyDescent="0.25">
      <c r="A31" t="s">
        <v>4</v>
      </c>
      <c r="B31">
        <f t="shared" si="3"/>
        <v>2014</v>
      </c>
      <c r="C31">
        <f t="shared" si="4"/>
        <v>30</v>
      </c>
      <c r="D31">
        <v>201430</v>
      </c>
      <c r="E31">
        <v>7.5610060262199896</v>
      </c>
      <c r="F31">
        <v>6.2</v>
      </c>
      <c r="G31">
        <v>26.428571428571399</v>
      </c>
      <c r="M31">
        <f t="shared" si="0"/>
        <v>30</v>
      </c>
      <c r="N31">
        <f t="shared" si="5"/>
        <v>6.1480907586940248</v>
      </c>
      <c r="O31">
        <v>3.032581343011544</v>
      </c>
      <c r="P31">
        <f t="shared" si="6"/>
        <v>12.213253444717113</v>
      </c>
      <c r="Q31">
        <f t="shared" si="7"/>
        <v>8.2928072670936714E-2</v>
      </c>
      <c r="R31">
        <f t="shared" si="8"/>
        <v>24.285714285714278</v>
      </c>
      <c r="S31">
        <f t="shared" si="1"/>
        <v>20.8571428571429</v>
      </c>
      <c r="T31">
        <f t="shared" si="9"/>
        <v>1.24</v>
      </c>
      <c r="U31">
        <f t="shared" si="2"/>
        <v>0</v>
      </c>
      <c r="V31">
        <f t="shared" si="10"/>
        <v>15.940302747918301</v>
      </c>
    </row>
    <row r="32" spans="1:22" x14ac:dyDescent="0.25">
      <c r="A32" t="s">
        <v>4</v>
      </c>
      <c r="B32">
        <f t="shared" si="3"/>
        <v>2014</v>
      </c>
      <c r="C32">
        <f t="shared" si="4"/>
        <v>31</v>
      </c>
      <c r="D32">
        <v>201431</v>
      </c>
      <c r="E32">
        <v>6.25174091345463</v>
      </c>
      <c r="F32">
        <v>0.8</v>
      </c>
      <c r="G32">
        <v>25.1428571428571</v>
      </c>
      <c r="M32">
        <f t="shared" si="0"/>
        <v>31</v>
      </c>
      <c r="N32">
        <f t="shared" si="5"/>
        <v>6.2299198282418571</v>
      </c>
      <c r="O32">
        <v>3.0807400379624035</v>
      </c>
      <c r="P32">
        <f t="shared" si="6"/>
        <v>12.391399904166665</v>
      </c>
      <c r="Q32">
        <f t="shared" si="7"/>
        <v>6.8439752317050129E-2</v>
      </c>
      <c r="R32">
        <f t="shared" si="8"/>
        <v>24.085714285714282</v>
      </c>
      <c r="S32">
        <f t="shared" si="1"/>
        <v>21.285714285714299</v>
      </c>
      <c r="T32">
        <f t="shared" si="9"/>
        <v>0.16</v>
      </c>
      <c r="U32">
        <f t="shared" si="2"/>
        <v>0</v>
      </c>
      <c r="V32">
        <f t="shared" si="10"/>
        <v>18.558832973449</v>
      </c>
    </row>
    <row r="33" spans="1:22" x14ac:dyDescent="0.25">
      <c r="A33" t="s">
        <v>4</v>
      </c>
      <c r="B33">
        <f t="shared" si="3"/>
        <v>2014</v>
      </c>
      <c r="C33">
        <f t="shared" si="4"/>
        <v>32</v>
      </c>
      <c r="D33">
        <v>201432</v>
      </c>
      <c r="E33">
        <v>3.7968688270195599</v>
      </c>
      <c r="F33">
        <v>0</v>
      </c>
      <c r="G33">
        <v>28.285714285714299</v>
      </c>
      <c r="M33">
        <f t="shared" si="0"/>
        <v>32</v>
      </c>
      <c r="N33">
        <f t="shared" si="5"/>
        <v>5.5316451014336616</v>
      </c>
      <c r="O33">
        <v>2.2732251018084177</v>
      </c>
      <c r="P33">
        <f t="shared" si="6"/>
        <v>10.078095305050496</v>
      </c>
      <c r="Q33">
        <f t="shared" si="7"/>
        <v>0.98519489781682612</v>
      </c>
      <c r="R33">
        <f t="shared" si="8"/>
        <v>25.628571428571441</v>
      </c>
      <c r="S33">
        <f t="shared" si="1"/>
        <v>23.714285714285701</v>
      </c>
      <c r="T33">
        <f t="shared" si="9"/>
        <v>0.44000000000000006</v>
      </c>
      <c r="U33">
        <f t="shared" si="2"/>
        <v>0</v>
      </c>
      <c r="V33">
        <f t="shared" si="10"/>
        <v>15.9730343757374</v>
      </c>
    </row>
    <row r="34" spans="1:22" x14ac:dyDescent="0.25">
      <c r="A34" t="s">
        <v>4</v>
      </c>
      <c r="B34">
        <f t="shared" si="3"/>
        <v>2014</v>
      </c>
      <c r="C34">
        <f t="shared" si="4"/>
        <v>33</v>
      </c>
      <c r="D34">
        <v>201433</v>
      </c>
      <c r="E34">
        <v>2.7821883646263998</v>
      </c>
      <c r="F34">
        <v>0</v>
      </c>
      <c r="G34">
        <v>28.285714285714299</v>
      </c>
      <c r="M34">
        <f t="shared" ref="M34:M54" si="11">_xlfn.NUMBERVALUE(RIGHT($D34,2))</f>
        <v>33</v>
      </c>
      <c r="N34">
        <f t="shared" si="5"/>
        <v>5.3625316910348149</v>
      </c>
      <c r="O34">
        <v>1.3017809105067397</v>
      </c>
      <c r="P34">
        <f t="shared" si="6"/>
        <v>7.9660935120482943</v>
      </c>
      <c r="Q34">
        <f t="shared" si="7"/>
        <v>2.7589698700213354</v>
      </c>
      <c r="R34">
        <f t="shared" si="8"/>
        <v>25.228571428571438</v>
      </c>
      <c r="S34">
        <f t="shared" ref="S34:S53" si="12">AVERAGEIFS($G:$G,$C:$C,$M34,$B:$B,2023)</f>
        <v>25.714285714285701</v>
      </c>
      <c r="T34">
        <f t="shared" si="9"/>
        <v>2.56</v>
      </c>
      <c r="U34">
        <f t="shared" ref="U34:U53" si="13">AVERAGEIFS($F:$F,$C:$C,$M34,$B:$B,2023)</f>
        <v>0</v>
      </c>
      <c r="V34">
        <f t="shared" si="10"/>
        <v>17.904200417066399</v>
      </c>
    </row>
    <row r="35" spans="1:22" x14ac:dyDescent="0.25">
      <c r="A35" t="s">
        <v>4</v>
      </c>
      <c r="B35">
        <f t="shared" si="3"/>
        <v>2014</v>
      </c>
      <c r="C35">
        <f t="shared" si="4"/>
        <v>34</v>
      </c>
      <c r="D35">
        <v>201434</v>
      </c>
      <c r="E35">
        <v>2.0948241804245802</v>
      </c>
      <c r="F35">
        <v>0</v>
      </c>
      <c r="G35">
        <v>28.428571428571399</v>
      </c>
      <c r="M35">
        <f t="shared" si="11"/>
        <v>34</v>
      </c>
      <c r="N35">
        <f t="shared" si="5"/>
        <v>4.5878831659819586</v>
      </c>
      <c r="O35">
        <v>1.2965030419847554</v>
      </c>
      <c r="P35">
        <f t="shared" si="6"/>
        <v>7.1808892499514698</v>
      </c>
      <c r="Q35">
        <f t="shared" si="7"/>
        <v>1.9948770820124477</v>
      </c>
      <c r="R35">
        <f t="shared" si="8"/>
        <v>25.628571428571423</v>
      </c>
      <c r="S35">
        <f t="shared" si="12"/>
        <v>30.875</v>
      </c>
      <c r="T35">
        <f t="shared" si="9"/>
        <v>0.88000000000000012</v>
      </c>
      <c r="U35">
        <f t="shared" si="13"/>
        <v>4.5999999999999996</v>
      </c>
      <c r="V35">
        <f t="shared" si="10"/>
        <v>16.431277165205302</v>
      </c>
    </row>
    <row r="36" spans="1:22" x14ac:dyDescent="0.25">
      <c r="A36" t="s">
        <v>4</v>
      </c>
      <c r="B36">
        <f t="shared" si="3"/>
        <v>2014</v>
      </c>
      <c r="C36">
        <f t="shared" si="4"/>
        <v>35</v>
      </c>
      <c r="D36">
        <v>201435</v>
      </c>
      <c r="E36">
        <v>1.4074599962227701</v>
      </c>
      <c r="F36">
        <v>0</v>
      </c>
      <c r="G36">
        <v>31.571428571428601</v>
      </c>
      <c r="M36">
        <f t="shared" si="11"/>
        <v>35</v>
      </c>
      <c r="N36">
        <f t="shared" si="5"/>
        <v>4.9533863432956329</v>
      </c>
      <c r="O36">
        <v>1.9050369781538041</v>
      </c>
      <c r="P36">
        <f t="shared" si="6"/>
        <v>8.763460299603242</v>
      </c>
      <c r="Q36">
        <f t="shared" si="7"/>
        <v>1.1433123869880246</v>
      </c>
      <c r="R36">
        <f t="shared" si="8"/>
        <v>26.342857142857145</v>
      </c>
      <c r="S36">
        <f t="shared" si="12"/>
        <v>28.428571428571399</v>
      </c>
      <c r="T36">
        <f t="shared" si="9"/>
        <v>1.28</v>
      </c>
      <c r="U36">
        <f t="shared" si="13"/>
        <v>55.6</v>
      </c>
      <c r="V36">
        <f t="shared" si="10"/>
        <v>17.838737161428099</v>
      </c>
    </row>
    <row r="37" spans="1:22" x14ac:dyDescent="0.25">
      <c r="A37" t="s">
        <v>4</v>
      </c>
      <c r="B37">
        <f t="shared" si="3"/>
        <v>2014</v>
      </c>
      <c r="C37">
        <f t="shared" si="4"/>
        <v>36</v>
      </c>
      <c r="D37">
        <v>201436</v>
      </c>
      <c r="E37">
        <v>1.9638976691480501</v>
      </c>
      <c r="F37">
        <v>14.4</v>
      </c>
      <c r="G37">
        <v>30.8571428571429</v>
      </c>
      <c r="M37">
        <f t="shared" si="11"/>
        <v>36</v>
      </c>
      <c r="N37">
        <f t="shared" si="5"/>
        <v>5.0570364980562275</v>
      </c>
      <c r="O37">
        <v>1.7328112638445294</v>
      </c>
      <c r="P37">
        <f t="shared" si="6"/>
        <v>8.5226590257452859</v>
      </c>
      <c r="Q37">
        <f t="shared" si="7"/>
        <v>1.5914139703671686</v>
      </c>
      <c r="R37">
        <f t="shared" si="8"/>
        <v>27.348571428571439</v>
      </c>
      <c r="S37">
        <f t="shared" si="12"/>
        <v>29.8571428571429</v>
      </c>
      <c r="T37">
        <f t="shared" si="9"/>
        <v>3.2399999999999975</v>
      </c>
      <c r="U37">
        <f t="shared" si="13"/>
        <v>0</v>
      </c>
      <c r="V37">
        <f t="shared" si="10"/>
        <v>18.493369717810801</v>
      </c>
    </row>
    <row r="38" spans="1:22" x14ac:dyDescent="0.25">
      <c r="A38" t="s">
        <v>4</v>
      </c>
      <c r="B38">
        <f t="shared" si="3"/>
        <v>2014</v>
      </c>
      <c r="C38">
        <f t="shared" si="4"/>
        <v>37</v>
      </c>
      <c r="D38">
        <v>201437</v>
      </c>
      <c r="E38">
        <v>1.3419967405844999</v>
      </c>
      <c r="F38">
        <v>0</v>
      </c>
      <c r="G38">
        <v>29.571428571428601</v>
      </c>
      <c r="M38">
        <f t="shared" si="11"/>
        <v>37</v>
      </c>
      <c r="N38">
        <f t="shared" si="5"/>
        <v>5.5971083570719342</v>
      </c>
      <c r="O38">
        <v>1.9604687653904189</v>
      </c>
      <c r="P38">
        <f t="shared" si="6"/>
        <v>9.5180458878527716</v>
      </c>
      <c r="Q38">
        <f t="shared" si="7"/>
        <v>1.6761708262910964</v>
      </c>
      <c r="R38">
        <f t="shared" si="8"/>
        <v>28.178571428571423</v>
      </c>
      <c r="S38">
        <f t="shared" si="12"/>
        <v>29.1428571428571</v>
      </c>
      <c r="T38">
        <f t="shared" si="9"/>
        <v>2.1199999999999983</v>
      </c>
      <c r="U38">
        <f t="shared" si="13"/>
        <v>0</v>
      </c>
      <c r="V38">
        <f t="shared" si="10"/>
        <v>21.210094826798901</v>
      </c>
    </row>
    <row r="39" spans="1:22" x14ac:dyDescent="0.25">
      <c r="A39" t="s">
        <v>4</v>
      </c>
      <c r="B39">
        <f t="shared" si="3"/>
        <v>2014</v>
      </c>
      <c r="C39">
        <f t="shared" si="4"/>
        <v>38</v>
      </c>
      <c r="D39">
        <v>201438</v>
      </c>
      <c r="E39">
        <v>1.4074599962227701</v>
      </c>
      <c r="F39">
        <v>0</v>
      </c>
      <c r="G39">
        <v>32.857142857142897</v>
      </c>
      <c r="M39">
        <f t="shared" si="11"/>
        <v>38</v>
      </c>
      <c r="N39">
        <f t="shared" si="5"/>
        <v>4.8497361885350463</v>
      </c>
      <c r="O39">
        <v>1.8645654456396725</v>
      </c>
      <c r="P39">
        <f t="shared" si="6"/>
        <v>8.5788670798143905</v>
      </c>
      <c r="Q39">
        <f t="shared" si="7"/>
        <v>1.1206052972557012</v>
      </c>
      <c r="R39">
        <f t="shared" si="8"/>
        <v>30.214285714285726</v>
      </c>
      <c r="S39">
        <f t="shared" si="12"/>
        <v>26.571428571428601</v>
      </c>
      <c r="T39">
        <f t="shared" si="9"/>
        <v>8.9199999999999982</v>
      </c>
      <c r="U39">
        <f t="shared" si="13"/>
        <v>0</v>
      </c>
      <c r="V39">
        <f t="shared" si="10"/>
        <v>17.904200417066399</v>
      </c>
    </row>
    <row r="40" spans="1:22" x14ac:dyDescent="0.25">
      <c r="A40" t="s">
        <v>4</v>
      </c>
      <c r="B40">
        <f t="shared" si="3"/>
        <v>2014</v>
      </c>
      <c r="C40">
        <f t="shared" si="4"/>
        <v>39</v>
      </c>
      <c r="D40">
        <v>201439</v>
      </c>
      <c r="E40">
        <v>1.9638976691480501</v>
      </c>
      <c r="F40">
        <v>0</v>
      </c>
      <c r="G40">
        <v>31.714285714285701</v>
      </c>
      <c r="M40">
        <f t="shared" si="11"/>
        <v>39</v>
      </c>
      <c r="N40">
        <f t="shared" si="5"/>
        <v>4.97520742850838</v>
      </c>
      <c r="O40">
        <v>1.8952036487352402</v>
      </c>
      <c r="P40">
        <f t="shared" si="6"/>
        <v>8.7656147259788604</v>
      </c>
      <c r="Q40">
        <f t="shared" si="7"/>
        <v>1.1848001310378997</v>
      </c>
      <c r="R40">
        <f t="shared" si="8"/>
        <v>29.107142857142847</v>
      </c>
      <c r="S40">
        <f t="shared" si="12"/>
        <v>27.909090909090899</v>
      </c>
      <c r="T40">
        <f t="shared" si="9"/>
        <v>6.3999999999999986</v>
      </c>
      <c r="U40">
        <f t="shared" si="13"/>
        <v>7.4</v>
      </c>
      <c r="V40">
        <f t="shared" si="10"/>
        <v>17.118641349407099</v>
      </c>
    </row>
    <row r="41" spans="1:22" x14ac:dyDescent="0.25">
      <c r="A41" t="s">
        <v>4</v>
      </c>
      <c r="B41">
        <f t="shared" si="3"/>
        <v>2014</v>
      </c>
      <c r="C41">
        <f t="shared" si="4"/>
        <v>40</v>
      </c>
      <c r="D41">
        <v>201440</v>
      </c>
      <c r="E41">
        <v>1.73477627441411</v>
      </c>
      <c r="F41">
        <v>34.6</v>
      </c>
      <c r="G41">
        <v>31.8571428571429</v>
      </c>
      <c r="M41">
        <f t="shared" si="11"/>
        <v>40</v>
      </c>
      <c r="N41">
        <f t="shared" si="5"/>
        <v>4.9370205293860616</v>
      </c>
      <c r="O41">
        <v>1.3310790435047273</v>
      </c>
      <c r="P41">
        <f t="shared" si="6"/>
        <v>7.5991786163955162</v>
      </c>
      <c r="Q41">
        <f t="shared" si="7"/>
        <v>2.2748624423766071</v>
      </c>
      <c r="R41">
        <f t="shared" si="8"/>
        <v>29.892857142857149</v>
      </c>
      <c r="S41">
        <f t="shared" si="12"/>
        <v>24.875</v>
      </c>
      <c r="T41">
        <f t="shared" si="9"/>
        <v>14.35999999999998</v>
      </c>
      <c r="U41">
        <f t="shared" si="13"/>
        <v>49.2</v>
      </c>
      <c r="V41">
        <f t="shared" si="10"/>
        <v>16.889519954673201</v>
      </c>
    </row>
    <row r="42" spans="1:22" x14ac:dyDescent="0.25">
      <c r="A42" t="s">
        <v>4</v>
      </c>
      <c r="B42">
        <f t="shared" si="3"/>
        <v>2014</v>
      </c>
      <c r="C42">
        <f t="shared" si="4"/>
        <v>41</v>
      </c>
      <c r="D42">
        <v>201441</v>
      </c>
      <c r="E42">
        <v>1.37472836840363</v>
      </c>
      <c r="F42">
        <v>0</v>
      </c>
      <c r="G42">
        <v>30.428571428571399</v>
      </c>
      <c r="M42">
        <f t="shared" si="11"/>
        <v>41</v>
      </c>
      <c r="N42">
        <f t="shared" si="5"/>
        <v>3.8459662687482563</v>
      </c>
      <c r="O42">
        <v>1.1476812162450263</v>
      </c>
      <c r="P42">
        <f t="shared" si="6"/>
        <v>6.1413287012383089</v>
      </c>
      <c r="Q42">
        <f t="shared" si="7"/>
        <v>1.5506038362582037</v>
      </c>
      <c r="R42">
        <f t="shared" si="8"/>
        <v>30.857142857142865</v>
      </c>
      <c r="S42">
        <f t="shared" si="12"/>
        <v>24.8571428571429</v>
      </c>
      <c r="T42">
        <f t="shared" si="9"/>
        <v>21.32</v>
      </c>
      <c r="U42">
        <f t="shared" si="13"/>
        <v>6.4</v>
      </c>
      <c r="V42">
        <f t="shared" si="10"/>
        <v>12.8635297329197</v>
      </c>
    </row>
    <row r="43" spans="1:22" x14ac:dyDescent="0.25">
      <c r="A43" t="s">
        <v>4</v>
      </c>
      <c r="B43">
        <f t="shared" si="3"/>
        <v>2014</v>
      </c>
      <c r="C43">
        <f t="shared" si="4"/>
        <v>42</v>
      </c>
      <c r="D43">
        <v>201442</v>
      </c>
      <c r="E43">
        <v>1.37472836840363</v>
      </c>
      <c r="F43">
        <v>0</v>
      </c>
      <c r="G43">
        <v>34.714285714285701</v>
      </c>
      <c r="M43">
        <f t="shared" si="11"/>
        <v>42</v>
      </c>
      <c r="N43">
        <f t="shared" si="5"/>
        <v>4.4787777399181783</v>
      </c>
      <c r="O43">
        <v>1.3504166830672946</v>
      </c>
      <c r="P43">
        <f t="shared" si="6"/>
        <v>7.1796111060527679</v>
      </c>
      <c r="Q43">
        <f t="shared" si="7"/>
        <v>1.7779443737835892</v>
      </c>
      <c r="R43">
        <f t="shared" si="8"/>
        <v>29.607142857142851</v>
      </c>
      <c r="S43">
        <f t="shared" si="12"/>
        <v>26.285714285714299</v>
      </c>
      <c r="T43">
        <f t="shared" si="9"/>
        <v>25.8</v>
      </c>
      <c r="U43">
        <f t="shared" si="13"/>
        <v>14.5999999999999</v>
      </c>
      <c r="V43">
        <f t="shared" si="10"/>
        <v>17.0204464659497</v>
      </c>
    </row>
    <row r="44" spans="1:22" x14ac:dyDescent="0.25">
      <c r="A44" t="s">
        <v>4</v>
      </c>
      <c r="B44">
        <f t="shared" si="3"/>
        <v>2014</v>
      </c>
      <c r="C44">
        <f t="shared" si="4"/>
        <v>43</v>
      </c>
      <c r="D44">
        <v>201443</v>
      </c>
      <c r="E44">
        <v>1.3419967405844999</v>
      </c>
      <c r="F44">
        <v>20.2</v>
      </c>
      <c r="G44">
        <v>30.571428571428601</v>
      </c>
      <c r="M44">
        <f t="shared" si="11"/>
        <v>43</v>
      </c>
      <c r="N44">
        <f t="shared" si="5"/>
        <v>3.9277953382960984</v>
      </c>
      <c r="O44">
        <v>1.2873145739286032</v>
      </c>
      <c r="P44">
        <f t="shared" si="6"/>
        <v>6.5024244861533047</v>
      </c>
      <c r="Q44">
        <f t="shared" si="7"/>
        <v>1.3531661904388921</v>
      </c>
      <c r="R44">
        <f t="shared" si="8"/>
        <v>27.75</v>
      </c>
      <c r="S44">
        <f t="shared" si="12"/>
        <v>24.125</v>
      </c>
      <c r="T44">
        <f t="shared" si="9"/>
        <v>33.68</v>
      </c>
      <c r="U44">
        <f t="shared" si="13"/>
        <v>29.2</v>
      </c>
      <c r="V44">
        <f t="shared" si="10"/>
        <v>12.928992988558001</v>
      </c>
    </row>
    <row r="45" spans="1:22" x14ac:dyDescent="0.25">
      <c r="A45" t="s">
        <v>4</v>
      </c>
      <c r="B45">
        <f t="shared" si="3"/>
        <v>2014</v>
      </c>
      <c r="C45">
        <f t="shared" si="4"/>
        <v>44</v>
      </c>
      <c r="D45">
        <v>201444</v>
      </c>
      <c r="E45">
        <v>1.57111813531844</v>
      </c>
      <c r="F45">
        <v>105.599999999999</v>
      </c>
      <c r="G45">
        <v>28.428571428571399</v>
      </c>
      <c r="M45">
        <f t="shared" si="11"/>
        <v>44</v>
      </c>
      <c r="N45">
        <f t="shared" si="5"/>
        <v>4.5060540964341262</v>
      </c>
      <c r="O45">
        <v>1.2355745123950714</v>
      </c>
      <c r="P45">
        <f t="shared" si="6"/>
        <v>6.9772031212242691</v>
      </c>
      <c r="Q45">
        <f t="shared" si="7"/>
        <v>2.0349050716439834</v>
      </c>
      <c r="R45">
        <f t="shared" si="8"/>
        <v>27.316964285714274</v>
      </c>
      <c r="S45">
        <f t="shared" si="12"/>
        <v>23.1428571428571</v>
      </c>
      <c r="T45">
        <f t="shared" si="9"/>
        <v>61.959999999999788</v>
      </c>
      <c r="U45">
        <f t="shared" si="13"/>
        <v>31.999999999999901</v>
      </c>
      <c r="V45">
        <f t="shared" si="10"/>
        <v>15.285670191535599</v>
      </c>
    </row>
    <row r="46" spans="1:22" x14ac:dyDescent="0.25">
      <c r="A46" t="s">
        <v>4</v>
      </c>
      <c r="B46">
        <f t="shared" si="3"/>
        <v>2014</v>
      </c>
      <c r="C46">
        <f t="shared" si="4"/>
        <v>45</v>
      </c>
      <c r="D46">
        <v>201445</v>
      </c>
      <c r="E46">
        <v>1.8002395300523799</v>
      </c>
      <c r="F46">
        <v>12.4</v>
      </c>
      <c r="G46">
        <v>30.8571428571429</v>
      </c>
      <c r="M46">
        <f t="shared" si="11"/>
        <v>45</v>
      </c>
      <c r="N46">
        <f t="shared" si="5"/>
        <v>6.1044485882685207</v>
      </c>
      <c r="O46">
        <v>2.219059531199429</v>
      </c>
      <c r="P46">
        <f t="shared" si="6"/>
        <v>10.54256765066738</v>
      </c>
      <c r="Q46">
        <f t="shared" si="7"/>
        <v>1.6663295258696627</v>
      </c>
      <c r="R46">
        <f t="shared" si="8"/>
        <v>27.607142857142875</v>
      </c>
      <c r="S46">
        <f t="shared" si="12"/>
        <v>25.571428571428601</v>
      </c>
      <c r="T46">
        <f t="shared" si="9"/>
        <v>61.52</v>
      </c>
      <c r="U46">
        <f t="shared" si="13"/>
        <v>6.8</v>
      </c>
      <c r="V46">
        <f t="shared" si="10"/>
        <v>19.540781808023102</v>
      </c>
    </row>
    <row r="47" spans="1:22" x14ac:dyDescent="0.25">
      <c r="A47" t="s">
        <v>4</v>
      </c>
      <c r="B47">
        <f t="shared" si="3"/>
        <v>2014</v>
      </c>
      <c r="C47">
        <f t="shared" si="4"/>
        <v>46</v>
      </c>
      <c r="D47">
        <v>201446</v>
      </c>
      <c r="E47">
        <v>2.4221404586159299</v>
      </c>
      <c r="F47">
        <v>53</v>
      </c>
      <c r="G47">
        <v>27.8571428571429</v>
      </c>
      <c r="M47">
        <f t="shared" si="11"/>
        <v>46</v>
      </c>
      <c r="N47">
        <f t="shared" si="5"/>
        <v>6.7918127724703288</v>
      </c>
      <c r="O47">
        <v>2.4614184119988898</v>
      </c>
      <c r="P47">
        <f t="shared" si="6"/>
        <v>11.714649596468108</v>
      </c>
      <c r="Q47">
        <f t="shared" si="7"/>
        <v>1.8689759484725492</v>
      </c>
      <c r="R47">
        <f t="shared" si="8"/>
        <v>25.785714285714299</v>
      </c>
      <c r="S47">
        <f t="shared" si="12"/>
        <v>30.5</v>
      </c>
      <c r="T47">
        <f t="shared" si="9"/>
        <v>74.359999999999985</v>
      </c>
      <c r="U47">
        <f t="shared" si="13"/>
        <v>1.2</v>
      </c>
      <c r="V47">
        <f t="shared" si="10"/>
        <v>21.995653894458101</v>
      </c>
    </row>
    <row r="48" spans="1:22" x14ac:dyDescent="0.25">
      <c r="A48" t="s">
        <v>4</v>
      </c>
      <c r="B48">
        <f t="shared" si="3"/>
        <v>2014</v>
      </c>
      <c r="C48">
        <f t="shared" si="4"/>
        <v>47</v>
      </c>
      <c r="D48">
        <v>201447</v>
      </c>
      <c r="E48">
        <v>3.1095046428177402</v>
      </c>
      <c r="F48">
        <v>61.2</v>
      </c>
      <c r="G48">
        <v>29</v>
      </c>
      <c r="M48">
        <f t="shared" si="11"/>
        <v>47</v>
      </c>
      <c r="N48">
        <f t="shared" si="5"/>
        <v>9.2303190449958219</v>
      </c>
      <c r="O48">
        <v>3.0299942078313991</v>
      </c>
      <c r="P48">
        <f t="shared" si="6"/>
        <v>15.290307460658621</v>
      </c>
      <c r="Q48">
        <f t="shared" si="7"/>
        <v>3.1703306293330238</v>
      </c>
      <c r="R48">
        <f t="shared" si="8"/>
        <v>27.428571428571399</v>
      </c>
      <c r="S48">
        <f t="shared" si="12"/>
        <v>30</v>
      </c>
      <c r="T48">
        <f t="shared" si="9"/>
        <v>45.759999999999984</v>
      </c>
      <c r="U48">
        <f t="shared" si="13"/>
        <v>64.2</v>
      </c>
      <c r="V48">
        <f t="shared" si="10"/>
        <v>35.1210366499309</v>
      </c>
    </row>
    <row r="49" spans="1:31" x14ac:dyDescent="0.25">
      <c r="A49" t="s">
        <v>4</v>
      </c>
      <c r="B49">
        <f t="shared" si="3"/>
        <v>2014</v>
      </c>
      <c r="C49">
        <f t="shared" si="4"/>
        <v>48</v>
      </c>
      <c r="D49">
        <v>201448</v>
      </c>
      <c r="E49">
        <v>1.21107022930796</v>
      </c>
      <c r="F49">
        <v>45.8</v>
      </c>
      <c r="G49">
        <v>27.571428571428601</v>
      </c>
      <c r="M49">
        <f t="shared" si="11"/>
        <v>48</v>
      </c>
      <c r="N49">
        <f t="shared" si="5"/>
        <v>10.976005862016303</v>
      </c>
      <c r="O49">
        <v>4.0300809275540193</v>
      </c>
      <c r="P49">
        <f t="shared" si="6"/>
        <v>19.036167717124343</v>
      </c>
      <c r="Q49">
        <f t="shared" si="7"/>
        <v>2.9158440069082641</v>
      </c>
      <c r="R49">
        <f t="shared" si="8"/>
        <v>26.271428571428583</v>
      </c>
      <c r="S49">
        <f t="shared" si="12"/>
        <v>30.1428571428571</v>
      </c>
      <c r="T49">
        <f t="shared" si="9"/>
        <v>83.359999999999602</v>
      </c>
      <c r="U49">
        <f t="shared" si="13"/>
        <v>33.6</v>
      </c>
      <c r="V49">
        <f t="shared" si="10"/>
        <v>44.285892439288503</v>
      </c>
    </row>
    <row r="50" spans="1:31" x14ac:dyDescent="0.25">
      <c r="A50" t="s">
        <v>4</v>
      </c>
      <c r="B50">
        <f t="shared" si="3"/>
        <v>2014</v>
      </c>
      <c r="C50">
        <f t="shared" si="4"/>
        <v>49</v>
      </c>
      <c r="D50">
        <v>201449</v>
      </c>
      <c r="E50">
        <v>1.66931301877584</v>
      </c>
      <c r="F50">
        <v>75.2</v>
      </c>
      <c r="G50">
        <v>27</v>
      </c>
      <c r="M50">
        <f t="shared" si="11"/>
        <v>49</v>
      </c>
      <c r="N50">
        <f t="shared" si="5"/>
        <v>13.976405078770282</v>
      </c>
      <c r="O50">
        <v>5.2478671043128298</v>
      </c>
      <c r="P50">
        <f t="shared" si="6"/>
        <v>24.47213928739594</v>
      </c>
      <c r="Q50">
        <f t="shared" si="7"/>
        <v>3.480670870144623</v>
      </c>
      <c r="R50">
        <f t="shared" si="8"/>
        <v>25.314285714285717</v>
      </c>
      <c r="S50">
        <f t="shared" si="12"/>
        <v>29.714285714285701</v>
      </c>
      <c r="T50">
        <f t="shared" si="9"/>
        <v>51.999999999999957</v>
      </c>
      <c r="U50">
        <f t="shared" si="13"/>
        <v>16.599999999999898</v>
      </c>
      <c r="V50">
        <f t="shared" si="10"/>
        <v>56.494789615825603</v>
      </c>
    </row>
    <row r="51" spans="1:31" x14ac:dyDescent="0.25">
      <c r="A51" t="s">
        <v>4</v>
      </c>
      <c r="B51">
        <f t="shared" si="3"/>
        <v>2014</v>
      </c>
      <c r="C51">
        <f t="shared" si="4"/>
        <v>50</v>
      </c>
      <c r="D51">
        <v>201450</v>
      </c>
      <c r="E51">
        <v>1.4401916240418999</v>
      </c>
      <c r="F51">
        <v>45</v>
      </c>
      <c r="G51">
        <v>25.1428571428571</v>
      </c>
      <c r="M51">
        <f t="shared" si="11"/>
        <v>50</v>
      </c>
      <c r="N51">
        <f t="shared" si="5"/>
        <v>19.257107700257272</v>
      </c>
      <c r="O51">
        <v>6.1450089923648568</v>
      </c>
      <c r="P51">
        <f t="shared" si="6"/>
        <v>31.547125684986987</v>
      </c>
      <c r="Q51">
        <f t="shared" si="7"/>
        <v>6.9670897155275586</v>
      </c>
      <c r="R51">
        <f t="shared" si="8"/>
        <v>23.749999999999972</v>
      </c>
      <c r="S51">
        <f t="shared" si="12"/>
        <v>30.5555555555556</v>
      </c>
      <c r="T51">
        <f t="shared" si="9"/>
        <v>56.799999999999763</v>
      </c>
      <c r="U51">
        <f t="shared" si="13"/>
        <v>0.6</v>
      </c>
      <c r="V51">
        <f t="shared" si="10"/>
        <v>83.138334660600805</v>
      </c>
    </row>
    <row r="52" spans="1:31" x14ac:dyDescent="0.25">
      <c r="A52" t="s">
        <v>4</v>
      </c>
      <c r="B52">
        <f t="shared" si="3"/>
        <v>2014</v>
      </c>
      <c r="C52">
        <f t="shared" si="4"/>
        <v>51</v>
      </c>
      <c r="D52">
        <v>201451</v>
      </c>
      <c r="E52">
        <v>1.7020446465949699</v>
      </c>
      <c r="F52">
        <v>154.79999999999899</v>
      </c>
      <c r="G52">
        <v>27.571428571428601</v>
      </c>
      <c r="M52">
        <f t="shared" si="11"/>
        <v>51</v>
      </c>
      <c r="N52">
        <f t="shared" si="5"/>
        <v>21.27010281113402</v>
      </c>
      <c r="O52">
        <v>6.4603112916813661</v>
      </c>
      <c r="P52">
        <f t="shared" si="6"/>
        <v>34.190725394496752</v>
      </c>
      <c r="Q52">
        <f t="shared" si="7"/>
        <v>8.3494802277712878</v>
      </c>
      <c r="R52">
        <f t="shared" si="8"/>
        <v>25</v>
      </c>
      <c r="S52">
        <f t="shared" si="12"/>
        <v>23.714285714285701</v>
      </c>
      <c r="T52">
        <f t="shared" si="9"/>
        <v>74.839999999999776</v>
      </c>
      <c r="U52">
        <f t="shared" si="13"/>
        <v>51.8</v>
      </c>
      <c r="V52">
        <f t="shared" si="10"/>
        <v>92.728701611607093</v>
      </c>
    </row>
    <row r="53" spans="1:31" x14ac:dyDescent="0.25">
      <c r="A53" t="s">
        <v>4</v>
      </c>
      <c r="B53">
        <f t="shared" si="3"/>
        <v>2014</v>
      </c>
      <c r="C53">
        <f t="shared" si="4"/>
        <v>52</v>
      </c>
      <c r="D53">
        <v>201452</v>
      </c>
      <c r="E53">
        <v>1.5056548796801701</v>
      </c>
      <c r="F53">
        <v>49.4</v>
      </c>
      <c r="G53">
        <v>28.285714285714299</v>
      </c>
      <c r="M53">
        <f t="shared" si="11"/>
        <v>52</v>
      </c>
      <c r="N53">
        <f t="shared" si="5"/>
        <v>21.002794517277717</v>
      </c>
      <c r="O53">
        <v>2.7423244603308001</v>
      </c>
      <c r="P53">
        <f t="shared" si="6"/>
        <v>26.487443437939319</v>
      </c>
      <c r="Q53">
        <f t="shared" si="7"/>
        <v>15.518145596616117</v>
      </c>
      <c r="R53">
        <f t="shared" si="8"/>
        <v>24.479999999999997</v>
      </c>
      <c r="S53">
        <f t="shared" si="12"/>
        <v>22.75</v>
      </c>
      <c r="T53">
        <f t="shared" si="9"/>
        <v>43.479999999999983</v>
      </c>
      <c r="U53">
        <f t="shared" si="13"/>
        <v>28.4</v>
      </c>
      <c r="V53">
        <f t="shared" si="10"/>
        <v>103.98838158138901</v>
      </c>
      <c r="AE53">
        <f>V53/P53-1</f>
        <v>2.9259501138732449</v>
      </c>
    </row>
    <row r="54" spans="1:31" x14ac:dyDescent="0.25">
      <c r="A54" t="s">
        <v>4</v>
      </c>
      <c r="B54">
        <f t="shared" si="3"/>
        <v>2014</v>
      </c>
      <c r="C54">
        <f t="shared" si="4"/>
        <v>53</v>
      </c>
      <c r="D54">
        <v>201453</v>
      </c>
      <c r="E54">
        <v>1.3419967405844999</v>
      </c>
      <c r="F54">
        <v>4.2</v>
      </c>
      <c r="G54">
        <v>31.285714285714299</v>
      </c>
      <c r="M54">
        <f t="shared" si="11"/>
        <v>53</v>
      </c>
      <c r="N54">
        <f t="shared" si="5"/>
        <v>1.3419967405844999</v>
      </c>
      <c r="O54">
        <v>0</v>
      </c>
      <c r="P54">
        <f t="shared" si="6"/>
        <v>1.3419967405844999</v>
      </c>
      <c r="Q54">
        <f t="shared" si="7"/>
        <v>1.3419967405844999</v>
      </c>
      <c r="R54">
        <f t="shared" si="8"/>
        <v>31.285714285714299</v>
      </c>
      <c r="T54">
        <f t="shared" si="9"/>
        <v>4.2</v>
      </c>
    </row>
    <row r="55" spans="1:31" x14ac:dyDescent="0.25">
      <c r="A55" t="s">
        <v>4</v>
      </c>
      <c r="B55">
        <f t="shared" si="3"/>
        <v>2015</v>
      </c>
      <c r="C55">
        <f t="shared" si="4"/>
        <v>1</v>
      </c>
      <c r="D55">
        <v>201501</v>
      </c>
      <c r="E55">
        <v>3.7641371992004302</v>
      </c>
      <c r="F55">
        <v>10.199999999999999</v>
      </c>
      <c r="G55">
        <v>30.1428571428571</v>
      </c>
    </row>
    <row r="56" spans="1:31" x14ac:dyDescent="0.25">
      <c r="A56" t="s">
        <v>4</v>
      </c>
      <c r="B56">
        <f t="shared" si="3"/>
        <v>2015</v>
      </c>
      <c r="C56">
        <f t="shared" si="4"/>
        <v>2</v>
      </c>
      <c r="D56">
        <v>201502</v>
      </c>
      <c r="E56">
        <v>2.8476516202646698</v>
      </c>
      <c r="F56">
        <v>0</v>
      </c>
      <c r="G56">
        <v>30</v>
      </c>
    </row>
    <row r="57" spans="1:31" x14ac:dyDescent="0.25">
      <c r="A57" t="s">
        <v>4</v>
      </c>
      <c r="B57">
        <f t="shared" si="3"/>
        <v>2015</v>
      </c>
      <c r="C57">
        <f t="shared" si="4"/>
        <v>3</v>
      </c>
      <c r="D57">
        <v>201503</v>
      </c>
      <c r="E57">
        <v>3.6332106879238899</v>
      </c>
      <c r="F57">
        <v>30.999999999999901</v>
      </c>
      <c r="G57">
        <v>29.1428571428571</v>
      </c>
    </row>
    <row r="58" spans="1:31" x14ac:dyDescent="0.25">
      <c r="A58" t="s">
        <v>4</v>
      </c>
      <c r="B58">
        <f t="shared" si="3"/>
        <v>2015</v>
      </c>
      <c r="C58">
        <f t="shared" si="4"/>
        <v>4</v>
      </c>
      <c r="D58">
        <v>201504</v>
      </c>
      <c r="E58">
        <v>5.4334502179762696</v>
      </c>
      <c r="F58">
        <v>36.599999999999902</v>
      </c>
      <c r="G58">
        <v>27.1428571428571</v>
      </c>
    </row>
    <row r="59" spans="1:31" x14ac:dyDescent="0.25">
      <c r="A59" t="s">
        <v>4</v>
      </c>
      <c r="B59">
        <f t="shared" si="3"/>
        <v>2015</v>
      </c>
      <c r="C59">
        <f t="shared" si="4"/>
        <v>5</v>
      </c>
      <c r="D59">
        <v>201505</v>
      </c>
      <c r="E59">
        <v>7.0045683532947098</v>
      </c>
      <c r="F59">
        <v>56</v>
      </c>
      <c r="G59">
        <v>26</v>
      </c>
    </row>
    <row r="60" spans="1:31" x14ac:dyDescent="0.25">
      <c r="A60" t="s">
        <v>4</v>
      </c>
      <c r="B60">
        <f t="shared" si="3"/>
        <v>2015</v>
      </c>
      <c r="C60">
        <f t="shared" si="4"/>
        <v>6</v>
      </c>
      <c r="D60">
        <v>201506</v>
      </c>
      <c r="E60">
        <v>5.9244246352632803</v>
      </c>
      <c r="F60">
        <v>2</v>
      </c>
      <c r="G60">
        <v>27.428571428571399</v>
      </c>
    </row>
    <row r="61" spans="1:31" x14ac:dyDescent="0.25">
      <c r="A61" t="s">
        <v>4</v>
      </c>
      <c r="B61">
        <f t="shared" si="3"/>
        <v>2015</v>
      </c>
      <c r="C61">
        <f t="shared" si="4"/>
        <v>7</v>
      </c>
      <c r="D61">
        <v>201507</v>
      </c>
      <c r="E61">
        <v>8.3138334660600801</v>
      </c>
      <c r="F61">
        <v>39</v>
      </c>
      <c r="G61">
        <v>25.8571428571429</v>
      </c>
    </row>
    <row r="62" spans="1:31" x14ac:dyDescent="0.25">
      <c r="A62" t="s">
        <v>4</v>
      </c>
      <c r="B62">
        <f t="shared" si="3"/>
        <v>2015</v>
      </c>
      <c r="C62">
        <f t="shared" si="4"/>
        <v>8</v>
      </c>
      <c r="D62">
        <v>201508</v>
      </c>
      <c r="E62">
        <v>9.2957823006340998</v>
      </c>
      <c r="F62">
        <v>24</v>
      </c>
      <c r="G62">
        <v>26.8571428571429</v>
      </c>
    </row>
    <row r="63" spans="1:31" x14ac:dyDescent="0.25">
      <c r="A63" t="s">
        <v>4</v>
      </c>
      <c r="B63">
        <f t="shared" si="3"/>
        <v>2015</v>
      </c>
      <c r="C63">
        <f t="shared" si="4"/>
        <v>9</v>
      </c>
      <c r="D63">
        <v>201509</v>
      </c>
      <c r="E63">
        <v>10.7032422968568</v>
      </c>
      <c r="F63">
        <v>43.6</v>
      </c>
      <c r="G63">
        <v>26.1428571428571</v>
      </c>
    </row>
    <row r="64" spans="1:31" x14ac:dyDescent="0.25">
      <c r="A64" t="s">
        <v>4</v>
      </c>
      <c r="B64">
        <f t="shared" si="3"/>
        <v>2015</v>
      </c>
      <c r="C64">
        <f t="shared" si="4"/>
        <v>10</v>
      </c>
      <c r="D64">
        <v>201510</v>
      </c>
      <c r="E64">
        <v>9.8194883457402504</v>
      </c>
      <c r="F64">
        <v>141.79999999999899</v>
      </c>
      <c r="G64">
        <v>25</v>
      </c>
    </row>
    <row r="65" spans="1:7" x14ac:dyDescent="0.25">
      <c r="A65" t="s">
        <v>4</v>
      </c>
      <c r="B65">
        <f t="shared" si="3"/>
        <v>2015</v>
      </c>
      <c r="C65">
        <f t="shared" si="4"/>
        <v>11</v>
      </c>
      <c r="D65">
        <v>201511</v>
      </c>
      <c r="E65">
        <v>11.390606481058599</v>
      </c>
      <c r="F65">
        <v>74.8</v>
      </c>
      <c r="G65">
        <v>23.8571428571429</v>
      </c>
    </row>
    <row r="66" spans="1:7" x14ac:dyDescent="0.25">
      <c r="A66" t="s">
        <v>4</v>
      </c>
      <c r="B66">
        <f t="shared" si="3"/>
        <v>2015</v>
      </c>
      <c r="C66">
        <f t="shared" si="4"/>
        <v>12</v>
      </c>
      <c r="D66">
        <v>201512</v>
      </c>
      <c r="E66">
        <v>12.0779706652605</v>
      </c>
      <c r="F66">
        <v>29.8</v>
      </c>
      <c r="G66">
        <v>25.571428571428601</v>
      </c>
    </row>
    <row r="67" spans="1:7" x14ac:dyDescent="0.25">
      <c r="A67" t="s">
        <v>4</v>
      </c>
      <c r="B67">
        <f t="shared" ref="B67:B130" si="14">_xlfn.NUMBERVALUE(LEFT($D67,4))</f>
        <v>2015</v>
      </c>
      <c r="C67">
        <f t="shared" ref="C67:C130" si="15">_xlfn.NUMBERVALUE(RIGHT($D67,2))</f>
        <v>13</v>
      </c>
      <c r="D67">
        <v>201513</v>
      </c>
      <c r="E67">
        <v>13.190846011111001</v>
      </c>
      <c r="F67">
        <v>8.3999999999999897</v>
      </c>
      <c r="G67">
        <v>27.8571428571429</v>
      </c>
    </row>
    <row r="68" spans="1:7" x14ac:dyDescent="0.25">
      <c r="A68" t="s">
        <v>4</v>
      </c>
      <c r="B68">
        <f t="shared" si="14"/>
        <v>2015</v>
      </c>
      <c r="C68">
        <f t="shared" si="15"/>
        <v>14</v>
      </c>
      <c r="D68">
        <v>201514</v>
      </c>
      <c r="E68">
        <v>21.7665324997242</v>
      </c>
      <c r="F68">
        <v>59.2</v>
      </c>
      <c r="G68">
        <v>26</v>
      </c>
    </row>
    <row r="69" spans="1:7" x14ac:dyDescent="0.25">
      <c r="A69" t="s">
        <v>4</v>
      </c>
      <c r="B69">
        <f t="shared" si="14"/>
        <v>2015</v>
      </c>
      <c r="C69">
        <f t="shared" si="15"/>
        <v>15</v>
      </c>
      <c r="D69">
        <v>201515</v>
      </c>
      <c r="E69">
        <v>25.465206443286402</v>
      </c>
      <c r="F69">
        <v>46.4</v>
      </c>
      <c r="G69">
        <v>26.285714285714299</v>
      </c>
    </row>
    <row r="70" spans="1:7" x14ac:dyDescent="0.25">
      <c r="A70" t="s">
        <v>4</v>
      </c>
      <c r="B70">
        <f t="shared" si="14"/>
        <v>2015</v>
      </c>
      <c r="C70">
        <f t="shared" si="15"/>
        <v>16</v>
      </c>
      <c r="D70">
        <v>201516</v>
      </c>
      <c r="E70">
        <v>26.152570627488199</v>
      </c>
      <c r="F70">
        <v>61.6</v>
      </c>
      <c r="G70">
        <v>27.571428571428601</v>
      </c>
    </row>
    <row r="71" spans="1:7" x14ac:dyDescent="0.25">
      <c r="A71" t="s">
        <v>4</v>
      </c>
      <c r="B71">
        <f t="shared" si="14"/>
        <v>2015</v>
      </c>
      <c r="C71">
        <f t="shared" si="15"/>
        <v>17</v>
      </c>
      <c r="D71">
        <v>201517</v>
      </c>
      <c r="E71">
        <v>29.032953875572002</v>
      </c>
      <c r="F71">
        <v>30.8</v>
      </c>
      <c r="G71">
        <v>24.714285714285701</v>
      </c>
    </row>
    <row r="72" spans="1:7" x14ac:dyDescent="0.25">
      <c r="A72" t="s">
        <v>4</v>
      </c>
      <c r="B72">
        <f t="shared" si="14"/>
        <v>2015</v>
      </c>
      <c r="C72">
        <f t="shared" si="15"/>
        <v>18</v>
      </c>
      <c r="D72">
        <v>201518</v>
      </c>
      <c r="E72">
        <v>31.815142240198401</v>
      </c>
      <c r="F72">
        <v>12.399999999999901</v>
      </c>
      <c r="G72">
        <v>24.571428571428601</v>
      </c>
    </row>
    <row r="73" spans="1:7" x14ac:dyDescent="0.25">
      <c r="A73" t="s">
        <v>4</v>
      </c>
      <c r="B73">
        <f t="shared" si="14"/>
        <v>2015</v>
      </c>
      <c r="C73">
        <f t="shared" si="15"/>
        <v>19</v>
      </c>
      <c r="D73">
        <v>201519</v>
      </c>
      <c r="E73">
        <v>23.3376506350426</v>
      </c>
      <c r="F73">
        <v>12.5999999999999</v>
      </c>
      <c r="G73">
        <v>22.8571428571429</v>
      </c>
    </row>
    <row r="74" spans="1:7" x14ac:dyDescent="0.25">
      <c r="A74" t="s">
        <v>4</v>
      </c>
      <c r="B74">
        <f t="shared" si="14"/>
        <v>2015</v>
      </c>
      <c r="C74">
        <f t="shared" si="15"/>
        <v>20</v>
      </c>
      <c r="D74">
        <v>201520</v>
      </c>
      <c r="E74">
        <v>20.424535759139701</v>
      </c>
      <c r="F74">
        <v>0</v>
      </c>
      <c r="G74">
        <v>24</v>
      </c>
    </row>
    <row r="75" spans="1:7" x14ac:dyDescent="0.25">
      <c r="A75" t="s">
        <v>4</v>
      </c>
      <c r="B75">
        <f t="shared" si="14"/>
        <v>2015</v>
      </c>
      <c r="C75">
        <f t="shared" si="15"/>
        <v>21</v>
      </c>
      <c r="D75">
        <v>201521</v>
      </c>
      <c r="E75">
        <v>16.758593443396698</v>
      </c>
      <c r="F75">
        <v>4.2</v>
      </c>
      <c r="G75">
        <v>26</v>
      </c>
    </row>
    <row r="76" spans="1:7" x14ac:dyDescent="0.25">
      <c r="A76" t="s">
        <v>4</v>
      </c>
      <c r="B76">
        <f t="shared" si="14"/>
        <v>2015</v>
      </c>
      <c r="C76">
        <f t="shared" si="15"/>
        <v>22</v>
      </c>
      <c r="D76">
        <v>201522</v>
      </c>
      <c r="E76">
        <v>15.87483949228</v>
      </c>
      <c r="F76">
        <v>0.2</v>
      </c>
      <c r="G76">
        <v>25</v>
      </c>
    </row>
    <row r="77" spans="1:7" x14ac:dyDescent="0.25">
      <c r="A77" t="s">
        <v>4</v>
      </c>
      <c r="B77">
        <f t="shared" si="14"/>
        <v>2015</v>
      </c>
      <c r="C77">
        <f t="shared" si="15"/>
        <v>23</v>
      </c>
      <c r="D77">
        <v>201523</v>
      </c>
      <c r="E77">
        <v>14.663769262972099</v>
      </c>
      <c r="F77">
        <v>0</v>
      </c>
      <c r="G77">
        <v>25.285714285714299</v>
      </c>
    </row>
    <row r="78" spans="1:7" x14ac:dyDescent="0.25">
      <c r="A78" t="s">
        <v>4</v>
      </c>
      <c r="B78">
        <f t="shared" si="14"/>
        <v>2015</v>
      </c>
      <c r="C78">
        <f t="shared" si="15"/>
        <v>24</v>
      </c>
      <c r="D78">
        <v>201524</v>
      </c>
      <c r="E78">
        <v>11.9143125261648</v>
      </c>
      <c r="F78">
        <v>0</v>
      </c>
      <c r="G78">
        <v>26</v>
      </c>
    </row>
    <row r="79" spans="1:7" x14ac:dyDescent="0.25">
      <c r="A79" t="s">
        <v>4</v>
      </c>
      <c r="B79">
        <f t="shared" si="14"/>
        <v>2015</v>
      </c>
      <c r="C79">
        <f t="shared" si="15"/>
        <v>25</v>
      </c>
      <c r="D79">
        <v>201525</v>
      </c>
      <c r="E79">
        <v>7.9537855600496004</v>
      </c>
      <c r="F79">
        <v>0</v>
      </c>
      <c r="G79">
        <v>22.714285714285701</v>
      </c>
    </row>
    <row r="80" spans="1:7" x14ac:dyDescent="0.25">
      <c r="A80" t="s">
        <v>4</v>
      </c>
      <c r="B80">
        <f t="shared" si="14"/>
        <v>2015</v>
      </c>
      <c r="C80">
        <f t="shared" si="15"/>
        <v>26</v>
      </c>
      <c r="D80">
        <v>201526</v>
      </c>
      <c r="E80">
        <v>6.8081785863799098</v>
      </c>
      <c r="F80">
        <v>0.2</v>
      </c>
      <c r="G80">
        <v>25.714285714285701</v>
      </c>
    </row>
    <row r="81" spans="1:7" x14ac:dyDescent="0.25">
      <c r="A81" t="s">
        <v>4</v>
      </c>
      <c r="B81">
        <f t="shared" si="14"/>
        <v>2015</v>
      </c>
      <c r="C81">
        <f t="shared" si="15"/>
        <v>27</v>
      </c>
      <c r="D81">
        <v>201527</v>
      </c>
      <c r="E81">
        <v>4.2551116164874401</v>
      </c>
      <c r="F81">
        <v>0.6</v>
      </c>
      <c r="G81">
        <v>26</v>
      </c>
    </row>
    <row r="82" spans="1:7" x14ac:dyDescent="0.25">
      <c r="A82" t="s">
        <v>4</v>
      </c>
      <c r="B82">
        <f t="shared" si="14"/>
        <v>2015</v>
      </c>
      <c r="C82">
        <f t="shared" si="15"/>
        <v>28</v>
      </c>
      <c r="D82">
        <v>201528</v>
      </c>
      <c r="E82">
        <v>3.9277953382961002</v>
      </c>
      <c r="F82">
        <v>0</v>
      </c>
      <c r="G82">
        <v>26</v>
      </c>
    </row>
    <row r="83" spans="1:7" x14ac:dyDescent="0.25">
      <c r="A83" t="s">
        <v>4</v>
      </c>
      <c r="B83">
        <f t="shared" si="14"/>
        <v>2015</v>
      </c>
      <c r="C83">
        <f t="shared" si="15"/>
        <v>29</v>
      </c>
      <c r="D83">
        <v>201529</v>
      </c>
      <c r="E83">
        <v>4.32057487212571</v>
      </c>
      <c r="F83">
        <v>0</v>
      </c>
      <c r="G83">
        <v>26</v>
      </c>
    </row>
    <row r="84" spans="1:7" x14ac:dyDescent="0.25">
      <c r="A84" t="s">
        <v>4</v>
      </c>
      <c r="B84">
        <f t="shared" si="14"/>
        <v>2015</v>
      </c>
      <c r="C84">
        <f t="shared" si="15"/>
        <v>30</v>
      </c>
      <c r="D84">
        <v>201530</v>
      </c>
      <c r="E84">
        <v>2.55306696989246</v>
      </c>
      <c r="F84">
        <v>0</v>
      </c>
      <c r="G84">
        <v>27.285714285714299</v>
      </c>
    </row>
    <row r="85" spans="1:7" x14ac:dyDescent="0.25">
      <c r="A85" t="s">
        <v>4</v>
      </c>
      <c r="B85">
        <f t="shared" si="14"/>
        <v>2015</v>
      </c>
      <c r="C85">
        <f t="shared" si="15"/>
        <v>31</v>
      </c>
      <c r="D85">
        <v>201531</v>
      </c>
      <c r="E85">
        <v>1.8002395300523799</v>
      </c>
      <c r="F85">
        <v>0</v>
      </c>
      <c r="G85">
        <v>27.285714285714299</v>
      </c>
    </row>
    <row r="86" spans="1:7" x14ac:dyDescent="0.25">
      <c r="A86" t="s">
        <v>4</v>
      </c>
      <c r="B86">
        <f t="shared" si="14"/>
        <v>2015</v>
      </c>
      <c r="C86">
        <f t="shared" si="15"/>
        <v>32</v>
      </c>
      <c r="D86">
        <v>201532</v>
      </c>
      <c r="E86">
        <v>3.8296004548387002</v>
      </c>
      <c r="F86">
        <v>0</v>
      </c>
      <c r="G86">
        <v>25.8571428571429</v>
      </c>
    </row>
    <row r="87" spans="1:7" x14ac:dyDescent="0.25">
      <c r="A87" t="s">
        <v>4</v>
      </c>
      <c r="B87">
        <f t="shared" si="14"/>
        <v>2015</v>
      </c>
      <c r="C87">
        <f t="shared" si="15"/>
        <v>33</v>
      </c>
      <c r="D87">
        <v>201533</v>
      </c>
      <c r="E87">
        <v>2.9785781315412101</v>
      </c>
      <c r="F87">
        <v>0</v>
      </c>
      <c r="G87">
        <v>28.571428571428601</v>
      </c>
    </row>
    <row r="88" spans="1:7" x14ac:dyDescent="0.25">
      <c r="A88" t="s">
        <v>4</v>
      </c>
      <c r="B88">
        <f t="shared" si="14"/>
        <v>2015</v>
      </c>
      <c r="C88">
        <f t="shared" si="15"/>
        <v>34</v>
      </c>
      <c r="D88">
        <v>201534</v>
      </c>
      <c r="E88">
        <v>1.6365813909567</v>
      </c>
      <c r="F88">
        <v>0</v>
      </c>
      <c r="G88">
        <v>30.714285714285701</v>
      </c>
    </row>
    <row r="89" spans="1:7" x14ac:dyDescent="0.25">
      <c r="A89" t="s">
        <v>4</v>
      </c>
      <c r="B89">
        <f t="shared" si="14"/>
        <v>2015</v>
      </c>
      <c r="C89">
        <f t="shared" si="15"/>
        <v>35</v>
      </c>
      <c r="D89">
        <v>201535</v>
      </c>
      <c r="E89">
        <v>1.4074599962227701</v>
      </c>
      <c r="F89">
        <v>0</v>
      </c>
      <c r="G89">
        <v>31.285714285714299</v>
      </c>
    </row>
    <row r="90" spans="1:7" x14ac:dyDescent="0.25">
      <c r="A90" t="s">
        <v>4</v>
      </c>
      <c r="B90">
        <f t="shared" si="14"/>
        <v>2015</v>
      </c>
      <c r="C90">
        <f t="shared" si="15"/>
        <v>36</v>
      </c>
      <c r="D90">
        <v>201536</v>
      </c>
      <c r="E90">
        <v>0.72009581202095196</v>
      </c>
      <c r="F90">
        <v>1.7999999999999901</v>
      </c>
      <c r="G90">
        <v>30.8571428571429</v>
      </c>
    </row>
    <row r="91" spans="1:7" x14ac:dyDescent="0.25">
      <c r="A91" t="s">
        <v>4</v>
      </c>
      <c r="B91">
        <f t="shared" si="14"/>
        <v>2015</v>
      </c>
      <c r="C91">
        <f t="shared" si="15"/>
        <v>37</v>
      </c>
      <c r="D91">
        <v>201537</v>
      </c>
      <c r="E91">
        <v>1.0474120902122901</v>
      </c>
      <c r="F91">
        <v>9.7999999999999901</v>
      </c>
      <c r="G91">
        <v>29.428571428571399</v>
      </c>
    </row>
    <row r="92" spans="1:7" x14ac:dyDescent="0.25">
      <c r="A92" t="s">
        <v>4</v>
      </c>
      <c r="B92">
        <f t="shared" si="14"/>
        <v>2015</v>
      </c>
      <c r="C92">
        <f t="shared" si="15"/>
        <v>38</v>
      </c>
      <c r="D92">
        <v>201538</v>
      </c>
      <c r="E92">
        <v>0.62190092856354895</v>
      </c>
      <c r="F92">
        <v>0</v>
      </c>
      <c r="G92">
        <v>33.142857142857103</v>
      </c>
    </row>
    <row r="93" spans="1:7" x14ac:dyDescent="0.25">
      <c r="A93" t="s">
        <v>4</v>
      </c>
      <c r="B93">
        <f t="shared" si="14"/>
        <v>2015</v>
      </c>
      <c r="C93">
        <f t="shared" si="15"/>
        <v>39</v>
      </c>
      <c r="D93">
        <v>201539</v>
      </c>
      <c r="E93">
        <v>1.47292325186103</v>
      </c>
      <c r="F93">
        <v>7.4</v>
      </c>
      <c r="G93">
        <v>31</v>
      </c>
    </row>
    <row r="94" spans="1:7" x14ac:dyDescent="0.25">
      <c r="A94" t="s">
        <v>4</v>
      </c>
      <c r="B94">
        <f t="shared" si="14"/>
        <v>2015</v>
      </c>
      <c r="C94">
        <f t="shared" si="15"/>
        <v>40</v>
      </c>
      <c r="D94">
        <v>201540</v>
      </c>
      <c r="E94">
        <v>2.38940883079679</v>
      </c>
      <c r="F94">
        <v>11.6</v>
      </c>
      <c r="G94">
        <v>32.714285714285701</v>
      </c>
    </row>
    <row r="95" spans="1:7" x14ac:dyDescent="0.25">
      <c r="A95" t="s">
        <v>4</v>
      </c>
      <c r="B95">
        <f t="shared" si="14"/>
        <v>2015</v>
      </c>
      <c r="C95">
        <f t="shared" si="15"/>
        <v>41</v>
      </c>
      <c r="D95">
        <v>201541</v>
      </c>
      <c r="E95">
        <v>0.78555906765922001</v>
      </c>
      <c r="F95">
        <v>0</v>
      </c>
      <c r="G95">
        <v>33.285714285714299</v>
      </c>
    </row>
    <row r="96" spans="1:7" x14ac:dyDescent="0.25">
      <c r="A96" t="s">
        <v>4</v>
      </c>
      <c r="B96">
        <f t="shared" si="14"/>
        <v>2015</v>
      </c>
      <c r="C96">
        <f t="shared" si="15"/>
        <v>42</v>
      </c>
      <c r="D96">
        <v>201542</v>
      </c>
      <c r="E96">
        <v>0.62190092856354895</v>
      </c>
      <c r="F96">
        <v>2.4</v>
      </c>
      <c r="G96">
        <v>33.285714285714299</v>
      </c>
    </row>
    <row r="97" spans="1:7" x14ac:dyDescent="0.25">
      <c r="A97" t="s">
        <v>4</v>
      </c>
      <c r="B97">
        <f t="shared" si="14"/>
        <v>2015</v>
      </c>
      <c r="C97">
        <f t="shared" si="15"/>
        <v>43</v>
      </c>
      <c r="D97">
        <v>201543</v>
      </c>
      <c r="E97">
        <v>1.17833860148883</v>
      </c>
      <c r="F97">
        <v>29</v>
      </c>
      <c r="G97">
        <v>28</v>
      </c>
    </row>
    <row r="98" spans="1:7" x14ac:dyDescent="0.25">
      <c r="A98" t="s">
        <v>4</v>
      </c>
      <c r="B98">
        <f t="shared" si="14"/>
        <v>2015</v>
      </c>
      <c r="C98">
        <f t="shared" si="15"/>
        <v>44</v>
      </c>
      <c r="D98">
        <v>201544</v>
      </c>
      <c r="E98">
        <v>1.7020446465949699</v>
      </c>
      <c r="F98">
        <v>9.7999999999999901</v>
      </c>
      <c r="G98">
        <v>31.125</v>
      </c>
    </row>
    <row r="99" spans="1:7" x14ac:dyDescent="0.25">
      <c r="A99" t="s">
        <v>4</v>
      </c>
      <c r="B99">
        <f t="shared" si="14"/>
        <v>2015</v>
      </c>
      <c r="C99">
        <f t="shared" si="15"/>
        <v>45</v>
      </c>
      <c r="D99">
        <v>201545</v>
      </c>
      <c r="E99">
        <v>4.32057487212571</v>
      </c>
      <c r="F99">
        <v>0</v>
      </c>
      <c r="G99">
        <v>32.571428571428598</v>
      </c>
    </row>
    <row r="100" spans="1:7" x14ac:dyDescent="0.25">
      <c r="A100" t="s">
        <v>4</v>
      </c>
      <c r="B100">
        <f t="shared" si="14"/>
        <v>2015</v>
      </c>
      <c r="C100">
        <f t="shared" si="15"/>
        <v>46</v>
      </c>
      <c r="D100">
        <v>201546</v>
      </c>
      <c r="E100">
        <v>3.8623320826578298</v>
      </c>
      <c r="F100">
        <v>56.2</v>
      </c>
      <c r="G100">
        <v>28.428571428571399</v>
      </c>
    </row>
    <row r="101" spans="1:7" x14ac:dyDescent="0.25">
      <c r="A101" t="s">
        <v>4</v>
      </c>
      <c r="B101">
        <f t="shared" si="14"/>
        <v>2015</v>
      </c>
      <c r="C101">
        <f t="shared" si="15"/>
        <v>47</v>
      </c>
      <c r="D101">
        <v>201547</v>
      </c>
      <c r="E101">
        <v>2.55306696989246</v>
      </c>
      <c r="F101">
        <v>77.399999999999906</v>
      </c>
      <c r="G101">
        <v>29.1428571428571</v>
      </c>
    </row>
    <row r="102" spans="1:7" x14ac:dyDescent="0.25">
      <c r="A102" t="s">
        <v>4</v>
      </c>
      <c r="B102">
        <f t="shared" si="14"/>
        <v>2015</v>
      </c>
      <c r="C102">
        <f t="shared" si="15"/>
        <v>48</v>
      </c>
      <c r="D102">
        <v>201548</v>
      </c>
      <c r="E102">
        <v>3.56774743228562</v>
      </c>
      <c r="F102">
        <v>39.200000000000003</v>
      </c>
      <c r="G102">
        <v>30.285714285714299</v>
      </c>
    </row>
    <row r="103" spans="1:7" x14ac:dyDescent="0.25">
      <c r="A103" t="s">
        <v>4</v>
      </c>
      <c r="B103">
        <f t="shared" si="14"/>
        <v>2015</v>
      </c>
      <c r="C103">
        <f t="shared" si="15"/>
        <v>49</v>
      </c>
      <c r="D103">
        <v>201549</v>
      </c>
      <c r="E103">
        <v>4.8770125450509898</v>
      </c>
      <c r="F103">
        <v>21.799999999999901</v>
      </c>
      <c r="G103">
        <v>25.714285714285701</v>
      </c>
    </row>
    <row r="104" spans="1:7" x14ac:dyDescent="0.25">
      <c r="A104" t="s">
        <v>4</v>
      </c>
      <c r="B104">
        <f t="shared" si="14"/>
        <v>2015</v>
      </c>
      <c r="C104">
        <f t="shared" si="15"/>
        <v>50</v>
      </c>
      <c r="D104">
        <v>201550</v>
      </c>
      <c r="E104">
        <v>6.8081785863799098</v>
      </c>
      <c r="F104">
        <v>11.999999999999901</v>
      </c>
      <c r="G104">
        <v>22.1428571428571</v>
      </c>
    </row>
    <row r="105" spans="1:7" x14ac:dyDescent="0.25">
      <c r="A105" t="s">
        <v>4</v>
      </c>
      <c r="B105">
        <f t="shared" si="14"/>
        <v>2015</v>
      </c>
      <c r="C105">
        <f t="shared" si="15"/>
        <v>51</v>
      </c>
      <c r="D105">
        <v>201551</v>
      </c>
      <c r="E105">
        <v>6.8736418420181797</v>
      </c>
      <c r="F105">
        <v>59</v>
      </c>
      <c r="G105">
        <v>22.714285714285701</v>
      </c>
    </row>
    <row r="106" spans="1:7" x14ac:dyDescent="0.25">
      <c r="A106" t="s">
        <v>4</v>
      </c>
      <c r="B106">
        <f t="shared" si="14"/>
        <v>2015</v>
      </c>
      <c r="C106">
        <f t="shared" si="15"/>
        <v>52</v>
      </c>
      <c r="D106">
        <v>201552</v>
      </c>
      <c r="E106">
        <v>5.7280348683484803</v>
      </c>
      <c r="F106">
        <v>21.399999999999899</v>
      </c>
      <c r="G106">
        <v>21.428571428571399</v>
      </c>
    </row>
    <row r="107" spans="1:7" x14ac:dyDescent="0.25">
      <c r="A107" t="s">
        <v>4</v>
      </c>
      <c r="B107">
        <f t="shared" si="14"/>
        <v>2017</v>
      </c>
      <c r="C107">
        <f t="shared" si="15"/>
        <v>1</v>
      </c>
      <c r="D107">
        <v>201701</v>
      </c>
      <c r="E107">
        <v>3.1095046428177402</v>
      </c>
      <c r="F107">
        <v>21.2</v>
      </c>
      <c r="G107">
        <v>25.714285714285701</v>
      </c>
    </row>
    <row r="108" spans="1:7" x14ac:dyDescent="0.25">
      <c r="A108" t="s">
        <v>4</v>
      </c>
      <c r="B108">
        <f t="shared" si="14"/>
        <v>2017</v>
      </c>
      <c r="C108">
        <f t="shared" si="15"/>
        <v>2</v>
      </c>
      <c r="D108">
        <v>201702</v>
      </c>
      <c r="E108">
        <v>2.9785781315412101</v>
      </c>
      <c r="F108">
        <v>31</v>
      </c>
      <c r="G108">
        <v>23.714285714285701</v>
      </c>
    </row>
    <row r="109" spans="1:7" x14ac:dyDescent="0.25">
      <c r="A109" t="s">
        <v>4</v>
      </c>
      <c r="B109">
        <f t="shared" si="14"/>
        <v>2017</v>
      </c>
      <c r="C109">
        <f t="shared" si="15"/>
        <v>3</v>
      </c>
      <c r="D109">
        <v>201703</v>
      </c>
      <c r="E109">
        <v>3.3713576653708199</v>
      </c>
      <c r="F109">
        <v>22.999999999999901</v>
      </c>
      <c r="G109">
        <v>23.428571428571399</v>
      </c>
    </row>
    <row r="110" spans="1:7" x14ac:dyDescent="0.25">
      <c r="A110" t="s">
        <v>4</v>
      </c>
      <c r="B110">
        <f t="shared" si="14"/>
        <v>2017</v>
      </c>
      <c r="C110">
        <f t="shared" si="15"/>
        <v>4</v>
      </c>
      <c r="D110">
        <v>201704</v>
      </c>
      <c r="E110">
        <v>3.46955254882822</v>
      </c>
      <c r="F110">
        <v>68.8</v>
      </c>
      <c r="G110">
        <v>23</v>
      </c>
    </row>
    <row r="111" spans="1:7" x14ac:dyDescent="0.25">
      <c r="A111" t="s">
        <v>4</v>
      </c>
      <c r="B111">
        <f t="shared" si="14"/>
        <v>2017</v>
      </c>
      <c r="C111">
        <f t="shared" si="15"/>
        <v>5</v>
      </c>
      <c r="D111">
        <v>201705</v>
      </c>
      <c r="E111">
        <v>4.6151595224979198</v>
      </c>
      <c r="F111">
        <v>37.200000000000003</v>
      </c>
      <c r="G111">
        <v>22.8571428571429</v>
      </c>
    </row>
    <row r="112" spans="1:7" x14ac:dyDescent="0.25">
      <c r="A112" t="s">
        <v>4</v>
      </c>
      <c r="B112">
        <f t="shared" si="14"/>
        <v>2017</v>
      </c>
      <c r="C112">
        <f t="shared" si="15"/>
        <v>6</v>
      </c>
      <c r="D112">
        <v>201706</v>
      </c>
      <c r="E112">
        <v>3.7968688270195599</v>
      </c>
      <c r="F112">
        <v>123</v>
      </c>
      <c r="G112">
        <v>23.1428571428571</v>
      </c>
    </row>
    <row r="113" spans="1:7" x14ac:dyDescent="0.25">
      <c r="A113" t="s">
        <v>4</v>
      </c>
      <c r="B113">
        <f t="shared" si="14"/>
        <v>2017</v>
      </c>
      <c r="C113">
        <f t="shared" si="15"/>
        <v>7</v>
      </c>
      <c r="D113">
        <v>201707</v>
      </c>
      <c r="E113">
        <v>4.2551116164874401</v>
      </c>
      <c r="F113">
        <v>4.5999999999999996</v>
      </c>
      <c r="G113">
        <v>22.571428571428601</v>
      </c>
    </row>
    <row r="114" spans="1:7" x14ac:dyDescent="0.25">
      <c r="A114" t="s">
        <v>4</v>
      </c>
      <c r="B114">
        <f t="shared" si="14"/>
        <v>2017</v>
      </c>
      <c r="C114">
        <f t="shared" si="15"/>
        <v>8</v>
      </c>
      <c r="D114">
        <v>201708</v>
      </c>
      <c r="E114">
        <v>3.20769952627515</v>
      </c>
      <c r="F114">
        <v>39.799999999999997</v>
      </c>
      <c r="G114">
        <v>23.428571428571399</v>
      </c>
    </row>
    <row r="115" spans="1:7" x14ac:dyDescent="0.25">
      <c r="A115" t="s">
        <v>4</v>
      </c>
      <c r="B115">
        <f t="shared" si="14"/>
        <v>2017</v>
      </c>
      <c r="C115">
        <f t="shared" si="15"/>
        <v>9</v>
      </c>
      <c r="D115">
        <v>201709</v>
      </c>
      <c r="E115">
        <v>4.6151595224979198</v>
      </c>
      <c r="F115">
        <v>58.6</v>
      </c>
      <c r="G115">
        <v>21.428571428571399</v>
      </c>
    </row>
    <row r="116" spans="1:7" x14ac:dyDescent="0.25">
      <c r="A116" t="s">
        <v>4</v>
      </c>
      <c r="B116">
        <f t="shared" si="14"/>
        <v>2017</v>
      </c>
      <c r="C116">
        <f t="shared" si="15"/>
        <v>10</v>
      </c>
      <c r="D116">
        <v>201710</v>
      </c>
      <c r="E116">
        <v>6.1862776578163601</v>
      </c>
      <c r="F116">
        <v>0</v>
      </c>
      <c r="G116">
        <v>24.1428571428571</v>
      </c>
    </row>
    <row r="117" spans="1:7" x14ac:dyDescent="0.25">
      <c r="A117" t="s">
        <v>4</v>
      </c>
      <c r="B117">
        <f t="shared" si="14"/>
        <v>2017</v>
      </c>
      <c r="C117">
        <f t="shared" si="15"/>
        <v>11</v>
      </c>
      <c r="D117">
        <v>201711</v>
      </c>
      <c r="E117">
        <v>7.3318846314860497</v>
      </c>
      <c r="F117">
        <v>32.799999999999997</v>
      </c>
      <c r="G117">
        <v>23.428571428571399</v>
      </c>
    </row>
    <row r="118" spans="1:7" x14ac:dyDescent="0.25">
      <c r="A118" t="s">
        <v>4</v>
      </c>
      <c r="B118">
        <f t="shared" si="14"/>
        <v>2017</v>
      </c>
      <c r="C118">
        <f t="shared" si="15"/>
        <v>12</v>
      </c>
      <c r="D118">
        <v>201712</v>
      </c>
      <c r="E118">
        <v>8.0192488156878703</v>
      </c>
      <c r="F118">
        <v>29.4</v>
      </c>
      <c r="G118">
        <v>21.714285714285701</v>
      </c>
    </row>
    <row r="119" spans="1:7" x14ac:dyDescent="0.25">
      <c r="A119" t="s">
        <v>4</v>
      </c>
      <c r="B119">
        <f t="shared" si="14"/>
        <v>2017</v>
      </c>
      <c r="C119">
        <f t="shared" si="15"/>
        <v>13</v>
      </c>
      <c r="D119">
        <v>201713</v>
      </c>
      <c r="E119">
        <v>8.5429548607940191</v>
      </c>
      <c r="F119">
        <v>113.2</v>
      </c>
      <c r="G119">
        <v>21.285714285714299</v>
      </c>
    </row>
    <row r="120" spans="1:7" x14ac:dyDescent="0.25">
      <c r="A120" t="s">
        <v>4</v>
      </c>
      <c r="B120">
        <f t="shared" si="14"/>
        <v>2017</v>
      </c>
      <c r="C120">
        <f t="shared" si="15"/>
        <v>14</v>
      </c>
      <c r="D120">
        <v>201714</v>
      </c>
      <c r="E120">
        <v>8.2483702104218093</v>
      </c>
      <c r="F120">
        <v>5</v>
      </c>
      <c r="G120">
        <v>21.8571428571429</v>
      </c>
    </row>
    <row r="121" spans="1:7" x14ac:dyDescent="0.25">
      <c r="A121" t="s">
        <v>4</v>
      </c>
      <c r="B121">
        <f t="shared" si="14"/>
        <v>2017</v>
      </c>
      <c r="C121">
        <f t="shared" si="15"/>
        <v>15</v>
      </c>
      <c r="D121">
        <v>201715</v>
      </c>
      <c r="E121">
        <v>7.1354948645712497</v>
      </c>
      <c r="F121">
        <v>0</v>
      </c>
      <c r="G121">
        <v>23</v>
      </c>
    </row>
    <row r="122" spans="1:7" x14ac:dyDescent="0.25">
      <c r="A122" t="s">
        <v>4</v>
      </c>
      <c r="B122">
        <f t="shared" si="14"/>
        <v>2017</v>
      </c>
      <c r="C122">
        <f t="shared" si="15"/>
        <v>16</v>
      </c>
      <c r="D122">
        <v>201716</v>
      </c>
      <c r="E122">
        <v>6.6117888194651</v>
      </c>
      <c r="F122">
        <v>0.4</v>
      </c>
      <c r="G122">
        <v>21.8571428571429</v>
      </c>
    </row>
    <row r="123" spans="1:7" x14ac:dyDescent="0.25">
      <c r="A123" t="s">
        <v>4</v>
      </c>
      <c r="B123">
        <f t="shared" si="14"/>
        <v>2017</v>
      </c>
      <c r="C123">
        <f t="shared" si="15"/>
        <v>17</v>
      </c>
      <c r="D123">
        <v>201717</v>
      </c>
      <c r="E123">
        <v>7.9865171878687402</v>
      </c>
      <c r="F123">
        <v>2</v>
      </c>
      <c r="G123">
        <v>22.428571428571399</v>
      </c>
    </row>
    <row r="124" spans="1:7" x14ac:dyDescent="0.25">
      <c r="A124" t="s">
        <v>4</v>
      </c>
      <c r="B124">
        <f t="shared" si="14"/>
        <v>2017</v>
      </c>
      <c r="C124">
        <f t="shared" si="15"/>
        <v>18</v>
      </c>
      <c r="D124">
        <v>201718</v>
      </c>
      <c r="E124">
        <v>8.5102232329748801</v>
      </c>
      <c r="F124">
        <v>1.6</v>
      </c>
      <c r="G124">
        <v>20.714285714285701</v>
      </c>
    </row>
    <row r="125" spans="1:7" x14ac:dyDescent="0.25">
      <c r="A125" t="s">
        <v>4</v>
      </c>
      <c r="B125">
        <f t="shared" si="14"/>
        <v>2017</v>
      </c>
      <c r="C125">
        <f t="shared" si="15"/>
        <v>19</v>
      </c>
      <c r="D125">
        <v>201719</v>
      </c>
      <c r="E125">
        <v>8.2483702104218093</v>
      </c>
      <c r="F125">
        <v>0.4</v>
      </c>
      <c r="G125">
        <v>20.1428571428571</v>
      </c>
    </row>
    <row r="126" spans="1:7" x14ac:dyDescent="0.25">
      <c r="A126" t="s">
        <v>4</v>
      </c>
      <c r="B126">
        <f t="shared" si="14"/>
        <v>2017</v>
      </c>
      <c r="C126">
        <f t="shared" si="15"/>
        <v>20</v>
      </c>
      <c r="D126">
        <v>201720</v>
      </c>
      <c r="E126">
        <v>9.0666609059001697</v>
      </c>
      <c r="F126">
        <v>61.2</v>
      </c>
      <c r="G126">
        <v>20.8571428571429</v>
      </c>
    </row>
    <row r="127" spans="1:7" x14ac:dyDescent="0.25">
      <c r="A127" t="s">
        <v>4</v>
      </c>
      <c r="B127">
        <f t="shared" si="14"/>
        <v>2017</v>
      </c>
      <c r="C127">
        <f t="shared" si="15"/>
        <v>21</v>
      </c>
      <c r="D127">
        <v>201721</v>
      </c>
      <c r="E127">
        <v>10.997826947228999</v>
      </c>
      <c r="F127">
        <v>1</v>
      </c>
      <c r="G127">
        <v>20.428571428571399</v>
      </c>
    </row>
    <row r="128" spans="1:7" x14ac:dyDescent="0.25">
      <c r="A128" t="s">
        <v>4</v>
      </c>
      <c r="B128">
        <f t="shared" si="14"/>
        <v>2017</v>
      </c>
      <c r="C128">
        <f t="shared" si="15"/>
        <v>22</v>
      </c>
      <c r="D128">
        <v>201722</v>
      </c>
      <c r="E128">
        <v>10.506852529942</v>
      </c>
      <c r="F128">
        <v>0</v>
      </c>
      <c r="G128">
        <v>20.1428571428571</v>
      </c>
    </row>
    <row r="129" spans="1:7" x14ac:dyDescent="0.25">
      <c r="A129" t="s">
        <v>4</v>
      </c>
      <c r="B129">
        <f t="shared" si="14"/>
        <v>2017</v>
      </c>
      <c r="C129">
        <f t="shared" si="15"/>
        <v>23</v>
      </c>
      <c r="D129">
        <v>201723</v>
      </c>
      <c r="E129">
        <v>9.0666609059001697</v>
      </c>
      <c r="F129">
        <v>0</v>
      </c>
      <c r="G129">
        <v>18.571428571428601</v>
      </c>
    </row>
    <row r="130" spans="1:7" x14ac:dyDescent="0.25">
      <c r="A130" t="s">
        <v>4</v>
      </c>
      <c r="B130">
        <f t="shared" si="14"/>
        <v>2017</v>
      </c>
      <c r="C130">
        <f t="shared" si="15"/>
        <v>24</v>
      </c>
      <c r="D130">
        <v>201724</v>
      </c>
      <c r="E130">
        <v>7.8555906765922003</v>
      </c>
      <c r="F130">
        <v>0</v>
      </c>
      <c r="G130">
        <v>18.8571428571429</v>
      </c>
    </row>
    <row r="131" spans="1:7" x14ac:dyDescent="0.25">
      <c r="A131" t="s">
        <v>4</v>
      </c>
      <c r="B131">
        <f t="shared" ref="B131:B194" si="16">_xlfn.NUMBERVALUE(LEFT($D131,4))</f>
        <v>2017</v>
      </c>
      <c r="C131">
        <f t="shared" ref="C131:C194" si="17">_xlfn.NUMBERVALUE(RIGHT($D131,2))</f>
        <v>25</v>
      </c>
      <c r="D131">
        <v>201725</v>
      </c>
      <c r="E131">
        <v>5.8916930074441503</v>
      </c>
      <c r="F131">
        <v>0</v>
      </c>
      <c r="G131">
        <v>16.1428571428571</v>
      </c>
    </row>
    <row r="132" spans="1:7" x14ac:dyDescent="0.25">
      <c r="A132" t="s">
        <v>4</v>
      </c>
      <c r="B132">
        <f t="shared" si="16"/>
        <v>2017</v>
      </c>
      <c r="C132">
        <f t="shared" si="17"/>
        <v>26</v>
      </c>
      <c r="D132">
        <v>201726</v>
      </c>
      <c r="E132">
        <v>5.1715971954231996</v>
      </c>
      <c r="F132">
        <v>0</v>
      </c>
      <c r="G132">
        <v>16.8571428571429</v>
      </c>
    </row>
    <row r="133" spans="1:7" x14ac:dyDescent="0.25">
      <c r="A133" t="s">
        <v>4</v>
      </c>
      <c r="B133">
        <f t="shared" si="16"/>
        <v>2017</v>
      </c>
      <c r="C133">
        <f t="shared" si="17"/>
        <v>27</v>
      </c>
      <c r="D133">
        <v>201727</v>
      </c>
      <c r="E133">
        <v>2.9458465037220698</v>
      </c>
      <c r="F133">
        <v>0</v>
      </c>
      <c r="G133">
        <v>14</v>
      </c>
    </row>
    <row r="134" spans="1:7" x14ac:dyDescent="0.25">
      <c r="A134" t="s">
        <v>4</v>
      </c>
      <c r="B134">
        <f t="shared" si="16"/>
        <v>2017</v>
      </c>
      <c r="C134">
        <f t="shared" si="17"/>
        <v>28</v>
      </c>
      <c r="D134">
        <v>201728</v>
      </c>
      <c r="E134">
        <v>1.73477627441411</v>
      </c>
      <c r="F134">
        <v>0</v>
      </c>
      <c r="G134">
        <v>15.1428571428571</v>
      </c>
    </row>
    <row r="135" spans="1:7" x14ac:dyDescent="0.25">
      <c r="A135" t="s">
        <v>4</v>
      </c>
      <c r="B135">
        <f t="shared" si="16"/>
        <v>2017</v>
      </c>
      <c r="C135">
        <f t="shared" si="17"/>
        <v>29</v>
      </c>
      <c r="D135">
        <v>201729</v>
      </c>
      <c r="E135">
        <v>1.4401916240418999</v>
      </c>
      <c r="F135">
        <v>0</v>
      </c>
      <c r="G135">
        <v>14.714285714285699</v>
      </c>
    </row>
    <row r="136" spans="1:7" x14ac:dyDescent="0.25">
      <c r="A136" t="s">
        <v>4</v>
      </c>
      <c r="B136">
        <f t="shared" si="16"/>
        <v>2017</v>
      </c>
      <c r="C136">
        <f t="shared" si="17"/>
        <v>30</v>
      </c>
      <c r="D136">
        <v>201730</v>
      </c>
      <c r="E136">
        <v>1.47292325186103</v>
      </c>
      <c r="F136">
        <v>0</v>
      </c>
      <c r="G136">
        <v>15.8571428571429</v>
      </c>
    </row>
    <row r="137" spans="1:7" x14ac:dyDescent="0.25">
      <c r="A137" t="s">
        <v>4</v>
      </c>
      <c r="B137">
        <f t="shared" si="16"/>
        <v>2017</v>
      </c>
      <c r="C137">
        <f t="shared" si="17"/>
        <v>31</v>
      </c>
      <c r="D137">
        <v>201731</v>
      </c>
      <c r="E137">
        <v>1.21107022930796</v>
      </c>
      <c r="F137">
        <v>0</v>
      </c>
      <c r="G137">
        <v>14.8571428571429</v>
      </c>
    </row>
    <row r="138" spans="1:7" x14ac:dyDescent="0.25">
      <c r="A138" t="s">
        <v>4</v>
      </c>
      <c r="B138">
        <f t="shared" si="16"/>
        <v>2017</v>
      </c>
      <c r="C138">
        <f t="shared" si="17"/>
        <v>32</v>
      </c>
      <c r="D138">
        <v>201732</v>
      </c>
      <c r="E138">
        <v>1.4074599962227701</v>
      </c>
      <c r="F138">
        <v>0</v>
      </c>
      <c r="G138">
        <v>17.714285714285701</v>
      </c>
    </row>
    <row r="139" spans="1:7" x14ac:dyDescent="0.25">
      <c r="A139" t="s">
        <v>4</v>
      </c>
      <c r="B139">
        <f t="shared" si="16"/>
        <v>2017</v>
      </c>
      <c r="C139">
        <f t="shared" si="17"/>
        <v>33</v>
      </c>
      <c r="D139">
        <v>201733</v>
      </c>
      <c r="E139">
        <v>1.8002395300523799</v>
      </c>
      <c r="F139">
        <v>0</v>
      </c>
      <c r="G139">
        <v>19.285714285714299</v>
      </c>
    </row>
    <row r="140" spans="1:7" x14ac:dyDescent="0.25">
      <c r="A140" t="s">
        <v>4</v>
      </c>
      <c r="B140">
        <f t="shared" si="16"/>
        <v>2017</v>
      </c>
      <c r="C140">
        <f t="shared" si="17"/>
        <v>34</v>
      </c>
      <c r="D140">
        <v>201734</v>
      </c>
      <c r="E140">
        <v>1.37472836840363</v>
      </c>
      <c r="F140">
        <v>0</v>
      </c>
      <c r="G140">
        <v>19.1428571428571</v>
      </c>
    </row>
    <row r="141" spans="1:7" x14ac:dyDescent="0.25">
      <c r="A141" t="s">
        <v>4</v>
      </c>
      <c r="B141">
        <f t="shared" si="16"/>
        <v>2017</v>
      </c>
      <c r="C141">
        <f t="shared" si="17"/>
        <v>35</v>
      </c>
      <c r="D141">
        <v>201735</v>
      </c>
      <c r="E141">
        <v>1.4401916240418999</v>
      </c>
      <c r="F141">
        <v>0</v>
      </c>
      <c r="G141">
        <v>18.714285714285701</v>
      </c>
    </row>
    <row r="142" spans="1:7" x14ac:dyDescent="0.25">
      <c r="A142" t="s">
        <v>4</v>
      </c>
      <c r="B142">
        <f t="shared" si="16"/>
        <v>2017</v>
      </c>
      <c r="C142">
        <f t="shared" si="17"/>
        <v>36</v>
      </c>
      <c r="D142">
        <v>201736</v>
      </c>
      <c r="E142">
        <v>1.73477627441411</v>
      </c>
      <c r="F142">
        <v>0</v>
      </c>
      <c r="G142">
        <v>19.600000000000001</v>
      </c>
    </row>
    <row r="143" spans="1:7" x14ac:dyDescent="0.25">
      <c r="A143" t="s">
        <v>4</v>
      </c>
      <c r="B143">
        <f t="shared" si="16"/>
        <v>2017</v>
      </c>
      <c r="C143">
        <f t="shared" si="17"/>
        <v>37</v>
      </c>
      <c r="D143">
        <v>201737</v>
      </c>
      <c r="E143">
        <v>2.2257506917011201</v>
      </c>
      <c r="F143">
        <v>0</v>
      </c>
    </row>
    <row r="144" spans="1:7" x14ac:dyDescent="0.25">
      <c r="A144" t="s">
        <v>4</v>
      </c>
      <c r="B144">
        <f t="shared" si="16"/>
        <v>2017</v>
      </c>
      <c r="C144">
        <f t="shared" si="17"/>
        <v>38</v>
      </c>
      <c r="D144">
        <v>201738</v>
      </c>
      <c r="E144">
        <v>1.7020446465949699</v>
      </c>
      <c r="F144">
        <v>0</v>
      </c>
    </row>
    <row r="145" spans="1:7" x14ac:dyDescent="0.25">
      <c r="A145" t="s">
        <v>4</v>
      </c>
      <c r="B145">
        <f t="shared" si="16"/>
        <v>2017</v>
      </c>
      <c r="C145">
        <f t="shared" si="17"/>
        <v>39</v>
      </c>
      <c r="D145">
        <v>201739</v>
      </c>
      <c r="E145">
        <v>1.4074599962227701</v>
      </c>
      <c r="F145">
        <v>9.9999999999999893</v>
      </c>
    </row>
    <row r="146" spans="1:7" x14ac:dyDescent="0.25">
      <c r="A146" t="s">
        <v>4</v>
      </c>
      <c r="B146">
        <f t="shared" si="16"/>
        <v>2017</v>
      </c>
      <c r="C146">
        <f t="shared" si="17"/>
        <v>40</v>
      </c>
      <c r="D146">
        <v>201740</v>
      </c>
      <c r="E146">
        <v>1.9966292969671799</v>
      </c>
      <c r="F146">
        <v>11.5999999999999</v>
      </c>
    </row>
    <row r="147" spans="1:7" x14ac:dyDescent="0.25">
      <c r="A147" t="s">
        <v>4</v>
      </c>
      <c r="B147">
        <f t="shared" si="16"/>
        <v>2017</v>
      </c>
      <c r="C147">
        <f t="shared" si="17"/>
        <v>41</v>
      </c>
      <c r="D147">
        <v>201741</v>
      </c>
      <c r="E147">
        <v>1.6365813909567</v>
      </c>
      <c r="F147">
        <v>0</v>
      </c>
    </row>
    <row r="148" spans="1:7" x14ac:dyDescent="0.25">
      <c r="A148" t="s">
        <v>4</v>
      </c>
      <c r="B148">
        <f t="shared" si="16"/>
        <v>2017</v>
      </c>
      <c r="C148">
        <f t="shared" si="17"/>
        <v>42</v>
      </c>
      <c r="D148">
        <v>201742</v>
      </c>
      <c r="E148">
        <v>1.4401916240418999</v>
      </c>
      <c r="F148">
        <v>0</v>
      </c>
    </row>
    <row r="149" spans="1:7" x14ac:dyDescent="0.25">
      <c r="A149" t="s">
        <v>4</v>
      </c>
      <c r="B149">
        <f t="shared" si="16"/>
        <v>2017</v>
      </c>
      <c r="C149">
        <f t="shared" si="17"/>
        <v>43</v>
      </c>
      <c r="D149">
        <v>201743</v>
      </c>
      <c r="E149">
        <v>1.27653348494623</v>
      </c>
      <c r="F149">
        <v>12.4</v>
      </c>
    </row>
    <row r="150" spans="1:7" x14ac:dyDescent="0.25">
      <c r="A150" t="s">
        <v>4</v>
      </c>
      <c r="B150">
        <f t="shared" si="16"/>
        <v>2017</v>
      </c>
      <c r="C150">
        <f t="shared" si="17"/>
        <v>44</v>
      </c>
      <c r="D150">
        <v>201744</v>
      </c>
      <c r="E150">
        <v>1.3419967405844999</v>
      </c>
      <c r="F150">
        <v>36</v>
      </c>
    </row>
    <row r="151" spans="1:7" x14ac:dyDescent="0.25">
      <c r="A151" t="s">
        <v>4</v>
      </c>
      <c r="B151">
        <f t="shared" si="16"/>
        <v>2017</v>
      </c>
      <c r="C151">
        <f t="shared" si="17"/>
        <v>45</v>
      </c>
      <c r="D151">
        <v>201745</v>
      </c>
      <c r="E151">
        <v>1.7020446465949699</v>
      </c>
      <c r="F151">
        <v>119.2</v>
      </c>
    </row>
    <row r="152" spans="1:7" x14ac:dyDescent="0.25">
      <c r="A152" t="s">
        <v>4</v>
      </c>
      <c r="B152">
        <f t="shared" si="16"/>
        <v>2017</v>
      </c>
      <c r="C152">
        <f t="shared" si="17"/>
        <v>46</v>
      </c>
      <c r="D152">
        <v>201746</v>
      </c>
      <c r="E152">
        <v>1.8984344135097799</v>
      </c>
      <c r="F152">
        <v>47.2</v>
      </c>
    </row>
    <row r="153" spans="1:7" x14ac:dyDescent="0.25">
      <c r="A153" t="s">
        <v>4</v>
      </c>
      <c r="B153">
        <f t="shared" si="16"/>
        <v>2017</v>
      </c>
      <c r="C153">
        <f t="shared" si="17"/>
        <v>47</v>
      </c>
      <c r="D153">
        <v>201747</v>
      </c>
      <c r="E153">
        <v>1.4401916240418999</v>
      </c>
      <c r="F153">
        <v>5.8</v>
      </c>
    </row>
    <row r="154" spans="1:7" x14ac:dyDescent="0.25">
      <c r="A154" t="s">
        <v>4</v>
      </c>
      <c r="B154">
        <f t="shared" si="16"/>
        <v>2017</v>
      </c>
      <c r="C154">
        <f t="shared" si="17"/>
        <v>48</v>
      </c>
      <c r="D154">
        <v>201748</v>
      </c>
      <c r="E154">
        <v>1.37472836840363</v>
      </c>
      <c r="F154">
        <v>143.79999999999899</v>
      </c>
      <c r="G154">
        <v>24.5</v>
      </c>
    </row>
    <row r="155" spans="1:7" x14ac:dyDescent="0.25">
      <c r="A155" t="s">
        <v>4</v>
      </c>
      <c r="B155">
        <f t="shared" si="16"/>
        <v>2017</v>
      </c>
      <c r="C155">
        <f t="shared" si="17"/>
        <v>49</v>
      </c>
      <c r="D155">
        <v>201749</v>
      </c>
      <c r="E155">
        <v>1.6038497631375701</v>
      </c>
      <c r="F155">
        <v>30.599999999999898</v>
      </c>
      <c r="G155">
        <v>24</v>
      </c>
    </row>
    <row r="156" spans="1:7" x14ac:dyDescent="0.25">
      <c r="A156" t="s">
        <v>4</v>
      </c>
      <c r="B156">
        <f t="shared" si="16"/>
        <v>2017</v>
      </c>
      <c r="C156">
        <f t="shared" si="17"/>
        <v>50</v>
      </c>
      <c r="D156">
        <v>201750</v>
      </c>
      <c r="E156">
        <v>2.12755580824372</v>
      </c>
      <c r="F156">
        <v>153.99999999999901</v>
      </c>
      <c r="G156">
        <v>21</v>
      </c>
    </row>
    <row r="157" spans="1:7" x14ac:dyDescent="0.25">
      <c r="A157" t="s">
        <v>4</v>
      </c>
      <c r="B157">
        <f t="shared" si="16"/>
        <v>2017</v>
      </c>
      <c r="C157">
        <f t="shared" si="17"/>
        <v>51</v>
      </c>
      <c r="D157">
        <v>201751</v>
      </c>
      <c r="E157">
        <v>2.1602874360628501</v>
      </c>
      <c r="F157">
        <v>24.799999999999901</v>
      </c>
      <c r="G157">
        <v>23.428571428571399</v>
      </c>
    </row>
    <row r="158" spans="1:7" x14ac:dyDescent="0.25">
      <c r="A158" t="s">
        <v>4</v>
      </c>
      <c r="B158">
        <f t="shared" si="16"/>
        <v>2017</v>
      </c>
      <c r="C158">
        <f t="shared" si="17"/>
        <v>52</v>
      </c>
      <c r="D158">
        <v>201752</v>
      </c>
      <c r="E158">
        <v>1.66931301877584</v>
      </c>
      <c r="F158">
        <v>42.4</v>
      </c>
      <c r="G158">
        <v>23.428571428571399</v>
      </c>
    </row>
    <row r="159" spans="1:7" x14ac:dyDescent="0.25">
      <c r="A159" t="s">
        <v>4</v>
      </c>
      <c r="B159">
        <f t="shared" si="16"/>
        <v>2018</v>
      </c>
      <c r="C159">
        <f t="shared" si="17"/>
        <v>1</v>
      </c>
      <c r="D159">
        <v>201801</v>
      </c>
      <c r="E159">
        <v>3.30589440973255</v>
      </c>
      <c r="F159">
        <v>91.6</v>
      </c>
      <c r="G159">
        <v>20.8571428571429</v>
      </c>
    </row>
    <row r="160" spans="1:7" x14ac:dyDescent="0.25">
      <c r="A160" t="s">
        <v>4</v>
      </c>
      <c r="B160">
        <f t="shared" si="16"/>
        <v>2018</v>
      </c>
      <c r="C160">
        <f t="shared" si="17"/>
        <v>2</v>
      </c>
      <c r="D160">
        <v>201802</v>
      </c>
      <c r="E160">
        <v>2.6839934811689998</v>
      </c>
      <c r="F160">
        <v>31.8</v>
      </c>
      <c r="G160">
        <v>21.285714285714299</v>
      </c>
    </row>
    <row r="161" spans="1:7" x14ac:dyDescent="0.25">
      <c r="A161" t="s">
        <v>4</v>
      </c>
      <c r="B161">
        <f t="shared" si="16"/>
        <v>2018</v>
      </c>
      <c r="C161">
        <f t="shared" si="17"/>
        <v>3</v>
      </c>
      <c r="D161">
        <v>201803</v>
      </c>
      <c r="E161">
        <v>2.8803832480837999</v>
      </c>
      <c r="F161">
        <v>1.4</v>
      </c>
      <c r="G161">
        <v>23.1428571428571</v>
      </c>
    </row>
    <row r="162" spans="1:7" x14ac:dyDescent="0.25">
      <c r="A162" t="s">
        <v>4</v>
      </c>
      <c r="B162">
        <f t="shared" si="16"/>
        <v>2018</v>
      </c>
      <c r="C162">
        <f t="shared" si="17"/>
        <v>4</v>
      </c>
      <c r="D162">
        <v>201804</v>
      </c>
      <c r="E162">
        <v>1.93116604132891</v>
      </c>
      <c r="F162">
        <v>56.8</v>
      </c>
      <c r="G162">
        <v>26.1428571428571</v>
      </c>
    </row>
    <row r="163" spans="1:7" x14ac:dyDescent="0.25">
      <c r="A163" t="s">
        <v>4</v>
      </c>
      <c r="B163">
        <f t="shared" si="16"/>
        <v>2018</v>
      </c>
      <c r="C163">
        <f t="shared" si="17"/>
        <v>5</v>
      </c>
      <c r="D163">
        <v>201805</v>
      </c>
      <c r="E163">
        <v>2.48760371425419</v>
      </c>
      <c r="F163">
        <v>88.6</v>
      </c>
      <c r="G163">
        <v>21.714285714285701</v>
      </c>
    </row>
    <row r="164" spans="1:7" x14ac:dyDescent="0.25">
      <c r="A164" t="s">
        <v>4</v>
      </c>
      <c r="B164">
        <f t="shared" si="16"/>
        <v>2018</v>
      </c>
      <c r="C164">
        <f t="shared" si="17"/>
        <v>6</v>
      </c>
      <c r="D164">
        <v>201806</v>
      </c>
      <c r="E164">
        <v>2.7167251089881299</v>
      </c>
      <c r="F164">
        <v>96.2</v>
      </c>
      <c r="G164">
        <v>21.428571428571399</v>
      </c>
    </row>
    <row r="165" spans="1:7" x14ac:dyDescent="0.25">
      <c r="A165" t="s">
        <v>4</v>
      </c>
      <c r="B165">
        <f t="shared" si="16"/>
        <v>2018</v>
      </c>
      <c r="C165">
        <f t="shared" si="17"/>
        <v>7</v>
      </c>
      <c r="D165">
        <v>201807</v>
      </c>
      <c r="E165">
        <v>2.5203353420733299</v>
      </c>
      <c r="F165">
        <v>0</v>
      </c>
      <c r="G165">
        <v>23.1428571428571</v>
      </c>
    </row>
    <row r="166" spans="1:7" x14ac:dyDescent="0.25">
      <c r="A166" t="s">
        <v>4</v>
      </c>
      <c r="B166">
        <f t="shared" si="16"/>
        <v>2018</v>
      </c>
      <c r="C166">
        <f t="shared" si="17"/>
        <v>8</v>
      </c>
      <c r="D166">
        <v>201808</v>
      </c>
      <c r="E166">
        <v>2.12755580824372</v>
      </c>
      <c r="F166">
        <v>64.599999999999994</v>
      </c>
      <c r="G166">
        <v>22</v>
      </c>
    </row>
    <row r="167" spans="1:7" x14ac:dyDescent="0.25">
      <c r="A167" t="s">
        <v>4</v>
      </c>
      <c r="B167">
        <f t="shared" si="16"/>
        <v>2018</v>
      </c>
      <c r="C167">
        <f t="shared" si="17"/>
        <v>9</v>
      </c>
      <c r="D167">
        <v>201809</v>
      </c>
      <c r="E167">
        <v>2.8803832480837999</v>
      </c>
      <c r="F167">
        <v>18.799999999999901</v>
      </c>
      <c r="G167">
        <v>26.1428571428571</v>
      </c>
    </row>
    <row r="168" spans="1:7" x14ac:dyDescent="0.25">
      <c r="A168" t="s">
        <v>4</v>
      </c>
      <c r="B168">
        <f t="shared" si="16"/>
        <v>2018</v>
      </c>
      <c r="C168">
        <f t="shared" si="17"/>
        <v>10</v>
      </c>
      <c r="D168">
        <v>201810</v>
      </c>
      <c r="E168">
        <v>3.4368209210090899</v>
      </c>
      <c r="F168">
        <v>136.19999999999899</v>
      </c>
      <c r="G168">
        <v>21.3333333333333</v>
      </c>
    </row>
    <row r="169" spans="1:7" x14ac:dyDescent="0.25">
      <c r="A169" t="s">
        <v>4</v>
      </c>
      <c r="B169">
        <f t="shared" si="16"/>
        <v>2018</v>
      </c>
      <c r="C169">
        <f t="shared" si="17"/>
        <v>11</v>
      </c>
      <c r="D169">
        <v>201811</v>
      </c>
      <c r="E169">
        <v>4.3533064999448401</v>
      </c>
      <c r="F169">
        <v>34.799999999999997</v>
      </c>
      <c r="G169">
        <v>24</v>
      </c>
    </row>
    <row r="170" spans="1:7" x14ac:dyDescent="0.25">
      <c r="A170" t="s">
        <v>4</v>
      </c>
      <c r="B170">
        <f t="shared" si="16"/>
        <v>2018</v>
      </c>
      <c r="C170">
        <f t="shared" si="17"/>
        <v>12</v>
      </c>
      <c r="D170">
        <v>201812</v>
      </c>
      <c r="E170">
        <v>3.3713576653708199</v>
      </c>
      <c r="F170">
        <v>46.8</v>
      </c>
      <c r="G170">
        <v>22.571428571428601</v>
      </c>
    </row>
    <row r="171" spans="1:7" x14ac:dyDescent="0.25">
      <c r="A171" t="s">
        <v>4</v>
      </c>
      <c r="B171">
        <f t="shared" si="16"/>
        <v>2018</v>
      </c>
      <c r="C171">
        <f t="shared" si="17"/>
        <v>13</v>
      </c>
      <c r="D171">
        <v>201813</v>
      </c>
      <c r="E171">
        <v>3.6332106879238899</v>
      </c>
      <c r="F171">
        <v>10</v>
      </c>
      <c r="G171">
        <v>22</v>
      </c>
    </row>
    <row r="172" spans="1:7" x14ac:dyDescent="0.25">
      <c r="A172" t="s">
        <v>4</v>
      </c>
      <c r="B172">
        <f t="shared" si="16"/>
        <v>2018</v>
      </c>
      <c r="C172">
        <f t="shared" si="17"/>
        <v>14</v>
      </c>
      <c r="D172">
        <v>201814</v>
      </c>
      <c r="E172">
        <v>4.9097441728701199</v>
      </c>
      <c r="F172">
        <v>107.8</v>
      </c>
      <c r="G172">
        <v>21.8571428571429</v>
      </c>
    </row>
    <row r="173" spans="1:7" x14ac:dyDescent="0.25">
      <c r="A173" t="s">
        <v>4</v>
      </c>
      <c r="B173">
        <f t="shared" si="16"/>
        <v>2018</v>
      </c>
      <c r="C173">
        <f t="shared" si="17"/>
        <v>15</v>
      </c>
      <c r="D173">
        <v>201815</v>
      </c>
      <c r="E173">
        <v>4.9424758006892597</v>
      </c>
      <c r="F173">
        <v>15.6</v>
      </c>
      <c r="G173">
        <v>19.8571428571429</v>
      </c>
    </row>
    <row r="174" spans="1:7" x14ac:dyDescent="0.25">
      <c r="A174" t="s">
        <v>4</v>
      </c>
      <c r="B174">
        <f t="shared" si="16"/>
        <v>2018</v>
      </c>
      <c r="C174">
        <f t="shared" si="17"/>
        <v>16</v>
      </c>
      <c r="D174">
        <v>201816</v>
      </c>
      <c r="E174">
        <v>4.8442809172318597</v>
      </c>
      <c r="F174">
        <v>51.4</v>
      </c>
      <c r="G174">
        <v>21.8571428571429</v>
      </c>
    </row>
    <row r="175" spans="1:7" x14ac:dyDescent="0.25">
      <c r="A175" t="s">
        <v>4</v>
      </c>
      <c r="B175">
        <f t="shared" si="16"/>
        <v>2018</v>
      </c>
      <c r="C175">
        <f t="shared" si="17"/>
        <v>17</v>
      </c>
      <c r="D175">
        <v>201817</v>
      </c>
      <c r="E175">
        <v>4.32057487212571</v>
      </c>
      <c r="F175">
        <v>38.799999999999997</v>
      </c>
      <c r="G175">
        <v>26.428571428571399</v>
      </c>
    </row>
    <row r="176" spans="1:7" x14ac:dyDescent="0.25">
      <c r="A176" t="s">
        <v>4</v>
      </c>
      <c r="B176">
        <f t="shared" si="16"/>
        <v>2018</v>
      </c>
      <c r="C176">
        <f t="shared" si="17"/>
        <v>18</v>
      </c>
      <c r="D176">
        <v>201818</v>
      </c>
      <c r="E176">
        <v>3.2404311540942801</v>
      </c>
      <c r="F176">
        <v>0</v>
      </c>
      <c r="G176">
        <v>27</v>
      </c>
    </row>
    <row r="177" spans="1:7" x14ac:dyDescent="0.25">
      <c r="A177" t="s">
        <v>4</v>
      </c>
      <c r="B177">
        <f t="shared" si="16"/>
        <v>2018</v>
      </c>
      <c r="C177">
        <f t="shared" si="17"/>
        <v>19</v>
      </c>
      <c r="D177">
        <v>201819</v>
      </c>
      <c r="E177">
        <v>4.41876975558311</v>
      </c>
      <c r="F177">
        <v>0</v>
      </c>
      <c r="G177">
        <v>26</v>
      </c>
    </row>
    <row r="178" spans="1:7" x14ac:dyDescent="0.25">
      <c r="A178" t="s">
        <v>4</v>
      </c>
      <c r="B178">
        <f t="shared" si="16"/>
        <v>2018</v>
      </c>
      <c r="C178">
        <f t="shared" si="17"/>
        <v>20</v>
      </c>
      <c r="D178">
        <v>201820</v>
      </c>
      <c r="E178">
        <v>3.3713576653708199</v>
      </c>
      <c r="F178">
        <v>6.6</v>
      </c>
      <c r="G178">
        <v>26.714285714285701</v>
      </c>
    </row>
    <row r="179" spans="1:7" x14ac:dyDescent="0.25">
      <c r="A179" t="s">
        <v>4</v>
      </c>
      <c r="B179">
        <f t="shared" si="16"/>
        <v>2018</v>
      </c>
      <c r="C179">
        <f t="shared" si="17"/>
        <v>21</v>
      </c>
      <c r="D179">
        <v>201821</v>
      </c>
      <c r="E179">
        <v>2.0620925526054501</v>
      </c>
      <c r="F179">
        <v>3</v>
      </c>
      <c r="G179">
        <v>19.571428571428601</v>
      </c>
    </row>
    <row r="180" spans="1:7" x14ac:dyDescent="0.25">
      <c r="A180" t="s">
        <v>4</v>
      </c>
      <c r="B180">
        <f t="shared" si="16"/>
        <v>2018</v>
      </c>
      <c r="C180">
        <f t="shared" si="17"/>
        <v>22</v>
      </c>
      <c r="D180">
        <v>201822</v>
      </c>
      <c r="E180">
        <v>2.48760371425419</v>
      </c>
      <c r="F180">
        <v>0</v>
      </c>
      <c r="G180">
        <v>17.571428571428601</v>
      </c>
    </row>
    <row r="181" spans="1:7" x14ac:dyDescent="0.25">
      <c r="A181" t="s">
        <v>4</v>
      </c>
      <c r="B181">
        <f t="shared" si="16"/>
        <v>2018</v>
      </c>
      <c r="C181">
        <f t="shared" si="17"/>
        <v>23</v>
      </c>
      <c r="D181">
        <v>201823</v>
      </c>
      <c r="E181">
        <v>2.02936092478632</v>
      </c>
      <c r="F181">
        <v>0</v>
      </c>
      <c r="G181">
        <v>19.1428571428571</v>
      </c>
    </row>
    <row r="182" spans="1:7" x14ac:dyDescent="0.25">
      <c r="A182" t="s">
        <v>4</v>
      </c>
      <c r="B182">
        <f t="shared" si="16"/>
        <v>2018</v>
      </c>
      <c r="C182">
        <f t="shared" si="17"/>
        <v>24</v>
      </c>
      <c r="D182">
        <v>201824</v>
      </c>
      <c r="E182">
        <v>2.29121394733939</v>
      </c>
      <c r="F182">
        <v>0</v>
      </c>
      <c r="G182">
        <v>19.1428571428571</v>
      </c>
    </row>
    <row r="183" spans="1:7" x14ac:dyDescent="0.25">
      <c r="A183" t="s">
        <v>4</v>
      </c>
      <c r="B183">
        <f t="shared" si="16"/>
        <v>2018</v>
      </c>
      <c r="C183">
        <f t="shared" si="17"/>
        <v>25</v>
      </c>
      <c r="D183">
        <v>201825</v>
      </c>
      <c r="E183">
        <v>2.38940883079679</v>
      </c>
      <c r="F183">
        <v>0</v>
      </c>
      <c r="G183">
        <v>18.285714285714299</v>
      </c>
    </row>
    <row r="184" spans="1:7" x14ac:dyDescent="0.25">
      <c r="A184" t="s">
        <v>4</v>
      </c>
      <c r="B184">
        <f t="shared" si="16"/>
        <v>2018</v>
      </c>
      <c r="C184">
        <f t="shared" si="17"/>
        <v>26</v>
      </c>
      <c r="D184">
        <v>201826</v>
      </c>
      <c r="E184">
        <v>2.38940883079679</v>
      </c>
      <c r="F184">
        <v>0</v>
      </c>
      <c r="G184">
        <v>17</v>
      </c>
    </row>
    <row r="185" spans="1:7" x14ac:dyDescent="0.25">
      <c r="A185" t="s">
        <v>4</v>
      </c>
      <c r="B185">
        <f t="shared" si="16"/>
        <v>2018</v>
      </c>
      <c r="C185">
        <f t="shared" si="17"/>
        <v>27</v>
      </c>
      <c r="D185">
        <v>201827</v>
      </c>
      <c r="E185">
        <v>1.3419967405844999</v>
      </c>
      <c r="F185">
        <v>0</v>
      </c>
      <c r="G185">
        <v>17</v>
      </c>
    </row>
    <row r="186" spans="1:7" x14ac:dyDescent="0.25">
      <c r="A186" t="s">
        <v>4</v>
      </c>
      <c r="B186">
        <f t="shared" si="16"/>
        <v>2018</v>
      </c>
      <c r="C186">
        <f t="shared" si="17"/>
        <v>28</v>
      </c>
      <c r="D186">
        <v>201828</v>
      </c>
      <c r="E186">
        <v>1.7020446465949699</v>
      </c>
      <c r="F186">
        <v>0</v>
      </c>
      <c r="G186">
        <v>18.571428571428601</v>
      </c>
    </row>
    <row r="187" spans="1:7" x14ac:dyDescent="0.25">
      <c r="A187" t="s">
        <v>4</v>
      </c>
      <c r="B187">
        <f t="shared" si="16"/>
        <v>2018</v>
      </c>
      <c r="C187">
        <f t="shared" si="17"/>
        <v>29</v>
      </c>
      <c r="D187">
        <v>201829</v>
      </c>
      <c r="E187">
        <v>1.5383865074992999</v>
      </c>
      <c r="F187">
        <v>0</v>
      </c>
      <c r="G187">
        <v>22.714285714285701</v>
      </c>
    </row>
    <row r="188" spans="1:7" x14ac:dyDescent="0.25">
      <c r="A188" t="s">
        <v>4</v>
      </c>
      <c r="B188">
        <f t="shared" si="16"/>
        <v>2018</v>
      </c>
      <c r="C188">
        <f t="shared" si="17"/>
        <v>30</v>
      </c>
      <c r="D188">
        <v>201830</v>
      </c>
      <c r="E188">
        <v>1.21107022930796</v>
      </c>
      <c r="F188">
        <v>0</v>
      </c>
      <c r="G188">
        <v>25.1428571428571</v>
      </c>
    </row>
    <row r="189" spans="1:7" x14ac:dyDescent="0.25">
      <c r="A189" t="s">
        <v>4</v>
      </c>
      <c r="B189">
        <f t="shared" si="16"/>
        <v>2018</v>
      </c>
      <c r="C189">
        <f t="shared" si="17"/>
        <v>31</v>
      </c>
      <c r="D189">
        <v>201831</v>
      </c>
      <c r="E189">
        <v>0.98194883457402504</v>
      </c>
      <c r="F189">
        <v>0</v>
      </c>
      <c r="G189">
        <v>28.428571428571399</v>
      </c>
    </row>
    <row r="190" spans="1:7" x14ac:dyDescent="0.25">
      <c r="A190" t="s">
        <v>4</v>
      </c>
      <c r="B190">
        <f t="shared" si="16"/>
        <v>2018</v>
      </c>
      <c r="C190">
        <f t="shared" si="17"/>
        <v>32</v>
      </c>
      <c r="D190">
        <v>201832</v>
      </c>
      <c r="E190">
        <v>0.88375395111662303</v>
      </c>
      <c r="F190">
        <v>2.2000000000000002</v>
      </c>
      <c r="G190">
        <v>28.714285714285701</v>
      </c>
    </row>
    <row r="191" spans="1:7" x14ac:dyDescent="0.25">
      <c r="A191" t="s">
        <v>4</v>
      </c>
      <c r="B191">
        <f t="shared" si="16"/>
        <v>2018</v>
      </c>
      <c r="C191">
        <f t="shared" si="17"/>
        <v>33</v>
      </c>
      <c r="D191">
        <v>201833</v>
      </c>
      <c r="E191">
        <v>1.5056548796801701</v>
      </c>
      <c r="F191">
        <v>12.8</v>
      </c>
      <c r="G191">
        <v>22.1428571428571</v>
      </c>
    </row>
    <row r="192" spans="1:7" x14ac:dyDescent="0.25">
      <c r="A192" t="s">
        <v>4</v>
      </c>
      <c r="B192">
        <f t="shared" si="16"/>
        <v>2018</v>
      </c>
      <c r="C192">
        <f t="shared" si="17"/>
        <v>34</v>
      </c>
      <c r="D192">
        <v>201834</v>
      </c>
      <c r="E192">
        <v>1.2438018571270899</v>
      </c>
      <c r="F192">
        <v>4.4000000000000004</v>
      </c>
      <c r="G192">
        <v>19.8571428571429</v>
      </c>
    </row>
    <row r="193" spans="1:7" x14ac:dyDescent="0.25">
      <c r="A193" t="s">
        <v>4</v>
      </c>
      <c r="B193">
        <f t="shared" si="16"/>
        <v>2018</v>
      </c>
      <c r="C193">
        <f t="shared" si="17"/>
        <v>35</v>
      </c>
      <c r="D193">
        <v>201835</v>
      </c>
      <c r="E193">
        <v>1.4401916240418999</v>
      </c>
      <c r="F193">
        <v>3.6</v>
      </c>
      <c r="G193">
        <v>21.428571428571399</v>
      </c>
    </row>
    <row r="194" spans="1:7" x14ac:dyDescent="0.25">
      <c r="A194" t="s">
        <v>4</v>
      </c>
      <c r="B194">
        <f t="shared" si="16"/>
        <v>2018</v>
      </c>
      <c r="C194">
        <f t="shared" si="17"/>
        <v>36</v>
      </c>
      <c r="D194">
        <v>201836</v>
      </c>
      <c r="E194">
        <v>1.7020446465949699</v>
      </c>
      <c r="F194">
        <v>0</v>
      </c>
      <c r="G194">
        <v>22</v>
      </c>
    </row>
    <row r="195" spans="1:7" x14ac:dyDescent="0.25">
      <c r="A195" t="s">
        <v>4</v>
      </c>
      <c r="B195">
        <f t="shared" ref="B195:B258" si="18">_xlfn.NUMBERVALUE(LEFT($D195,4))</f>
        <v>2018</v>
      </c>
      <c r="C195">
        <f t="shared" ref="C195:C258" si="19">_xlfn.NUMBERVALUE(RIGHT($D195,2))</f>
        <v>37</v>
      </c>
      <c r="D195">
        <v>201837</v>
      </c>
      <c r="E195">
        <v>1.4401916240418999</v>
      </c>
      <c r="F195">
        <v>0.8</v>
      </c>
      <c r="G195">
        <v>21.571428571428601</v>
      </c>
    </row>
    <row r="196" spans="1:7" x14ac:dyDescent="0.25">
      <c r="A196" t="s">
        <v>4</v>
      </c>
      <c r="B196">
        <f t="shared" si="18"/>
        <v>2018</v>
      </c>
      <c r="C196">
        <f t="shared" si="19"/>
        <v>38</v>
      </c>
      <c r="D196">
        <v>201838</v>
      </c>
      <c r="E196">
        <v>1.57111813531844</v>
      </c>
      <c r="F196">
        <v>38.799999999999997</v>
      </c>
      <c r="G196">
        <v>21.8571428571429</v>
      </c>
    </row>
    <row r="197" spans="1:7" x14ac:dyDescent="0.25">
      <c r="A197" t="s">
        <v>4</v>
      </c>
      <c r="B197">
        <f t="shared" si="18"/>
        <v>2018</v>
      </c>
      <c r="C197">
        <f t="shared" si="19"/>
        <v>39</v>
      </c>
      <c r="D197">
        <v>201839</v>
      </c>
      <c r="E197">
        <v>1.57111813531844</v>
      </c>
      <c r="F197">
        <v>0</v>
      </c>
      <c r="G197">
        <v>23.428571428571399</v>
      </c>
    </row>
    <row r="198" spans="1:7" x14ac:dyDescent="0.25">
      <c r="A198" t="s">
        <v>4</v>
      </c>
      <c r="B198">
        <f t="shared" si="18"/>
        <v>2018</v>
      </c>
      <c r="C198">
        <f t="shared" si="19"/>
        <v>40</v>
      </c>
      <c r="D198">
        <v>201840</v>
      </c>
      <c r="E198">
        <v>1.47292325186103</v>
      </c>
      <c r="F198">
        <v>13</v>
      </c>
      <c r="G198">
        <v>22</v>
      </c>
    </row>
    <row r="199" spans="1:7" x14ac:dyDescent="0.25">
      <c r="A199" t="s">
        <v>4</v>
      </c>
      <c r="B199">
        <f t="shared" si="18"/>
        <v>2018</v>
      </c>
      <c r="C199">
        <f t="shared" si="19"/>
        <v>41</v>
      </c>
      <c r="D199">
        <v>201841</v>
      </c>
      <c r="E199">
        <v>2.29121394733939</v>
      </c>
      <c r="F199">
        <v>0.4</v>
      </c>
    </row>
    <row r="200" spans="1:7" x14ac:dyDescent="0.25">
      <c r="A200" t="s">
        <v>4</v>
      </c>
      <c r="B200">
        <f t="shared" si="18"/>
        <v>2018</v>
      </c>
      <c r="C200">
        <f t="shared" si="19"/>
        <v>42</v>
      </c>
      <c r="D200">
        <v>201842</v>
      </c>
      <c r="E200">
        <v>1.8657027856906401</v>
      </c>
      <c r="F200">
        <v>108.4</v>
      </c>
      <c r="G200">
        <v>22</v>
      </c>
    </row>
    <row r="201" spans="1:7" x14ac:dyDescent="0.25">
      <c r="A201" t="s">
        <v>4</v>
      </c>
      <c r="B201">
        <f t="shared" si="18"/>
        <v>2018</v>
      </c>
      <c r="C201">
        <f t="shared" si="19"/>
        <v>43</v>
      </c>
      <c r="D201">
        <v>201843</v>
      </c>
      <c r="E201">
        <v>2.2584823195202501</v>
      </c>
      <c r="F201">
        <v>92</v>
      </c>
      <c r="G201">
        <v>22.714285714285701</v>
      </c>
    </row>
    <row r="202" spans="1:7" x14ac:dyDescent="0.25">
      <c r="A202" t="s">
        <v>4</v>
      </c>
      <c r="B202">
        <f t="shared" si="18"/>
        <v>2018</v>
      </c>
      <c r="C202">
        <f t="shared" si="19"/>
        <v>44</v>
      </c>
      <c r="D202">
        <v>201844</v>
      </c>
      <c r="E202">
        <v>2.4221404586159299</v>
      </c>
      <c r="F202">
        <v>108.2</v>
      </c>
      <c r="G202">
        <v>23.1428571428571</v>
      </c>
    </row>
    <row r="203" spans="1:7" x14ac:dyDescent="0.25">
      <c r="A203" t="s">
        <v>4</v>
      </c>
      <c r="B203">
        <f t="shared" si="18"/>
        <v>2018</v>
      </c>
      <c r="C203">
        <f t="shared" si="19"/>
        <v>45</v>
      </c>
      <c r="D203">
        <v>201845</v>
      </c>
      <c r="E203">
        <v>1.8657027856906401</v>
      </c>
      <c r="F203">
        <v>79.400000000000006</v>
      </c>
      <c r="G203">
        <v>21.285714285714299</v>
      </c>
    </row>
    <row r="204" spans="1:7" x14ac:dyDescent="0.25">
      <c r="A204" t="s">
        <v>4</v>
      </c>
      <c r="B204">
        <f t="shared" si="18"/>
        <v>2018</v>
      </c>
      <c r="C204">
        <f t="shared" si="19"/>
        <v>46</v>
      </c>
      <c r="D204">
        <v>201846</v>
      </c>
      <c r="E204">
        <v>2.0948241804245802</v>
      </c>
      <c r="F204">
        <v>113</v>
      </c>
      <c r="G204">
        <v>22.285714285714299</v>
      </c>
    </row>
    <row r="205" spans="1:7" x14ac:dyDescent="0.25">
      <c r="A205" t="s">
        <v>4</v>
      </c>
      <c r="B205">
        <f t="shared" si="18"/>
        <v>2018</v>
      </c>
      <c r="C205">
        <f t="shared" si="19"/>
        <v>47</v>
      </c>
      <c r="D205">
        <v>201847</v>
      </c>
      <c r="E205">
        <v>3.1749678984560101</v>
      </c>
      <c r="F205">
        <v>32.4</v>
      </c>
      <c r="G205">
        <v>22.428571428571399</v>
      </c>
    </row>
    <row r="206" spans="1:7" x14ac:dyDescent="0.25">
      <c r="A206" t="s">
        <v>4</v>
      </c>
      <c r="B206">
        <f t="shared" si="18"/>
        <v>2018</v>
      </c>
      <c r="C206">
        <f t="shared" si="19"/>
        <v>48</v>
      </c>
      <c r="D206">
        <v>201848</v>
      </c>
      <c r="E206">
        <v>3.2731627819134101</v>
      </c>
      <c r="F206">
        <v>25.4</v>
      </c>
      <c r="G206">
        <v>21.8571428571429</v>
      </c>
    </row>
    <row r="207" spans="1:7" x14ac:dyDescent="0.25">
      <c r="A207" t="s">
        <v>4</v>
      </c>
      <c r="B207">
        <f t="shared" si="18"/>
        <v>2018</v>
      </c>
      <c r="C207">
        <f t="shared" si="19"/>
        <v>49</v>
      </c>
      <c r="D207">
        <v>201849</v>
      </c>
      <c r="E207">
        <v>3.5350158044664899</v>
      </c>
      <c r="F207">
        <v>81</v>
      </c>
      <c r="G207">
        <v>22.571428571428601</v>
      </c>
    </row>
    <row r="208" spans="1:7" x14ac:dyDescent="0.25">
      <c r="A208" t="s">
        <v>4</v>
      </c>
      <c r="B208">
        <f t="shared" si="18"/>
        <v>2018</v>
      </c>
      <c r="C208">
        <f t="shared" si="19"/>
        <v>50</v>
      </c>
      <c r="D208">
        <v>201850</v>
      </c>
      <c r="E208">
        <v>3.8296004548387002</v>
      </c>
      <c r="F208">
        <v>10.799999999999899</v>
      </c>
    </row>
    <row r="209" spans="1:7" x14ac:dyDescent="0.25">
      <c r="A209" t="s">
        <v>4</v>
      </c>
      <c r="B209">
        <f t="shared" si="18"/>
        <v>2018</v>
      </c>
      <c r="C209">
        <f t="shared" si="19"/>
        <v>51</v>
      </c>
      <c r="D209">
        <v>201851</v>
      </c>
      <c r="E209">
        <v>4.8115492894127199</v>
      </c>
      <c r="F209">
        <v>11.2</v>
      </c>
    </row>
    <row r="210" spans="1:7" x14ac:dyDescent="0.25">
      <c r="A210" t="s">
        <v>4</v>
      </c>
      <c r="B210">
        <f t="shared" si="18"/>
        <v>2018</v>
      </c>
      <c r="C210">
        <f t="shared" si="19"/>
        <v>52</v>
      </c>
      <c r="D210">
        <v>201852</v>
      </c>
      <c r="E210">
        <v>4.2551116164874401</v>
      </c>
      <c r="F210">
        <v>63.4</v>
      </c>
      <c r="G210">
        <v>24.4</v>
      </c>
    </row>
    <row r="211" spans="1:7" x14ac:dyDescent="0.25">
      <c r="A211" t="s">
        <v>4</v>
      </c>
      <c r="B211">
        <f t="shared" si="18"/>
        <v>2021</v>
      </c>
      <c r="C211">
        <f t="shared" si="19"/>
        <v>1</v>
      </c>
      <c r="D211">
        <v>202101</v>
      </c>
      <c r="E211">
        <v>14.8601590298869</v>
      </c>
      <c r="F211">
        <v>83</v>
      </c>
      <c r="G211">
        <v>28.714285714285701</v>
      </c>
    </row>
    <row r="212" spans="1:7" x14ac:dyDescent="0.25">
      <c r="A212" t="s">
        <v>4</v>
      </c>
      <c r="B212">
        <f t="shared" si="18"/>
        <v>2021</v>
      </c>
      <c r="C212">
        <f t="shared" si="19"/>
        <v>2</v>
      </c>
      <c r="D212">
        <v>202102</v>
      </c>
      <c r="E212">
        <v>13.4526990336641</v>
      </c>
      <c r="F212">
        <v>40.200000000000003</v>
      </c>
      <c r="G212">
        <v>26.571428571428601</v>
      </c>
    </row>
    <row r="213" spans="1:7" x14ac:dyDescent="0.25">
      <c r="A213" t="s">
        <v>4</v>
      </c>
      <c r="B213">
        <f t="shared" si="18"/>
        <v>2021</v>
      </c>
      <c r="C213">
        <f t="shared" si="19"/>
        <v>3</v>
      </c>
      <c r="D213">
        <v>202103</v>
      </c>
      <c r="E213">
        <v>13.747283684036301</v>
      </c>
      <c r="F213">
        <v>0</v>
      </c>
      <c r="G213">
        <v>28.1428571428571</v>
      </c>
    </row>
    <row r="214" spans="1:7" x14ac:dyDescent="0.25">
      <c r="A214" t="s">
        <v>4</v>
      </c>
      <c r="B214">
        <f t="shared" si="18"/>
        <v>2021</v>
      </c>
      <c r="C214">
        <f t="shared" si="19"/>
        <v>4</v>
      </c>
      <c r="D214">
        <v>202104</v>
      </c>
      <c r="E214">
        <v>12.372555315632701</v>
      </c>
      <c r="F214">
        <v>132.4</v>
      </c>
      <c r="G214">
        <v>28.1428571428571</v>
      </c>
    </row>
    <row r="215" spans="1:7" x14ac:dyDescent="0.25">
      <c r="A215" t="s">
        <v>4</v>
      </c>
      <c r="B215">
        <f t="shared" si="18"/>
        <v>2021</v>
      </c>
      <c r="C215">
        <f t="shared" si="19"/>
        <v>5</v>
      </c>
      <c r="D215">
        <v>202105</v>
      </c>
      <c r="E215">
        <v>14.500111123876399</v>
      </c>
      <c r="F215">
        <v>154.599999999999</v>
      </c>
      <c r="G215">
        <v>27.571428571428601</v>
      </c>
    </row>
    <row r="216" spans="1:7" x14ac:dyDescent="0.25">
      <c r="A216" t="s">
        <v>4</v>
      </c>
      <c r="B216">
        <f t="shared" si="18"/>
        <v>2021</v>
      </c>
      <c r="C216">
        <f t="shared" si="19"/>
        <v>6</v>
      </c>
      <c r="D216">
        <v>202106</v>
      </c>
      <c r="E216">
        <v>15.6457180975461</v>
      </c>
      <c r="F216">
        <v>117.4</v>
      </c>
      <c r="G216">
        <v>25.1428571428571</v>
      </c>
    </row>
    <row r="217" spans="1:7" x14ac:dyDescent="0.25">
      <c r="A217" t="s">
        <v>4</v>
      </c>
      <c r="B217">
        <f t="shared" si="18"/>
        <v>2021</v>
      </c>
      <c r="C217">
        <f t="shared" si="19"/>
        <v>7</v>
      </c>
      <c r="D217">
        <v>202107</v>
      </c>
      <c r="E217">
        <v>20.9155101764267</v>
      </c>
      <c r="F217">
        <v>151.79999999999899</v>
      </c>
      <c r="G217">
        <v>25.714285714285701</v>
      </c>
    </row>
    <row r="218" spans="1:7" x14ac:dyDescent="0.25">
      <c r="A218" t="s">
        <v>4</v>
      </c>
      <c r="B218">
        <f t="shared" si="18"/>
        <v>2021</v>
      </c>
      <c r="C218">
        <f t="shared" si="19"/>
        <v>8</v>
      </c>
      <c r="D218">
        <v>202108</v>
      </c>
      <c r="E218">
        <v>18.067858556162001</v>
      </c>
      <c r="F218">
        <v>110</v>
      </c>
      <c r="G218">
        <v>24.8571428571429</v>
      </c>
    </row>
    <row r="219" spans="1:7" x14ac:dyDescent="0.25">
      <c r="A219" t="s">
        <v>4</v>
      </c>
      <c r="B219">
        <f t="shared" si="18"/>
        <v>2021</v>
      </c>
      <c r="C219">
        <f t="shared" si="19"/>
        <v>9</v>
      </c>
      <c r="D219">
        <v>202109</v>
      </c>
      <c r="E219">
        <v>24.188672958340099</v>
      </c>
      <c r="F219">
        <v>6.2</v>
      </c>
      <c r="G219">
        <v>25.428571428571399</v>
      </c>
    </row>
    <row r="220" spans="1:7" x14ac:dyDescent="0.25">
      <c r="A220" t="s">
        <v>4</v>
      </c>
      <c r="B220">
        <f t="shared" si="18"/>
        <v>2021</v>
      </c>
      <c r="C220">
        <f t="shared" si="19"/>
        <v>10</v>
      </c>
      <c r="D220">
        <v>202110</v>
      </c>
      <c r="E220">
        <v>18.886149251640401</v>
      </c>
      <c r="F220">
        <v>106.4</v>
      </c>
      <c r="G220">
        <v>26.428571428571399</v>
      </c>
    </row>
    <row r="221" spans="1:7" x14ac:dyDescent="0.25">
      <c r="A221" t="s">
        <v>4</v>
      </c>
      <c r="B221">
        <f t="shared" si="18"/>
        <v>2021</v>
      </c>
      <c r="C221">
        <f t="shared" si="19"/>
        <v>11</v>
      </c>
      <c r="D221">
        <v>202111</v>
      </c>
      <c r="E221">
        <v>19.3771236689274</v>
      </c>
      <c r="F221">
        <v>53.8</v>
      </c>
      <c r="G221">
        <v>25.285714285714299</v>
      </c>
    </row>
    <row r="222" spans="1:7" x14ac:dyDescent="0.25">
      <c r="A222" t="s">
        <v>4</v>
      </c>
      <c r="B222">
        <f t="shared" si="18"/>
        <v>2021</v>
      </c>
      <c r="C222">
        <f t="shared" si="19"/>
        <v>12</v>
      </c>
      <c r="D222">
        <v>202112</v>
      </c>
      <c r="E222">
        <v>18.787954368183001</v>
      </c>
      <c r="F222">
        <v>0</v>
      </c>
      <c r="G222">
        <v>28.1428571428571</v>
      </c>
    </row>
    <row r="223" spans="1:7" x14ac:dyDescent="0.25">
      <c r="A223" t="s">
        <v>4</v>
      </c>
      <c r="B223">
        <f t="shared" si="18"/>
        <v>2021</v>
      </c>
      <c r="C223">
        <f t="shared" si="19"/>
        <v>13</v>
      </c>
      <c r="D223">
        <v>202113</v>
      </c>
      <c r="E223">
        <v>21.864727383181599</v>
      </c>
      <c r="F223">
        <v>8</v>
      </c>
      <c r="G223">
        <v>29.428571428571399</v>
      </c>
    </row>
    <row r="224" spans="1:7" x14ac:dyDescent="0.25">
      <c r="A224" t="s">
        <v>4</v>
      </c>
      <c r="B224">
        <f t="shared" si="18"/>
        <v>2021</v>
      </c>
      <c r="C224">
        <f t="shared" si="19"/>
        <v>14</v>
      </c>
      <c r="D224">
        <v>202114</v>
      </c>
      <c r="E224">
        <v>25.890717604935102</v>
      </c>
      <c r="F224">
        <v>51.6</v>
      </c>
      <c r="G224">
        <v>25.285714285714299</v>
      </c>
    </row>
    <row r="225" spans="1:7" x14ac:dyDescent="0.25">
      <c r="A225" t="s">
        <v>4</v>
      </c>
      <c r="B225">
        <f t="shared" si="18"/>
        <v>2021</v>
      </c>
      <c r="C225">
        <f t="shared" si="19"/>
        <v>15</v>
      </c>
      <c r="D225">
        <v>202115</v>
      </c>
      <c r="E225">
        <v>27.2654459733387</v>
      </c>
      <c r="F225">
        <v>1.4</v>
      </c>
      <c r="G225">
        <v>27.285714285714299</v>
      </c>
    </row>
    <row r="226" spans="1:7" x14ac:dyDescent="0.25">
      <c r="A226" t="s">
        <v>4</v>
      </c>
      <c r="B226">
        <f t="shared" si="18"/>
        <v>2021</v>
      </c>
      <c r="C226">
        <f t="shared" si="19"/>
        <v>16</v>
      </c>
      <c r="D226">
        <v>202116</v>
      </c>
      <c r="E226">
        <v>31.684215728921799</v>
      </c>
      <c r="F226">
        <v>29.599999999999898</v>
      </c>
      <c r="G226">
        <v>25.1428571428571</v>
      </c>
    </row>
    <row r="227" spans="1:7" x14ac:dyDescent="0.25">
      <c r="A227" t="s">
        <v>4</v>
      </c>
      <c r="B227">
        <f t="shared" si="18"/>
        <v>2021</v>
      </c>
      <c r="C227">
        <f t="shared" si="19"/>
        <v>17</v>
      </c>
      <c r="D227">
        <v>202117</v>
      </c>
      <c r="E227">
        <v>29.327538525944199</v>
      </c>
      <c r="F227">
        <v>31.1999999999999</v>
      </c>
      <c r="G227">
        <v>25.8571428571429</v>
      </c>
    </row>
    <row r="228" spans="1:7" x14ac:dyDescent="0.25">
      <c r="A228" t="s">
        <v>4</v>
      </c>
      <c r="B228">
        <f t="shared" si="18"/>
        <v>2021</v>
      </c>
      <c r="C228">
        <f t="shared" si="19"/>
        <v>18</v>
      </c>
      <c r="D228">
        <v>202118</v>
      </c>
      <c r="E228">
        <v>32.273385029666301</v>
      </c>
      <c r="F228">
        <v>3.8</v>
      </c>
      <c r="G228">
        <v>26.1428571428571</v>
      </c>
    </row>
    <row r="229" spans="1:7" x14ac:dyDescent="0.25">
      <c r="A229" t="s">
        <v>4</v>
      </c>
      <c r="B229">
        <f t="shared" si="18"/>
        <v>2021</v>
      </c>
      <c r="C229">
        <f t="shared" si="19"/>
        <v>19</v>
      </c>
      <c r="D229">
        <v>202119</v>
      </c>
      <c r="E229">
        <v>32.797091074772403</v>
      </c>
      <c r="F229">
        <v>0.2</v>
      </c>
      <c r="G229">
        <v>25.714285714285701</v>
      </c>
    </row>
    <row r="230" spans="1:7" x14ac:dyDescent="0.25">
      <c r="A230" t="s">
        <v>4</v>
      </c>
      <c r="B230">
        <f t="shared" si="18"/>
        <v>2021</v>
      </c>
      <c r="C230">
        <f t="shared" si="19"/>
        <v>20</v>
      </c>
      <c r="D230">
        <v>202120</v>
      </c>
      <c r="E230">
        <v>31.782410612379199</v>
      </c>
      <c r="F230">
        <v>0</v>
      </c>
      <c r="G230">
        <v>27.1428571428571</v>
      </c>
    </row>
    <row r="231" spans="1:7" x14ac:dyDescent="0.25">
      <c r="A231" t="s">
        <v>4</v>
      </c>
      <c r="B231">
        <f t="shared" si="18"/>
        <v>2021</v>
      </c>
      <c r="C231">
        <f t="shared" si="19"/>
        <v>21</v>
      </c>
      <c r="D231">
        <v>202121</v>
      </c>
      <c r="E231">
        <v>29.294806898125099</v>
      </c>
      <c r="F231">
        <v>0</v>
      </c>
      <c r="G231">
        <v>28.428571428571399</v>
      </c>
    </row>
    <row r="232" spans="1:7" x14ac:dyDescent="0.25">
      <c r="A232" t="s">
        <v>4</v>
      </c>
      <c r="B232">
        <f t="shared" si="18"/>
        <v>2021</v>
      </c>
      <c r="C232">
        <f t="shared" si="19"/>
        <v>22</v>
      </c>
      <c r="D232">
        <v>202122</v>
      </c>
      <c r="E232">
        <v>30.113097593603399</v>
      </c>
      <c r="F232">
        <v>0</v>
      </c>
      <c r="G232">
        <v>27.285714285714299</v>
      </c>
    </row>
    <row r="233" spans="1:7" x14ac:dyDescent="0.25">
      <c r="A233" t="s">
        <v>4</v>
      </c>
      <c r="B233">
        <f t="shared" si="18"/>
        <v>2021</v>
      </c>
      <c r="C233">
        <f t="shared" si="19"/>
        <v>23</v>
      </c>
      <c r="D233">
        <v>202123</v>
      </c>
      <c r="E233">
        <v>26.152570627488199</v>
      </c>
      <c r="F233">
        <v>0</v>
      </c>
      <c r="G233">
        <v>25.8571428571429</v>
      </c>
    </row>
    <row r="234" spans="1:7" x14ac:dyDescent="0.25">
      <c r="A234" t="s">
        <v>4</v>
      </c>
      <c r="B234">
        <f t="shared" si="18"/>
        <v>2021</v>
      </c>
      <c r="C234">
        <f t="shared" si="19"/>
        <v>24</v>
      </c>
      <c r="D234">
        <v>202124</v>
      </c>
      <c r="E234">
        <v>22.5193599395643</v>
      </c>
      <c r="F234">
        <v>29.599999999999898</v>
      </c>
      <c r="G234">
        <v>25.285714285714299</v>
      </c>
    </row>
    <row r="235" spans="1:7" x14ac:dyDescent="0.25">
      <c r="A235" t="s">
        <v>4</v>
      </c>
      <c r="B235">
        <f t="shared" si="18"/>
        <v>2021</v>
      </c>
      <c r="C235">
        <f t="shared" si="19"/>
        <v>25</v>
      </c>
      <c r="D235">
        <v>202125</v>
      </c>
      <c r="E235">
        <v>17.806005533609</v>
      </c>
      <c r="F235">
        <v>0</v>
      </c>
      <c r="G235">
        <v>26.8571428571429</v>
      </c>
    </row>
    <row r="236" spans="1:7" x14ac:dyDescent="0.25">
      <c r="A236" t="s">
        <v>4</v>
      </c>
      <c r="B236">
        <f t="shared" si="18"/>
        <v>2021</v>
      </c>
      <c r="C236">
        <f t="shared" si="19"/>
        <v>26</v>
      </c>
      <c r="D236">
        <v>202126</v>
      </c>
      <c r="E236">
        <v>16.005766003556602</v>
      </c>
      <c r="F236">
        <v>0</v>
      </c>
      <c r="G236">
        <v>24.1428571428571</v>
      </c>
    </row>
    <row r="237" spans="1:7" x14ac:dyDescent="0.25">
      <c r="A237" t="s">
        <v>4</v>
      </c>
      <c r="B237">
        <f t="shared" si="18"/>
        <v>2021</v>
      </c>
      <c r="C237">
        <f t="shared" si="19"/>
        <v>27</v>
      </c>
      <c r="D237">
        <v>202127</v>
      </c>
      <c r="E237">
        <v>11.8161176427074</v>
      </c>
      <c r="F237">
        <v>0</v>
      </c>
      <c r="G237">
        <v>25.285714285714299</v>
      </c>
    </row>
    <row r="238" spans="1:7" x14ac:dyDescent="0.25">
      <c r="A238" t="s">
        <v>4</v>
      </c>
      <c r="B238">
        <f t="shared" si="18"/>
        <v>2021</v>
      </c>
      <c r="C238">
        <f t="shared" si="19"/>
        <v>28</v>
      </c>
      <c r="D238">
        <v>202128</v>
      </c>
      <c r="E238">
        <v>9.4594404397297804</v>
      </c>
      <c r="F238">
        <v>0</v>
      </c>
      <c r="G238">
        <v>26.1428571428571</v>
      </c>
    </row>
    <row r="239" spans="1:7" x14ac:dyDescent="0.25">
      <c r="A239" t="s">
        <v>4</v>
      </c>
      <c r="B239">
        <f t="shared" si="18"/>
        <v>2021</v>
      </c>
      <c r="C239">
        <f t="shared" si="19"/>
        <v>29</v>
      </c>
      <c r="D239">
        <v>202129</v>
      </c>
      <c r="E239">
        <v>9.2303190449958397</v>
      </c>
      <c r="F239">
        <v>0</v>
      </c>
      <c r="G239">
        <v>26.285714285714299</v>
      </c>
    </row>
    <row r="240" spans="1:7" x14ac:dyDescent="0.25">
      <c r="A240" t="s">
        <v>4</v>
      </c>
      <c r="B240">
        <f t="shared" si="18"/>
        <v>2021</v>
      </c>
      <c r="C240">
        <f t="shared" si="19"/>
        <v>30</v>
      </c>
      <c r="D240">
        <v>202130</v>
      </c>
      <c r="E240">
        <v>8.1501753269644102</v>
      </c>
      <c r="F240">
        <v>0</v>
      </c>
      <c r="G240">
        <v>26.714285714285701</v>
      </c>
    </row>
    <row r="241" spans="1:7" x14ac:dyDescent="0.25">
      <c r="A241" t="s">
        <v>4</v>
      </c>
      <c r="B241">
        <f t="shared" si="18"/>
        <v>2021</v>
      </c>
      <c r="C241">
        <f t="shared" si="19"/>
        <v>31</v>
      </c>
      <c r="D241">
        <v>202131</v>
      </c>
      <c r="E241">
        <v>8.5756864886131492</v>
      </c>
      <c r="F241">
        <v>0</v>
      </c>
      <c r="G241">
        <v>24.714285714285701</v>
      </c>
    </row>
    <row r="242" spans="1:7" x14ac:dyDescent="0.25">
      <c r="A242" t="s">
        <v>4</v>
      </c>
      <c r="B242">
        <f t="shared" si="18"/>
        <v>2021</v>
      </c>
      <c r="C242">
        <f t="shared" si="19"/>
        <v>32</v>
      </c>
      <c r="D242">
        <v>202132</v>
      </c>
      <c r="E242">
        <v>7.2991530036669197</v>
      </c>
      <c r="F242">
        <v>0</v>
      </c>
      <c r="G242">
        <v>27.571428571428601</v>
      </c>
    </row>
    <row r="243" spans="1:7" x14ac:dyDescent="0.25">
      <c r="A243" t="s">
        <v>4</v>
      </c>
      <c r="B243">
        <f t="shared" si="18"/>
        <v>2021</v>
      </c>
      <c r="C243">
        <f t="shared" si="19"/>
        <v>33</v>
      </c>
      <c r="D243">
        <v>202133</v>
      </c>
      <c r="E243">
        <v>5.2043288232423297</v>
      </c>
      <c r="F243">
        <v>0</v>
      </c>
      <c r="G243">
        <v>27.8571428571429</v>
      </c>
    </row>
    <row r="244" spans="1:7" x14ac:dyDescent="0.25">
      <c r="A244" t="s">
        <v>4</v>
      </c>
      <c r="B244">
        <f t="shared" si="18"/>
        <v>2021</v>
      </c>
      <c r="C244">
        <f t="shared" si="19"/>
        <v>34</v>
      </c>
      <c r="D244">
        <v>202134</v>
      </c>
      <c r="E244">
        <v>4.7460860337744499</v>
      </c>
      <c r="F244">
        <v>0</v>
      </c>
      <c r="G244">
        <v>30</v>
      </c>
    </row>
    <row r="245" spans="1:7" x14ac:dyDescent="0.25">
      <c r="A245" t="s">
        <v>4</v>
      </c>
      <c r="B245">
        <f t="shared" si="18"/>
        <v>2021</v>
      </c>
      <c r="C245">
        <f t="shared" si="19"/>
        <v>35</v>
      </c>
      <c r="D245">
        <v>202135</v>
      </c>
      <c r="E245">
        <v>6.1862776578163601</v>
      </c>
      <c r="F245">
        <v>2.8</v>
      </c>
      <c r="G245">
        <v>28.714285714285701</v>
      </c>
    </row>
    <row r="246" spans="1:7" x14ac:dyDescent="0.25">
      <c r="A246" t="s">
        <v>4</v>
      </c>
      <c r="B246">
        <f t="shared" si="18"/>
        <v>2021</v>
      </c>
      <c r="C246">
        <f t="shared" si="19"/>
        <v>36</v>
      </c>
      <c r="D246">
        <v>202136</v>
      </c>
      <c r="E246">
        <v>5.7280348683484803</v>
      </c>
      <c r="F246">
        <v>0</v>
      </c>
      <c r="G246">
        <v>33.428571428571402</v>
      </c>
    </row>
    <row r="247" spans="1:7" x14ac:dyDescent="0.25">
      <c r="A247" t="s">
        <v>4</v>
      </c>
      <c r="B247">
        <f t="shared" si="18"/>
        <v>2021</v>
      </c>
      <c r="C247">
        <f t="shared" si="19"/>
        <v>37</v>
      </c>
      <c r="D247">
        <v>202137</v>
      </c>
      <c r="E247">
        <v>6.3172041690928902</v>
      </c>
      <c r="F247">
        <v>0</v>
      </c>
      <c r="G247">
        <v>32.142857142857103</v>
      </c>
    </row>
    <row r="248" spans="1:7" x14ac:dyDescent="0.25">
      <c r="A248" t="s">
        <v>4</v>
      </c>
      <c r="B248">
        <f t="shared" si="18"/>
        <v>2021</v>
      </c>
      <c r="C248">
        <f t="shared" si="19"/>
        <v>38</v>
      </c>
      <c r="D248">
        <v>202138</v>
      </c>
      <c r="E248">
        <v>5.8916930074441503</v>
      </c>
      <c r="F248">
        <v>5.8</v>
      </c>
      <c r="G248">
        <v>33</v>
      </c>
    </row>
    <row r="249" spans="1:7" x14ac:dyDescent="0.25">
      <c r="A249" t="s">
        <v>4</v>
      </c>
      <c r="B249">
        <f t="shared" si="18"/>
        <v>2021</v>
      </c>
      <c r="C249">
        <f t="shared" si="19"/>
        <v>39</v>
      </c>
      <c r="D249">
        <v>202139</v>
      </c>
      <c r="E249">
        <v>6.3172041690928902</v>
      </c>
      <c r="F249">
        <v>14.6</v>
      </c>
      <c r="G249">
        <v>30.285714285714299</v>
      </c>
    </row>
    <row r="250" spans="1:7" x14ac:dyDescent="0.25">
      <c r="A250" t="s">
        <v>4</v>
      </c>
      <c r="B250">
        <f t="shared" si="18"/>
        <v>2021</v>
      </c>
      <c r="C250">
        <f t="shared" si="19"/>
        <v>40</v>
      </c>
      <c r="D250">
        <v>202140</v>
      </c>
      <c r="E250">
        <v>5.1388655676040598</v>
      </c>
      <c r="F250">
        <v>1</v>
      </c>
      <c r="G250">
        <v>33</v>
      </c>
    </row>
    <row r="251" spans="1:7" x14ac:dyDescent="0.25">
      <c r="A251" t="s">
        <v>4</v>
      </c>
      <c r="B251">
        <f t="shared" si="18"/>
        <v>2021</v>
      </c>
      <c r="C251">
        <f t="shared" si="19"/>
        <v>41</v>
      </c>
      <c r="D251">
        <v>202141</v>
      </c>
      <c r="E251">
        <v>4.1241851052109002</v>
      </c>
      <c r="F251">
        <v>106.2</v>
      </c>
      <c r="G251">
        <v>28.8571428571429</v>
      </c>
    </row>
    <row r="252" spans="1:7" x14ac:dyDescent="0.25">
      <c r="A252" t="s">
        <v>4</v>
      </c>
      <c r="B252">
        <f t="shared" si="18"/>
        <v>2021</v>
      </c>
      <c r="C252">
        <f t="shared" si="19"/>
        <v>42</v>
      </c>
      <c r="D252">
        <v>202142</v>
      </c>
      <c r="E252">
        <v>4.5496962668596499</v>
      </c>
      <c r="F252">
        <v>18.2</v>
      </c>
      <c r="G252">
        <v>28.428571428571399</v>
      </c>
    </row>
    <row r="253" spans="1:7" x14ac:dyDescent="0.25">
      <c r="A253" t="s">
        <v>4</v>
      </c>
      <c r="B253">
        <f t="shared" si="18"/>
        <v>2021</v>
      </c>
      <c r="C253">
        <f t="shared" si="19"/>
        <v>43</v>
      </c>
      <c r="D253">
        <v>202143</v>
      </c>
      <c r="E253">
        <v>4.58242789467878</v>
      </c>
      <c r="F253">
        <v>14.8</v>
      </c>
      <c r="G253">
        <v>29.714285714285701</v>
      </c>
    </row>
    <row r="254" spans="1:7" x14ac:dyDescent="0.25">
      <c r="A254" t="s">
        <v>4</v>
      </c>
      <c r="B254">
        <f t="shared" si="18"/>
        <v>2021</v>
      </c>
      <c r="C254">
        <f t="shared" si="19"/>
        <v>44</v>
      </c>
      <c r="D254">
        <v>202144</v>
      </c>
      <c r="E254">
        <v>4.7133544059553198</v>
      </c>
      <c r="F254">
        <v>50.199999999999903</v>
      </c>
      <c r="G254">
        <v>26.571428571428601</v>
      </c>
    </row>
    <row r="255" spans="1:7" x14ac:dyDescent="0.25">
      <c r="A255" t="s">
        <v>4</v>
      </c>
      <c r="B255">
        <f t="shared" si="18"/>
        <v>2021</v>
      </c>
      <c r="C255">
        <f t="shared" si="19"/>
        <v>45</v>
      </c>
      <c r="D255">
        <v>202145</v>
      </c>
      <c r="E255">
        <v>7.3973478871243197</v>
      </c>
      <c r="F255">
        <v>96.6</v>
      </c>
      <c r="G255">
        <v>25.714285714285701</v>
      </c>
    </row>
    <row r="256" spans="1:7" x14ac:dyDescent="0.25">
      <c r="A256" t="s">
        <v>4</v>
      </c>
      <c r="B256">
        <f t="shared" si="18"/>
        <v>2021</v>
      </c>
      <c r="C256">
        <f t="shared" si="19"/>
        <v>46</v>
      </c>
      <c r="D256">
        <v>202146</v>
      </c>
      <c r="E256">
        <v>8.4774916051557501</v>
      </c>
      <c r="F256">
        <v>102.4</v>
      </c>
      <c r="G256">
        <v>24.571428571428601</v>
      </c>
    </row>
    <row r="257" spans="1:7" x14ac:dyDescent="0.25">
      <c r="A257" t="s">
        <v>4</v>
      </c>
      <c r="B257">
        <f t="shared" si="18"/>
        <v>2021</v>
      </c>
      <c r="C257">
        <f t="shared" si="19"/>
        <v>47</v>
      </c>
      <c r="D257">
        <v>202147</v>
      </c>
      <c r="E257">
        <v>9.9831464848359204</v>
      </c>
      <c r="F257">
        <v>52</v>
      </c>
      <c r="G257">
        <v>29.1428571428571</v>
      </c>
    </row>
    <row r="258" spans="1:7" x14ac:dyDescent="0.25">
      <c r="A258" t="s">
        <v>4</v>
      </c>
      <c r="B258">
        <f t="shared" si="18"/>
        <v>2021</v>
      </c>
      <c r="C258">
        <f t="shared" si="19"/>
        <v>48</v>
      </c>
      <c r="D258">
        <v>202148</v>
      </c>
      <c r="E258">
        <v>12.143433920898699</v>
      </c>
      <c r="F258">
        <v>162.599999999999</v>
      </c>
      <c r="G258">
        <v>27.1428571428571</v>
      </c>
    </row>
    <row r="259" spans="1:7" x14ac:dyDescent="0.25">
      <c r="A259" t="s">
        <v>4</v>
      </c>
      <c r="B259">
        <f t="shared" ref="B259:B314" si="20">_xlfn.NUMBERVALUE(LEFT($D259,4))</f>
        <v>2021</v>
      </c>
      <c r="C259">
        <f t="shared" ref="C259:C314" si="21">_xlfn.NUMBERVALUE(RIGHT($D259,2))</f>
        <v>49</v>
      </c>
      <c r="D259">
        <v>202149</v>
      </c>
      <c r="E259">
        <v>15.6784497253652</v>
      </c>
      <c r="F259">
        <v>51.4</v>
      </c>
      <c r="G259">
        <v>27.285714285714299</v>
      </c>
    </row>
    <row r="260" spans="1:7" x14ac:dyDescent="0.25">
      <c r="A260" t="s">
        <v>4</v>
      </c>
      <c r="B260">
        <f t="shared" si="20"/>
        <v>2021</v>
      </c>
      <c r="C260">
        <f t="shared" si="21"/>
        <v>50</v>
      </c>
      <c r="D260">
        <v>202150</v>
      </c>
      <c r="E260">
        <v>18.1987850674386</v>
      </c>
      <c r="F260">
        <v>62.2</v>
      </c>
      <c r="G260">
        <v>26.714285714285701</v>
      </c>
    </row>
    <row r="261" spans="1:7" x14ac:dyDescent="0.25">
      <c r="A261" t="s">
        <v>4</v>
      </c>
      <c r="B261">
        <f t="shared" si="20"/>
        <v>2021</v>
      </c>
      <c r="C261">
        <f t="shared" si="21"/>
        <v>51</v>
      </c>
      <c r="D261">
        <v>202151</v>
      </c>
      <c r="E261">
        <v>19.3443920411083</v>
      </c>
      <c r="F261">
        <v>124.4</v>
      </c>
      <c r="G261">
        <v>26.285714285714299</v>
      </c>
    </row>
    <row r="262" spans="1:7" x14ac:dyDescent="0.25">
      <c r="A262" t="s">
        <v>4</v>
      </c>
      <c r="B262">
        <f t="shared" si="20"/>
        <v>2021</v>
      </c>
      <c r="C262">
        <f t="shared" si="21"/>
        <v>52</v>
      </c>
      <c r="D262">
        <v>202152</v>
      </c>
      <c r="E262">
        <v>8.8702711389853608</v>
      </c>
      <c r="F262">
        <v>40.799999999999997</v>
      </c>
      <c r="G262">
        <v>24.8571428571429</v>
      </c>
    </row>
    <row r="263" spans="1:7" x14ac:dyDescent="0.25">
      <c r="A263" t="s">
        <v>4</v>
      </c>
      <c r="B263">
        <f t="shared" si="20"/>
        <v>2023</v>
      </c>
      <c r="C263">
        <f t="shared" si="21"/>
        <v>1</v>
      </c>
      <c r="D263">
        <v>202301</v>
      </c>
      <c r="E263">
        <v>33.157138980782896</v>
      </c>
      <c r="F263">
        <v>56</v>
      </c>
      <c r="G263">
        <v>26</v>
      </c>
    </row>
    <row r="264" spans="1:7" x14ac:dyDescent="0.25">
      <c r="A264" t="s">
        <v>4</v>
      </c>
      <c r="B264">
        <f t="shared" si="20"/>
        <v>2023</v>
      </c>
      <c r="C264">
        <f t="shared" si="21"/>
        <v>2</v>
      </c>
      <c r="D264">
        <v>202302</v>
      </c>
      <c r="E264">
        <v>32.7643594469533</v>
      </c>
      <c r="F264">
        <v>74.400000000000006</v>
      </c>
      <c r="G264">
        <v>24.285714285714299</v>
      </c>
    </row>
    <row r="265" spans="1:7" x14ac:dyDescent="0.25">
      <c r="A265" t="s">
        <v>4</v>
      </c>
      <c r="B265">
        <f t="shared" si="20"/>
        <v>2023</v>
      </c>
      <c r="C265">
        <f t="shared" si="21"/>
        <v>3</v>
      </c>
      <c r="D265">
        <v>202303</v>
      </c>
      <c r="E265">
        <v>38.721515710035703</v>
      </c>
      <c r="F265">
        <v>22.799999999999901</v>
      </c>
      <c r="G265">
        <v>22.1428571428571</v>
      </c>
    </row>
    <row r="266" spans="1:7" x14ac:dyDescent="0.25">
      <c r="A266" t="s">
        <v>4</v>
      </c>
      <c r="B266">
        <f t="shared" si="20"/>
        <v>2023</v>
      </c>
      <c r="C266">
        <f t="shared" si="21"/>
        <v>4</v>
      </c>
      <c r="D266">
        <v>202304</v>
      </c>
      <c r="E266">
        <v>33.386260375516798</v>
      </c>
      <c r="F266">
        <v>41.4</v>
      </c>
      <c r="G266">
        <v>20.571428571428601</v>
      </c>
    </row>
    <row r="267" spans="1:7" x14ac:dyDescent="0.25">
      <c r="A267" t="s">
        <v>4</v>
      </c>
      <c r="B267">
        <f t="shared" si="20"/>
        <v>2023</v>
      </c>
      <c r="C267">
        <f t="shared" si="21"/>
        <v>5</v>
      </c>
      <c r="D267">
        <v>202305</v>
      </c>
      <c r="E267">
        <v>41.012729657375097</v>
      </c>
      <c r="F267">
        <v>17.999999999999901</v>
      </c>
      <c r="G267">
        <v>24.428571428571399</v>
      </c>
    </row>
    <row r="268" spans="1:7" x14ac:dyDescent="0.25">
      <c r="A268" t="s">
        <v>4</v>
      </c>
      <c r="B268">
        <f t="shared" si="20"/>
        <v>2023</v>
      </c>
      <c r="C268">
        <f t="shared" si="21"/>
        <v>6</v>
      </c>
      <c r="D268">
        <v>202306</v>
      </c>
      <c r="E268">
        <v>43.991307788916302</v>
      </c>
      <c r="F268">
        <v>24.6</v>
      </c>
      <c r="G268">
        <v>24.285714285714299</v>
      </c>
    </row>
    <row r="269" spans="1:7" x14ac:dyDescent="0.25">
      <c r="A269" t="s">
        <v>4</v>
      </c>
      <c r="B269">
        <f t="shared" si="20"/>
        <v>2023</v>
      </c>
      <c r="C269">
        <f t="shared" si="21"/>
        <v>7</v>
      </c>
      <c r="D269">
        <v>202307</v>
      </c>
      <c r="E269">
        <v>38.394199431844399</v>
      </c>
      <c r="F269">
        <v>6.4</v>
      </c>
      <c r="G269">
        <v>24.8571428571429</v>
      </c>
    </row>
    <row r="270" spans="1:7" x14ac:dyDescent="0.25">
      <c r="A270" t="s">
        <v>4</v>
      </c>
      <c r="B270">
        <f t="shared" si="20"/>
        <v>2023</v>
      </c>
      <c r="C270">
        <f t="shared" si="21"/>
        <v>8</v>
      </c>
      <c r="D270">
        <v>202308</v>
      </c>
      <c r="E270">
        <v>39.376148266418397</v>
      </c>
      <c r="F270">
        <v>23.8</v>
      </c>
      <c r="G270">
        <v>27.684210526315798</v>
      </c>
    </row>
    <row r="271" spans="1:7" x14ac:dyDescent="0.25">
      <c r="A271" t="s">
        <v>4</v>
      </c>
      <c r="B271">
        <f t="shared" si="20"/>
        <v>2023</v>
      </c>
      <c r="C271">
        <f t="shared" si="21"/>
        <v>9</v>
      </c>
      <c r="D271">
        <v>202309</v>
      </c>
      <c r="E271">
        <v>39.4743431498758</v>
      </c>
      <c r="F271">
        <v>18.799999999999901</v>
      </c>
      <c r="G271">
        <v>22.6666666666667</v>
      </c>
    </row>
    <row r="272" spans="1:7" x14ac:dyDescent="0.25">
      <c r="A272" t="s">
        <v>4</v>
      </c>
      <c r="B272">
        <f t="shared" si="20"/>
        <v>2023</v>
      </c>
      <c r="C272">
        <f t="shared" si="21"/>
        <v>10</v>
      </c>
      <c r="D272">
        <v>202310</v>
      </c>
      <c r="E272">
        <v>43.500333371629303</v>
      </c>
      <c r="F272">
        <v>44.8</v>
      </c>
      <c r="G272">
        <v>22.571428571428601</v>
      </c>
    </row>
    <row r="273" spans="1:7" x14ac:dyDescent="0.25">
      <c r="A273" t="s">
        <v>4</v>
      </c>
      <c r="B273">
        <f t="shared" si="20"/>
        <v>2023</v>
      </c>
      <c r="C273">
        <f t="shared" si="21"/>
        <v>11</v>
      </c>
      <c r="D273">
        <v>202311</v>
      </c>
      <c r="E273">
        <v>42.420189653597902</v>
      </c>
      <c r="F273">
        <v>45.6</v>
      </c>
      <c r="G273">
        <v>21.4</v>
      </c>
    </row>
    <row r="274" spans="1:7" x14ac:dyDescent="0.25">
      <c r="A274" t="s">
        <v>4</v>
      </c>
      <c r="B274">
        <f t="shared" si="20"/>
        <v>2023</v>
      </c>
      <c r="C274">
        <f t="shared" si="21"/>
        <v>12</v>
      </c>
      <c r="D274">
        <v>202312</v>
      </c>
      <c r="E274">
        <v>49.915732424179602</v>
      </c>
      <c r="F274">
        <v>26</v>
      </c>
      <c r="G274">
        <v>27</v>
      </c>
    </row>
    <row r="275" spans="1:7" x14ac:dyDescent="0.25">
      <c r="A275" t="s">
        <v>4</v>
      </c>
      <c r="B275">
        <f t="shared" si="20"/>
        <v>2023</v>
      </c>
      <c r="C275">
        <f t="shared" si="21"/>
        <v>13</v>
      </c>
      <c r="D275">
        <v>202313</v>
      </c>
      <c r="E275">
        <v>49.261099867796901</v>
      </c>
      <c r="F275">
        <v>0</v>
      </c>
      <c r="G275">
        <v>27.380952380952401</v>
      </c>
    </row>
    <row r="276" spans="1:7" x14ac:dyDescent="0.25">
      <c r="A276" t="s">
        <v>4</v>
      </c>
      <c r="B276">
        <f t="shared" si="20"/>
        <v>2023</v>
      </c>
      <c r="C276">
        <f t="shared" si="21"/>
        <v>14</v>
      </c>
      <c r="D276">
        <v>202314</v>
      </c>
      <c r="E276">
        <v>42.551116164874401</v>
      </c>
      <c r="F276">
        <v>14.5999999999999</v>
      </c>
      <c r="G276">
        <v>26.571428571428601</v>
      </c>
    </row>
    <row r="277" spans="1:7" x14ac:dyDescent="0.25">
      <c r="A277" t="s">
        <v>4</v>
      </c>
      <c r="B277">
        <f t="shared" si="20"/>
        <v>2023</v>
      </c>
      <c r="C277">
        <f t="shared" si="21"/>
        <v>15</v>
      </c>
      <c r="D277">
        <v>202315</v>
      </c>
      <c r="E277">
        <v>51.094071025668399</v>
      </c>
      <c r="F277">
        <v>87.4</v>
      </c>
      <c r="G277">
        <v>27.714285714285701</v>
      </c>
    </row>
    <row r="278" spans="1:7" x14ac:dyDescent="0.25">
      <c r="A278" t="s">
        <v>4</v>
      </c>
      <c r="B278">
        <f t="shared" si="20"/>
        <v>2023</v>
      </c>
      <c r="C278">
        <f t="shared" si="21"/>
        <v>16</v>
      </c>
      <c r="D278">
        <v>202316</v>
      </c>
      <c r="E278">
        <v>46.118863597160001</v>
      </c>
      <c r="F278">
        <v>31.2</v>
      </c>
      <c r="G278">
        <v>27</v>
      </c>
    </row>
    <row r="279" spans="1:7" x14ac:dyDescent="0.25">
      <c r="A279" t="s">
        <v>4</v>
      </c>
      <c r="B279">
        <f t="shared" si="20"/>
        <v>2023</v>
      </c>
      <c r="C279">
        <f t="shared" si="21"/>
        <v>17</v>
      </c>
      <c r="D279">
        <v>202317</v>
      </c>
      <c r="E279">
        <v>41.667362213757798</v>
      </c>
      <c r="F279">
        <v>27.4</v>
      </c>
      <c r="G279">
        <v>26.3913043478261</v>
      </c>
    </row>
    <row r="280" spans="1:7" x14ac:dyDescent="0.25">
      <c r="A280" t="s">
        <v>4</v>
      </c>
      <c r="B280">
        <f t="shared" si="20"/>
        <v>2023</v>
      </c>
      <c r="C280">
        <f t="shared" si="21"/>
        <v>18</v>
      </c>
      <c r="D280">
        <v>202318</v>
      </c>
      <c r="E280">
        <v>46.675301270085299</v>
      </c>
      <c r="F280">
        <v>27.2</v>
      </c>
      <c r="G280">
        <v>21.8</v>
      </c>
    </row>
    <row r="281" spans="1:7" x14ac:dyDescent="0.25">
      <c r="A281" t="s">
        <v>4</v>
      </c>
      <c r="B281">
        <f t="shared" si="20"/>
        <v>2023</v>
      </c>
      <c r="C281">
        <f t="shared" si="21"/>
        <v>19</v>
      </c>
      <c r="D281">
        <v>202319</v>
      </c>
      <c r="E281">
        <v>40.750876634821999</v>
      </c>
      <c r="F281">
        <v>1.2</v>
      </c>
      <c r="G281">
        <v>23.75</v>
      </c>
    </row>
    <row r="282" spans="1:7" x14ac:dyDescent="0.25">
      <c r="A282" t="s">
        <v>4</v>
      </c>
      <c r="B282">
        <f t="shared" si="20"/>
        <v>2023</v>
      </c>
      <c r="C282">
        <f t="shared" si="21"/>
        <v>20</v>
      </c>
      <c r="D282">
        <v>202320</v>
      </c>
      <c r="E282">
        <v>41.110924540832499</v>
      </c>
      <c r="F282">
        <v>0</v>
      </c>
      <c r="G282">
        <v>25.4444444444444</v>
      </c>
    </row>
    <row r="283" spans="1:7" x14ac:dyDescent="0.25">
      <c r="A283" t="s">
        <v>4</v>
      </c>
      <c r="B283">
        <f t="shared" si="20"/>
        <v>2023</v>
      </c>
      <c r="C283">
        <f t="shared" si="21"/>
        <v>21</v>
      </c>
      <c r="D283">
        <v>202321</v>
      </c>
      <c r="E283">
        <v>31.258704567273099</v>
      </c>
      <c r="F283">
        <v>0</v>
      </c>
      <c r="G283">
        <v>24.4</v>
      </c>
    </row>
    <row r="284" spans="1:7" x14ac:dyDescent="0.25">
      <c r="A284" t="s">
        <v>4</v>
      </c>
      <c r="B284">
        <f t="shared" si="20"/>
        <v>2023</v>
      </c>
      <c r="C284">
        <f t="shared" si="21"/>
        <v>22</v>
      </c>
      <c r="D284">
        <v>202322</v>
      </c>
      <c r="E284">
        <v>31.356899450730499</v>
      </c>
      <c r="F284">
        <v>0</v>
      </c>
      <c r="G284">
        <v>21.9</v>
      </c>
    </row>
    <row r="285" spans="1:7" x14ac:dyDescent="0.25">
      <c r="A285" t="s">
        <v>4</v>
      </c>
      <c r="B285">
        <f t="shared" si="20"/>
        <v>2023</v>
      </c>
      <c r="C285">
        <f t="shared" si="21"/>
        <v>23</v>
      </c>
      <c r="D285">
        <v>202323</v>
      </c>
      <c r="E285">
        <v>28.607442713923199</v>
      </c>
      <c r="F285">
        <v>0</v>
      </c>
      <c r="G285">
        <v>20</v>
      </c>
    </row>
    <row r="286" spans="1:7" x14ac:dyDescent="0.25">
      <c r="A286" t="s">
        <v>4</v>
      </c>
      <c r="B286">
        <f t="shared" si="20"/>
        <v>2023</v>
      </c>
      <c r="C286">
        <f t="shared" si="21"/>
        <v>24</v>
      </c>
      <c r="D286">
        <v>202324</v>
      </c>
      <c r="E286">
        <v>30.0476343379651</v>
      </c>
      <c r="F286">
        <v>1.99999999999999</v>
      </c>
      <c r="G286">
        <v>21.8571428571429</v>
      </c>
    </row>
    <row r="287" spans="1:7" x14ac:dyDescent="0.25">
      <c r="A287" t="s">
        <v>4</v>
      </c>
      <c r="B287">
        <f t="shared" si="20"/>
        <v>2023</v>
      </c>
      <c r="C287">
        <f t="shared" si="21"/>
        <v>25</v>
      </c>
      <c r="D287">
        <v>202325</v>
      </c>
      <c r="E287">
        <v>24.8433055147228</v>
      </c>
      <c r="F287">
        <v>0.2</v>
      </c>
      <c r="G287">
        <v>19.428571428571399</v>
      </c>
    </row>
    <row r="288" spans="1:7" x14ac:dyDescent="0.25">
      <c r="A288" t="s">
        <v>4</v>
      </c>
      <c r="B288">
        <f t="shared" si="20"/>
        <v>2023</v>
      </c>
      <c r="C288">
        <f t="shared" si="21"/>
        <v>26</v>
      </c>
      <c r="D288">
        <v>202326</v>
      </c>
      <c r="E288">
        <v>20.064487853129201</v>
      </c>
      <c r="F288">
        <v>0</v>
      </c>
      <c r="G288">
        <v>19.571428571428601</v>
      </c>
    </row>
    <row r="289" spans="1:7" x14ac:dyDescent="0.25">
      <c r="A289" t="s">
        <v>4</v>
      </c>
      <c r="B289">
        <f t="shared" si="20"/>
        <v>2023</v>
      </c>
      <c r="C289">
        <f t="shared" si="21"/>
        <v>27</v>
      </c>
      <c r="D289">
        <v>202327</v>
      </c>
      <c r="E289">
        <v>21.242826454618001</v>
      </c>
      <c r="F289">
        <v>0</v>
      </c>
      <c r="G289">
        <v>18.285714285714299</v>
      </c>
    </row>
    <row r="290" spans="1:7" x14ac:dyDescent="0.25">
      <c r="A290" t="s">
        <v>4</v>
      </c>
      <c r="B290">
        <f t="shared" si="20"/>
        <v>2023</v>
      </c>
      <c r="C290">
        <f t="shared" si="21"/>
        <v>28</v>
      </c>
      <c r="D290">
        <v>202328</v>
      </c>
      <c r="E290">
        <v>21.831995755362499</v>
      </c>
      <c r="F290">
        <v>0</v>
      </c>
      <c r="G290">
        <v>21</v>
      </c>
    </row>
    <row r="291" spans="1:7" x14ac:dyDescent="0.25">
      <c r="A291" t="s">
        <v>4</v>
      </c>
      <c r="B291">
        <f t="shared" si="20"/>
        <v>2023</v>
      </c>
      <c r="C291">
        <f t="shared" si="21"/>
        <v>29</v>
      </c>
      <c r="D291">
        <v>202329</v>
      </c>
      <c r="E291">
        <v>18.329711578715099</v>
      </c>
      <c r="F291">
        <v>0</v>
      </c>
      <c r="G291">
        <v>22</v>
      </c>
    </row>
    <row r="292" spans="1:7" x14ac:dyDescent="0.25">
      <c r="A292" t="s">
        <v>4</v>
      </c>
      <c r="B292">
        <f t="shared" si="20"/>
        <v>2023</v>
      </c>
      <c r="C292">
        <f t="shared" si="21"/>
        <v>30</v>
      </c>
      <c r="D292">
        <v>202330</v>
      </c>
      <c r="E292">
        <v>15.940302747918301</v>
      </c>
      <c r="F292">
        <v>0</v>
      </c>
      <c r="G292">
        <v>20.8571428571429</v>
      </c>
    </row>
    <row r="293" spans="1:7" x14ac:dyDescent="0.25">
      <c r="A293" t="s">
        <v>4</v>
      </c>
      <c r="B293">
        <f t="shared" si="20"/>
        <v>2023</v>
      </c>
      <c r="C293">
        <f t="shared" si="21"/>
        <v>31</v>
      </c>
      <c r="D293">
        <v>202331</v>
      </c>
      <c r="E293">
        <v>18.558832973449</v>
      </c>
      <c r="F293">
        <v>0</v>
      </c>
      <c r="G293">
        <v>21.285714285714299</v>
      </c>
    </row>
    <row r="294" spans="1:7" x14ac:dyDescent="0.25">
      <c r="A294" t="s">
        <v>4</v>
      </c>
      <c r="B294">
        <f t="shared" si="20"/>
        <v>2023</v>
      </c>
      <c r="C294">
        <f t="shared" si="21"/>
        <v>32</v>
      </c>
      <c r="D294">
        <v>202332</v>
      </c>
      <c r="E294">
        <v>15.9730343757374</v>
      </c>
      <c r="F294">
        <v>0</v>
      </c>
      <c r="G294">
        <v>23.714285714285701</v>
      </c>
    </row>
    <row r="295" spans="1:7" x14ac:dyDescent="0.25">
      <c r="A295" t="s">
        <v>4</v>
      </c>
      <c r="B295">
        <f t="shared" si="20"/>
        <v>2023</v>
      </c>
      <c r="C295">
        <f t="shared" si="21"/>
        <v>33</v>
      </c>
      <c r="D295">
        <v>202333</v>
      </c>
      <c r="E295">
        <v>17.904200417066399</v>
      </c>
      <c r="F295">
        <v>0</v>
      </c>
      <c r="G295">
        <v>25.714285714285701</v>
      </c>
    </row>
    <row r="296" spans="1:7" x14ac:dyDescent="0.25">
      <c r="A296" t="s">
        <v>4</v>
      </c>
      <c r="B296">
        <f t="shared" si="20"/>
        <v>2023</v>
      </c>
      <c r="C296">
        <f t="shared" si="21"/>
        <v>34</v>
      </c>
      <c r="D296">
        <v>202334</v>
      </c>
      <c r="E296">
        <v>16.431277165205302</v>
      </c>
      <c r="F296">
        <v>4.5999999999999996</v>
      </c>
      <c r="G296">
        <v>30.875</v>
      </c>
    </row>
    <row r="297" spans="1:7" x14ac:dyDescent="0.25">
      <c r="A297" t="s">
        <v>4</v>
      </c>
      <c r="B297">
        <f t="shared" si="20"/>
        <v>2023</v>
      </c>
      <c r="C297">
        <f t="shared" si="21"/>
        <v>35</v>
      </c>
      <c r="D297">
        <v>202335</v>
      </c>
      <c r="E297">
        <v>17.838737161428099</v>
      </c>
      <c r="F297">
        <v>55.6</v>
      </c>
      <c r="G297">
        <v>28.428571428571399</v>
      </c>
    </row>
    <row r="298" spans="1:7" x14ac:dyDescent="0.25">
      <c r="A298" t="s">
        <v>4</v>
      </c>
      <c r="B298">
        <f t="shared" si="20"/>
        <v>2023</v>
      </c>
      <c r="C298">
        <f t="shared" si="21"/>
        <v>36</v>
      </c>
      <c r="D298">
        <v>202336</v>
      </c>
      <c r="E298">
        <v>18.493369717810801</v>
      </c>
      <c r="F298">
        <v>0</v>
      </c>
      <c r="G298">
        <v>29.8571428571429</v>
      </c>
    </row>
    <row r="299" spans="1:7" x14ac:dyDescent="0.25">
      <c r="A299" t="s">
        <v>4</v>
      </c>
      <c r="B299">
        <f t="shared" si="20"/>
        <v>2023</v>
      </c>
      <c r="C299">
        <f t="shared" si="21"/>
        <v>37</v>
      </c>
      <c r="D299">
        <v>202337</v>
      </c>
      <c r="E299">
        <v>21.210094826798901</v>
      </c>
      <c r="F299">
        <v>0</v>
      </c>
      <c r="G299">
        <v>29.1428571428571</v>
      </c>
    </row>
    <row r="300" spans="1:7" x14ac:dyDescent="0.25">
      <c r="A300" t="s">
        <v>4</v>
      </c>
      <c r="B300">
        <f t="shared" si="20"/>
        <v>2023</v>
      </c>
      <c r="C300">
        <f t="shared" si="21"/>
        <v>38</v>
      </c>
      <c r="D300">
        <v>202338</v>
      </c>
      <c r="E300">
        <v>17.904200417066399</v>
      </c>
      <c r="F300">
        <v>0</v>
      </c>
      <c r="G300">
        <v>26.571428571428601</v>
      </c>
    </row>
    <row r="301" spans="1:7" x14ac:dyDescent="0.25">
      <c r="A301" t="s">
        <v>4</v>
      </c>
      <c r="B301">
        <f t="shared" si="20"/>
        <v>2023</v>
      </c>
      <c r="C301">
        <f t="shared" si="21"/>
        <v>39</v>
      </c>
      <c r="D301">
        <v>202339</v>
      </c>
      <c r="E301">
        <v>17.118641349407099</v>
      </c>
      <c r="F301">
        <v>7.4</v>
      </c>
      <c r="G301">
        <v>27.909090909090899</v>
      </c>
    </row>
    <row r="302" spans="1:7" x14ac:dyDescent="0.25">
      <c r="A302" t="s">
        <v>4</v>
      </c>
      <c r="B302">
        <f t="shared" si="20"/>
        <v>2023</v>
      </c>
      <c r="C302">
        <f t="shared" si="21"/>
        <v>40</v>
      </c>
      <c r="D302">
        <v>202340</v>
      </c>
      <c r="E302">
        <v>16.889519954673201</v>
      </c>
      <c r="F302">
        <v>49.2</v>
      </c>
      <c r="G302">
        <v>24.875</v>
      </c>
    </row>
    <row r="303" spans="1:7" x14ac:dyDescent="0.25">
      <c r="A303" t="s">
        <v>4</v>
      </c>
      <c r="B303">
        <f t="shared" si="20"/>
        <v>2023</v>
      </c>
      <c r="C303">
        <f t="shared" si="21"/>
        <v>41</v>
      </c>
      <c r="D303">
        <v>202341</v>
      </c>
      <c r="E303">
        <v>12.8635297329197</v>
      </c>
      <c r="F303">
        <v>6.4</v>
      </c>
      <c r="G303">
        <v>24.8571428571429</v>
      </c>
    </row>
    <row r="304" spans="1:7" x14ac:dyDescent="0.25">
      <c r="A304" t="s">
        <v>4</v>
      </c>
      <c r="B304">
        <f t="shared" si="20"/>
        <v>2023</v>
      </c>
      <c r="C304">
        <f t="shared" si="21"/>
        <v>42</v>
      </c>
      <c r="D304">
        <v>202342</v>
      </c>
      <c r="E304">
        <v>17.0204464659497</v>
      </c>
      <c r="F304">
        <v>14.5999999999999</v>
      </c>
      <c r="G304">
        <v>26.285714285714299</v>
      </c>
    </row>
    <row r="305" spans="1:7" x14ac:dyDescent="0.25">
      <c r="A305" t="s">
        <v>4</v>
      </c>
      <c r="B305">
        <f t="shared" si="20"/>
        <v>2023</v>
      </c>
      <c r="C305">
        <f t="shared" si="21"/>
        <v>43</v>
      </c>
      <c r="D305">
        <v>202343</v>
      </c>
      <c r="E305">
        <v>12.928992988558001</v>
      </c>
      <c r="F305">
        <v>29.2</v>
      </c>
      <c r="G305">
        <v>24.125</v>
      </c>
    </row>
    <row r="306" spans="1:7" x14ac:dyDescent="0.25">
      <c r="A306" t="s">
        <v>4</v>
      </c>
      <c r="B306">
        <f t="shared" si="20"/>
        <v>2023</v>
      </c>
      <c r="C306">
        <f t="shared" si="21"/>
        <v>44</v>
      </c>
      <c r="D306">
        <v>202344</v>
      </c>
      <c r="E306">
        <v>15.285670191535599</v>
      </c>
      <c r="F306">
        <v>31.999999999999901</v>
      </c>
      <c r="G306">
        <v>23.1428571428571</v>
      </c>
    </row>
    <row r="307" spans="1:7" x14ac:dyDescent="0.25">
      <c r="A307" t="s">
        <v>4</v>
      </c>
      <c r="B307">
        <f t="shared" si="20"/>
        <v>2023</v>
      </c>
      <c r="C307">
        <f t="shared" si="21"/>
        <v>45</v>
      </c>
      <c r="D307">
        <v>202345</v>
      </c>
      <c r="E307">
        <v>19.540781808023102</v>
      </c>
      <c r="F307">
        <v>6.8</v>
      </c>
      <c r="G307">
        <v>25.571428571428601</v>
      </c>
    </row>
    <row r="308" spans="1:7" x14ac:dyDescent="0.25">
      <c r="A308" t="s">
        <v>4</v>
      </c>
      <c r="B308">
        <f t="shared" si="20"/>
        <v>2023</v>
      </c>
      <c r="C308">
        <f t="shared" si="21"/>
        <v>46</v>
      </c>
      <c r="D308">
        <v>202346</v>
      </c>
      <c r="E308">
        <v>21.995653894458101</v>
      </c>
      <c r="F308">
        <v>1.2</v>
      </c>
      <c r="G308">
        <v>30.5</v>
      </c>
    </row>
    <row r="309" spans="1:7" x14ac:dyDescent="0.25">
      <c r="A309" t="s">
        <v>4</v>
      </c>
      <c r="B309">
        <f t="shared" si="20"/>
        <v>2023</v>
      </c>
      <c r="C309">
        <f t="shared" si="21"/>
        <v>47</v>
      </c>
      <c r="D309">
        <v>202347</v>
      </c>
      <c r="E309">
        <v>35.1210366499309</v>
      </c>
      <c r="F309">
        <v>64.2</v>
      </c>
      <c r="G309">
        <v>30</v>
      </c>
    </row>
    <row r="310" spans="1:7" x14ac:dyDescent="0.25">
      <c r="A310" t="s">
        <v>4</v>
      </c>
      <c r="B310">
        <f t="shared" si="20"/>
        <v>2023</v>
      </c>
      <c r="C310">
        <f t="shared" si="21"/>
        <v>48</v>
      </c>
      <c r="D310">
        <v>202348</v>
      </c>
      <c r="E310">
        <v>44.285892439288503</v>
      </c>
      <c r="F310">
        <v>33.6</v>
      </c>
      <c r="G310">
        <v>30.1428571428571</v>
      </c>
    </row>
    <row r="311" spans="1:7" x14ac:dyDescent="0.25">
      <c r="A311" t="s">
        <v>4</v>
      </c>
      <c r="B311">
        <f t="shared" si="20"/>
        <v>2023</v>
      </c>
      <c r="C311">
        <f t="shared" si="21"/>
        <v>49</v>
      </c>
      <c r="D311">
        <v>202349</v>
      </c>
      <c r="E311">
        <v>56.494789615825603</v>
      </c>
      <c r="F311">
        <v>16.599999999999898</v>
      </c>
      <c r="G311">
        <v>29.714285714285701</v>
      </c>
    </row>
    <row r="312" spans="1:7" x14ac:dyDescent="0.25">
      <c r="A312" t="s">
        <v>4</v>
      </c>
      <c r="B312">
        <f t="shared" si="20"/>
        <v>2023</v>
      </c>
      <c r="C312">
        <f t="shared" si="21"/>
        <v>50</v>
      </c>
      <c r="D312">
        <v>202350</v>
      </c>
      <c r="E312">
        <v>83.138334660600805</v>
      </c>
      <c r="F312">
        <v>0.6</v>
      </c>
      <c r="G312">
        <v>30.5555555555556</v>
      </c>
    </row>
    <row r="313" spans="1:7" x14ac:dyDescent="0.25">
      <c r="A313" t="s">
        <v>4</v>
      </c>
      <c r="B313">
        <f t="shared" si="20"/>
        <v>2023</v>
      </c>
      <c r="C313">
        <f t="shared" si="21"/>
        <v>51</v>
      </c>
      <c r="D313">
        <v>202351</v>
      </c>
      <c r="E313">
        <v>92.728701611607093</v>
      </c>
      <c r="F313">
        <v>51.8</v>
      </c>
      <c r="G313">
        <v>23.714285714285701</v>
      </c>
    </row>
    <row r="314" spans="1:7" x14ac:dyDescent="0.25">
      <c r="A314" t="s">
        <v>4</v>
      </c>
      <c r="B314">
        <f t="shared" si="20"/>
        <v>2023</v>
      </c>
      <c r="C314">
        <f t="shared" si="21"/>
        <v>52</v>
      </c>
      <c r="D314">
        <v>202352</v>
      </c>
      <c r="E314">
        <v>103.98838158138901</v>
      </c>
      <c r="F314">
        <v>28.4</v>
      </c>
      <c r="G314">
        <v>22.75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20" workbookViewId="0">
      <selection activeCell="B4" sqref="B4:B56"/>
    </sheetView>
  </sheetViews>
  <sheetFormatPr defaultRowHeight="15" x14ac:dyDescent="0.25"/>
  <cols>
    <col min="1" max="1" width="13.140625" bestFit="1" customWidth="1"/>
    <col min="2" max="2" width="26.28515625" bestFit="1" customWidth="1"/>
  </cols>
  <sheetData>
    <row r="1" spans="1:2" x14ac:dyDescent="0.25">
      <c r="A1" s="1" t="s">
        <v>6</v>
      </c>
      <c r="B1" t="s">
        <v>12</v>
      </c>
    </row>
    <row r="3" spans="1:2" x14ac:dyDescent="0.25">
      <c r="A3" s="1" t="s">
        <v>9</v>
      </c>
      <c r="B3" t="s">
        <v>11</v>
      </c>
    </row>
    <row r="4" spans="1:2" x14ac:dyDescent="0.25">
      <c r="A4" s="2">
        <v>1</v>
      </c>
      <c r="B4">
        <v>4.5351250198684987</v>
      </c>
    </row>
    <row r="5" spans="1:2" x14ac:dyDescent="0.25">
      <c r="A5" s="2">
        <v>2</v>
      </c>
      <c r="B5">
        <v>4.1496372368485517</v>
      </c>
    </row>
    <row r="6" spans="1:2" x14ac:dyDescent="0.25">
      <c r="A6" s="2">
        <v>3</v>
      </c>
      <c r="B6">
        <v>4.1620114975298135</v>
      </c>
    </row>
    <row r="7" spans="1:2" x14ac:dyDescent="0.25">
      <c r="A7" s="2">
        <v>4</v>
      </c>
      <c r="B7">
        <v>3.9765358141534661</v>
      </c>
    </row>
    <row r="8" spans="1:2" x14ac:dyDescent="0.25">
      <c r="A8" s="2">
        <v>5</v>
      </c>
      <c r="B8">
        <v>4.365343956108509</v>
      </c>
    </row>
    <row r="9" spans="1:2" x14ac:dyDescent="0.25">
      <c r="A9" s="2">
        <v>6</v>
      </c>
      <c r="B9">
        <v>9.9326420766357959</v>
      </c>
    </row>
    <row r="10" spans="1:2" x14ac:dyDescent="0.25">
      <c r="A10" s="2">
        <v>7</v>
      </c>
      <c r="B10">
        <v>6.8033741542430368</v>
      </c>
    </row>
    <row r="11" spans="1:2" x14ac:dyDescent="0.25">
      <c r="A11" s="2">
        <v>8</v>
      </c>
      <c r="B11">
        <v>6.2190092856354697</v>
      </c>
    </row>
    <row r="12" spans="1:2" x14ac:dyDescent="0.25">
      <c r="A12" s="2">
        <v>9</v>
      </c>
      <c r="B12">
        <v>7.6077372721095102</v>
      </c>
    </row>
    <row r="13" spans="1:2" x14ac:dyDescent="0.25">
      <c r="A13" s="2">
        <v>10</v>
      </c>
      <c r="B13">
        <v>5.7284276344165006</v>
      </c>
    </row>
    <row r="14" spans="1:2" x14ac:dyDescent="0.25">
      <c r="A14" s="2">
        <v>11</v>
      </c>
      <c r="B14">
        <v>6.2130320297497459</v>
      </c>
    </row>
    <row r="15" spans="1:2" x14ac:dyDescent="0.25">
      <c r="A15" s="2">
        <v>12</v>
      </c>
      <c r="B15">
        <v>5.9461972734656241</v>
      </c>
    </row>
    <row r="16" spans="1:2" x14ac:dyDescent="0.25">
      <c r="A16" s="2">
        <v>13</v>
      </c>
      <c r="B16">
        <v>6.9077973815502478</v>
      </c>
    </row>
    <row r="17" spans="1:2" x14ac:dyDescent="0.25">
      <c r="A17" s="2">
        <v>14</v>
      </c>
      <c r="B17">
        <v>8.54375994565779</v>
      </c>
    </row>
    <row r="18" spans="1:2" x14ac:dyDescent="0.25">
      <c r="A18" s="2">
        <v>15</v>
      </c>
      <c r="B18">
        <v>10.327201534392275</v>
      </c>
    </row>
    <row r="19" spans="1:2" x14ac:dyDescent="0.25">
      <c r="A19" s="2">
        <v>16</v>
      </c>
      <c r="B19">
        <v>11.324223675307246</v>
      </c>
    </row>
    <row r="20" spans="1:2" x14ac:dyDescent="0.25">
      <c r="A20" s="2">
        <v>17</v>
      </c>
      <c r="B20">
        <v>12.365546337442385</v>
      </c>
    </row>
    <row r="21" spans="1:2" x14ac:dyDescent="0.25">
      <c r="A21" s="2">
        <v>18</v>
      </c>
      <c r="B21">
        <v>13.601635718480448</v>
      </c>
    </row>
    <row r="22" spans="1:2" x14ac:dyDescent="0.25">
      <c r="A22" s="2">
        <v>19</v>
      </c>
      <c r="B22">
        <v>13.429438672382922</v>
      </c>
    </row>
    <row r="23" spans="1:2" x14ac:dyDescent="0.25">
      <c r="A23" s="2">
        <v>20</v>
      </c>
      <c r="B23">
        <v>13.434336083221368</v>
      </c>
    </row>
    <row r="24" spans="1:2" x14ac:dyDescent="0.25">
      <c r="A24" s="2">
        <v>21</v>
      </c>
      <c r="B24">
        <v>12.784700640678324</v>
      </c>
    </row>
    <row r="25" spans="1:2" x14ac:dyDescent="0.25">
      <c r="A25" s="2">
        <v>22</v>
      </c>
      <c r="B25">
        <v>12.042474320715286</v>
      </c>
    </row>
    <row r="26" spans="1:2" x14ac:dyDescent="0.25">
      <c r="A26" s="2">
        <v>23</v>
      </c>
      <c r="B26">
        <v>10.318242681524479</v>
      </c>
    </row>
    <row r="27" spans="1:2" x14ac:dyDescent="0.25">
      <c r="A27" s="2">
        <v>24</v>
      </c>
      <c r="B27">
        <v>7.7082920969523805</v>
      </c>
    </row>
    <row r="28" spans="1:2" x14ac:dyDescent="0.25">
      <c r="A28" s="2">
        <v>25</v>
      </c>
      <c r="B28">
        <v>5.9460459240639709</v>
      </c>
    </row>
    <row r="29" spans="1:2" x14ac:dyDescent="0.25">
      <c r="A29" s="2">
        <v>26</v>
      </c>
      <c r="B29">
        <v>5.0642757049869376</v>
      </c>
    </row>
    <row r="30" spans="1:2" x14ac:dyDescent="0.25">
      <c r="A30" s="2">
        <v>27</v>
      </c>
      <c r="B30">
        <v>4.4198800668690881</v>
      </c>
    </row>
    <row r="31" spans="1:2" x14ac:dyDescent="0.25">
      <c r="A31" s="2">
        <v>28</v>
      </c>
      <c r="B31">
        <v>4.4522233460586991</v>
      </c>
    </row>
    <row r="32" spans="1:2" x14ac:dyDescent="0.25">
      <c r="A32" s="2">
        <v>29</v>
      </c>
      <c r="B32">
        <v>3.5570952526543671</v>
      </c>
    </row>
    <row r="33" spans="1:2" x14ac:dyDescent="0.25">
      <c r="A33" s="2">
        <v>30</v>
      </c>
      <c r="B33">
        <v>3.032581343011544</v>
      </c>
    </row>
    <row r="34" spans="1:2" x14ac:dyDescent="0.25">
      <c r="A34" s="2">
        <v>31</v>
      </c>
      <c r="B34">
        <v>3.0807400379624035</v>
      </c>
    </row>
    <row r="35" spans="1:2" x14ac:dyDescent="0.25">
      <c r="A35" s="2">
        <v>32</v>
      </c>
      <c r="B35">
        <v>2.2732251018084177</v>
      </c>
    </row>
    <row r="36" spans="1:2" x14ac:dyDescent="0.25">
      <c r="A36" s="2">
        <v>33</v>
      </c>
      <c r="B36">
        <v>1.3017809105067397</v>
      </c>
    </row>
    <row r="37" spans="1:2" x14ac:dyDescent="0.25">
      <c r="A37" s="2">
        <v>34</v>
      </c>
      <c r="B37">
        <v>1.2965030419847554</v>
      </c>
    </row>
    <row r="38" spans="1:2" x14ac:dyDescent="0.25">
      <c r="A38" s="2">
        <v>35</v>
      </c>
      <c r="B38">
        <v>1.9050369781538041</v>
      </c>
    </row>
    <row r="39" spans="1:2" x14ac:dyDescent="0.25">
      <c r="A39" s="2">
        <v>36</v>
      </c>
      <c r="B39">
        <v>1.7328112638445294</v>
      </c>
    </row>
    <row r="40" spans="1:2" x14ac:dyDescent="0.25">
      <c r="A40" s="2">
        <v>37</v>
      </c>
      <c r="B40">
        <v>1.9604687653904189</v>
      </c>
    </row>
    <row r="41" spans="1:2" x14ac:dyDescent="0.25">
      <c r="A41" s="2">
        <v>38</v>
      </c>
      <c r="B41">
        <v>1.8645654456396725</v>
      </c>
    </row>
    <row r="42" spans="1:2" x14ac:dyDescent="0.25">
      <c r="A42" s="2">
        <v>39</v>
      </c>
      <c r="B42">
        <v>1.8952036487352402</v>
      </c>
    </row>
    <row r="43" spans="1:2" x14ac:dyDescent="0.25">
      <c r="A43" s="2">
        <v>40</v>
      </c>
      <c r="B43">
        <v>1.3310790435047273</v>
      </c>
    </row>
    <row r="44" spans="1:2" x14ac:dyDescent="0.25">
      <c r="A44" s="2">
        <v>41</v>
      </c>
      <c r="B44">
        <v>1.1476812162450263</v>
      </c>
    </row>
    <row r="45" spans="1:2" x14ac:dyDescent="0.25">
      <c r="A45" s="2">
        <v>42</v>
      </c>
      <c r="B45">
        <v>1.3504166830672946</v>
      </c>
    </row>
    <row r="46" spans="1:2" x14ac:dyDescent="0.25">
      <c r="A46" s="2">
        <v>43</v>
      </c>
      <c r="B46">
        <v>1.2873145739286032</v>
      </c>
    </row>
    <row r="47" spans="1:2" x14ac:dyDescent="0.25">
      <c r="A47" s="2">
        <v>44</v>
      </c>
      <c r="B47">
        <v>1.2355745123950714</v>
      </c>
    </row>
    <row r="48" spans="1:2" x14ac:dyDescent="0.25">
      <c r="A48" s="2">
        <v>45</v>
      </c>
      <c r="B48">
        <v>2.219059531199429</v>
      </c>
    </row>
    <row r="49" spans="1:2" x14ac:dyDescent="0.25">
      <c r="A49" s="2">
        <v>46</v>
      </c>
      <c r="B49">
        <v>2.4614184119988898</v>
      </c>
    </row>
    <row r="50" spans="1:2" x14ac:dyDescent="0.25">
      <c r="A50" s="2">
        <v>47</v>
      </c>
      <c r="B50">
        <v>3.0299942078313991</v>
      </c>
    </row>
    <row r="51" spans="1:2" x14ac:dyDescent="0.25">
      <c r="A51" s="2">
        <v>48</v>
      </c>
      <c r="B51">
        <v>4.0300809275540193</v>
      </c>
    </row>
    <row r="52" spans="1:2" x14ac:dyDescent="0.25">
      <c r="A52" s="2">
        <v>49</v>
      </c>
      <c r="B52">
        <v>5.2478671043128298</v>
      </c>
    </row>
    <row r="53" spans="1:2" x14ac:dyDescent="0.25">
      <c r="A53" s="2">
        <v>50</v>
      </c>
      <c r="B53">
        <v>6.1450089923648568</v>
      </c>
    </row>
    <row r="54" spans="1:2" x14ac:dyDescent="0.25">
      <c r="A54" s="2">
        <v>51</v>
      </c>
      <c r="B54">
        <v>6.4603112916813661</v>
      </c>
    </row>
    <row r="55" spans="1:2" x14ac:dyDescent="0.25">
      <c r="A55" s="2">
        <v>52</v>
      </c>
      <c r="B55">
        <v>2.7423244603308001</v>
      </c>
    </row>
    <row r="56" spans="1:2" x14ac:dyDescent="0.25">
      <c r="A56" s="2">
        <v>53</v>
      </c>
      <c r="B56">
        <v>0</v>
      </c>
    </row>
    <row r="57" spans="1:2" x14ac:dyDescent="0.25">
      <c r="A57" s="2" t="s">
        <v>10</v>
      </c>
      <c r="B57">
        <v>9.1028933282085429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Filho</dc:creator>
  <cp:lastModifiedBy>danielalberttos@gmail.com</cp:lastModifiedBy>
  <cp:lastPrinted>2024-01-29T22:46:55Z</cp:lastPrinted>
  <dcterms:created xsi:type="dcterms:W3CDTF">2024-01-29T22:37:09Z</dcterms:created>
  <dcterms:modified xsi:type="dcterms:W3CDTF">2024-01-30T14:52:42Z</dcterms:modified>
</cp:coreProperties>
</file>