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swk/Documents/GitHub/excel/"/>
    </mc:Choice>
  </mc:AlternateContent>
  <xr:revisionPtr revIDLastSave="0" documentId="13_ncr:1_{7ACAA650-418C-954E-99E0-333DA20FE129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data" sheetId="6" r:id="rId1"/>
    <sheet name="VLOOKUP" sheetId="7" r:id="rId2"/>
  </sheets>
  <definedNames>
    <definedName name="_xlnm._FilterDatabase" localSheetId="0" hidden="1">data!$V$1:$W$701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2" i="7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R77" i="6"/>
  <c r="R190" i="6"/>
  <c r="R146" i="6"/>
  <c r="R49" i="6"/>
  <c r="R517" i="6"/>
  <c r="R600" i="6"/>
  <c r="R55" i="6"/>
  <c r="R563" i="6"/>
  <c r="R85" i="6"/>
  <c r="R176" i="6"/>
  <c r="R407" i="6"/>
  <c r="R274" i="6"/>
  <c r="R425" i="6"/>
  <c r="R417" i="6"/>
  <c r="R234" i="6"/>
  <c r="R490" i="6"/>
  <c r="R336" i="6"/>
  <c r="R548" i="6"/>
  <c r="R194" i="6"/>
  <c r="R460" i="6"/>
  <c r="R569" i="6"/>
  <c r="R351" i="6"/>
  <c r="R503" i="6"/>
  <c r="R531" i="6"/>
  <c r="R616" i="6"/>
  <c r="R619" i="6"/>
  <c r="R381" i="6"/>
  <c r="R489" i="6"/>
  <c r="R239" i="6"/>
  <c r="R512" i="6"/>
  <c r="R522" i="6"/>
  <c r="R195" i="6"/>
  <c r="R126" i="6"/>
  <c r="R142" i="6"/>
  <c r="R694" i="6"/>
  <c r="R530" i="6"/>
  <c r="R338" i="6"/>
  <c r="R193" i="6"/>
  <c r="R643" i="6"/>
  <c r="R664" i="6"/>
  <c r="R386" i="6"/>
  <c r="R397" i="6"/>
  <c r="R83" i="6"/>
  <c r="R654" i="6"/>
  <c r="R127" i="6"/>
  <c r="R135" i="6"/>
  <c r="R355" i="6"/>
  <c r="R255" i="6"/>
  <c r="R104" i="6"/>
  <c r="R119" i="6"/>
  <c r="R182" i="6"/>
  <c r="R187" i="6"/>
  <c r="R675" i="6"/>
  <c r="R168" i="6"/>
  <c r="R276" i="6"/>
  <c r="R296" i="6"/>
  <c r="R661" i="6"/>
  <c r="R41" i="6"/>
  <c r="R258" i="6"/>
  <c r="R685" i="6"/>
  <c r="R38" i="6"/>
  <c r="R633" i="6"/>
  <c r="R507" i="6"/>
  <c r="R481" i="6"/>
  <c r="R524" i="6"/>
  <c r="R413" i="6"/>
  <c r="R423" i="6"/>
  <c r="R230" i="6"/>
  <c r="R669" i="6"/>
  <c r="R342" i="6"/>
  <c r="R577" i="6"/>
  <c r="R290" i="6"/>
  <c r="R47" i="6"/>
  <c r="R353" i="6"/>
  <c r="R545" i="6"/>
  <c r="R570" i="6"/>
  <c r="R120" i="6"/>
  <c r="R136" i="6"/>
  <c r="R285" i="6"/>
  <c r="R591" i="6"/>
  <c r="R510" i="6"/>
  <c r="R595" i="6"/>
  <c r="R218" i="6"/>
  <c r="R221" i="6"/>
  <c r="R541" i="6"/>
  <c r="R452" i="6"/>
  <c r="R65" i="6"/>
  <c r="R13" i="6"/>
  <c r="R476" i="6"/>
  <c r="R251" i="6"/>
  <c r="R267" i="6"/>
  <c r="R573" i="6"/>
  <c r="R431" i="6"/>
  <c r="R204" i="6"/>
  <c r="R590" i="6"/>
  <c r="R592" i="6"/>
  <c r="R601" i="6"/>
  <c r="R532" i="6"/>
  <c r="R450" i="6"/>
  <c r="R245" i="6"/>
  <c r="R606" i="6"/>
  <c r="R147" i="6"/>
  <c r="R614" i="6"/>
  <c r="R492" i="6"/>
  <c r="R687" i="6"/>
  <c r="R578" i="6"/>
  <c r="R579" i="6"/>
  <c r="R415" i="6"/>
  <c r="R676" i="6"/>
  <c r="R571" i="6"/>
  <c r="R655" i="6"/>
  <c r="R653" i="6"/>
  <c r="R674" i="6"/>
  <c r="R497" i="6"/>
  <c r="R62" i="6"/>
  <c r="R485" i="6"/>
  <c r="R572" i="6"/>
  <c r="R9" i="6"/>
  <c r="R20" i="6"/>
  <c r="R366" i="6"/>
  <c r="R333" i="6"/>
  <c r="R74" i="6"/>
  <c r="R232" i="6"/>
  <c r="R269" i="6"/>
  <c r="R177" i="6"/>
  <c r="R662" i="6"/>
  <c r="R697" i="6"/>
  <c r="R26" i="6"/>
  <c r="R6" i="6"/>
  <c r="R12" i="6"/>
  <c r="R641" i="6"/>
  <c r="R376" i="6"/>
  <c r="R399" i="6"/>
  <c r="R651" i="6"/>
  <c r="R508" i="6"/>
  <c r="R521" i="6"/>
  <c r="R688" i="6"/>
  <c r="R300" i="6"/>
  <c r="R157" i="6"/>
  <c r="R219" i="6"/>
  <c r="R220" i="6"/>
  <c r="R621" i="6"/>
  <c r="R518" i="6"/>
  <c r="R544" i="6"/>
  <c r="R416" i="6"/>
  <c r="R539" i="6"/>
  <c r="R379" i="6"/>
  <c r="R519" i="6"/>
  <c r="R566" i="6"/>
  <c r="R240" i="6"/>
  <c r="R109" i="6"/>
  <c r="R217" i="6"/>
  <c r="R236" i="6"/>
  <c r="R318" i="6"/>
  <c r="R317" i="6"/>
  <c r="R387" i="6"/>
  <c r="R391" i="6"/>
  <c r="R458" i="6"/>
  <c r="R242" i="6"/>
  <c r="R410" i="6"/>
  <c r="R462" i="6"/>
  <c r="R71" i="6"/>
  <c r="R632" i="6"/>
  <c r="R639" i="6"/>
  <c r="R278" i="6"/>
  <c r="R287" i="6"/>
  <c r="R266" i="6"/>
  <c r="R56" i="6"/>
  <c r="R474" i="6"/>
  <c r="R483" i="6"/>
  <c r="R141" i="6"/>
  <c r="R180" i="6"/>
  <c r="R586" i="6"/>
  <c r="R488" i="6"/>
  <c r="R435" i="6"/>
  <c r="R634" i="6"/>
  <c r="R646" i="6"/>
  <c r="R325" i="6"/>
  <c r="R70" i="6"/>
  <c r="R307" i="6"/>
  <c r="R330" i="6"/>
  <c r="R332" i="6"/>
  <c r="R4" i="6"/>
  <c r="R42" i="6"/>
  <c r="R205" i="6"/>
  <c r="R208" i="6"/>
  <c r="R467" i="6"/>
  <c r="R484" i="6"/>
  <c r="R35" i="6"/>
  <c r="R513" i="6"/>
  <c r="R536" i="6"/>
  <c r="R540" i="6"/>
  <c r="R550" i="6"/>
  <c r="R69" i="6"/>
  <c r="R84" i="6"/>
  <c r="R30" i="6"/>
  <c r="R45" i="6"/>
  <c r="R681" i="6"/>
  <c r="R555" i="6"/>
  <c r="R15" i="6"/>
  <c r="R382" i="6"/>
  <c r="R103" i="6"/>
  <c r="R116" i="6"/>
  <c r="R129" i="6"/>
  <c r="R52" i="6"/>
  <c r="R252" i="6"/>
  <c r="R394" i="6"/>
  <c r="R343" i="6"/>
  <c r="R253" i="6"/>
  <c r="R428" i="6"/>
  <c r="R562" i="6"/>
  <c r="R516" i="6"/>
  <c r="R337" i="6"/>
  <c r="R89" i="6"/>
  <c r="R346" i="6"/>
  <c r="R295" i="6"/>
  <c r="R305" i="6"/>
  <c r="R197" i="6"/>
  <c r="R464" i="6"/>
  <c r="R494" i="6"/>
  <c r="R438" i="6"/>
  <c r="R491" i="6"/>
  <c r="R178" i="6"/>
  <c r="R179" i="6"/>
  <c r="R279" i="6"/>
  <c r="R183" i="6"/>
  <c r="R188" i="6"/>
  <c r="R626" i="6"/>
  <c r="R122" i="6"/>
  <c r="R163" i="6"/>
  <c r="R167" i="6"/>
  <c r="R680" i="6"/>
  <c r="R40" i="6"/>
  <c r="R98" i="6"/>
  <c r="R301" i="6"/>
  <c r="R520" i="6"/>
  <c r="R331" i="6"/>
  <c r="R347" i="6"/>
  <c r="R185" i="6"/>
  <c r="R449" i="6"/>
  <c r="R151" i="6"/>
  <c r="R430" i="6"/>
  <c r="R465" i="6"/>
  <c r="R48" i="6"/>
  <c r="R149" i="6"/>
  <c r="R383" i="6"/>
  <c r="R164" i="6"/>
  <c r="R173" i="6"/>
  <c r="R138" i="6"/>
  <c r="R505" i="6"/>
  <c r="R380" i="6"/>
  <c r="R121" i="6"/>
  <c r="R648" i="6"/>
  <c r="R118" i="6"/>
  <c r="R145" i="6"/>
  <c r="R169" i="6"/>
  <c r="R477" i="6"/>
  <c r="R212" i="6"/>
  <c r="R152" i="6"/>
  <c r="R159" i="6"/>
  <c r="R10" i="6"/>
  <c r="R50" i="6"/>
  <c r="R315" i="6"/>
  <c r="R171" i="6"/>
  <c r="R486" i="6"/>
  <c r="R667" i="6"/>
  <c r="R434" i="6"/>
  <c r="R210" i="6"/>
  <c r="R225" i="6"/>
  <c r="R186" i="6"/>
  <c r="R60" i="6"/>
  <c r="R411" i="6"/>
  <c r="R316" i="6"/>
  <c r="R73" i="6"/>
  <c r="R80" i="6"/>
  <c r="R31" i="6"/>
  <c r="R46" i="6"/>
  <c r="R527" i="6"/>
  <c r="R701" i="6"/>
  <c r="R34" i="6"/>
  <c r="R463" i="6"/>
  <c r="R250" i="6"/>
  <c r="R154" i="6"/>
  <c r="R581" i="6"/>
  <c r="R117" i="6"/>
  <c r="R214" i="6"/>
  <c r="R422" i="6"/>
  <c r="R158" i="6"/>
  <c r="R543" i="6"/>
  <c r="R613" i="6"/>
  <c r="R622" i="6"/>
  <c r="R328" i="6"/>
  <c r="R175" i="6"/>
  <c r="R306" i="6"/>
  <c r="R310" i="6"/>
  <c r="R97" i="6"/>
  <c r="R308" i="6"/>
  <c r="R615" i="6"/>
  <c r="R642" i="6"/>
  <c r="R663" i="6"/>
  <c r="R324" i="6"/>
  <c r="R528" i="6"/>
  <c r="R644" i="6"/>
  <c r="R665" i="6"/>
  <c r="R111" i="6"/>
  <c r="R638" i="6"/>
  <c r="R666" i="6"/>
  <c r="R28" i="6"/>
  <c r="R546" i="6"/>
  <c r="R552" i="6"/>
  <c r="R156" i="6"/>
  <c r="R166" i="6"/>
  <c r="R334" i="6"/>
  <c r="R441" i="6"/>
  <c r="R51" i="6"/>
  <c r="R222" i="6"/>
  <c r="R302" i="6"/>
  <c r="R408" i="6"/>
  <c r="R108" i="6"/>
  <c r="R344" i="6"/>
  <c r="R610" i="6"/>
  <c r="R354" i="6"/>
  <c r="R172" i="6"/>
  <c r="R455" i="6"/>
  <c r="R2" i="6"/>
  <c r="R673" i="6"/>
  <c r="R412" i="6"/>
  <c r="R241" i="6"/>
  <c r="R378" i="6"/>
  <c r="R473" i="6"/>
  <c r="R553" i="6"/>
  <c r="R593" i="6"/>
  <c r="R608" i="6"/>
  <c r="R323" i="6"/>
  <c r="R326" i="6"/>
  <c r="R444" i="6"/>
  <c r="R259" i="6"/>
  <c r="R501" i="6"/>
  <c r="R649" i="6"/>
  <c r="R161" i="6"/>
  <c r="R170" i="6"/>
  <c r="R106" i="6"/>
  <c r="R125" i="6"/>
  <c r="R596" i="6"/>
  <c r="R609" i="6"/>
  <c r="R227" i="6"/>
  <c r="R369" i="6"/>
  <c r="R509" i="6"/>
  <c r="R11" i="6"/>
  <c r="R37" i="6"/>
  <c r="R363" i="6"/>
  <c r="R339" i="6"/>
  <c r="R574" i="6"/>
  <c r="R576" i="6"/>
  <c r="R291" i="6"/>
  <c r="R44" i="6"/>
  <c r="R400" i="6"/>
  <c r="R76" i="6"/>
  <c r="R200" i="6"/>
  <c r="R209" i="6"/>
  <c r="R7" i="6"/>
  <c r="R32" i="6"/>
  <c r="R631" i="6"/>
  <c r="R293" i="6"/>
  <c r="R297" i="6"/>
  <c r="R286" i="6"/>
  <c r="R292" i="6"/>
  <c r="R629" i="6"/>
  <c r="R657" i="6"/>
  <c r="R33" i="6"/>
  <c r="R575" i="6"/>
  <c r="R461" i="6"/>
  <c r="R203" i="6"/>
  <c r="R283" i="6"/>
  <c r="R63" i="6"/>
  <c r="R588" i="6"/>
  <c r="R533" i="6"/>
  <c r="R348" i="6"/>
  <c r="R192" i="6"/>
  <c r="R341" i="6"/>
  <c r="R284" i="6"/>
  <c r="R304" i="6"/>
  <c r="R68" i="6"/>
  <c r="R96" i="6"/>
  <c r="R559" i="6"/>
  <c r="R623" i="6"/>
  <c r="R625" i="6"/>
  <c r="R247" i="6"/>
  <c r="R264" i="6"/>
  <c r="R233" i="6"/>
  <c r="R72" i="6"/>
  <c r="R402" i="6"/>
  <c r="R216" i="6"/>
  <c r="R349" i="6"/>
  <c r="R358" i="6"/>
  <c r="R162" i="6"/>
  <c r="R699" i="6"/>
  <c r="R375" i="6"/>
  <c r="R398" i="6"/>
  <c r="R523" i="6"/>
  <c r="R365" i="6"/>
  <c r="R384" i="6"/>
  <c r="R554" i="6"/>
  <c r="R432" i="6"/>
  <c r="R270" i="6"/>
  <c r="R312" i="6"/>
  <c r="R59" i="6"/>
  <c r="R421" i="6"/>
  <c r="R3" i="6"/>
  <c r="R426" i="6"/>
  <c r="R238" i="6"/>
  <c r="R584" i="6"/>
  <c r="R101" i="6"/>
  <c r="R114" i="6"/>
  <c r="R155" i="6"/>
  <c r="R165" i="6"/>
  <c r="R370" i="6"/>
  <c r="R360" i="6"/>
  <c r="R362" i="6"/>
  <c r="R659" i="6"/>
  <c r="R429" i="6"/>
  <c r="R439" i="6"/>
  <c r="R265" i="6"/>
  <c r="R320" i="6"/>
  <c r="R373" i="6"/>
  <c r="R263" i="6"/>
  <c r="R273" i="6"/>
  <c r="R587" i="6"/>
  <c r="R597" i="6"/>
  <c r="R143" i="6"/>
  <c r="R558" i="6"/>
  <c r="R567" i="6"/>
  <c r="R246" i="6"/>
  <c r="R272" i="6"/>
  <c r="R419" i="6"/>
  <c r="R436" i="6"/>
  <c r="R294" i="6"/>
  <c r="R298" i="6"/>
  <c r="R61" i="6"/>
  <c r="R635" i="6"/>
  <c r="R496" i="6"/>
  <c r="R498" i="6"/>
  <c r="R556" i="6"/>
  <c r="R602" i="6"/>
  <c r="R611" i="6"/>
  <c r="R547" i="6"/>
  <c r="R647" i="6"/>
  <c r="R679" i="6"/>
  <c r="R693" i="6"/>
  <c r="R668" i="6"/>
  <c r="R215" i="6"/>
  <c r="R224" i="6"/>
  <c r="R672" i="6"/>
  <c r="R309" i="6"/>
  <c r="R313" i="6"/>
  <c r="R27" i="6"/>
  <c r="R53" i="6"/>
  <c r="R105" i="6"/>
  <c r="R112" i="6"/>
  <c r="R189" i="6"/>
  <c r="R202" i="6"/>
  <c r="R321" i="6"/>
  <c r="R327" i="6"/>
  <c r="R223" i="6"/>
  <c r="R299" i="6"/>
  <c r="R340" i="6"/>
  <c r="R515" i="6"/>
  <c r="R357" i="6"/>
  <c r="R275" i="6"/>
  <c r="R226" i="6"/>
  <c r="R372" i="6"/>
  <c r="R140" i="6"/>
  <c r="R237" i="6"/>
  <c r="R374" i="6"/>
  <c r="R405" i="6"/>
  <c r="R418" i="6"/>
  <c r="R670" i="6"/>
  <c r="R678" i="6"/>
  <c r="R124" i="6"/>
  <c r="R132" i="6"/>
  <c r="R211" i="6"/>
  <c r="R198" i="6"/>
  <c r="R123" i="6"/>
  <c r="R130" i="6"/>
  <c r="R447" i="6"/>
  <c r="R454" i="6"/>
  <c r="R262" i="6"/>
  <c r="R319" i="6"/>
  <c r="R57" i="6"/>
  <c r="R628" i="6"/>
  <c r="R229" i="6"/>
  <c r="R599" i="6"/>
  <c r="R607" i="6"/>
  <c r="R630" i="6"/>
  <c r="R658" i="6"/>
  <c r="R21" i="6"/>
  <c r="R36" i="6"/>
  <c r="R502" i="6"/>
  <c r="R311" i="6"/>
  <c r="R356" i="6"/>
  <c r="R228" i="6"/>
  <c r="R243" i="6"/>
  <c r="R94" i="6"/>
  <c r="R560" i="6"/>
  <c r="R565" i="6"/>
  <c r="R583" i="6"/>
  <c r="R282" i="6"/>
  <c r="R19" i="6"/>
  <c r="R446" i="6"/>
  <c r="R440" i="6"/>
  <c r="R352" i="6"/>
  <c r="R14" i="6"/>
  <c r="R289" i="6"/>
  <c r="R534" i="6"/>
  <c r="R91" i="6"/>
  <c r="R144" i="6"/>
  <c r="R87" i="6"/>
  <c r="R580" i="6"/>
  <c r="R8" i="6"/>
  <c r="R110" i="6"/>
  <c r="R682" i="6"/>
  <c r="R689" i="6"/>
  <c r="R29" i="6"/>
  <c r="R150" i="6"/>
  <c r="R551" i="6"/>
  <c r="R561" i="6"/>
  <c r="R5" i="6"/>
  <c r="R43" i="6"/>
  <c r="R660" i="6"/>
  <c r="R281" i="6"/>
  <c r="R538" i="6"/>
  <c r="R549" i="6"/>
  <c r="R23" i="6"/>
  <c r="R433" i="6"/>
  <c r="R437" i="6"/>
  <c r="R514" i="6"/>
  <c r="R206" i="6"/>
  <c r="R690" i="6"/>
  <c r="R248" i="6"/>
  <c r="R260" i="6"/>
  <c r="R478" i="6"/>
  <c r="R495" i="6"/>
  <c r="R174" i="6"/>
  <c r="R443" i="6"/>
  <c r="R115" i="6"/>
  <c r="R128" i="6"/>
  <c r="R395" i="6"/>
  <c r="R256" i="6"/>
  <c r="R589" i="6"/>
  <c r="R627" i="6"/>
  <c r="R191" i="6"/>
  <c r="R506" i="6"/>
  <c r="R471" i="6"/>
  <c r="R25" i="6"/>
  <c r="R79" i="6"/>
  <c r="R93" i="6"/>
  <c r="R66" i="6"/>
  <c r="R82" i="6"/>
  <c r="R511" i="6"/>
  <c r="R81" i="6"/>
  <c r="R100" i="6"/>
  <c r="R181" i="6"/>
  <c r="R78" i="6"/>
  <c r="R92" i="6"/>
  <c r="R288" i="6"/>
  <c r="R303" i="6"/>
  <c r="R314" i="6"/>
  <c r="R700" i="6"/>
  <c r="R235" i="6"/>
  <c r="R371" i="6"/>
  <c r="R401" i="6"/>
  <c r="R367" i="6"/>
  <c r="R396" i="6"/>
  <c r="R493" i="6"/>
  <c r="R249" i="6"/>
  <c r="R261" i="6"/>
  <c r="R645" i="6"/>
  <c r="R107" i="6"/>
  <c r="R148" i="6"/>
  <c r="R160" i="6"/>
  <c r="R469" i="6"/>
  <c r="R377" i="6"/>
  <c r="R542" i="6"/>
  <c r="R199" i="6"/>
  <c r="R213" i="6"/>
  <c r="R75" i="6"/>
  <c r="R88" i="6"/>
  <c r="R442" i="6"/>
  <c r="R686" i="6"/>
  <c r="R113" i="6"/>
  <c r="R133" i="6"/>
  <c r="R604" i="6"/>
  <c r="R525" i="6"/>
  <c r="R368" i="6"/>
  <c r="R480" i="6"/>
  <c r="R58" i="6"/>
  <c r="R472" i="6"/>
  <c r="R389" i="6"/>
  <c r="R403" i="6"/>
  <c r="R564" i="6"/>
  <c r="R17" i="6"/>
  <c r="R54" i="6"/>
  <c r="R345" i="6"/>
  <c r="R650" i="6"/>
  <c r="R585" i="6"/>
  <c r="R603" i="6"/>
  <c r="R244" i="6"/>
  <c r="R257" i="6"/>
  <c r="R385" i="6"/>
  <c r="R466" i="6"/>
  <c r="R350" i="6"/>
  <c r="R487" i="6"/>
  <c r="R390" i="6"/>
  <c r="R594" i="6"/>
  <c r="R231" i="6"/>
  <c r="R268" i="6"/>
  <c r="R427" i="6"/>
  <c r="R277" i="6"/>
  <c r="R254" i="6"/>
  <c r="R529" i="6"/>
  <c r="R271" i="6"/>
  <c r="R695" i="6"/>
  <c r="R24" i="6"/>
  <c r="R322" i="6"/>
  <c r="R671" i="6"/>
  <c r="R698" i="6"/>
  <c r="R131" i="6"/>
  <c r="R153" i="6"/>
  <c r="R445" i="6"/>
  <c r="R453" i="6"/>
  <c r="R470" i="6"/>
  <c r="R684" i="6"/>
  <c r="R67" i="6"/>
  <c r="R95" i="6"/>
  <c r="R691" i="6"/>
  <c r="R364" i="6"/>
  <c r="R359" i="6"/>
  <c r="R500" i="6"/>
  <c r="R504" i="6"/>
  <c r="R329" i="6"/>
  <c r="R335" i="6"/>
  <c r="R582" i="6"/>
  <c r="R404" i="6"/>
  <c r="R482" i="6"/>
  <c r="R393" i="6"/>
  <c r="R605" i="6"/>
  <c r="R612" i="6"/>
  <c r="R637" i="6"/>
  <c r="R388" i="6"/>
  <c r="R457" i="6"/>
  <c r="R459" i="6"/>
  <c r="R499" i="6"/>
  <c r="R392" i="6"/>
  <c r="R537" i="6"/>
  <c r="R557" i="6"/>
  <c r="R22" i="6"/>
  <c r="R406" i="6"/>
  <c r="R420" i="6"/>
  <c r="R86" i="6"/>
  <c r="R448" i="6"/>
  <c r="R451" i="6"/>
  <c r="R598" i="6"/>
  <c r="R207" i="6"/>
  <c r="R16" i="6"/>
  <c r="R39" i="6"/>
  <c r="R526" i="6"/>
  <c r="R535" i="6"/>
  <c r="R479" i="6"/>
  <c r="R414" i="6"/>
  <c r="R64" i="6"/>
  <c r="R409" i="6"/>
  <c r="R99" i="6"/>
  <c r="R456" i="6"/>
  <c r="R618" i="6"/>
  <c r="R683" i="6"/>
  <c r="R696" i="6"/>
  <c r="R18" i="6"/>
  <c r="R617" i="6"/>
  <c r="R624" i="6"/>
  <c r="R620" i="6"/>
  <c r="R184" i="6"/>
  <c r="R201" i="6"/>
  <c r="R568" i="6"/>
  <c r="R652" i="6"/>
  <c r="R656" i="6"/>
  <c r="R677" i="6"/>
  <c r="R692" i="6"/>
  <c r="R137" i="6"/>
  <c r="R90" i="6"/>
  <c r="R280" i="6"/>
  <c r="R640" i="6"/>
  <c r="R139" i="6"/>
  <c r="R361" i="6"/>
  <c r="R424" i="6"/>
  <c r="R468" i="6"/>
  <c r="R475" i="6"/>
  <c r="R196" i="6"/>
  <c r="R102" i="6"/>
  <c r="R134" i="6"/>
  <c r="R636" i="6"/>
  <c r="Y38" i="6"/>
  <c r="Y37" i="6"/>
  <c r="Y36" i="6"/>
  <c r="Y35" i="6"/>
  <c r="Y34" i="6"/>
  <c r="Y15" i="6"/>
  <c r="Y10" i="6"/>
  <c r="Y11" i="6"/>
  <c r="Y12" i="6"/>
  <c r="Y13" i="6"/>
  <c r="Y14" i="6"/>
  <c r="Y33" i="6"/>
  <c r="Y27" i="6"/>
  <c r="Y21" i="6"/>
  <c r="Y9" i="6"/>
  <c r="AB2" i="6" a="1"/>
  <c r="AB2" i="6" s="1"/>
  <c r="W2" i="6" a="1"/>
  <c r="X5" i="6" s="1"/>
  <c r="Y16" i="6" l="1"/>
  <c r="Y30" i="6"/>
  <c r="Y26" i="6"/>
  <c r="Y29" i="6"/>
  <c r="Y25" i="6"/>
  <c r="Y28" i="6"/>
  <c r="Y24" i="6"/>
  <c r="Y20" i="6"/>
  <c r="Y23" i="6"/>
  <c r="Y19" i="6"/>
  <c r="Y22" i="6"/>
  <c r="Y18" i="6"/>
  <c r="Y32" i="6"/>
  <c r="Y17" i="6"/>
  <c r="Y31" i="6"/>
  <c r="Y5" i="6"/>
  <c r="Y4" i="6"/>
  <c r="W2" i="6"/>
  <c r="Y6" i="6"/>
  <c r="X6" i="6"/>
  <c r="Y3" i="6"/>
  <c r="X4" i="6"/>
  <c r="X3" i="6"/>
  <c r="AC2" i="6" l="1" a="1"/>
  <c r="AC2" i="6" s="1"/>
  <c r="AC6" i="6" a="1"/>
  <c r="AC6" i="6" s="1"/>
  <c r="AC3" i="6" a="1"/>
  <c r="AC3" i="6" s="1"/>
  <c r="AC4" i="6" a="1"/>
  <c r="AC4" i="6" s="1"/>
  <c r="AC5" i="6" a="1"/>
  <c r="AC5" i="6" s="1"/>
  <c r="Y2" i="6"/>
  <c r="X2" i="6"/>
  <c r="B7" i="7"/>
  <c r="B6" i="7"/>
  <c r="B5" i="7"/>
  <c r="B4" i="7"/>
  <c r="B3" i="7"/>
  <c r="B2" i="7"/>
  <c r="Q2" i="6"/>
  <c r="T701" i="6"/>
  <c r="T700" i="6"/>
  <c r="T699" i="6"/>
  <c r="T698" i="6"/>
  <c r="T697" i="6"/>
  <c r="T696" i="6"/>
  <c r="T695" i="6"/>
  <c r="T694" i="6"/>
  <c r="T693" i="6"/>
  <c r="T692" i="6"/>
  <c r="T691" i="6"/>
  <c r="T690" i="6"/>
  <c r="T689" i="6"/>
  <c r="T688" i="6"/>
  <c r="T687" i="6"/>
  <c r="T686" i="6"/>
  <c r="T685" i="6"/>
  <c r="T684" i="6"/>
  <c r="T683" i="6"/>
  <c r="T682" i="6"/>
  <c r="T681" i="6"/>
  <c r="T680" i="6"/>
  <c r="T679" i="6"/>
  <c r="T678" i="6"/>
  <c r="T677" i="6"/>
  <c r="T676" i="6"/>
  <c r="T675" i="6"/>
  <c r="T674" i="6"/>
  <c r="T673" i="6"/>
  <c r="T672" i="6"/>
  <c r="T671" i="6"/>
  <c r="T670" i="6"/>
  <c r="T669" i="6"/>
  <c r="T668" i="6"/>
  <c r="T667" i="6"/>
  <c r="T666" i="6"/>
  <c r="T665" i="6"/>
  <c r="T664" i="6"/>
  <c r="T663" i="6"/>
  <c r="T662" i="6"/>
  <c r="T661" i="6"/>
  <c r="T660" i="6"/>
  <c r="T659" i="6"/>
  <c r="T658" i="6"/>
  <c r="T657" i="6"/>
  <c r="T656" i="6"/>
  <c r="T655" i="6"/>
  <c r="T654" i="6"/>
  <c r="T653" i="6"/>
  <c r="T652" i="6"/>
  <c r="T651" i="6"/>
  <c r="T650" i="6"/>
  <c r="T649" i="6"/>
  <c r="T648" i="6"/>
  <c r="T647" i="6"/>
  <c r="T646" i="6"/>
  <c r="T645" i="6"/>
  <c r="T644" i="6"/>
  <c r="T643" i="6"/>
  <c r="T642" i="6"/>
  <c r="T641" i="6"/>
  <c r="T640" i="6"/>
  <c r="T639" i="6"/>
  <c r="T638" i="6"/>
  <c r="T637" i="6"/>
  <c r="T636" i="6"/>
  <c r="T635" i="6"/>
  <c r="T634" i="6"/>
  <c r="T633" i="6"/>
  <c r="T632" i="6"/>
  <c r="T631" i="6"/>
  <c r="T630" i="6"/>
  <c r="T629" i="6"/>
  <c r="T628" i="6"/>
  <c r="T627" i="6"/>
  <c r="T626" i="6"/>
  <c r="T625" i="6"/>
  <c r="T624" i="6"/>
  <c r="T623" i="6"/>
  <c r="T622" i="6"/>
  <c r="T621" i="6"/>
  <c r="T620" i="6"/>
  <c r="T619" i="6"/>
  <c r="T618" i="6"/>
  <c r="T617" i="6"/>
  <c r="T616" i="6"/>
  <c r="T615" i="6"/>
  <c r="T614" i="6"/>
  <c r="T613" i="6"/>
  <c r="T612" i="6"/>
  <c r="T611" i="6"/>
  <c r="T610" i="6"/>
  <c r="T609" i="6"/>
  <c r="T608" i="6"/>
  <c r="T607" i="6"/>
  <c r="T606" i="6"/>
  <c r="T605" i="6"/>
  <c r="T604" i="6"/>
  <c r="T603" i="6"/>
  <c r="T602" i="6"/>
  <c r="T601" i="6"/>
  <c r="T600" i="6"/>
  <c r="T599" i="6"/>
  <c r="T598" i="6"/>
  <c r="T597" i="6"/>
  <c r="T596" i="6"/>
  <c r="T595" i="6"/>
  <c r="T594" i="6"/>
  <c r="T593" i="6"/>
  <c r="T592" i="6"/>
  <c r="T591" i="6"/>
  <c r="T590" i="6"/>
  <c r="T589" i="6"/>
  <c r="T588" i="6"/>
  <c r="T587" i="6"/>
  <c r="T586" i="6"/>
  <c r="T585" i="6"/>
  <c r="T584" i="6"/>
  <c r="T583" i="6"/>
  <c r="T582" i="6"/>
  <c r="T581" i="6"/>
  <c r="T580" i="6"/>
  <c r="T579" i="6"/>
  <c r="T578" i="6"/>
  <c r="T577" i="6"/>
  <c r="T576" i="6"/>
  <c r="T575" i="6"/>
  <c r="T574" i="6"/>
  <c r="T573" i="6"/>
  <c r="T572" i="6"/>
  <c r="T571" i="6"/>
  <c r="T570" i="6"/>
  <c r="T569" i="6"/>
  <c r="T568" i="6"/>
  <c r="T567" i="6"/>
  <c r="T566" i="6"/>
  <c r="T565" i="6"/>
  <c r="T564" i="6"/>
  <c r="T563" i="6"/>
  <c r="T562" i="6"/>
  <c r="T561" i="6"/>
  <c r="T560" i="6"/>
  <c r="T559" i="6"/>
  <c r="T558" i="6"/>
  <c r="T557" i="6"/>
  <c r="T556" i="6"/>
  <c r="T555" i="6"/>
  <c r="T554" i="6"/>
  <c r="T553" i="6"/>
  <c r="T552" i="6"/>
  <c r="T551" i="6"/>
  <c r="T550" i="6"/>
  <c r="T549" i="6"/>
  <c r="T548" i="6"/>
  <c r="T547" i="6"/>
  <c r="T546" i="6"/>
  <c r="T545" i="6"/>
  <c r="T544" i="6"/>
  <c r="T543" i="6"/>
  <c r="T542" i="6"/>
  <c r="T541" i="6"/>
  <c r="T540" i="6"/>
  <c r="T539" i="6"/>
  <c r="T538" i="6"/>
  <c r="T537" i="6"/>
  <c r="T536" i="6"/>
  <c r="T535" i="6"/>
  <c r="T534" i="6"/>
  <c r="T533" i="6"/>
  <c r="T532" i="6"/>
  <c r="T531" i="6"/>
  <c r="T530" i="6"/>
  <c r="T529" i="6"/>
  <c r="T528" i="6"/>
  <c r="T527" i="6"/>
  <c r="T526" i="6"/>
  <c r="T525" i="6"/>
  <c r="T524" i="6"/>
  <c r="T523" i="6"/>
  <c r="T522" i="6"/>
  <c r="T521" i="6"/>
  <c r="T520" i="6"/>
  <c r="T519" i="6"/>
  <c r="T518" i="6"/>
  <c r="T517" i="6"/>
  <c r="T516" i="6"/>
  <c r="T515" i="6"/>
  <c r="T514" i="6"/>
  <c r="T513" i="6"/>
  <c r="T512" i="6"/>
  <c r="T511" i="6"/>
  <c r="T510" i="6"/>
  <c r="T509" i="6"/>
  <c r="T508" i="6"/>
  <c r="T507" i="6"/>
  <c r="T506" i="6"/>
  <c r="T505" i="6"/>
  <c r="T504" i="6"/>
  <c r="T503" i="6"/>
  <c r="T502" i="6"/>
  <c r="T501" i="6"/>
  <c r="T500" i="6"/>
  <c r="T499" i="6"/>
  <c r="T498" i="6"/>
  <c r="T497" i="6"/>
  <c r="T496" i="6"/>
  <c r="T495" i="6"/>
  <c r="T494" i="6"/>
  <c r="T493" i="6"/>
  <c r="T492" i="6"/>
  <c r="T491" i="6"/>
  <c r="T490" i="6"/>
  <c r="T489" i="6"/>
  <c r="T488" i="6"/>
  <c r="T487" i="6"/>
  <c r="T486" i="6"/>
  <c r="T485" i="6"/>
  <c r="T484" i="6"/>
  <c r="T483" i="6"/>
  <c r="T482" i="6"/>
  <c r="T481" i="6"/>
  <c r="T480" i="6"/>
  <c r="T479" i="6"/>
  <c r="T478" i="6"/>
  <c r="T477" i="6"/>
  <c r="T476" i="6"/>
  <c r="T475" i="6"/>
  <c r="T474" i="6"/>
  <c r="T473" i="6"/>
  <c r="T472" i="6"/>
  <c r="T471" i="6"/>
  <c r="T470" i="6"/>
  <c r="T469" i="6"/>
  <c r="T468" i="6"/>
  <c r="T467" i="6"/>
  <c r="T466" i="6"/>
  <c r="T465" i="6"/>
  <c r="T464" i="6"/>
  <c r="T463" i="6"/>
  <c r="T462" i="6"/>
  <c r="T461" i="6"/>
  <c r="T460" i="6"/>
  <c r="T459" i="6"/>
  <c r="T458" i="6"/>
  <c r="T457" i="6"/>
  <c r="T456" i="6"/>
  <c r="T455" i="6"/>
  <c r="T454" i="6"/>
  <c r="T453" i="6"/>
  <c r="T452" i="6"/>
  <c r="T451" i="6"/>
  <c r="T450" i="6"/>
  <c r="T449" i="6"/>
  <c r="T448" i="6"/>
  <c r="T447" i="6"/>
  <c r="T446" i="6"/>
  <c r="T445" i="6"/>
  <c r="T444" i="6"/>
  <c r="T443" i="6"/>
  <c r="T442" i="6"/>
  <c r="T441" i="6"/>
  <c r="T440" i="6"/>
  <c r="T439" i="6"/>
  <c r="T438" i="6"/>
  <c r="T437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424" i="6"/>
  <c r="T423" i="6"/>
  <c r="T422" i="6"/>
  <c r="T421" i="6"/>
  <c r="T420" i="6"/>
  <c r="T419" i="6"/>
  <c r="T418" i="6"/>
  <c r="T417" i="6"/>
  <c r="T416" i="6"/>
  <c r="T415" i="6"/>
  <c r="T414" i="6"/>
  <c r="T413" i="6"/>
  <c r="T412" i="6"/>
  <c r="T411" i="6"/>
  <c r="T410" i="6"/>
  <c r="T409" i="6"/>
  <c r="T408" i="6"/>
  <c r="T407" i="6"/>
  <c r="T406" i="6"/>
  <c r="T405" i="6"/>
  <c r="T404" i="6"/>
  <c r="T403" i="6"/>
  <c r="T402" i="6"/>
  <c r="T401" i="6"/>
  <c r="T400" i="6"/>
  <c r="T399" i="6"/>
  <c r="T398" i="6"/>
  <c r="T397" i="6"/>
  <c r="T396" i="6"/>
  <c r="T395" i="6"/>
  <c r="T394" i="6"/>
  <c r="T393" i="6"/>
  <c r="T392" i="6"/>
  <c r="T391" i="6"/>
  <c r="T390" i="6"/>
  <c r="T389" i="6"/>
  <c r="T388" i="6"/>
  <c r="T387" i="6"/>
  <c r="T386" i="6"/>
  <c r="T385" i="6"/>
  <c r="T384" i="6"/>
  <c r="T383" i="6"/>
  <c r="T382" i="6"/>
  <c r="T381" i="6"/>
  <c r="T380" i="6"/>
  <c r="T379" i="6"/>
  <c r="T378" i="6"/>
  <c r="T377" i="6"/>
  <c r="T376" i="6"/>
  <c r="T375" i="6"/>
  <c r="T374" i="6"/>
  <c r="T373" i="6"/>
  <c r="T372" i="6"/>
  <c r="T371" i="6"/>
  <c r="T370" i="6"/>
  <c r="T369" i="6"/>
  <c r="T368" i="6"/>
  <c r="T367" i="6"/>
  <c r="T366" i="6"/>
  <c r="T365" i="6"/>
  <c r="T364" i="6"/>
  <c r="T363" i="6"/>
  <c r="T362" i="6"/>
  <c r="T361" i="6"/>
  <c r="T360" i="6"/>
  <c r="T359" i="6"/>
  <c r="T358" i="6"/>
  <c r="T357" i="6"/>
  <c r="T356" i="6"/>
  <c r="T355" i="6"/>
  <c r="T354" i="6"/>
  <c r="T353" i="6"/>
  <c r="T352" i="6"/>
  <c r="T351" i="6"/>
  <c r="T350" i="6"/>
  <c r="T349" i="6"/>
  <c r="T348" i="6"/>
  <c r="T347" i="6"/>
  <c r="T346" i="6"/>
  <c r="T345" i="6"/>
  <c r="T344" i="6"/>
  <c r="T343" i="6"/>
  <c r="T342" i="6"/>
  <c r="T341" i="6"/>
  <c r="T340" i="6"/>
  <c r="T339" i="6"/>
  <c r="T338" i="6"/>
  <c r="T337" i="6"/>
  <c r="T336" i="6"/>
  <c r="T335" i="6"/>
  <c r="T334" i="6"/>
  <c r="T333" i="6"/>
  <c r="T332" i="6"/>
  <c r="T331" i="6"/>
  <c r="T330" i="6"/>
  <c r="T329" i="6"/>
  <c r="T328" i="6"/>
  <c r="T327" i="6"/>
  <c r="T326" i="6"/>
  <c r="T325" i="6"/>
  <c r="T324" i="6"/>
  <c r="T323" i="6"/>
  <c r="T322" i="6"/>
  <c r="T321" i="6"/>
  <c r="T320" i="6"/>
  <c r="T319" i="6"/>
  <c r="T318" i="6"/>
  <c r="T317" i="6"/>
  <c r="T316" i="6"/>
  <c r="T315" i="6"/>
  <c r="T314" i="6"/>
  <c r="T313" i="6"/>
  <c r="T312" i="6"/>
  <c r="T311" i="6"/>
  <c r="T310" i="6"/>
  <c r="T309" i="6"/>
  <c r="T308" i="6"/>
  <c r="T307" i="6"/>
  <c r="T306" i="6"/>
  <c r="T305" i="6"/>
  <c r="T304" i="6"/>
  <c r="T303" i="6"/>
  <c r="T302" i="6"/>
  <c r="T301" i="6"/>
  <c r="T300" i="6"/>
  <c r="T299" i="6"/>
  <c r="T298" i="6"/>
  <c r="T297" i="6"/>
  <c r="T296" i="6"/>
  <c r="T295" i="6"/>
  <c r="T294" i="6"/>
  <c r="T293" i="6"/>
  <c r="T292" i="6"/>
  <c r="T291" i="6"/>
  <c r="T290" i="6"/>
  <c r="T289" i="6"/>
  <c r="T288" i="6"/>
  <c r="T287" i="6"/>
  <c r="T286" i="6"/>
  <c r="T285" i="6"/>
  <c r="T284" i="6"/>
  <c r="T283" i="6"/>
  <c r="T282" i="6"/>
  <c r="T281" i="6"/>
  <c r="T280" i="6"/>
  <c r="T279" i="6"/>
  <c r="T278" i="6"/>
  <c r="T277" i="6"/>
  <c r="T276" i="6"/>
  <c r="T275" i="6"/>
  <c r="T274" i="6"/>
  <c r="T273" i="6"/>
  <c r="T272" i="6"/>
  <c r="T271" i="6"/>
  <c r="T270" i="6"/>
  <c r="T269" i="6"/>
  <c r="T268" i="6"/>
  <c r="T267" i="6"/>
  <c r="T266" i="6"/>
  <c r="T265" i="6"/>
  <c r="T264" i="6"/>
  <c r="T263" i="6"/>
  <c r="T262" i="6"/>
  <c r="T261" i="6"/>
  <c r="T260" i="6"/>
  <c r="T259" i="6"/>
  <c r="T258" i="6"/>
  <c r="T257" i="6"/>
  <c r="T256" i="6"/>
  <c r="T255" i="6"/>
  <c r="T254" i="6"/>
  <c r="T253" i="6"/>
  <c r="T252" i="6"/>
  <c r="T251" i="6"/>
  <c r="T250" i="6"/>
  <c r="T249" i="6"/>
  <c r="T248" i="6"/>
  <c r="T247" i="6"/>
  <c r="T246" i="6"/>
  <c r="T245" i="6"/>
  <c r="T244" i="6"/>
  <c r="T243" i="6"/>
  <c r="T242" i="6"/>
  <c r="T241" i="6"/>
  <c r="T240" i="6"/>
  <c r="T239" i="6"/>
  <c r="T238" i="6"/>
  <c r="T237" i="6"/>
  <c r="T236" i="6"/>
  <c r="T235" i="6"/>
  <c r="T234" i="6"/>
  <c r="T233" i="6"/>
  <c r="T232" i="6"/>
  <c r="T231" i="6"/>
  <c r="T230" i="6"/>
  <c r="T229" i="6"/>
  <c r="T228" i="6"/>
  <c r="T227" i="6"/>
  <c r="T226" i="6"/>
  <c r="T225" i="6"/>
  <c r="T224" i="6"/>
  <c r="T223" i="6"/>
  <c r="T222" i="6"/>
  <c r="T221" i="6"/>
  <c r="T220" i="6"/>
  <c r="T219" i="6"/>
  <c r="T218" i="6"/>
  <c r="T217" i="6"/>
  <c r="T216" i="6"/>
  <c r="T215" i="6"/>
  <c r="T214" i="6"/>
  <c r="T213" i="6"/>
  <c r="T212" i="6"/>
  <c r="T211" i="6"/>
  <c r="T210" i="6"/>
  <c r="T209" i="6"/>
  <c r="T208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W42" i="6" l="1" a="1"/>
  <c r="W42" i="6" s="1"/>
  <c r="W68" i="6" s="1" a="1"/>
  <c r="W68" i="6" s="1"/>
  <c r="AM5" i="6" a="1"/>
  <c r="AM5" i="6" s="1"/>
  <c r="Y39" i="6"/>
  <c r="X39" i="6" s="1"/>
  <c r="W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<sst xmlns="http://schemas.openxmlformats.org/spreadsheetml/2006/main" count="3604" uniqueCount="66">
  <si>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</si>
  <si>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</si>
  <si>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</si>
  <si>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</si>
  <si>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</si>
  <si>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</si>
  <si>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</si>
  <si>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</si>
  <si>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</si>
  <si>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</si>
  <si>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</si>
  <si>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</si>
  <si>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</si>
  <si>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</si>
  <si>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</si>
  <si>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</si>
  <si>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</si>
  <si>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</si>
  <si>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</si>
  <si>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</si>
  <si>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</si>
  <si>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</si>
  <si>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</si>
  <si>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</si>
  <si>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</si>
  <si>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</si>
  <si>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</si>
  <si>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</si>
  <si>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</si>
  <si>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</si>
  <si>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</si>
  <si>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</si>
  <si>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</si>
  <si>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</si>
  <si>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</si>
  <si>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</si>
  <si>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</si>
  <si>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</si>
  <si>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</si>
  <si>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</si>
  <si>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</si>
  <si>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</si>
  <si>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</si>
  <si>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</si>
  <si>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</si>
  <si>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</si>
  <si>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</si>
  <si>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</si>
  <si>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 profit 2013</t>
  </si>
  <si>
    <t>Total profit 2014</t>
  </si>
  <si>
    <t>SUMIFS</t>
  </si>
  <si>
    <t>INDEX</t>
  </si>
  <si>
    <t>COUNTIFS</t>
  </si>
  <si>
    <t>Product Code</t>
  </si>
  <si>
    <t>MAX+IF</t>
  </si>
  <si>
    <t>Month Year [CONCAT]</t>
  </si>
  <si>
    <t>Product Code [UPPER+LEFT]</t>
  </si>
  <si>
    <t>IFERROR</t>
  </si>
  <si>
    <t>Fake Product</t>
  </si>
  <si>
    <t>Units Sold &gt;1000</t>
  </si>
  <si>
    <t>Units Sold &gt;1000 of Bestselling Product</t>
  </si>
  <si>
    <t>Sold  &gt;1000 [PROPER+IF]</t>
  </si>
  <si>
    <t>FILTER</t>
  </si>
  <si>
    <t>Sold &gt;3000 [PROPER+IF]</t>
  </si>
  <si>
    <t>Month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</si>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</sst>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theme="1"/>
      </right>
      <top/>
      <bottom/>
      <diagonal/>
    </border>
    <border>
      <left/>
      <right style="dotted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164" fontId="0" fillId="0" borderId="1" xfId="1" applyFont="1" applyBorder="1"/>
    <xf numFmtId="165" fontId="0" fillId="0" borderId="1" xfId="0" applyNumberFormat="1" applyBorder="1"/>
    <xf numFmtId="1" fontId="0" fillId="0" borderId="1" xfId="1" applyNumberFormat="1" applyFont="1" applyBorder="1"/>
    <xf numFmtId="164" fontId="0" fillId="0" borderId="2" xfId="1" applyFont="1" applyBorder="1"/>
    <xf numFmtId="0" fontId="6" fillId="0" borderId="0" xfId="0" applyFont="1"/>
    <xf numFmtId="164" fontId="0" fillId="0" borderId="0" xfId="1" applyFont="1" applyBorder="1"/>
    <xf numFmtId="0" fontId="0" fillId="0" borderId="0" xfId="0" applyBorder="1"/>
    <xf numFmtId="49" fontId="0" fillId="0" borderId="0" xfId="0" applyNumberFormat="1"/>
    <xf numFmtId="164" fontId="3" fillId="2" borderId="4" xfId="1" applyFont="1" applyFill="1" applyBorder="1"/>
    <xf numFmtId="164" fontId="0" fillId="0" borderId="7" xfId="1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3" fillId="2" borderId="4" xfId="0" applyFont="1" applyFill="1" applyBorder="1"/>
    <xf numFmtId="0" fontId="0" fillId="0" borderId="0" xfId="0" applyFill="1" applyBorder="1"/>
    <xf numFmtId="0" fontId="0" fillId="0" borderId="2" xfId="1" applyNumberFormat="1" applyFont="1" applyBorder="1"/>
    <xf numFmtId="164" fontId="0" fillId="0" borderId="15" xfId="1" applyFont="1" applyBorder="1"/>
    <xf numFmtId="165" fontId="0" fillId="0" borderId="0" xfId="0" applyNumberFormat="1" applyBorder="1"/>
    <xf numFmtId="0" fontId="0" fillId="0" borderId="0" xfId="0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3" xfId="1" applyFont="1" applyBorder="1"/>
    <xf numFmtId="14" fontId="0" fillId="0" borderId="0" xfId="0" applyNumberFormat="1" applyBorder="1"/>
    <xf numFmtId="1" fontId="0" fillId="0" borderId="0" xfId="1" applyNumberFormat="1" applyFont="1" applyBorder="1"/>
    <xf numFmtId="1" fontId="0" fillId="0" borderId="0" xfId="0" applyNumberFormat="1" applyBorder="1"/>
    <xf numFmtId="0" fontId="0" fillId="3" borderId="4" xfId="0" applyFill="1" applyBorder="1"/>
    <xf numFmtId="0" fontId="0" fillId="0" borderId="2" xfId="0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0" fontId="0" fillId="0" borderId="1" xfId="0" applyFont="1" applyBorder="1"/>
    <xf numFmtId="14" fontId="0" fillId="0" borderId="1" xfId="1" applyNumberFormat="1" applyFont="1" applyBorder="1"/>
    <xf numFmtId="0" fontId="0" fillId="0" borderId="1" xfId="1" applyNumberFormat="1" applyFont="1" applyBorder="1"/>
    <xf numFmtId="0" fontId="0" fillId="0" borderId="3" xfId="0" applyFont="1" applyBorder="1"/>
    <xf numFmtId="14" fontId="0" fillId="0" borderId="3" xfId="1" applyNumberFormat="1" applyFont="1" applyBorder="1"/>
    <xf numFmtId="1" fontId="0" fillId="0" borderId="3" xfId="1" applyNumberFormat="1" applyFont="1" applyBorder="1"/>
    <xf numFmtId="0" fontId="0" fillId="0" borderId="3" xfId="1" applyNumberFormat="1" applyFont="1" applyBorder="1"/>
    <xf numFmtId="0" fontId="0" fillId="0" borderId="7" xfId="0" applyFont="1" applyBorder="1"/>
    <xf numFmtId="14" fontId="0" fillId="0" borderId="7" xfId="1" applyNumberFormat="1" applyFont="1" applyBorder="1"/>
    <xf numFmtId="1" fontId="0" fillId="0" borderId="7" xfId="1" applyNumberFormat="1" applyFont="1" applyBorder="1"/>
    <xf numFmtId="0" fontId="0" fillId="0" borderId="7" xfId="1" applyNumberFormat="1" applyFont="1" applyBorder="1"/>
    <xf numFmtId="0" fontId="0" fillId="0" borderId="15" xfId="0" applyFont="1" applyBorder="1"/>
    <xf numFmtId="14" fontId="0" fillId="0" borderId="15" xfId="1" applyNumberFormat="1" applyFont="1" applyBorder="1"/>
    <xf numFmtId="1" fontId="0" fillId="0" borderId="15" xfId="1" applyNumberFormat="1" applyFont="1" applyBorder="1"/>
    <xf numFmtId="0" fontId="0" fillId="0" borderId="15" xfId="1" applyNumberFormat="1" applyFont="1" applyBorder="1"/>
    <xf numFmtId="0" fontId="3" fillId="2" borderId="18" xfId="0" applyFont="1" applyFill="1" applyBorder="1"/>
    <xf numFmtId="14" fontId="3" fillId="2" borderId="4" xfId="1" applyNumberFormat="1" applyFont="1" applyFill="1" applyBorder="1"/>
    <xf numFmtId="1" fontId="3" fillId="2" borderId="4" xfId="1" applyNumberFormat="1" applyFont="1" applyFill="1" applyBorder="1"/>
    <xf numFmtId="0" fontId="0" fillId="0" borderId="13" xfId="0" applyFill="1" applyBorder="1"/>
    <xf numFmtId="0" fontId="7" fillId="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6" xfId="0" applyFill="1" applyBorder="1"/>
    <xf numFmtId="0" fontId="0" fillId="0" borderId="21" xfId="0" applyFill="1" applyBorder="1"/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Fill="1" applyBorder="1" applyAlignment="1">
      <alignment horizontal="left"/>
    </xf>
    <xf numFmtId="49" fontId="3" fillId="2" borderId="4" xfId="1" applyNumberFormat="1" applyFont="1" applyFill="1" applyBorder="1"/>
    <xf numFmtId="49" fontId="0" fillId="0" borderId="2" xfId="1" applyNumberFormat="1" applyFont="1" applyBorder="1"/>
    <xf numFmtId="49" fontId="0" fillId="0" borderId="1" xfId="1" applyNumberFormat="1" applyFont="1" applyBorder="1"/>
    <xf numFmtId="49" fontId="0" fillId="0" borderId="3" xfId="1" applyNumberFormat="1" applyFont="1" applyBorder="1"/>
    <xf numFmtId="49" fontId="0" fillId="0" borderId="7" xfId="1" applyNumberFormat="1" applyFont="1" applyBorder="1"/>
    <xf numFmtId="49" fontId="0" fillId="0" borderId="15" xfId="1" applyNumberFormat="1" applyFont="1" applyBorder="1"/>
    <xf numFmtId="49" fontId="0" fillId="0" borderId="0" xfId="0" applyNumberFormat="1" applyBorder="1"/>
    <xf numFmtId="49" fontId="3" fillId="2" borderId="18" xfId="0" applyNumberFormat="1" applyFont="1" applyFill="1" applyBorder="1" applyAlignment="1"/>
    <xf numFmtId="49" fontId="0" fillId="0" borderId="5" xfId="0" applyNumberFormat="1" applyFill="1" applyBorder="1" applyAlignment="1"/>
    <xf numFmtId="49" fontId="5" fillId="0" borderId="6" xfId="0" applyNumberFormat="1" applyFont="1" applyFill="1" applyBorder="1" applyAlignment="1"/>
    <xf numFmtId="49" fontId="0" fillId="0" borderId="6" xfId="0" applyNumberFormat="1" applyFill="1" applyBorder="1" applyAlignment="1"/>
    <xf numFmtId="49" fontId="5" fillId="0" borderId="10" xfId="0" applyNumberFormat="1" applyFont="1" applyFill="1" applyBorder="1" applyAlignment="1"/>
    <xf numFmtId="49" fontId="7" fillId="3" borderId="18" xfId="0" applyNumberFormat="1" applyFont="1" applyFill="1" applyBorder="1" applyAlignment="1"/>
    <xf numFmtId="0" fontId="3" fillId="2" borderId="4" xfId="0" applyNumberFormat="1" applyFont="1" applyFill="1" applyBorder="1" applyAlignment="1"/>
    <xf numFmtId="0" fontId="0" fillId="0" borderId="8" xfId="0" applyNumberFormat="1" applyBorder="1" applyAlignment="1"/>
    <xf numFmtId="0" fontId="0" fillId="0" borderId="7" xfId="0" applyNumberFormat="1" applyBorder="1" applyAlignment="1"/>
    <xf numFmtId="0" fontId="0" fillId="0" borderId="0" xfId="0" applyNumberFormat="1" applyBorder="1" applyAlignment="1"/>
    <xf numFmtId="0" fontId="0" fillId="0" borderId="0" xfId="1" applyNumberFormat="1" applyFont="1" applyFill="1" applyBorder="1" applyAlignment="1"/>
    <xf numFmtId="0" fontId="0" fillId="0" borderId="0" xfId="0" applyNumberFormat="1" applyFill="1" applyBorder="1" applyAlignment="1"/>
    <xf numFmtId="49" fontId="3" fillId="2" borderId="4" xfId="1" applyNumberFormat="1" applyFont="1" applyFill="1" applyBorder="1" applyAlignment="1">
      <alignment horizontal="left"/>
    </xf>
    <xf numFmtId="49" fontId="0" fillId="0" borderId="5" xfId="1" applyNumberFormat="1" applyFont="1" applyBorder="1" applyAlignment="1">
      <alignment horizontal="left"/>
    </xf>
    <xf numFmtId="49" fontId="0" fillId="0" borderId="17" xfId="1" applyNumberFormat="1" applyFont="1" applyBorder="1" applyAlignment="1">
      <alignment horizontal="left"/>
    </xf>
    <xf numFmtId="49" fontId="0" fillId="0" borderId="7" xfId="1" applyNumberFormat="1" applyFont="1" applyBorder="1" applyAlignment="1">
      <alignment horizontal="left"/>
    </xf>
    <xf numFmtId="49" fontId="0" fillId="0" borderId="15" xfId="1" applyNumberFormat="1" applyFont="1" applyBorder="1" applyAlignment="1">
      <alignment horizontal="left"/>
    </xf>
    <xf numFmtId="49" fontId="0" fillId="0" borderId="8" xfId="1" applyNumberFormat="1" applyFont="1" applyBorder="1" applyAlignment="1">
      <alignment horizontal="left"/>
    </xf>
    <xf numFmtId="49" fontId="0" fillId="0" borderId="13" xfId="0" applyNumberFormat="1" applyFont="1" applyBorder="1"/>
    <xf numFmtId="49" fontId="0" fillId="0" borderId="2" xfId="0" applyNumberFormat="1" applyFont="1" applyBorder="1"/>
    <xf numFmtId="49" fontId="0" fillId="0" borderId="12" xfId="0" applyNumberFormat="1" applyFont="1" applyBorder="1"/>
    <xf numFmtId="49" fontId="0" fillId="0" borderId="1" xfId="0" applyNumberFormat="1" applyFont="1" applyBorder="1"/>
    <xf numFmtId="49" fontId="0" fillId="0" borderId="3" xfId="0" applyNumberFormat="1" applyFont="1" applyBorder="1"/>
    <xf numFmtId="49" fontId="0" fillId="0" borderId="7" xfId="0" applyNumberFormat="1" applyFont="1" applyBorder="1"/>
    <xf numFmtId="49" fontId="0" fillId="0" borderId="15" xfId="0" applyNumberFormat="1" applyFont="1" applyBorder="1"/>
    <xf numFmtId="49" fontId="3" fillId="2" borderId="18" xfId="1" applyNumberFormat="1" applyFont="1" applyFill="1" applyBorder="1"/>
    <xf numFmtId="49" fontId="2" fillId="0" borderId="8" xfId="1" applyNumberFormat="1" applyFont="1" applyFill="1" applyBorder="1"/>
    <xf numFmtId="49" fontId="2" fillId="0" borderId="7" xfId="1" applyNumberFormat="1" applyFont="1" applyFill="1" applyBorder="1"/>
    <xf numFmtId="49" fontId="2" fillId="0" borderId="15" xfId="1" applyNumberFormat="1" applyFont="1" applyFill="1" applyBorder="1"/>
    <xf numFmtId="49" fontId="7" fillId="3" borderId="18" xfId="0" applyNumberFormat="1" applyFont="1" applyFill="1" applyBorder="1"/>
    <xf numFmtId="49" fontId="0" fillId="0" borderId="11" xfId="1" applyNumberFormat="1" applyFont="1" applyBorder="1" applyAlignment="1">
      <alignment horizontal="left"/>
    </xf>
    <xf numFmtId="49" fontId="0" fillId="0" borderId="14" xfId="1" applyNumberFormat="1" applyFont="1" applyBorder="1" applyAlignment="1">
      <alignment horizontal="left"/>
    </xf>
    <xf numFmtId="0" fontId="0" fillId="2" borderId="4" xfId="0" applyFill="1" applyBorder="1"/>
    <xf numFmtId="0" fontId="0" fillId="0" borderId="7" xfId="1" applyNumberFormat="1" applyFont="1" applyFill="1" applyBorder="1" applyAlignment="1"/>
    <xf numFmtId="0" fontId="0" fillId="0" borderId="8" xfId="1" applyNumberFormat="1" applyFont="1" applyFill="1" applyBorder="1" applyAlignment="1"/>
    <xf numFmtId="49" fontId="6" fillId="0" borderId="0" xfId="0" applyNumberFormat="1" applyFont="1"/>
    <xf numFmtId="49" fontId="6" fillId="0" borderId="0" xfId="1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2" fillId="0" borderId="0" xfId="1" applyNumberFormat="1" applyFont="1" applyFill="1" applyBorder="1"/>
    <xf numFmtId="49" fontId="1" fillId="0" borderId="0" xfId="1" applyNumberFormat="1" applyFont="1" applyFill="1" applyBorder="1"/>
    <xf numFmtId="0" fontId="0" fillId="0" borderId="22" xfId="0" applyFill="1" applyBorder="1"/>
  </cellXfs>
  <cellStyles count="2">
    <cellStyle name="Currency" xfId="1" builtinId="4"/>
    <cellStyle name="Normal" xfId="0" builtinId="0"/>
  </cellStyles>
  <dxfs count="30">
    <dxf>
      <numFmt numFmtId="0" formatCode="General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hair">
          <color theme="1"/>
        </right>
        <top/>
        <bottom style="hair">
          <color theme="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bottom style="dotted">
          <color indexed="64"/>
        </bottom>
      </border>
    </dxf>
  </dxfs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D418D-57EC-884F-B43F-061E8489D0A5}" name="financials" displayName="financials" ref="A1:T701" totalsRowShown="0" headerRowDxfId="14" dataDxfId="16" headerRowBorderDxfId="15" tableBorderDxfId="29">
  <autoFilter ref="A1:T701" xr:uid="{4ABD418D-57EC-884F-B43F-061E8489D0A5}"/>
  <tableColumns count="20">
    <tableColumn id="1" xr3:uid="{5E13EAF0-B79F-6D4D-839A-F33C4F213569}" name="Segment" dataDxfId="6"/>
    <tableColumn id="2" xr3:uid="{A14D2FCA-5CDB-DB4C-8E65-7B7D3524B86B}" name="Country" dataDxfId="5"/>
    <tableColumn id="3" xr3:uid="{ABD3DE93-C24E-0142-B2FF-C6362B4BE12A}" name="Product" dataDxfId="4" dataCellStyle="Currency"/>
    <tableColumn id="4" xr3:uid="{C0200FA4-2D46-4A46-8527-3262CB3B0CA2}" name="Discount Band" dataDxfId="3" dataCellStyle="Currency"/>
    <tableColumn id="5" xr3:uid="{F9BD149E-B150-6D48-9F5B-ED323DD3EE41}" name="Units Sold" dataDxfId="28"/>
    <tableColumn id="6" xr3:uid="{916E0709-92E2-C04C-84A4-BB003306D1A8}" name="Manufacturing Price" dataDxfId="27" dataCellStyle="Currency"/>
    <tableColumn id="7" xr3:uid="{585C3B7C-4964-664B-89FD-DDE037315EAB}" name="Sale Price" dataDxfId="26" dataCellStyle="Currency"/>
    <tableColumn id="8" xr3:uid="{1B63220C-FBE7-6D44-9CD7-B6AFA1C5E7C3}" name="Gross Sales" dataDxfId="25" dataCellStyle="Currency"/>
    <tableColumn id="9" xr3:uid="{67CF16EC-B1F3-7B48-A2F5-A498238220F2}" name="Discounts" dataDxfId="24" dataCellStyle="Currency"/>
    <tableColumn id="10" xr3:uid="{1C8E7749-E821-6945-9561-3049B11E54F6}" name=" Sales" dataDxfId="23" dataCellStyle="Currency"/>
    <tableColumn id="11" xr3:uid="{A6CA087E-075E-9D41-AF81-D92FF0CC1BD8}" name="COGS" dataDxfId="22" dataCellStyle="Currency"/>
    <tableColumn id="12" xr3:uid="{4CECE620-DA41-1740-AE89-F6B63AEBCD09}" name="Profit" dataDxfId="21" dataCellStyle="Currency"/>
    <tableColumn id="13" xr3:uid="{FB0270DD-C07C-B14C-A092-0BEC1DFB0B7D}" name="Date" dataDxfId="20" dataCellStyle="Currency"/>
    <tableColumn id="14" xr3:uid="{A098B45E-8F01-B041-BE7E-2808AEA683E2}" name="Month Number" dataDxfId="19" dataCellStyle="Currency"/>
    <tableColumn id="15" xr3:uid="{353E4A86-6943-1D4A-AAF2-71E278AEC61B}" name="Month Name" dataDxfId="9" dataCellStyle="Currency"/>
    <tableColumn id="16" xr3:uid="{4B700F8D-6A22-3F41-8297-8A42C808CF34}" name="Year" dataDxfId="18" dataCellStyle="Currency"/>
    <tableColumn id="17" xr3:uid="{6A32286A-6C6E-9145-9990-B5C0163C1E13}" name="Month Year [CONCAT]" dataDxfId="17">
      <calculatedColumnFormula>_xlfn.CONCAT(data!$O2, " ", data!$P2)</calculatedColumnFormula>
    </tableColumn>
    <tableColumn id="18" xr3:uid="{F4A7A8ED-41A6-F34C-8F87-003F8E01483D}" name="Sold  &gt;1000 [PROPER+IF]" dataDxfId="8" dataCellStyle="Currency">
      <calculatedColumnFormula>PROPER(IF(data!$E2&gt;1000, TRUE, FALSE))</calculatedColumnFormula>
    </tableColumn>
    <tableColumn id="21" xr3:uid="{4823B96F-7450-D840-BB54-6A0A2BAC4D3E}" name="Sold &gt;3000 [PROPER+IF]" dataDxfId="0">
      <calculatedColumnFormula>PROPER(IF(data!$E2&gt;3000, TRUE, FALSE))</calculatedColumnFormula>
    </tableColumn>
    <tableColumn id="19" xr3:uid="{A3890630-8A9A-6B41-A5CE-EDAAE6E46350}" name="Product Code [UPPER+LEFT]" dataDxfId="7" dataCellStyle="Currency">
      <calculatedColumnFormula>UPPER(LEFT(data!$C2, 2))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995FA-E805-A84F-8E2D-1BCACCA0B695}" name="products" displayName="products" ref="W8:Y38" totalsRowShown="0" headerRowDxfId="10" headerRowBorderDxfId="12" tableBorderDxfId="13" headerRowCellStyle="Currency">
  <autoFilter ref="W8:Y38" xr:uid="{C34995FA-E805-A84F-8E2D-1BCACCA0B695}"/>
  <tableColumns count="3">
    <tableColumn id="1" xr3:uid="{CEC12F3A-7992-E84E-BDBF-684A2EDBB30E}" name="Country" dataDxfId="2"/>
    <tableColumn id="2" xr3:uid="{414EB0E9-A062-5E45-A2C9-86B846366C9D}" name="Product" dataDxfId="1" dataCellStyle="Currency"/>
    <tableColumn id="3" xr3:uid="{8EAAE3C9-4B4F-3B4E-B04C-BD1CB4C34B45}" name="Units Sold &gt;1000" dataDxfId="11">
      <calculatedColumnFormula>COUNTIFS(financials[Country], $W$33, financials[Product], X9, financials[Units Sold], "&gt;1000")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1"/>
  <sheetViews>
    <sheetView zoomScaleNormal="87" workbookViewId="0">
      <selection activeCell="U3" sqref="U3"/>
    </sheetView>
  </sheetViews>
  <sheetFormatPr baseColWidth="10" defaultColWidth="8.83203125" defaultRowHeight="15" x14ac:dyDescent="0.2"/>
  <cols>
    <col min="1" max="1" width="14.1640625" style="62" bestFit="1" customWidth="1"/>
    <col min="2" max="2" width="20.33203125" style="62" bestFit="1" customWidth="1"/>
    <col min="3" max="3" width="11.33203125" style="62" bestFit="1" customWidth="1"/>
    <col min="4" max="4" width="16.33203125" style="62" bestFit="1" customWidth="1"/>
    <col min="5" max="5" width="11.83203125" style="6" bestFit="1" customWidth="1"/>
    <col min="6" max="6" width="21.1640625" style="6" bestFit="1" customWidth="1"/>
    <col min="7" max="7" width="12.83203125" style="6" bestFit="1" customWidth="1"/>
    <col min="8" max="8" width="14.1640625" style="6" bestFit="1" customWidth="1"/>
    <col min="9" max="9" width="12.6640625" style="6" bestFit="1" customWidth="1"/>
    <col min="10" max="10" width="13.6640625" style="6" bestFit="1" customWidth="1"/>
    <col min="11" max="12" width="12.1640625" style="7" bestFit="1" customWidth="1"/>
    <col min="13" max="13" width="10.5" style="23" bestFit="1" customWidth="1"/>
    <col min="14" max="14" width="16.33203125" style="24" bestFit="1" customWidth="1"/>
    <col min="15" max="15" width="15.6640625" style="62" bestFit="1" customWidth="1"/>
    <col min="16" max="16" width="7.83203125" style="25" bestFit="1" customWidth="1"/>
    <col min="17" max="17" width="21.83203125" style="7" bestFit="1" customWidth="1"/>
    <col min="18" max="18" width="25" style="62" bestFit="1" customWidth="1"/>
    <col min="19" max="19" width="25" customWidth="1"/>
    <col min="20" max="20" width="27.33203125" style="54" bestFit="1" customWidth="1"/>
    <col min="21" max="21" width="8.83203125" style="15"/>
    <col min="22" max="22" width="9.6640625" style="100" bestFit="1" customWidth="1"/>
    <col min="23" max="23" width="20.33203125" style="74" bestFit="1" customWidth="1"/>
    <col min="24" max="24" width="14" style="7" bestFit="1" customWidth="1"/>
    <col min="25" max="25" width="17" style="7" bestFit="1" customWidth="1"/>
    <col min="26" max="26" width="8.6640625" bestFit="1" customWidth="1"/>
    <col min="27" max="27" width="7.83203125" style="8" bestFit="1" customWidth="1"/>
    <col min="28" max="28" width="20.33203125" bestFit="1" customWidth="1"/>
    <col min="29" max="29" width="31.5" bestFit="1" customWidth="1"/>
    <col min="30" max="30" width="11.33203125" bestFit="1" customWidth="1"/>
    <col min="31" max="31" width="7.33203125" style="2" bestFit="1" customWidth="1"/>
    <col min="32" max="32" width="8.83203125" customWidth="1"/>
    <col min="33" max="33" width="28.83203125" customWidth="1"/>
  </cols>
  <sheetData>
    <row r="1" spans="1:39" x14ac:dyDescent="0.2">
      <c r="A1" s="56" t="s">
        <v>6</v>
      </c>
      <c r="B1" s="56" t="s">
        <v>34</v>
      </c>
      <c r="C1" s="56" t="s">
        <v>35</v>
      </c>
      <c r="D1" s="56" t="s">
        <v>42</v>
      </c>
      <c r="E1" s="14" t="s">
        <v>4</v>
      </c>
      <c r="F1" s="9" t="s">
        <v>5</v>
      </c>
      <c r="G1" s="9" t="s">
        <v>33</v>
      </c>
      <c r="H1" s="9" t="s">
        <v>1</v>
      </c>
      <c r="I1" s="9" t="s">
        <v>2</v>
      </c>
      <c r="J1" s="9" t="s">
        <v>32</v>
      </c>
      <c r="K1" s="9" t="s">
        <v>3</v>
      </c>
      <c r="L1" s="9" t="s">
        <v>31</v>
      </c>
      <c r="M1" s="46" t="s">
        <v>12</v>
      </c>
      <c r="N1" s="47" t="s">
        <v>13</v>
      </c>
      <c r="O1" s="56" t="s">
        <v>47</v>
      </c>
      <c r="P1" s="47" t="s">
        <v>0</v>
      </c>
      <c r="Q1" s="14" t="s">
        <v>55</v>
      </c>
      <c r="R1" s="75" t="s">
        <v>61</v>
      </c>
      <c r="S1" s="95" t="s">
        <v>63</v>
      </c>
      <c r="T1" s="56" t="s">
        <v>56</v>
      </c>
      <c r="V1" s="98" t="s">
        <v>50</v>
      </c>
      <c r="W1" s="69" t="s">
        <v>6</v>
      </c>
      <c r="X1" s="14" t="s">
        <v>48</v>
      </c>
      <c r="Y1" s="14" t="s">
        <v>49</v>
      </c>
      <c r="AA1" s="98" t="s">
        <v>54</v>
      </c>
      <c r="AB1" s="14" t="s">
        <v>34</v>
      </c>
      <c r="AC1" s="14" t="s">
        <v>60</v>
      </c>
      <c r="AD1" s="19"/>
      <c r="AE1" s="19"/>
    </row>
    <row r="2" spans="1:39" x14ac:dyDescent="0.2">
      <c r="A2" s="81" t="s">
        <v>10</v>
      </c>
      <c r="B2" s="82" t="s">
        <v>14</v>
      </c>
      <c r="C2" s="57" t="s">
        <v>36</v>
      </c>
      <c r="D2" s="57" t="s">
        <v>43</v>
      </c>
      <c r="E2" s="27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28">
        <v>41640</v>
      </c>
      <c r="N2" s="29">
        <v>1</v>
      </c>
      <c r="O2" s="57" t="s">
        <v>19</v>
      </c>
      <c r="P2" s="16">
        <v>2014</v>
      </c>
      <c r="Q2" s="27" t="str">
        <f>_xlfn.CONCAT(data!$O2, " ", data!$P2)</f>
        <v>January 2014</v>
      </c>
      <c r="R2" s="76" t="str">
        <f>PROPER(IF(data!$E2&gt;1000, TRUE, FALSE))</f>
        <v>True</v>
      </c>
      <c r="S2" s="13" t="str">
        <f>PROPER(IF(data!$E2&gt;3000, TRUE, FALSE))</f>
        <v>False</v>
      </c>
      <c r="T2" s="80" t="str">
        <f>UPPER(LEFT(data!$C2, 2))</f>
        <v>CA</v>
      </c>
      <c r="V2" s="8"/>
      <c r="W2" s="70" t="str" cm="1">
        <f t="array" ref="W2:W6">_xlfn.UNIQUE(financials[Segment])</f>
        <v>Government</v>
      </c>
      <c r="X2" s="21">
        <f>SUMIFS(financials[Profit], financials[Segment], W2, financials[Year], 2013)</f>
        <v>2886645.2799999993</v>
      </c>
      <c r="Y2" s="21">
        <f>SUMIFS(financials[Profit], financials[Segment], W2, financials[Year], 2014)</f>
        <v>8501527.8899999931</v>
      </c>
      <c r="AB2" s="13" t="str" cm="1">
        <f t="array" ref="AB2:AB6">_xlfn.UNIQUE(financials[Country])</f>
        <v>Canada</v>
      </c>
      <c r="AC2" s="13" cm="1">
        <f t="array" ref="AC2">MAX(IF(products[Country]=AB2, products[Units Sold &gt;1000]))</f>
        <v>36</v>
      </c>
      <c r="AD2" s="7"/>
      <c r="AE2" s="18"/>
    </row>
    <row r="3" spans="1:39" x14ac:dyDescent="0.2">
      <c r="A3" s="83" t="s">
        <v>10</v>
      </c>
      <c r="B3" s="84" t="s">
        <v>17</v>
      </c>
      <c r="C3" s="58" t="s">
        <v>36</v>
      </c>
      <c r="D3" s="58" t="s">
        <v>43</v>
      </c>
      <c r="E3" s="30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31">
        <v>41640</v>
      </c>
      <c r="N3" s="3">
        <v>1</v>
      </c>
      <c r="O3" s="58" t="s">
        <v>19</v>
      </c>
      <c r="P3" s="32">
        <v>2014</v>
      </c>
      <c r="Q3" s="30" t="str">
        <f>_xlfn.CONCAT(data!$O3, " ", data!$P3)</f>
        <v>January 2014</v>
      </c>
      <c r="R3" s="76" t="str">
        <f>PROPER(IF(data!$E3&gt;1000, TRUE, FALSE))</f>
        <v>True</v>
      </c>
      <c r="S3" s="11" t="str">
        <f>PROPER(IF(data!$E3&gt;3000, TRUE, FALSE))</f>
        <v>False</v>
      </c>
      <c r="T3" s="78" t="str">
        <f>UPPER(LEFT(data!$C3, 2))</f>
        <v>CA</v>
      </c>
      <c r="V3" s="8"/>
      <c r="W3" s="71" t="str">
        <v>Midmarket</v>
      </c>
      <c r="X3" s="20">
        <f>SUMIFS(financials[Profit], financials[Segment], W3, financials[Year], 2013)</f>
        <v>151763.45000000001</v>
      </c>
      <c r="Y3" s="20">
        <f>SUMIFS(financials[Profit], financials[Segment], W3, financials[Year], 2014)</f>
        <v>508339.625</v>
      </c>
      <c r="AB3" s="11" t="str">
        <v>Germany</v>
      </c>
      <c r="AC3" s="13" cm="1">
        <f t="array" ref="AC3">MAX(IF(products[Country]=AB3, products[Units Sold &gt;1000]))</f>
        <v>29</v>
      </c>
      <c r="AD3" s="7"/>
      <c r="AE3" s="18"/>
    </row>
    <row r="4" spans="1:39" x14ac:dyDescent="0.2">
      <c r="A4" s="83" t="s">
        <v>8</v>
      </c>
      <c r="B4" s="84" t="s">
        <v>16</v>
      </c>
      <c r="C4" s="58" t="s">
        <v>36</v>
      </c>
      <c r="D4" s="58" t="s">
        <v>43</v>
      </c>
      <c r="E4" s="30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31">
        <v>41791</v>
      </c>
      <c r="N4" s="3">
        <v>6</v>
      </c>
      <c r="O4" s="58" t="s">
        <v>24</v>
      </c>
      <c r="P4" s="32">
        <v>2014</v>
      </c>
      <c r="Q4" s="30" t="str">
        <f>_xlfn.CONCAT(data!$O4, " ", data!$P4)</f>
        <v>June 2014</v>
      </c>
      <c r="R4" s="76" t="str">
        <f>PROPER(IF(data!$E4&gt;1000, TRUE, FALSE))</f>
        <v>True</v>
      </c>
      <c r="S4" s="11" t="str">
        <f>PROPER(IF(data!$E4&gt;3000, TRUE, FALSE))</f>
        <v>False</v>
      </c>
      <c r="T4" s="78" t="str">
        <f>UPPER(LEFT(data!$C4, 2))</f>
        <v>CA</v>
      </c>
      <c r="V4" s="8"/>
      <c r="W4" s="71" t="str">
        <v>Channel Partners</v>
      </c>
      <c r="X4" s="20">
        <f>SUMIFS(financials[Profit], financials[Segment], W4, financials[Year], 2013)</f>
        <v>289889.27999999997</v>
      </c>
      <c r="Y4" s="20">
        <f>SUMIFS(financials[Profit], financials[Segment], W4, financials[Year], 2014)</f>
        <v>1026913.8600000001</v>
      </c>
      <c r="AB4" s="11" t="str">
        <v>France</v>
      </c>
      <c r="AC4" s="13" cm="1">
        <f t="array" ref="AC4">MAX(IF(products[Country]=AB4, products[Units Sold &gt;1000]))</f>
        <v>34</v>
      </c>
      <c r="AD4" s="7"/>
      <c r="AE4"/>
    </row>
    <row r="5" spans="1:39" x14ac:dyDescent="0.2">
      <c r="A5" s="83" t="s">
        <v>8</v>
      </c>
      <c r="B5" s="84" t="s">
        <v>17</v>
      </c>
      <c r="C5" s="58" t="s">
        <v>36</v>
      </c>
      <c r="D5" s="58" t="s">
        <v>43</v>
      </c>
      <c r="E5" s="30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31">
        <v>41791</v>
      </c>
      <c r="N5" s="3">
        <v>6</v>
      </c>
      <c r="O5" s="58" t="s">
        <v>24</v>
      </c>
      <c r="P5" s="32">
        <v>2014</v>
      </c>
      <c r="Q5" s="30" t="str">
        <f>_xlfn.CONCAT(data!$O5, " ", data!$P5)</f>
        <v>June 2014</v>
      </c>
      <c r="R5" s="76" t="str">
        <f>PROPER(IF(data!$E5&gt;1000, TRUE, FALSE))</f>
        <v>False</v>
      </c>
      <c r="S5" s="11" t="str">
        <f>PROPER(IF(data!$E5&gt;3000, TRUE, FALSE))</f>
        <v>False</v>
      </c>
      <c r="T5" s="78" t="str">
        <f>UPPER(LEFT(data!$C5, 2))</f>
        <v>CA</v>
      </c>
      <c r="V5" s="8"/>
      <c r="W5" s="71" t="str">
        <v>Enterprise</v>
      </c>
      <c r="X5" s="20">
        <f>SUMIFS(financials[Profit], financials[Segment], W5, financials[Year], 2013)</f>
        <v>-193757.5</v>
      </c>
      <c r="Y5" s="20">
        <f>SUMIFS(financials[Profit], financials[Segment], W5, financials[Year], 2014)</f>
        <v>-420788.125</v>
      </c>
      <c r="AB5" s="11" t="str">
        <v>Mexico</v>
      </c>
      <c r="AC5" s="13" cm="1">
        <f t="array" ref="AC5">MAX(IF(products[Country]=AB5, products[Units Sold &gt;1000]))</f>
        <v>29</v>
      </c>
      <c r="AD5" s="7"/>
      <c r="AE5"/>
      <c r="AM5" t="e" cm="1">
        <f t="array" ref="AM5">_xlfn._xlws.FILTER(financials[Product]+financials[Units Sold]+financials[Month Year '[CONCAT']], financials[Country]=#REF!, "None")</f>
        <v>#REF!</v>
      </c>
    </row>
    <row r="6" spans="1:39" x14ac:dyDescent="0.2">
      <c r="A6" s="83" t="s">
        <v>8</v>
      </c>
      <c r="B6" s="84" t="s">
        <v>18</v>
      </c>
      <c r="C6" s="58" t="s">
        <v>36</v>
      </c>
      <c r="D6" s="58" t="s">
        <v>43</v>
      </c>
      <c r="E6" s="30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31">
        <v>41791</v>
      </c>
      <c r="N6" s="3">
        <v>6</v>
      </c>
      <c r="O6" s="58" t="s">
        <v>24</v>
      </c>
      <c r="P6" s="32">
        <v>2014</v>
      </c>
      <c r="Q6" s="30" t="str">
        <f>_xlfn.CONCAT(data!$O6, " ", data!$P6)</f>
        <v>June 2014</v>
      </c>
      <c r="R6" s="76" t="str">
        <f>PROPER(IF(data!$E6&gt;1000, TRUE, FALSE))</f>
        <v>True</v>
      </c>
      <c r="S6" s="11" t="str">
        <f>PROPER(IF(data!$E6&gt;3000, TRUE, FALSE))</f>
        <v>False</v>
      </c>
      <c r="T6" s="78" t="str">
        <f>UPPER(LEFT(data!$C6, 2))</f>
        <v>CA</v>
      </c>
      <c r="V6" s="8"/>
      <c r="W6" s="71" t="str">
        <v>Small Business</v>
      </c>
      <c r="X6" s="20">
        <f>SUMIFS(financials[Profit], financials[Segment], W6, financials[Year], 2013)</f>
        <v>743924</v>
      </c>
      <c r="Y6" s="20">
        <f>SUMIFS(financials[Profit], financials[Segment], W6, financials[Year], 2014)</f>
        <v>3399244.5</v>
      </c>
      <c r="AB6" s="11" t="str">
        <v>United States of America</v>
      </c>
      <c r="AC6" s="13" cm="1">
        <f t="array" ref="AC6">MAX(IF(products[Country]=AB6, products[Units Sold &gt;1000]))</f>
        <v>26</v>
      </c>
      <c r="AD6" s="7"/>
      <c r="AE6"/>
    </row>
    <row r="7" spans="1:39" x14ac:dyDescent="0.2">
      <c r="A7" s="84" t="s">
        <v>10</v>
      </c>
      <c r="B7" s="84" t="s">
        <v>17</v>
      </c>
      <c r="C7" s="58" t="s">
        <v>36</v>
      </c>
      <c r="D7" s="58" t="s">
        <v>43</v>
      </c>
      <c r="E7" s="30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31">
        <v>41974</v>
      </c>
      <c r="N7" s="3">
        <v>12</v>
      </c>
      <c r="O7" s="58" t="s">
        <v>30</v>
      </c>
      <c r="P7" s="32">
        <v>2014</v>
      </c>
      <c r="Q7" s="30" t="str">
        <f>_xlfn.CONCAT(data!$O7, " ", data!$P7)</f>
        <v>December 2014</v>
      </c>
      <c r="R7" s="76" t="str">
        <f>PROPER(IF(data!$E7&gt;1000, TRUE, FALSE))</f>
        <v>True</v>
      </c>
      <c r="S7" s="11" t="str">
        <f>PROPER(IF(data!$E7&gt;3000, TRUE, FALSE))</f>
        <v>False</v>
      </c>
      <c r="T7" s="78" t="str">
        <f>UPPER(LEFT(data!$C7, 2))</f>
        <v>CA</v>
      </c>
      <c r="V7" s="8"/>
      <c r="W7" s="72"/>
      <c r="X7"/>
      <c r="Y7"/>
      <c r="AA7" s="101"/>
      <c r="AB7" s="15"/>
      <c r="AC7" s="15"/>
      <c r="AD7" s="7"/>
      <c r="AE7"/>
    </row>
    <row r="8" spans="1:39" x14ac:dyDescent="0.2">
      <c r="A8" s="84" t="s">
        <v>8</v>
      </c>
      <c r="B8" s="84" t="s">
        <v>17</v>
      </c>
      <c r="C8" s="58" t="s">
        <v>37</v>
      </c>
      <c r="D8" s="58" t="s">
        <v>43</v>
      </c>
      <c r="E8" s="30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31">
        <v>41699</v>
      </c>
      <c r="N8" s="3">
        <v>3</v>
      </c>
      <c r="O8" s="58" t="s">
        <v>21</v>
      </c>
      <c r="P8" s="32">
        <v>2014</v>
      </c>
      <c r="Q8" s="30" t="str">
        <f>_xlfn.CONCAT(data!$O8, " ", data!$P8)</f>
        <v>March 2014</v>
      </c>
      <c r="R8" s="76" t="str">
        <f>PROPER(IF(data!$E8&gt;1000, TRUE, FALSE))</f>
        <v>False</v>
      </c>
      <c r="S8" s="11" t="str">
        <f>PROPER(IF(data!$E8&gt;3000, TRUE, FALSE))</f>
        <v>False</v>
      </c>
      <c r="T8" s="78" t="str">
        <f>UPPER(LEFT(data!$C8, 2))</f>
        <v>MO</v>
      </c>
      <c r="V8" s="98" t="s">
        <v>52</v>
      </c>
      <c r="W8" s="63" t="s">
        <v>34</v>
      </c>
      <c r="X8" s="88" t="s">
        <v>35</v>
      </c>
      <c r="Y8" s="45" t="s">
        <v>59</v>
      </c>
      <c r="AE8" s="18"/>
    </row>
    <row r="9" spans="1:39" x14ac:dyDescent="0.2">
      <c r="A9" s="84" t="s">
        <v>11</v>
      </c>
      <c r="B9" s="84" t="s">
        <v>14</v>
      </c>
      <c r="C9" s="58" t="s">
        <v>37</v>
      </c>
      <c r="D9" s="58" t="s">
        <v>43</v>
      </c>
      <c r="E9" s="30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31">
        <v>41791</v>
      </c>
      <c r="N9" s="3">
        <v>6</v>
      </c>
      <c r="O9" s="58" t="s">
        <v>24</v>
      </c>
      <c r="P9" s="32">
        <v>2014</v>
      </c>
      <c r="Q9" s="30" t="str">
        <f>_xlfn.CONCAT(data!$O9, " ", data!$P9)</f>
        <v>June 2014</v>
      </c>
      <c r="R9" s="76" t="str">
        <f>PROPER(IF(data!$E9&gt;1000, TRUE, FALSE))</f>
        <v>True</v>
      </c>
      <c r="S9" s="11" t="str">
        <f>PROPER(IF(data!$E9&gt;3000, TRUE, FALSE))</f>
        <v>False</v>
      </c>
      <c r="T9" s="78" t="str">
        <f>UPPER(LEFT(data!$C9, 2))</f>
        <v>MO</v>
      </c>
      <c r="V9" s="8"/>
      <c r="W9" s="64" t="s">
        <v>14</v>
      </c>
      <c r="X9" s="89" t="s">
        <v>36</v>
      </c>
      <c r="Y9" s="48">
        <f>COUNTIFS(financials[Country], $W$9, financials[Product], X9, financials[Units Sold], "&gt;1000")</f>
        <v>15</v>
      </c>
      <c r="AE9" s="18"/>
    </row>
    <row r="10" spans="1:39" x14ac:dyDescent="0.2">
      <c r="A10" s="84" t="s">
        <v>10</v>
      </c>
      <c r="B10" s="84" t="s">
        <v>16</v>
      </c>
      <c r="C10" s="58" t="s">
        <v>37</v>
      </c>
      <c r="D10" s="58" t="s">
        <v>43</v>
      </c>
      <c r="E10" s="3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31">
        <v>41791</v>
      </c>
      <c r="N10" s="3">
        <v>6</v>
      </c>
      <c r="O10" s="58" t="s">
        <v>24</v>
      </c>
      <c r="P10" s="32">
        <v>2014</v>
      </c>
      <c r="Q10" s="30" t="str">
        <f>_xlfn.CONCAT(data!$O10, " ", data!$P10)</f>
        <v>June 2014</v>
      </c>
      <c r="R10" s="76" t="str">
        <f>PROPER(IF(data!$E10&gt;1000, TRUE, FALSE))</f>
        <v>True</v>
      </c>
      <c r="S10" s="11" t="str">
        <f>PROPER(IF(data!$E10&gt;3000, TRUE, FALSE))</f>
        <v>False</v>
      </c>
      <c r="T10" s="78" t="str">
        <f>UPPER(LEFT(data!$C10, 2))</f>
        <v>MO</v>
      </c>
      <c r="V10" s="8"/>
      <c r="W10" s="65" t="s">
        <v>14</v>
      </c>
      <c r="X10" s="90" t="s">
        <v>37</v>
      </c>
      <c r="Y10" s="48">
        <f>COUNTIFS(financials[Country], $W$9, financials[Product], X10, financials[Units Sold], "&gt;1000")</f>
        <v>13</v>
      </c>
      <c r="AE10" s="18"/>
    </row>
    <row r="11" spans="1:39" x14ac:dyDescent="0.2">
      <c r="A11" s="84" t="s">
        <v>11</v>
      </c>
      <c r="B11" s="84" t="s">
        <v>17</v>
      </c>
      <c r="C11" s="58" t="s">
        <v>37</v>
      </c>
      <c r="D11" s="58" t="s">
        <v>43</v>
      </c>
      <c r="E11" s="30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31">
        <v>41791</v>
      </c>
      <c r="N11" s="3">
        <v>6</v>
      </c>
      <c r="O11" s="58" t="s">
        <v>24</v>
      </c>
      <c r="P11" s="32">
        <v>2014</v>
      </c>
      <c r="Q11" s="30" t="str">
        <f>_xlfn.CONCAT(data!$O11, " ", data!$P11)</f>
        <v>June 2014</v>
      </c>
      <c r="R11" s="76" t="str">
        <f>PROPER(IF(data!$E11&gt;1000, TRUE, FALSE))</f>
        <v>True</v>
      </c>
      <c r="S11" s="11" t="str">
        <f>PROPER(IF(data!$E11&gt;3000, TRUE, FALSE))</f>
        <v>False</v>
      </c>
      <c r="T11" s="78" t="str">
        <f>UPPER(LEFT(data!$C11, 2))</f>
        <v>MO</v>
      </c>
      <c r="V11" s="8"/>
      <c r="W11" s="65" t="s">
        <v>14</v>
      </c>
      <c r="X11" s="90" t="s">
        <v>38</v>
      </c>
      <c r="Y11" s="48">
        <f>COUNTIFS(financials[Country], $W$9, financials[Product], X11, financials[Units Sold], "&gt;1000")</f>
        <v>36</v>
      </c>
      <c r="AE11" s="18"/>
    </row>
    <row r="12" spans="1:39" x14ac:dyDescent="0.2">
      <c r="A12" s="84" t="s">
        <v>8</v>
      </c>
      <c r="B12" s="84" t="s">
        <v>18</v>
      </c>
      <c r="C12" s="58" t="s">
        <v>37</v>
      </c>
      <c r="D12" s="58" t="s">
        <v>43</v>
      </c>
      <c r="E12" s="30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31">
        <v>41791</v>
      </c>
      <c r="N12" s="3">
        <v>6</v>
      </c>
      <c r="O12" s="58" t="s">
        <v>24</v>
      </c>
      <c r="P12" s="32">
        <v>2014</v>
      </c>
      <c r="Q12" s="30" t="str">
        <f>_xlfn.CONCAT(data!$O12, " ", data!$P12)</f>
        <v>June 2014</v>
      </c>
      <c r="R12" s="76" t="str">
        <f>PROPER(IF(data!$E12&gt;1000, TRUE, FALSE))</f>
        <v>True</v>
      </c>
      <c r="S12" s="11" t="str">
        <f>PROPER(IF(data!$E12&gt;3000, TRUE, FALSE))</f>
        <v>False</v>
      </c>
      <c r="T12" s="78" t="str">
        <f>UPPER(LEFT(data!$C12, 2))</f>
        <v>MO</v>
      </c>
      <c r="V12" s="8"/>
      <c r="W12" s="65" t="s">
        <v>14</v>
      </c>
      <c r="X12" s="90" t="s">
        <v>39</v>
      </c>
      <c r="Y12" s="48">
        <f>COUNTIFS(financials[Country], $W$9, financials[Product], X12, financials[Units Sold], "&gt;1000")</f>
        <v>13</v>
      </c>
      <c r="AE12" s="18"/>
    </row>
    <row r="13" spans="1:39" x14ac:dyDescent="0.2">
      <c r="A13" s="84" t="s">
        <v>9</v>
      </c>
      <c r="B13" s="84" t="s">
        <v>14</v>
      </c>
      <c r="C13" s="58" t="s">
        <v>37</v>
      </c>
      <c r="D13" s="58" t="s">
        <v>43</v>
      </c>
      <c r="E13" s="30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31">
        <v>41821</v>
      </c>
      <c r="N13" s="3">
        <v>7</v>
      </c>
      <c r="O13" s="58" t="s">
        <v>25</v>
      </c>
      <c r="P13" s="32">
        <v>2014</v>
      </c>
      <c r="Q13" s="30" t="str">
        <f>_xlfn.CONCAT(data!$O13, " ", data!$P13)</f>
        <v>July 2014</v>
      </c>
      <c r="R13" s="76" t="str">
        <f>PROPER(IF(data!$E13&gt;1000, TRUE, FALSE))</f>
        <v>True</v>
      </c>
      <c r="S13" s="11" t="str">
        <f>PROPER(IF(data!$E13&gt;3000, TRUE, FALSE))</f>
        <v>False</v>
      </c>
      <c r="T13" s="78" t="str">
        <f>UPPER(LEFT(data!$C13, 2))</f>
        <v>MO</v>
      </c>
      <c r="V13" s="8"/>
      <c r="W13" s="65" t="s">
        <v>14</v>
      </c>
      <c r="X13" s="90" t="s">
        <v>40</v>
      </c>
      <c r="Y13" s="48">
        <f>COUNTIFS(financials[Country], $W$9, financials[Product], X13, financials[Units Sold], "&gt;1000")</f>
        <v>18</v>
      </c>
      <c r="AE13" s="18"/>
    </row>
    <row r="14" spans="1:39" x14ac:dyDescent="0.2">
      <c r="A14" s="84" t="s">
        <v>7</v>
      </c>
      <c r="B14" s="84" t="s">
        <v>18</v>
      </c>
      <c r="C14" s="58" t="s">
        <v>37</v>
      </c>
      <c r="D14" s="58" t="s">
        <v>43</v>
      </c>
      <c r="E14" s="30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31">
        <v>41852</v>
      </c>
      <c r="N14" s="3">
        <v>8</v>
      </c>
      <c r="O14" s="58" t="s">
        <v>26</v>
      </c>
      <c r="P14" s="32">
        <v>2014</v>
      </c>
      <c r="Q14" s="30" t="str">
        <f>_xlfn.CONCAT(data!$O14, " ", data!$P14)</f>
        <v>August 2014</v>
      </c>
      <c r="R14" s="76" t="str">
        <f>PROPER(IF(data!$E14&gt;1000, TRUE, FALSE))</f>
        <v>False</v>
      </c>
      <c r="S14" s="11" t="str">
        <f>PROPER(IF(data!$E14&gt;3000, TRUE, FALSE))</f>
        <v>False</v>
      </c>
      <c r="T14" s="78" t="str">
        <f>UPPER(LEFT(data!$C14, 2))</f>
        <v>MO</v>
      </c>
      <c r="V14" s="8"/>
      <c r="W14" s="65" t="s">
        <v>14</v>
      </c>
      <c r="X14" s="90" t="s">
        <v>41</v>
      </c>
      <c r="Y14" s="48">
        <f>COUNTIFS(financials[Country], $W$9, financials[Product], X14, financials[Units Sold], "&gt;1000")</f>
        <v>14</v>
      </c>
      <c r="AE14" s="18"/>
    </row>
    <row r="15" spans="1:39" x14ac:dyDescent="0.2">
      <c r="A15" s="84" t="s">
        <v>10</v>
      </c>
      <c r="B15" s="84" t="s">
        <v>17</v>
      </c>
      <c r="C15" s="58" t="s">
        <v>37</v>
      </c>
      <c r="D15" s="58" t="s">
        <v>43</v>
      </c>
      <c r="E15" s="30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31">
        <v>41883</v>
      </c>
      <c r="N15" s="3">
        <v>9</v>
      </c>
      <c r="O15" s="58" t="s">
        <v>27</v>
      </c>
      <c r="P15" s="32">
        <v>2014</v>
      </c>
      <c r="Q15" s="30" t="str">
        <f>_xlfn.CONCAT(data!$O15, " ", data!$P15)</f>
        <v>September 2014</v>
      </c>
      <c r="R15" s="76" t="str">
        <f>PROPER(IF(data!$E15&gt;1000, TRUE, FALSE))</f>
        <v>True</v>
      </c>
      <c r="S15" s="11" t="str">
        <f>PROPER(IF(data!$E15&gt;3000, TRUE, FALSE))</f>
        <v>False</v>
      </c>
      <c r="T15" s="78" t="str">
        <f>UPPER(LEFT(data!$C15, 2))</f>
        <v>MO</v>
      </c>
      <c r="V15" s="8"/>
      <c r="W15" s="66" t="s">
        <v>17</v>
      </c>
      <c r="X15" s="90" t="s">
        <v>36</v>
      </c>
      <c r="Y15" s="48">
        <f>COUNTIFS(financials[Country], $W$15, financials[Product], X15, financials[Units Sold], "&gt;1000")</f>
        <v>11</v>
      </c>
      <c r="AE15" s="18"/>
    </row>
    <row r="16" spans="1:39" x14ac:dyDescent="0.2">
      <c r="A16" s="84" t="s">
        <v>9</v>
      </c>
      <c r="B16" s="84" t="s">
        <v>14</v>
      </c>
      <c r="C16" s="58" t="s">
        <v>37</v>
      </c>
      <c r="D16" s="58" t="s">
        <v>43</v>
      </c>
      <c r="E16" s="30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31">
        <v>41548</v>
      </c>
      <c r="N16" s="3">
        <v>10</v>
      </c>
      <c r="O16" s="58" t="s">
        <v>28</v>
      </c>
      <c r="P16" s="32">
        <v>2013</v>
      </c>
      <c r="Q16" s="30" t="str">
        <f>_xlfn.CONCAT(data!$O16, " ", data!$P16)</f>
        <v>October 2013</v>
      </c>
      <c r="R16" s="76" t="str">
        <f>PROPER(IF(data!$E16&gt;1000, TRUE, FALSE))</f>
        <v>False</v>
      </c>
      <c r="S16" s="11" t="str">
        <f>PROPER(IF(data!$E16&gt;3000, TRUE, FALSE))</f>
        <v>False</v>
      </c>
      <c r="T16" s="78" t="str">
        <f>UPPER(LEFT(data!$C16, 2))</f>
        <v>MO</v>
      </c>
      <c r="V16" s="8"/>
      <c r="W16" s="65" t="s">
        <v>17</v>
      </c>
      <c r="X16" s="90" t="s">
        <v>37</v>
      </c>
      <c r="Y16" s="48">
        <f>COUNTIFS(financials[Country], $W$15, financials[Product], X16, financials[Units Sold], "&gt;1000")</f>
        <v>13</v>
      </c>
      <c r="AE16" s="18"/>
    </row>
    <row r="17" spans="1:31" x14ac:dyDescent="0.2">
      <c r="A17" s="84" t="s">
        <v>8</v>
      </c>
      <c r="B17" s="84" t="s">
        <v>15</v>
      </c>
      <c r="C17" s="58" t="s">
        <v>37</v>
      </c>
      <c r="D17" s="58" t="s">
        <v>43</v>
      </c>
      <c r="E17" s="30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31">
        <v>41974</v>
      </c>
      <c r="N17" s="3">
        <v>12</v>
      </c>
      <c r="O17" s="58" t="s">
        <v>30</v>
      </c>
      <c r="P17" s="32">
        <v>2014</v>
      </c>
      <c r="Q17" s="30" t="str">
        <f>_xlfn.CONCAT(data!$O17, " ", data!$P17)</f>
        <v>December 2014</v>
      </c>
      <c r="R17" s="76" t="str">
        <f>PROPER(IF(data!$E17&gt;1000, TRUE, FALSE))</f>
        <v>False</v>
      </c>
      <c r="S17" s="11" t="str">
        <f>PROPER(IF(data!$E17&gt;3000, TRUE, FALSE))</f>
        <v>False</v>
      </c>
      <c r="T17" s="78" t="str">
        <f>UPPER(LEFT(data!$C17, 2))</f>
        <v>MO</v>
      </c>
      <c r="V17" s="8"/>
      <c r="W17" s="65" t="s">
        <v>17</v>
      </c>
      <c r="X17" s="90" t="s">
        <v>38</v>
      </c>
      <c r="Y17" s="48">
        <f>COUNTIFS(financials[Country], $W$15, financials[Product], X17, financials[Units Sold], "&gt;1000")</f>
        <v>29</v>
      </c>
      <c r="AE17" s="18"/>
    </row>
    <row r="18" spans="1:31" x14ac:dyDescent="0.2">
      <c r="A18" s="84" t="s">
        <v>10</v>
      </c>
      <c r="B18" s="84" t="s">
        <v>14</v>
      </c>
      <c r="C18" s="58" t="s">
        <v>38</v>
      </c>
      <c r="D18" s="58" t="s">
        <v>43</v>
      </c>
      <c r="E18" s="30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31">
        <v>41671</v>
      </c>
      <c r="N18" s="3">
        <v>2</v>
      </c>
      <c r="O18" s="58" t="s">
        <v>20</v>
      </c>
      <c r="P18" s="32">
        <v>2014</v>
      </c>
      <c r="Q18" s="30" t="str">
        <f>_xlfn.CONCAT(data!$O18, " ", data!$P18)</f>
        <v>February 2014</v>
      </c>
      <c r="R18" s="76" t="str">
        <f>PROPER(IF(data!$E18&gt;1000, TRUE, FALSE))</f>
        <v>False</v>
      </c>
      <c r="S18" s="11" t="str">
        <f>PROPER(IF(data!$E18&gt;3000, TRUE, FALSE))</f>
        <v>False</v>
      </c>
      <c r="T18" s="78" t="str">
        <f>UPPER(LEFT(data!$C18, 2))</f>
        <v>PA</v>
      </c>
      <c r="V18" s="8"/>
      <c r="W18" s="65" t="s">
        <v>17</v>
      </c>
      <c r="X18" s="90" t="s">
        <v>39</v>
      </c>
      <c r="Y18" s="48">
        <f>COUNTIFS(financials[Country], $W$15, financials[Product], X18, financials[Units Sold], "&gt;1000")</f>
        <v>14</v>
      </c>
      <c r="AE18" s="18"/>
    </row>
    <row r="19" spans="1:31" x14ac:dyDescent="0.2">
      <c r="A19" s="84" t="s">
        <v>8</v>
      </c>
      <c r="B19" s="84" t="s">
        <v>18</v>
      </c>
      <c r="C19" s="58" t="s">
        <v>38</v>
      </c>
      <c r="D19" s="58" t="s">
        <v>43</v>
      </c>
      <c r="E19" s="30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31">
        <v>41671</v>
      </c>
      <c r="N19" s="3">
        <v>2</v>
      </c>
      <c r="O19" s="58" t="s">
        <v>20</v>
      </c>
      <c r="P19" s="32">
        <v>2014</v>
      </c>
      <c r="Q19" s="30" t="str">
        <f>_xlfn.CONCAT(data!$O19, " ", data!$P19)</f>
        <v>February 2014</v>
      </c>
      <c r="R19" s="76" t="str">
        <f>PROPER(IF(data!$E19&gt;1000, TRUE, FALSE))</f>
        <v>False</v>
      </c>
      <c r="S19" s="11" t="str">
        <f>PROPER(IF(data!$E19&gt;3000, TRUE, FALSE))</f>
        <v>False</v>
      </c>
      <c r="T19" s="78" t="str">
        <f>UPPER(LEFT(data!$C19, 2))</f>
        <v>PA</v>
      </c>
      <c r="V19" s="8"/>
      <c r="W19" s="65" t="s">
        <v>17</v>
      </c>
      <c r="X19" s="90" t="s">
        <v>40</v>
      </c>
      <c r="Y19" s="48">
        <f>COUNTIFS(financials[Country], $W$15, financials[Product], X19, financials[Units Sold], "&gt;1000")</f>
        <v>12</v>
      </c>
      <c r="AE19" s="18"/>
    </row>
    <row r="20" spans="1:31" x14ac:dyDescent="0.2">
      <c r="A20" s="84" t="s">
        <v>11</v>
      </c>
      <c r="B20" s="84" t="s">
        <v>14</v>
      </c>
      <c r="C20" s="58" t="s">
        <v>38</v>
      </c>
      <c r="D20" s="58" t="s">
        <v>43</v>
      </c>
      <c r="E20" s="3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31">
        <v>41791</v>
      </c>
      <c r="N20" s="3">
        <v>6</v>
      </c>
      <c r="O20" s="58" t="s">
        <v>24</v>
      </c>
      <c r="P20" s="32">
        <v>2014</v>
      </c>
      <c r="Q20" s="30" t="str">
        <f>_xlfn.CONCAT(data!$O20, " ", data!$P20)</f>
        <v>June 2014</v>
      </c>
      <c r="R20" s="76" t="str">
        <f>PROPER(IF(data!$E20&gt;1000, TRUE, FALSE))</f>
        <v>True</v>
      </c>
      <c r="S20" s="11" t="str">
        <f>PROPER(IF(data!$E20&gt;3000, TRUE, FALSE))</f>
        <v>False</v>
      </c>
      <c r="T20" s="78" t="str">
        <f>UPPER(LEFT(data!$C20, 2))</f>
        <v>PA</v>
      </c>
      <c r="V20" s="8"/>
      <c r="W20" s="65" t="s">
        <v>17</v>
      </c>
      <c r="X20" s="90" t="s">
        <v>41</v>
      </c>
      <c r="Y20" s="48">
        <f>COUNTIFS(financials[Country], $W$15, financials[Product], X20, financials[Units Sold], "&gt;1000")</f>
        <v>13</v>
      </c>
      <c r="AE20" s="18"/>
    </row>
    <row r="21" spans="1:31" x14ac:dyDescent="0.2">
      <c r="A21" s="84" t="s">
        <v>10</v>
      </c>
      <c r="B21" s="84" t="s">
        <v>17</v>
      </c>
      <c r="C21" s="58" t="s">
        <v>38</v>
      </c>
      <c r="D21" s="58" t="s">
        <v>43</v>
      </c>
      <c r="E21" s="30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31">
        <v>41791</v>
      </c>
      <c r="N21" s="3">
        <v>6</v>
      </c>
      <c r="O21" s="58" t="s">
        <v>24</v>
      </c>
      <c r="P21" s="32">
        <v>2014</v>
      </c>
      <c r="Q21" s="30" t="str">
        <f>_xlfn.CONCAT(data!$O21, " ", data!$P21)</f>
        <v>June 2014</v>
      </c>
      <c r="R21" s="76" t="str">
        <f>PROPER(IF(data!$E21&gt;1000, TRUE, FALSE))</f>
        <v>True</v>
      </c>
      <c r="S21" s="11" t="str">
        <f>PROPER(IF(data!$E21&gt;3000, TRUE, FALSE))</f>
        <v>False</v>
      </c>
      <c r="T21" s="78" t="str">
        <f>UPPER(LEFT(data!$C21, 2))</f>
        <v>PA</v>
      </c>
      <c r="V21" s="8"/>
      <c r="W21" s="66" t="s">
        <v>16</v>
      </c>
      <c r="X21" s="90" t="s">
        <v>36</v>
      </c>
      <c r="Y21" s="48">
        <f>COUNTIFS(financials[Country], $W$21, financials[Product], X21, financials[Units Sold], "&gt;1000")</f>
        <v>16</v>
      </c>
      <c r="AE21" s="18"/>
    </row>
    <row r="22" spans="1:31" x14ac:dyDescent="0.2">
      <c r="A22" s="84" t="s">
        <v>11</v>
      </c>
      <c r="B22" s="84" t="s">
        <v>17</v>
      </c>
      <c r="C22" s="58" t="s">
        <v>38</v>
      </c>
      <c r="D22" s="58" t="s">
        <v>43</v>
      </c>
      <c r="E22" s="30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31">
        <v>41821</v>
      </c>
      <c r="N22" s="3">
        <v>7</v>
      </c>
      <c r="O22" s="58" t="s">
        <v>25</v>
      </c>
      <c r="P22" s="32">
        <v>2014</v>
      </c>
      <c r="Q22" s="30" t="str">
        <f>_xlfn.CONCAT(data!$O22, " ", data!$P22)</f>
        <v>July 2014</v>
      </c>
      <c r="R22" s="76" t="str">
        <f>PROPER(IF(data!$E22&gt;1000, TRUE, FALSE))</f>
        <v>False</v>
      </c>
      <c r="S22" s="11" t="str">
        <f>PROPER(IF(data!$E22&gt;3000, TRUE, FALSE))</f>
        <v>False</v>
      </c>
      <c r="T22" s="78" t="str">
        <f>UPPER(LEFT(data!$C22, 2))</f>
        <v>PA</v>
      </c>
      <c r="V22" s="8"/>
      <c r="W22" s="65" t="s">
        <v>16</v>
      </c>
      <c r="X22" s="90" t="s">
        <v>37</v>
      </c>
      <c r="Y22" s="48">
        <f>COUNTIFS(financials[Country], $W$21, financials[Product], X22, financials[Units Sold], "&gt;1000")</f>
        <v>17</v>
      </c>
      <c r="AE22" s="18"/>
    </row>
    <row r="23" spans="1:31" x14ac:dyDescent="0.2">
      <c r="A23" s="84" t="s">
        <v>10</v>
      </c>
      <c r="B23" s="84" t="s">
        <v>18</v>
      </c>
      <c r="C23" s="58" t="s">
        <v>38</v>
      </c>
      <c r="D23" s="58" t="s">
        <v>43</v>
      </c>
      <c r="E23" s="30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31">
        <v>41852</v>
      </c>
      <c r="N23" s="3">
        <v>8</v>
      </c>
      <c r="O23" s="58" t="s">
        <v>26</v>
      </c>
      <c r="P23" s="32">
        <v>2014</v>
      </c>
      <c r="Q23" s="30" t="str">
        <f>_xlfn.CONCAT(data!$O23, " ", data!$P23)</f>
        <v>August 2014</v>
      </c>
      <c r="R23" s="76" t="str">
        <f>PROPER(IF(data!$E23&gt;1000, TRUE, FALSE))</f>
        <v>False</v>
      </c>
      <c r="S23" s="11" t="str">
        <f>PROPER(IF(data!$E23&gt;3000, TRUE, FALSE))</f>
        <v>False</v>
      </c>
      <c r="T23" s="78" t="str">
        <f>UPPER(LEFT(data!$C23, 2))</f>
        <v>PA</v>
      </c>
      <c r="V23" s="8"/>
      <c r="W23" s="65" t="s">
        <v>16</v>
      </c>
      <c r="X23" s="90" t="s">
        <v>38</v>
      </c>
      <c r="Y23" s="48">
        <f>COUNTIFS(financials[Country], $W$21, financials[Product], X23, financials[Units Sold], "&gt;1000")</f>
        <v>34</v>
      </c>
      <c r="AE23" s="18"/>
    </row>
    <row r="24" spans="1:31" x14ac:dyDescent="0.2">
      <c r="A24" s="84" t="s">
        <v>8</v>
      </c>
      <c r="B24" s="84" t="s">
        <v>16</v>
      </c>
      <c r="C24" s="58" t="s">
        <v>38</v>
      </c>
      <c r="D24" s="58" t="s">
        <v>43</v>
      </c>
      <c r="E24" s="30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31">
        <v>41518</v>
      </c>
      <c r="N24" s="3">
        <v>9</v>
      </c>
      <c r="O24" s="58" t="s">
        <v>27</v>
      </c>
      <c r="P24" s="32">
        <v>2013</v>
      </c>
      <c r="Q24" s="30" t="str">
        <f>_xlfn.CONCAT(data!$O24, " ", data!$P24)</f>
        <v>September 2013</v>
      </c>
      <c r="R24" s="76" t="str">
        <f>PROPER(IF(data!$E24&gt;1000, TRUE, FALSE))</f>
        <v>False</v>
      </c>
      <c r="S24" s="11" t="str">
        <f>PROPER(IF(data!$E24&gt;3000, TRUE, FALSE))</f>
        <v>False</v>
      </c>
      <c r="T24" s="78" t="str">
        <f>UPPER(LEFT(data!$C24, 2))</f>
        <v>PA</v>
      </c>
      <c r="V24" s="8"/>
      <c r="W24" s="65" t="s">
        <v>16</v>
      </c>
      <c r="X24" s="90" t="s">
        <v>39</v>
      </c>
      <c r="Y24" s="48">
        <f>COUNTIFS(financials[Country], $W$21, financials[Product], X24, financials[Units Sold], "&gt;1000")</f>
        <v>16</v>
      </c>
      <c r="AE24" s="18"/>
    </row>
    <row r="25" spans="1:31" x14ac:dyDescent="0.2">
      <c r="A25" s="84" t="s">
        <v>7</v>
      </c>
      <c r="B25" s="84" t="s">
        <v>18</v>
      </c>
      <c r="C25" s="58" t="s">
        <v>38</v>
      </c>
      <c r="D25" s="58" t="s">
        <v>43</v>
      </c>
      <c r="E25" s="30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31">
        <v>41518</v>
      </c>
      <c r="N25" s="3">
        <v>9</v>
      </c>
      <c r="O25" s="58" t="s">
        <v>27</v>
      </c>
      <c r="P25" s="32">
        <v>2013</v>
      </c>
      <c r="Q25" s="30" t="str">
        <f>_xlfn.CONCAT(data!$O25, " ", data!$P25)</f>
        <v>September 2013</v>
      </c>
      <c r="R25" s="76" t="str">
        <f>PROPER(IF(data!$E25&gt;1000, TRUE, FALSE))</f>
        <v>False</v>
      </c>
      <c r="S25" s="11" t="str">
        <f>PROPER(IF(data!$E25&gt;3000, TRUE, FALSE))</f>
        <v>False</v>
      </c>
      <c r="T25" s="78" t="str">
        <f>UPPER(LEFT(data!$C25, 2))</f>
        <v>PA</v>
      </c>
      <c r="V25" s="8"/>
      <c r="W25" s="65" t="s">
        <v>16</v>
      </c>
      <c r="X25" s="90" t="s">
        <v>40</v>
      </c>
      <c r="Y25" s="48">
        <f>COUNTIFS(financials[Country], $W$21, financials[Product], X25, financials[Units Sold], "&gt;1000")</f>
        <v>16</v>
      </c>
      <c r="AE25" s="18"/>
    </row>
    <row r="26" spans="1:31" x14ac:dyDescent="0.2">
      <c r="A26" s="84" t="s">
        <v>8</v>
      </c>
      <c r="B26" s="84" t="s">
        <v>18</v>
      </c>
      <c r="C26" s="58" t="s">
        <v>38</v>
      </c>
      <c r="D26" s="58" t="s">
        <v>43</v>
      </c>
      <c r="E26" s="30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31">
        <v>41883</v>
      </c>
      <c r="N26" s="3">
        <v>9</v>
      </c>
      <c r="O26" s="58" t="s">
        <v>27</v>
      </c>
      <c r="P26" s="32">
        <v>2014</v>
      </c>
      <c r="Q26" s="30" t="str">
        <f>_xlfn.CONCAT(data!$O26, " ", data!$P26)</f>
        <v>September 2014</v>
      </c>
      <c r="R26" s="76" t="str">
        <f>PROPER(IF(data!$E26&gt;1000, TRUE, FALSE))</f>
        <v>True</v>
      </c>
      <c r="S26" s="11" t="str">
        <f>PROPER(IF(data!$E26&gt;3000, TRUE, FALSE))</f>
        <v>False</v>
      </c>
      <c r="T26" s="78" t="str">
        <f>UPPER(LEFT(data!$C26, 2))</f>
        <v>PA</v>
      </c>
      <c r="V26" s="8"/>
      <c r="W26" s="65" t="s">
        <v>16</v>
      </c>
      <c r="X26" s="90" t="s">
        <v>41</v>
      </c>
      <c r="Y26" s="48">
        <f>COUNTIFS(financials[Country], $W$21, financials[Product], X26, financials[Units Sold], "&gt;1000")</f>
        <v>14</v>
      </c>
      <c r="AE26" s="18"/>
    </row>
    <row r="27" spans="1:31" x14ac:dyDescent="0.2">
      <c r="A27" s="84" t="s">
        <v>10</v>
      </c>
      <c r="B27" s="84" t="s">
        <v>15</v>
      </c>
      <c r="C27" s="58" t="s">
        <v>38</v>
      </c>
      <c r="D27" s="58" t="s">
        <v>43</v>
      </c>
      <c r="E27" s="30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31">
        <v>41913</v>
      </c>
      <c r="N27" s="3">
        <v>10</v>
      </c>
      <c r="O27" s="58" t="s">
        <v>28</v>
      </c>
      <c r="P27" s="32">
        <v>2014</v>
      </c>
      <c r="Q27" s="30" t="str">
        <f>_xlfn.CONCAT(data!$O27, " ", data!$P27)</f>
        <v>October 2014</v>
      </c>
      <c r="R27" s="76" t="str">
        <f>PROPER(IF(data!$E27&gt;1000, TRUE, FALSE))</f>
        <v>True</v>
      </c>
      <c r="S27" s="11" t="str">
        <f>PROPER(IF(data!$E27&gt;3000, TRUE, FALSE))</f>
        <v>False</v>
      </c>
      <c r="T27" s="78" t="str">
        <f>UPPER(LEFT(data!$C27, 2))</f>
        <v>PA</v>
      </c>
      <c r="V27" s="8"/>
      <c r="W27" s="66" t="s">
        <v>18</v>
      </c>
      <c r="X27" s="90" t="s">
        <v>36</v>
      </c>
      <c r="Y27" s="48">
        <f>COUNTIFS(financials[Country], $W$27, financials[Product], X27, financials[Units Sold], "&gt;1000")</f>
        <v>11</v>
      </c>
      <c r="AE27" s="18"/>
    </row>
    <row r="28" spans="1:31" x14ac:dyDescent="0.2">
      <c r="A28" s="84" t="s">
        <v>10</v>
      </c>
      <c r="B28" s="84" t="s">
        <v>14</v>
      </c>
      <c r="C28" s="58" t="s">
        <v>38</v>
      </c>
      <c r="D28" s="58" t="s">
        <v>43</v>
      </c>
      <c r="E28" s="30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31">
        <v>41579</v>
      </c>
      <c r="N28" s="3">
        <v>11</v>
      </c>
      <c r="O28" s="58" t="s">
        <v>29</v>
      </c>
      <c r="P28" s="32">
        <v>2013</v>
      </c>
      <c r="Q28" s="30" t="str">
        <f>_xlfn.CONCAT(data!$O28, " ", data!$P28)</f>
        <v>November 2013</v>
      </c>
      <c r="R28" s="76" t="str">
        <f>PROPER(IF(data!$E28&gt;1000, TRUE, FALSE))</f>
        <v>True</v>
      </c>
      <c r="S28" s="11" t="str">
        <f>PROPER(IF(data!$E28&gt;3000, TRUE, FALSE))</f>
        <v>False</v>
      </c>
      <c r="T28" s="78" t="str">
        <f>UPPER(LEFT(data!$C28, 2))</f>
        <v>PA</v>
      </c>
      <c r="V28" s="8"/>
      <c r="W28" s="65" t="s">
        <v>18</v>
      </c>
      <c r="X28" s="90" t="s">
        <v>37</v>
      </c>
      <c r="Y28" s="48">
        <f>COUNTIFS(financials[Country], $W$27, financials[Product], X28, financials[Units Sold], "&gt;1000")</f>
        <v>14</v>
      </c>
      <c r="AE28" s="18"/>
    </row>
    <row r="29" spans="1:31" x14ac:dyDescent="0.2">
      <c r="A29" s="84" t="s">
        <v>11</v>
      </c>
      <c r="B29" s="84" t="s">
        <v>15</v>
      </c>
      <c r="C29" s="58" t="s">
        <v>38</v>
      </c>
      <c r="D29" s="58" t="s">
        <v>43</v>
      </c>
      <c r="E29" s="30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31">
        <v>41579</v>
      </c>
      <c r="N29" s="3">
        <v>11</v>
      </c>
      <c r="O29" s="58" t="s">
        <v>29</v>
      </c>
      <c r="P29" s="32">
        <v>2013</v>
      </c>
      <c r="Q29" s="30" t="str">
        <f>_xlfn.CONCAT(data!$O29, " ", data!$P29)</f>
        <v>November 2013</v>
      </c>
      <c r="R29" s="76" t="str">
        <f>PROPER(IF(data!$E29&gt;1000, TRUE, FALSE))</f>
        <v>False</v>
      </c>
      <c r="S29" s="11" t="str">
        <f>PROPER(IF(data!$E29&gt;3000, TRUE, FALSE))</f>
        <v>False</v>
      </c>
      <c r="T29" s="78" t="str">
        <f>UPPER(LEFT(data!$C29, 2))</f>
        <v>PA</v>
      </c>
      <c r="V29" s="8"/>
      <c r="W29" s="65" t="s">
        <v>18</v>
      </c>
      <c r="X29" s="90" t="s">
        <v>38</v>
      </c>
      <c r="Y29" s="48">
        <f>COUNTIFS(financials[Country], $W$27, financials[Product], X29, financials[Units Sold], "&gt;1000")</f>
        <v>29</v>
      </c>
      <c r="AE29" s="18"/>
    </row>
    <row r="30" spans="1:31" x14ac:dyDescent="0.2">
      <c r="A30" s="84" t="s">
        <v>8</v>
      </c>
      <c r="B30" s="84" t="s">
        <v>14</v>
      </c>
      <c r="C30" s="58" t="s">
        <v>38</v>
      </c>
      <c r="D30" s="58" t="s">
        <v>43</v>
      </c>
      <c r="E30" s="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31">
        <v>41609</v>
      </c>
      <c r="N30" s="3">
        <v>12</v>
      </c>
      <c r="O30" s="58" t="s">
        <v>30</v>
      </c>
      <c r="P30" s="32">
        <v>2013</v>
      </c>
      <c r="Q30" s="30" t="str">
        <f>_xlfn.CONCAT(data!$O30, " ", data!$P30)</f>
        <v>December 2013</v>
      </c>
      <c r="R30" s="76" t="str">
        <f>PROPER(IF(data!$E30&gt;1000, TRUE, FALSE))</f>
        <v>True</v>
      </c>
      <c r="S30" s="11" t="str">
        <f>PROPER(IF(data!$E30&gt;3000, TRUE, FALSE))</f>
        <v>False</v>
      </c>
      <c r="T30" s="78" t="str">
        <f>UPPER(LEFT(data!$C30, 2))</f>
        <v>PA</v>
      </c>
      <c r="V30" s="8"/>
      <c r="W30" s="65" t="s">
        <v>18</v>
      </c>
      <c r="X30" s="90" t="s">
        <v>39</v>
      </c>
      <c r="Y30" s="48">
        <f>COUNTIFS(financials[Country], $W$27, financials[Product], X30, financials[Units Sold], "&gt;1000")</f>
        <v>11</v>
      </c>
      <c r="AE30" s="18"/>
    </row>
    <row r="31" spans="1:31" x14ac:dyDescent="0.2">
      <c r="A31" s="84" t="s">
        <v>10</v>
      </c>
      <c r="B31" s="84" t="s">
        <v>14</v>
      </c>
      <c r="C31" s="58" t="s">
        <v>38</v>
      </c>
      <c r="D31" s="58" t="s">
        <v>43</v>
      </c>
      <c r="E31" s="30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31">
        <v>41974</v>
      </c>
      <c r="N31" s="3">
        <v>12</v>
      </c>
      <c r="O31" s="58" t="s">
        <v>30</v>
      </c>
      <c r="P31" s="32">
        <v>2014</v>
      </c>
      <c r="Q31" s="30" t="str">
        <f>_xlfn.CONCAT(data!$O31, " ", data!$P31)</f>
        <v>December 2014</v>
      </c>
      <c r="R31" s="76" t="str">
        <f>PROPER(IF(data!$E31&gt;1000, TRUE, FALSE))</f>
        <v>True</v>
      </c>
      <c r="S31" s="11" t="str">
        <f>PROPER(IF(data!$E31&gt;3000, TRUE, FALSE))</f>
        <v>False</v>
      </c>
      <c r="T31" s="78" t="str">
        <f>UPPER(LEFT(data!$C31, 2))</f>
        <v>PA</v>
      </c>
      <c r="V31" s="8"/>
      <c r="W31" s="65" t="s">
        <v>18</v>
      </c>
      <c r="X31" s="90" t="s">
        <v>40</v>
      </c>
      <c r="Y31" s="48">
        <f>COUNTIFS(financials[Country], $W$27, financials[Product], X31, financials[Units Sold], "&gt;1000")</f>
        <v>12</v>
      </c>
      <c r="AE31" s="18"/>
    </row>
    <row r="32" spans="1:31" x14ac:dyDescent="0.2">
      <c r="A32" s="84" t="s">
        <v>10</v>
      </c>
      <c r="B32" s="84" t="s">
        <v>17</v>
      </c>
      <c r="C32" s="58" t="s">
        <v>38</v>
      </c>
      <c r="D32" s="58" t="s">
        <v>43</v>
      </c>
      <c r="E32" s="30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31">
        <v>41974</v>
      </c>
      <c r="N32" s="3">
        <v>12</v>
      </c>
      <c r="O32" s="58" t="s">
        <v>30</v>
      </c>
      <c r="P32" s="32">
        <v>2014</v>
      </c>
      <c r="Q32" s="30" t="str">
        <f>_xlfn.CONCAT(data!$O32, " ", data!$P32)</f>
        <v>December 2014</v>
      </c>
      <c r="R32" s="76" t="str">
        <f>PROPER(IF(data!$E32&gt;1000, TRUE, FALSE))</f>
        <v>True</v>
      </c>
      <c r="S32" s="11" t="str">
        <f>PROPER(IF(data!$E32&gt;3000, TRUE, FALSE))</f>
        <v>False</v>
      </c>
      <c r="T32" s="78" t="str">
        <f>UPPER(LEFT(data!$C32, 2))</f>
        <v>PA</v>
      </c>
      <c r="V32" s="8"/>
      <c r="W32" s="65" t="s">
        <v>18</v>
      </c>
      <c r="X32" s="90" t="s">
        <v>41</v>
      </c>
      <c r="Y32" s="48">
        <f>COUNTIFS(financials[Country], $W$27, financials[Product], X32, financials[Units Sold], "&gt;1000")</f>
        <v>15</v>
      </c>
      <c r="AE32" s="18"/>
    </row>
    <row r="33" spans="1:31" x14ac:dyDescent="0.2">
      <c r="A33" s="84" t="s">
        <v>10</v>
      </c>
      <c r="B33" s="84" t="s">
        <v>18</v>
      </c>
      <c r="C33" s="58" t="s">
        <v>39</v>
      </c>
      <c r="D33" s="58" t="s">
        <v>43</v>
      </c>
      <c r="E33" s="30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31">
        <v>41640</v>
      </c>
      <c r="N33" s="3">
        <v>1</v>
      </c>
      <c r="O33" s="58" t="s">
        <v>19</v>
      </c>
      <c r="P33" s="32">
        <v>2014</v>
      </c>
      <c r="Q33" s="30" t="str">
        <f>_xlfn.CONCAT(data!$O33, " ", data!$P33)</f>
        <v>January 2014</v>
      </c>
      <c r="R33" s="76" t="str">
        <f>PROPER(IF(data!$E33&gt;1000, TRUE, FALSE))</f>
        <v>True</v>
      </c>
      <c r="S33" s="11" t="str">
        <f>PROPER(IF(data!$E33&gt;3000, TRUE, FALSE))</f>
        <v>False</v>
      </c>
      <c r="T33" s="78" t="str">
        <f>UPPER(LEFT(data!$C33, 2))</f>
        <v>VE</v>
      </c>
      <c r="V33" s="8"/>
      <c r="W33" s="66" t="s">
        <v>15</v>
      </c>
      <c r="X33" s="90" t="s">
        <v>36</v>
      </c>
      <c r="Y33" s="48">
        <f>COUNTIFS(financials[Country], $W$33, financials[Product], X33, financials[Units Sold], "&gt;1000")</f>
        <v>11</v>
      </c>
      <c r="AD33" s="7"/>
      <c r="AE33"/>
    </row>
    <row r="34" spans="1:31" x14ac:dyDescent="0.2">
      <c r="A34" s="84" t="s">
        <v>9</v>
      </c>
      <c r="B34" s="84" t="s">
        <v>16</v>
      </c>
      <c r="C34" s="58" t="s">
        <v>39</v>
      </c>
      <c r="D34" s="58" t="s">
        <v>43</v>
      </c>
      <c r="E34" s="30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31">
        <v>41671</v>
      </c>
      <c r="N34" s="3">
        <v>2</v>
      </c>
      <c r="O34" s="58" t="s">
        <v>20</v>
      </c>
      <c r="P34" s="32">
        <v>2014</v>
      </c>
      <c r="Q34" s="30" t="str">
        <f>_xlfn.CONCAT(data!$O34, " ", data!$P34)</f>
        <v>February 2014</v>
      </c>
      <c r="R34" s="76" t="str">
        <f>PROPER(IF(data!$E34&gt;1000, TRUE, FALSE))</f>
        <v>True</v>
      </c>
      <c r="S34" s="11" t="str">
        <f>PROPER(IF(data!$E34&gt;3000, TRUE, FALSE))</f>
        <v>False</v>
      </c>
      <c r="T34" s="78" t="str">
        <f>UPPER(LEFT(data!$C34, 2))</f>
        <v>VE</v>
      </c>
      <c r="V34" s="8"/>
      <c r="W34" s="65" t="s">
        <v>15</v>
      </c>
      <c r="X34" s="90" t="s">
        <v>37</v>
      </c>
      <c r="Y34" s="48">
        <f>COUNTIFS(financials[Country], $W$33, financials[Product], X34, financials[Units Sold], "&gt;1000")</f>
        <v>13</v>
      </c>
      <c r="AD34" s="7"/>
      <c r="AE34"/>
    </row>
    <row r="35" spans="1:31" x14ac:dyDescent="0.2">
      <c r="A35" s="84" t="s">
        <v>11</v>
      </c>
      <c r="B35" s="84" t="s">
        <v>17</v>
      </c>
      <c r="C35" s="58" t="s">
        <v>39</v>
      </c>
      <c r="D35" s="58" t="s">
        <v>43</v>
      </c>
      <c r="E35" s="30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31">
        <v>41699</v>
      </c>
      <c r="N35" s="3">
        <v>3</v>
      </c>
      <c r="O35" s="58" t="s">
        <v>21</v>
      </c>
      <c r="P35" s="32">
        <v>2014</v>
      </c>
      <c r="Q35" s="30" t="str">
        <f>_xlfn.CONCAT(data!$O35, " ", data!$P35)</f>
        <v>March 2014</v>
      </c>
      <c r="R35" s="76" t="str">
        <f>PROPER(IF(data!$E35&gt;1000, TRUE, FALSE))</f>
        <v>True</v>
      </c>
      <c r="S35" s="11" t="str">
        <f>PROPER(IF(data!$E35&gt;3000, TRUE, FALSE))</f>
        <v>False</v>
      </c>
      <c r="T35" s="78" t="str">
        <f>UPPER(LEFT(data!$C35, 2))</f>
        <v>VE</v>
      </c>
      <c r="V35" s="8"/>
      <c r="W35" s="65" t="s">
        <v>15</v>
      </c>
      <c r="X35" s="90" t="s">
        <v>38</v>
      </c>
      <c r="Y35" s="48">
        <f>COUNTIFS(financials[Country], $W$33, financials[Product], X35, financials[Units Sold], "&gt;1000")</f>
        <v>26</v>
      </c>
      <c r="AD35" s="7"/>
      <c r="AE35"/>
    </row>
    <row r="36" spans="1:31" x14ac:dyDescent="0.2">
      <c r="A36" s="84" t="s">
        <v>10</v>
      </c>
      <c r="B36" s="84" t="s">
        <v>17</v>
      </c>
      <c r="C36" s="58" t="s">
        <v>39</v>
      </c>
      <c r="D36" s="58" t="s">
        <v>43</v>
      </c>
      <c r="E36" s="30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31">
        <v>41791</v>
      </c>
      <c r="N36" s="3">
        <v>6</v>
      </c>
      <c r="O36" s="58" t="s">
        <v>24</v>
      </c>
      <c r="P36" s="32">
        <v>2014</v>
      </c>
      <c r="Q36" s="30" t="str">
        <f>_xlfn.CONCAT(data!$O36, " ", data!$P36)</f>
        <v>June 2014</v>
      </c>
      <c r="R36" s="76" t="str">
        <f>PROPER(IF(data!$E36&gt;1000, TRUE, FALSE))</f>
        <v>True</v>
      </c>
      <c r="S36" s="11" t="str">
        <f>PROPER(IF(data!$E36&gt;3000, TRUE, FALSE))</f>
        <v>False</v>
      </c>
      <c r="T36" s="78" t="str">
        <f>UPPER(LEFT(data!$C36, 2))</f>
        <v>VE</v>
      </c>
      <c r="V36" s="8"/>
      <c r="W36" s="65" t="s">
        <v>15</v>
      </c>
      <c r="X36" s="90" t="s">
        <v>39</v>
      </c>
      <c r="Y36" s="48">
        <f>COUNTIFS(financials[Country], $W$33, financials[Product], X36, financials[Units Sold], "&gt;1000")</f>
        <v>13</v>
      </c>
      <c r="AC36" s="7"/>
      <c r="AD36" s="7"/>
      <c r="AE36"/>
    </row>
    <row r="37" spans="1:31" x14ac:dyDescent="0.2">
      <c r="A37" s="84" t="s">
        <v>11</v>
      </c>
      <c r="B37" s="84" t="s">
        <v>17</v>
      </c>
      <c r="C37" s="58" t="s">
        <v>39</v>
      </c>
      <c r="D37" s="58" t="s">
        <v>43</v>
      </c>
      <c r="E37" s="30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31">
        <v>41791</v>
      </c>
      <c r="N37" s="3">
        <v>6</v>
      </c>
      <c r="O37" s="58" t="s">
        <v>24</v>
      </c>
      <c r="P37" s="32">
        <v>2014</v>
      </c>
      <c r="Q37" s="30" t="str">
        <f>_xlfn.CONCAT(data!$O37, " ", data!$P37)</f>
        <v>June 2014</v>
      </c>
      <c r="R37" s="76" t="str">
        <f>PROPER(IF(data!$E37&gt;1000, TRUE, FALSE))</f>
        <v>True</v>
      </c>
      <c r="S37" s="11" t="str">
        <f>PROPER(IF(data!$E37&gt;3000, TRUE, FALSE))</f>
        <v>False</v>
      </c>
      <c r="T37" s="78" t="str">
        <f>UPPER(LEFT(data!$C37, 2))</f>
        <v>VE</v>
      </c>
      <c r="V37" s="8"/>
      <c r="W37" s="65" t="s">
        <v>15</v>
      </c>
      <c r="X37" s="90" t="s">
        <v>40</v>
      </c>
      <c r="Y37" s="48">
        <f>COUNTIFS(financials[Country], $W$33, financials[Product], X37, financials[Units Sold], "&gt;1000")</f>
        <v>15</v>
      </c>
      <c r="AC37" s="7"/>
      <c r="AD37" s="7"/>
      <c r="AE37"/>
    </row>
    <row r="38" spans="1:31" x14ac:dyDescent="0.2">
      <c r="A38" s="84" t="s">
        <v>9</v>
      </c>
      <c r="B38" s="84" t="s">
        <v>15</v>
      </c>
      <c r="C38" s="58" t="s">
        <v>39</v>
      </c>
      <c r="D38" s="58" t="s">
        <v>43</v>
      </c>
      <c r="E38" s="30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31">
        <v>41852</v>
      </c>
      <c r="N38" s="3">
        <v>8</v>
      </c>
      <c r="O38" s="58" t="s">
        <v>26</v>
      </c>
      <c r="P38" s="32">
        <v>2014</v>
      </c>
      <c r="Q38" s="30" t="str">
        <f>_xlfn.CONCAT(data!$O38, " ", data!$P38)</f>
        <v>August 2014</v>
      </c>
      <c r="R38" s="76" t="str">
        <f>PROPER(IF(data!$E38&gt;1000, TRUE, FALSE))</f>
        <v>True</v>
      </c>
      <c r="S38" s="11" t="str">
        <f>PROPER(IF(data!$E38&gt;3000, TRUE, FALSE))</f>
        <v>False</v>
      </c>
      <c r="T38" s="78" t="str">
        <f>UPPER(LEFT(data!$C38, 2))</f>
        <v>VE</v>
      </c>
      <c r="V38" s="8"/>
      <c r="W38" s="67" t="s">
        <v>15</v>
      </c>
      <c r="X38" s="91" t="s">
        <v>41</v>
      </c>
      <c r="Y38" s="53">
        <f>COUNTIFS(financials[Country], $W$33, financials[Product], X38, financials[Units Sold], "&gt;1000")</f>
        <v>15</v>
      </c>
      <c r="AD38" s="7"/>
      <c r="AE38"/>
    </row>
    <row r="39" spans="1:31" x14ac:dyDescent="0.2">
      <c r="A39" s="84" t="s">
        <v>9</v>
      </c>
      <c r="B39" s="84" t="s">
        <v>14</v>
      </c>
      <c r="C39" s="58" t="s">
        <v>39</v>
      </c>
      <c r="D39" s="58" t="s">
        <v>43</v>
      </c>
      <c r="E39" s="30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31">
        <v>41548</v>
      </c>
      <c r="N39" s="3">
        <v>10</v>
      </c>
      <c r="O39" s="58" t="s">
        <v>28</v>
      </c>
      <c r="P39" s="32">
        <v>2013</v>
      </c>
      <c r="Q39" s="30" t="str">
        <f>_xlfn.CONCAT(data!$O39, " ", data!$P39)</f>
        <v>October 2013</v>
      </c>
      <c r="R39" s="76" t="str">
        <f>PROPER(IF(data!$E39&gt;1000, TRUE, FALSE))</f>
        <v>False</v>
      </c>
      <c r="S39" s="11" t="str">
        <f>PROPER(IF(data!$E39&gt;3000, TRUE, FALSE))</f>
        <v>False</v>
      </c>
      <c r="T39" s="78" t="str">
        <f>UPPER(LEFT(data!$C39, 2))</f>
        <v>VE</v>
      </c>
      <c r="V39" s="98" t="s">
        <v>51</v>
      </c>
      <c r="W39" s="68" t="str">
        <f>INDEX(W9:W39, MATCH(Y39, Y9:Y39, 0))</f>
        <v>Canada</v>
      </c>
      <c r="X39" s="92" t="str">
        <f>INDEX(X9:X14, MATCH(Y39, Y9:Y38, 0))</f>
        <v>Paseo</v>
      </c>
      <c r="Y39" s="49">
        <f>MAX(Y9:Y38)</f>
        <v>36</v>
      </c>
      <c r="AD39" s="7"/>
      <c r="AE39"/>
    </row>
    <row r="40" spans="1:31" x14ac:dyDescent="0.2">
      <c r="A40" s="84" t="s">
        <v>7</v>
      </c>
      <c r="B40" s="84" t="s">
        <v>14</v>
      </c>
      <c r="C40" s="58" t="s">
        <v>40</v>
      </c>
      <c r="D40" s="58" t="s">
        <v>43</v>
      </c>
      <c r="E40" s="3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31">
        <v>41671</v>
      </c>
      <c r="N40" s="3">
        <v>2</v>
      </c>
      <c r="O40" s="58" t="s">
        <v>20</v>
      </c>
      <c r="P40" s="32">
        <v>2014</v>
      </c>
      <c r="Q40" s="30" t="str">
        <f>_xlfn.CONCAT(data!$O40, " ", data!$P40)</f>
        <v>February 2014</v>
      </c>
      <c r="R40" s="76" t="str">
        <f>PROPER(IF(data!$E40&gt;1000, TRUE, FALSE))</f>
        <v>True</v>
      </c>
      <c r="S40" s="11" t="str">
        <f>PROPER(IF(data!$E40&gt;3000, TRUE, FALSE))</f>
        <v>False</v>
      </c>
      <c r="T40" s="78" t="str">
        <f>UPPER(LEFT(data!$C40, 2))</f>
        <v>VT</v>
      </c>
      <c r="V40" s="55"/>
      <c r="W40" s="73"/>
      <c r="X40"/>
      <c r="Y40"/>
      <c r="AD40" s="7"/>
      <c r="AE40"/>
    </row>
    <row r="41" spans="1:31" x14ac:dyDescent="0.2">
      <c r="A41" s="84" t="s">
        <v>11</v>
      </c>
      <c r="B41" s="84" t="s">
        <v>17</v>
      </c>
      <c r="C41" s="58" t="s">
        <v>40</v>
      </c>
      <c r="D41" s="58" t="s">
        <v>43</v>
      </c>
      <c r="E41" s="30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31">
        <v>41730</v>
      </c>
      <c r="N41" s="3">
        <v>4</v>
      </c>
      <c r="O41" s="58" t="s">
        <v>22</v>
      </c>
      <c r="P41" s="32">
        <v>2014</v>
      </c>
      <c r="Q41" s="30" t="str">
        <f>_xlfn.CONCAT(data!$O41, " ", data!$P41)</f>
        <v>April 2014</v>
      </c>
      <c r="R41" s="76" t="str">
        <f>PROPER(IF(data!$E41&gt;1000, TRUE, FALSE))</f>
        <v>True</v>
      </c>
      <c r="S41" s="11" t="str">
        <f>PROPER(IF(data!$E41&gt;3000, TRUE, FALSE))</f>
        <v>False</v>
      </c>
      <c r="T41" s="78" t="str">
        <f>UPPER(LEFT(data!$C41, 2))</f>
        <v>VT</v>
      </c>
      <c r="V41" s="98" t="s">
        <v>62</v>
      </c>
      <c r="W41" s="14" t="s">
        <v>35</v>
      </c>
      <c r="X41" s="14" t="s">
        <v>4</v>
      </c>
      <c r="Y41" s="14" t="s">
        <v>64</v>
      </c>
      <c r="Z41" s="8"/>
      <c r="AA41" s="102"/>
      <c r="AD41" s="7"/>
      <c r="AE41" s="7"/>
    </row>
    <row r="42" spans="1:31" x14ac:dyDescent="0.2">
      <c r="A42" s="84" t="s">
        <v>8</v>
      </c>
      <c r="B42" s="84" t="s">
        <v>16</v>
      </c>
      <c r="C42" s="58" t="s">
        <v>40</v>
      </c>
      <c r="D42" s="58" t="s">
        <v>43</v>
      </c>
      <c r="E42" s="30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31">
        <v>41791</v>
      </c>
      <c r="N42" s="3">
        <v>6</v>
      </c>
      <c r="O42" s="58" t="s">
        <v>24</v>
      </c>
      <c r="P42" s="32">
        <v>2014</v>
      </c>
      <c r="Q42" s="30" t="str">
        <f>_xlfn.CONCAT(data!$O42, " ", data!$P42)</f>
        <v>June 2014</v>
      </c>
      <c r="R42" s="76" t="str">
        <f>PROPER(IF(data!$E42&gt;1000, TRUE, FALSE))</f>
        <v>True</v>
      </c>
      <c r="S42" s="11" t="str">
        <f>PROPER(IF(data!$E42&gt;3000, TRUE, FALSE))</f>
        <v>False</v>
      </c>
      <c r="T42" s="78" t="str">
        <f>UPPER(LEFT(data!$C42, 2))</f>
        <v>VT</v>
      </c>
      <c r="V42" s="8"/>
      <c r="W42" s="13" t="str" cm="1">
        <f t="array" ref="W42:Y65">_xlfn._xlws.FILTER(_xlfn.CHOOSECOLS(financials[], {3,5,17}),  financials[Sold &gt;3000 '[PROPER+IF']]="True", "None")</f>
        <v>Amarilla</v>
      </c>
      <c r="X42" s="13">
        <v>4219.5</v>
      </c>
      <c r="Y42" s="13" t="str">
        <v>April 2014</v>
      </c>
      <c r="Z42" s="8"/>
      <c r="AD42" s="7"/>
      <c r="AE42" s="7"/>
    </row>
    <row r="43" spans="1:31" x14ac:dyDescent="0.2">
      <c r="A43" s="84" t="s">
        <v>8</v>
      </c>
      <c r="B43" s="84" t="s">
        <v>17</v>
      </c>
      <c r="C43" s="58" t="s">
        <v>40</v>
      </c>
      <c r="D43" s="58" t="s">
        <v>43</v>
      </c>
      <c r="E43" s="30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31">
        <v>41791</v>
      </c>
      <c r="N43" s="3">
        <v>6</v>
      </c>
      <c r="O43" s="58" t="s">
        <v>24</v>
      </c>
      <c r="P43" s="32">
        <v>2014</v>
      </c>
      <c r="Q43" s="30" t="str">
        <f>_xlfn.CONCAT(data!$O43, " ", data!$P43)</f>
        <v>June 2014</v>
      </c>
      <c r="R43" s="76" t="str">
        <f>PROPER(IF(data!$E43&gt;1000, TRUE, FALSE))</f>
        <v>False</v>
      </c>
      <c r="S43" s="11" t="str">
        <f>PROPER(IF(data!$E43&gt;3000, TRUE, FALSE))</f>
        <v>False</v>
      </c>
      <c r="T43" s="78" t="str">
        <f>UPPER(LEFT(data!$C43, 2))</f>
        <v>VT</v>
      </c>
      <c r="V43" s="62"/>
      <c r="W43" s="11" t="str">
        <v>Paseo</v>
      </c>
      <c r="X43" s="11">
        <v>3945</v>
      </c>
      <c r="Y43" s="11" t="str">
        <v>January 2014</v>
      </c>
      <c r="AD43" s="7"/>
      <c r="AE43" s="7"/>
    </row>
    <row r="44" spans="1:31" x14ac:dyDescent="0.2">
      <c r="A44" s="84" t="s">
        <v>10</v>
      </c>
      <c r="B44" s="84" t="s">
        <v>16</v>
      </c>
      <c r="C44" s="58" t="s">
        <v>40</v>
      </c>
      <c r="D44" s="58" t="s">
        <v>43</v>
      </c>
      <c r="E44" s="30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31">
        <v>41518</v>
      </c>
      <c r="N44" s="3">
        <v>9</v>
      </c>
      <c r="O44" s="58" t="s">
        <v>27</v>
      </c>
      <c r="P44" s="32">
        <v>2013</v>
      </c>
      <c r="Q44" s="30" t="str">
        <f>_xlfn.CONCAT(data!$O44, " ", data!$P44)</f>
        <v>September 2013</v>
      </c>
      <c r="R44" s="76" t="str">
        <f>PROPER(IF(data!$E44&gt;1000, TRUE, FALSE))</f>
        <v>True</v>
      </c>
      <c r="S44" s="11" t="str">
        <f>PROPER(IF(data!$E44&gt;3000, TRUE, FALSE))</f>
        <v>False</v>
      </c>
      <c r="T44" s="78" t="str">
        <f>UPPER(LEFT(data!$C44, 2))</f>
        <v>VT</v>
      </c>
      <c r="V44" s="62"/>
      <c r="W44" s="11" t="str">
        <v>Paseo</v>
      </c>
      <c r="X44" s="11">
        <v>4492.5</v>
      </c>
      <c r="Y44" s="11" t="str">
        <v>April 2014</v>
      </c>
      <c r="AD44" s="7"/>
      <c r="AE44" s="7"/>
    </row>
    <row r="45" spans="1:31" x14ac:dyDescent="0.2">
      <c r="A45" s="84" t="s">
        <v>7</v>
      </c>
      <c r="B45" s="84" t="s">
        <v>16</v>
      </c>
      <c r="C45" s="58" t="s">
        <v>40</v>
      </c>
      <c r="D45" s="58" t="s">
        <v>43</v>
      </c>
      <c r="E45" s="30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31">
        <v>41883</v>
      </c>
      <c r="N45" s="3">
        <v>9</v>
      </c>
      <c r="O45" s="58" t="s">
        <v>27</v>
      </c>
      <c r="P45" s="32">
        <v>2014</v>
      </c>
      <c r="Q45" s="30" t="str">
        <f>_xlfn.CONCAT(data!$O45, " ", data!$P45)</f>
        <v>September 2014</v>
      </c>
      <c r="R45" s="76" t="str">
        <f>PROPER(IF(data!$E45&gt;1000, TRUE, FALSE))</f>
        <v>True</v>
      </c>
      <c r="S45" s="11" t="str">
        <f>PROPER(IF(data!$E45&gt;3000, TRUE, FALSE))</f>
        <v>False</v>
      </c>
      <c r="T45" s="78" t="str">
        <f>UPPER(LEFT(data!$C45, 2))</f>
        <v>VT</v>
      </c>
      <c r="V45" s="62"/>
      <c r="W45" s="11" t="str">
        <v>Velo</v>
      </c>
      <c r="X45" s="11">
        <v>3864</v>
      </c>
      <c r="Y45" s="11" t="str">
        <v>April 2014</v>
      </c>
      <c r="AD45" s="7"/>
      <c r="AE45" s="7"/>
    </row>
    <row r="46" spans="1:31" x14ac:dyDescent="0.2">
      <c r="A46" s="84" t="s">
        <v>10</v>
      </c>
      <c r="B46" s="84" t="s">
        <v>14</v>
      </c>
      <c r="C46" s="58" t="s">
        <v>40</v>
      </c>
      <c r="D46" s="58" t="s">
        <v>43</v>
      </c>
      <c r="E46" s="30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31">
        <v>41974</v>
      </c>
      <c r="N46" s="3">
        <v>12</v>
      </c>
      <c r="O46" s="58" t="s">
        <v>30</v>
      </c>
      <c r="P46" s="32">
        <v>2014</v>
      </c>
      <c r="Q46" s="30" t="str">
        <f>_xlfn.CONCAT(data!$O46, " ", data!$P46)</f>
        <v>December 2014</v>
      </c>
      <c r="R46" s="76" t="str">
        <f>PROPER(IF(data!$E46&gt;1000, TRUE, FALSE))</f>
        <v>True</v>
      </c>
      <c r="S46" s="11" t="str">
        <f>PROPER(IF(data!$E46&gt;3000, TRUE, FALSE))</f>
        <v>False</v>
      </c>
      <c r="T46" s="78" t="str">
        <f>UPPER(LEFT(data!$C46, 2))</f>
        <v>VT</v>
      </c>
      <c r="V46" s="62"/>
      <c r="W46" s="11" t="str">
        <v>Carretera</v>
      </c>
      <c r="X46" s="11">
        <v>4243.5</v>
      </c>
      <c r="Y46" s="11" t="str">
        <v>April 2014</v>
      </c>
      <c r="AD46" s="7"/>
      <c r="AE46" s="7"/>
    </row>
    <row r="47" spans="1:31" x14ac:dyDescent="0.2">
      <c r="A47" s="84" t="s">
        <v>10</v>
      </c>
      <c r="B47" s="84" t="s">
        <v>16</v>
      </c>
      <c r="C47" s="58" t="s">
        <v>41</v>
      </c>
      <c r="D47" s="58" t="s">
        <v>43</v>
      </c>
      <c r="E47" s="30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31">
        <v>41671</v>
      </c>
      <c r="N47" s="3">
        <v>2</v>
      </c>
      <c r="O47" s="58" t="s">
        <v>20</v>
      </c>
      <c r="P47" s="32">
        <v>2014</v>
      </c>
      <c r="Q47" s="30" t="str">
        <f>_xlfn.CONCAT(data!$O47, " ", data!$P47)</f>
        <v>February 2014</v>
      </c>
      <c r="R47" s="76" t="str">
        <f>PROPER(IF(data!$E47&gt;1000, TRUE, FALSE))</f>
        <v>True</v>
      </c>
      <c r="S47" s="11" t="str">
        <f>PROPER(IF(data!$E47&gt;3000, TRUE, FALSE))</f>
        <v>False</v>
      </c>
      <c r="T47" s="78" t="str">
        <f>UPPER(LEFT(data!$C47, 2))</f>
        <v>AM</v>
      </c>
      <c r="V47" s="62"/>
      <c r="W47" s="11" t="str">
        <v>Velo</v>
      </c>
      <c r="X47" s="11">
        <v>3850.5</v>
      </c>
      <c r="Y47" s="11" t="str">
        <v>April 2014</v>
      </c>
      <c r="AD47" s="7"/>
      <c r="AE47" s="7"/>
    </row>
    <row r="48" spans="1:31" x14ac:dyDescent="0.2">
      <c r="A48" s="84" t="s">
        <v>11</v>
      </c>
      <c r="B48" s="84" t="s">
        <v>15</v>
      </c>
      <c r="C48" s="58" t="s">
        <v>41</v>
      </c>
      <c r="D48" s="58" t="s">
        <v>43</v>
      </c>
      <c r="E48" s="30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31">
        <v>41730</v>
      </c>
      <c r="N48" s="3">
        <v>4</v>
      </c>
      <c r="O48" s="58" t="s">
        <v>22</v>
      </c>
      <c r="P48" s="32">
        <v>2014</v>
      </c>
      <c r="Q48" s="30" t="str">
        <f>_xlfn.CONCAT(data!$O48, " ", data!$P48)</f>
        <v>April 2014</v>
      </c>
      <c r="R48" s="76" t="str">
        <f>PROPER(IF(data!$E48&gt;1000, TRUE, FALSE))</f>
        <v>True</v>
      </c>
      <c r="S48" s="11" t="str">
        <f>PROPER(IF(data!$E48&gt;3000, TRUE, FALSE))</f>
        <v>False</v>
      </c>
      <c r="T48" s="78" t="str">
        <f>UPPER(LEFT(data!$C48, 2))</f>
        <v>AM</v>
      </c>
      <c r="V48" s="62"/>
      <c r="W48" s="11" t="str">
        <v>Paseo</v>
      </c>
      <c r="X48" s="11">
        <v>4251</v>
      </c>
      <c r="Y48" s="11" t="str">
        <v>January 2014</v>
      </c>
      <c r="AD48" s="7"/>
      <c r="AE48" s="7"/>
    </row>
    <row r="49" spans="1:31" x14ac:dyDescent="0.2">
      <c r="A49" s="84" t="s">
        <v>9</v>
      </c>
      <c r="B49" s="84" t="s">
        <v>17</v>
      </c>
      <c r="C49" s="58" t="s">
        <v>41</v>
      </c>
      <c r="D49" s="58" t="s">
        <v>43</v>
      </c>
      <c r="E49" s="30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31">
        <v>41730</v>
      </c>
      <c r="N49" s="3">
        <v>4</v>
      </c>
      <c r="O49" s="58" t="s">
        <v>22</v>
      </c>
      <c r="P49" s="32">
        <v>2014</v>
      </c>
      <c r="Q49" s="30" t="str">
        <f>_xlfn.CONCAT(data!$O49, " ", data!$P49)</f>
        <v>April 2014</v>
      </c>
      <c r="R49" s="76" t="str">
        <f>PROPER(IF(data!$E49&gt;1000, TRUE, FALSE))</f>
        <v>True</v>
      </c>
      <c r="S49" s="11" t="str">
        <f>PROPER(IF(data!$E49&gt;3000, TRUE, FALSE))</f>
        <v>True</v>
      </c>
      <c r="T49" s="78" t="str">
        <f>UPPER(LEFT(data!$C49, 2))</f>
        <v>AM</v>
      </c>
      <c r="V49" s="62"/>
      <c r="W49" s="11" t="str">
        <v>Paseo</v>
      </c>
      <c r="X49" s="11">
        <v>3450</v>
      </c>
      <c r="Y49" s="11" t="str">
        <v>July 2014</v>
      </c>
      <c r="AD49" s="7"/>
      <c r="AE49" s="7"/>
    </row>
    <row r="50" spans="1:31" x14ac:dyDescent="0.2">
      <c r="A50" s="84" t="s">
        <v>10</v>
      </c>
      <c r="B50" s="84" t="s">
        <v>16</v>
      </c>
      <c r="C50" s="58" t="s">
        <v>41</v>
      </c>
      <c r="D50" s="58" t="s">
        <v>43</v>
      </c>
      <c r="E50" s="3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31">
        <v>41791</v>
      </c>
      <c r="N50" s="3">
        <v>6</v>
      </c>
      <c r="O50" s="58" t="s">
        <v>24</v>
      </c>
      <c r="P50" s="32">
        <v>2014</v>
      </c>
      <c r="Q50" s="30" t="str">
        <f>_xlfn.CONCAT(data!$O50, " ", data!$P50)</f>
        <v>June 2014</v>
      </c>
      <c r="R50" s="76" t="str">
        <f>PROPER(IF(data!$E50&gt;1000, TRUE, FALSE))</f>
        <v>True</v>
      </c>
      <c r="S50" s="11" t="str">
        <f>PROPER(IF(data!$E50&gt;3000, TRUE, FALSE))</f>
        <v>False</v>
      </c>
      <c r="T50" s="78" t="str">
        <f>UPPER(LEFT(data!$C50, 2))</f>
        <v>AM</v>
      </c>
      <c r="V50" s="62"/>
      <c r="W50" s="11" t="str">
        <v>Montana</v>
      </c>
      <c r="X50" s="11">
        <v>3627</v>
      </c>
      <c r="Y50" s="11" t="str">
        <v>July 2014</v>
      </c>
      <c r="AD50" s="7"/>
      <c r="AE50" s="7"/>
    </row>
    <row r="51" spans="1:31" x14ac:dyDescent="0.2">
      <c r="A51" s="84" t="s">
        <v>10</v>
      </c>
      <c r="B51" s="84" t="s">
        <v>17</v>
      </c>
      <c r="C51" s="58" t="s">
        <v>41</v>
      </c>
      <c r="D51" s="58" t="s">
        <v>43</v>
      </c>
      <c r="E51" s="30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31">
        <v>41821</v>
      </c>
      <c r="N51" s="3">
        <v>7</v>
      </c>
      <c r="O51" s="58" t="s">
        <v>25</v>
      </c>
      <c r="P51" s="32">
        <v>2014</v>
      </c>
      <c r="Q51" s="30" t="str">
        <f>_xlfn.CONCAT(data!$O51, " ", data!$P51)</f>
        <v>July 2014</v>
      </c>
      <c r="R51" s="76" t="str">
        <f>PROPER(IF(data!$E51&gt;1000, TRUE, FALSE))</f>
        <v>True</v>
      </c>
      <c r="S51" s="11" t="str">
        <f>PROPER(IF(data!$E51&gt;3000, TRUE, FALSE))</f>
        <v>False</v>
      </c>
      <c r="T51" s="78" t="str">
        <f>UPPER(LEFT(data!$C51, 2))</f>
        <v>AM</v>
      </c>
      <c r="V51" s="62"/>
      <c r="W51" s="11" t="str">
        <v>Paseo</v>
      </c>
      <c r="X51" s="11">
        <v>3801</v>
      </c>
      <c r="Y51" s="11" t="str">
        <v>April 2014</v>
      </c>
      <c r="AD51" s="7"/>
      <c r="AE51" s="7"/>
    </row>
    <row r="52" spans="1:31" x14ac:dyDescent="0.2">
      <c r="A52" s="84" t="s">
        <v>11</v>
      </c>
      <c r="B52" s="84" t="s">
        <v>15</v>
      </c>
      <c r="C52" s="58" t="s">
        <v>41</v>
      </c>
      <c r="D52" s="58" t="s">
        <v>43</v>
      </c>
      <c r="E52" s="30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31">
        <v>41852</v>
      </c>
      <c r="N52" s="3">
        <v>8</v>
      </c>
      <c r="O52" s="58" t="s">
        <v>26</v>
      </c>
      <c r="P52" s="32">
        <v>2014</v>
      </c>
      <c r="Q52" s="30" t="str">
        <f>_xlfn.CONCAT(data!$O52, " ", data!$P52)</f>
        <v>August 2014</v>
      </c>
      <c r="R52" s="76" t="str">
        <f>PROPER(IF(data!$E52&gt;1000, TRUE, FALSE))</f>
        <v>True</v>
      </c>
      <c r="S52" s="11" t="str">
        <f>PROPER(IF(data!$E52&gt;3000, TRUE, FALSE))</f>
        <v>False</v>
      </c>
      <c r="T52" s="78" t="str">
        <f>UPPER(LEFT(data!$C52, 2))</f>
        <v>AM</v>
      </c>
      <c r="V52" s="62"/>
      <c r="W52" s="11" t="str">
        <v>Paseo</v>
      </c>
      <c r="X52" s="11">
        <v>3513</v>
      </c>
      <c r="Y52" s="11" t="str">
        <v>July 2014</v>
      </c>
      <c r="AD52" s="7"/>
      <c r="AE52" s="7"/>
    </row>
    <row r="53" spans="1:31" x14ac:dyDescent="0.2">
      <c r="A53" s="84" t="s">
        <v>10</v>
      </c>
      <c r="B53" s="84" t="s">
        <v>15</v>
      </c>
      <c r="C53" s="58" t="s">
        <v>41</v>
      </c>
      <c r="D53" s="58" t="s">
        <v>43</v>
      </c>
      <c r="E53" s="30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31">
        <v>41913</v>
      </c>
      <c r="N53" s="3">
        <v>10</v>
      </c>
      <c r="O53" s="58" t="s">
        <v>28</v>
      </c>
      <c r="P53" s="32">
        <v>2014</v>
      </c>
      <c r="Q53" s="30" t="str">
        <f>_xlfn.CONCAT(data!$O53, " ", data!$P53)</f>
        <v>October 2014</v>
      </c>
      <c r="R53" s="76" t="str">
        <f>PROPER(IF(data!$E53&gt;1000, TRUE, FALSE))</f>
        <v>True</v>
      </c>
      <c r="S53" s="11" t="str">
        <f>PROPER(IF(data!$E53&gt;3000, TRUE, FALSE))</f>
        <v>False</v>
      </c>
      <c r="T53" s="78" t="str">
        <f>UPPER(LEFT(data!$C53, 2))</f>
        <v>AM</v>
      </c>
      <c r="V53" s="62"/>
      <c r="W53" s="11" t="str">
        <v>VTT</v>
      </c>
      <c r="X53" s="11">
        <v>3244.5</v>
      </c>
      <c r="Y53" s="11" t="str">
        <v>January 2014</v>
      </c>
      <c r="AD53" s="7"/>
      <c r="AE53" s="7"/>
    </row>
    <row r="54" spans="1:31" x14ac:dyDescent="0.2">
      <c r="A54" s="84" t="s">
        <v>8</v>
      </c>
      <c r="B54" s="84" t="s">
        <v>15</v>
      </c>
      <c r="C54" s="58" t="s">
        <v>41</v>
      </c>
      <c r="D54" s="58" t="s">
        <v>43</v>
      </c>
      <c r="E54" s="30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31">
        <v>41974</v>
      </c>
      <c r="N54" s="3">
        <v>12</v>
      </c>
      <c r="O54" s="58" t="s">
        <v>30</v>
      </c>
      <c r="P54" s="32">
        <v>2014</v>
      </c>
      <c r="Q54" s="30" t="str">
        <f>_xlfn.CONCAT(data!$O54, " ", data!$P54)</f>
        <v>December 2014</v>
      </c>
      <c r="R54" s="76" t="str">
        <f>PROPER(IF(data!$E54&gt;1000, TRUE, FALSE))</f>
        <v>False</v>
      </c>
      <c r="S54" s="11" t="str">
        <f>PROPER(IF(data!$E54&gt;3000, TRUE, FALSE))</f>
        <v>False</v>
      </c>
      <c r="T54" s="78" t="str">
        <f>UPPER(LEFT(data!$C54, 2))</f>
        <v>AM</v>
      </c>
      <c r="V54" s="62"/>
      <c r="W54" s="11" t="str">
        <v>Montana</v>
      </c>
      <c r="X54" s="11">
        <v>3802.5</v>
      </c>
      <c r="Y54" s="11" t="str">
        <v>April 2014</v>
      </c>
      <c r="AD54" s="7"/>
      <c r="AE54" s="7"/>
    </row>
    <row r="55" spans="1:31" x14ac:dyDescent="0.2">
      <c r="A55" s="84" t="s">
        <v>10</v>
      </c>
      <c r="B55" s="84" t="s">
        <v>16</v>
      </c>
      <c r="C55" s="58" t="s">
        <v>38</v>
      </c>
      <c r="D55" s="58" t="s">
        <v>44</v>
      </c>
      <c r="E55" s="30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31">
        <v>41640</v>
      </c>
      <c r="N55" s="3">
        <v>1</v>
      </c>
      <c r="O55" s="58" t="s">
        <v>19</v>
      </c>
      <c r="P55" s="32">
        <v>2014</v>
      </c>
      <c r="Q55" s="30" t="str">
        <f>_xlfn.CONCAT(data!$O55, " ", data!$P55)</f>
        <v>January 2014</v>
      </c>
      <c r="R55" s="76" t="str">
        <f>PROPER(IF(data!$E55&gt;1000, TRUE, FALSE))</f>
        <v>True</v>
      </c>
      <c r="S55" s="11" t="str">
        <f>PROPER(IF(data!$E55&gt;3000, TRUE, FALSE))</f>
        <v>True</v>
      </c>
      <c r="T55" s="78" t="str">
        <f>UPPER(LEFT(data!$C55, 2))</f>
        <v>PA</v>
      </c>
      <c r="V55" s="8"/>
      <c r="W55" s="11" t="str">
        <v>Paseo</v>
      </c>
      <c r="X55" s="11">
        <v>3675</v>
      </c>
      <c r="Y55" s="11" t="str">
        <v>April 2014</v>
      </c>
      <c r="AD55" s="7"/>
      <c r="AE55" s="7"/>
    </row>
    <row r="56" spans="1:31" x14ac:dyDescent="0.2">
      <c r="A56" s="84" t="s">
        <v>8</v>
      </c>
      <c r="B56" s="84" t="s">
        <v>16</v>
      </c>
      <c r="C56" s="58" t="s">
        <v>38</v>
      </c>
      <c r="D56" s="58" t="s">
        <v>44</v>
      </c>
      <c r="E56" s="30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31">
        <v>41671</v>
      </c>
      <c r="N56" s="3">
        <v>2</v>
      </c>
      <c r="O56" s="58" t="s">
        <v>20</v>
      </c>
      <c r="P56" s="32">
        <v>2014</v>
      </c>
      <c r="Q56" s="30" t="str">
        <f>_xlfn.CONCAT(data!$O56, " ", data!$P56)</f>
        <v>February 2014</v>
      </c>
      <c r="R56" s="76" t="str">
        <f>PROPER(IF(data!$E56&gt;1000, TRUE, FALSE))</f>
        <v>True</v>
      </c>
      <c r="S56" s="11" t="str">
        <f>PROPER(IF(data!$E56&gt;3000, TRUE, FALSE))</f>
        <v>False</v>
      </c>
      <c r="T56" s="78" t="str">
        <f>UPPER(LEFT(data!$C56, 2))</f>
        <v>PA</v>
      </c>
      <c r="V56" s="8"/>
      <c r="W56" s="11" t="str">
        <v>Velo</v>
      </c>
      <c r="X56" s="11">
        <v>3793.5</v>
      </c>
      <c r="Y56" s="11" t="str">
        <v>July 2014</v>
      </c>
      <c r="AD56" s="7"/>
      <c r="AE56" s="7"/>
    </row>
    <row r="57" spans="1:31" x14ac:dyDescent="0.2">
      <c r="A57" s="84" t="s">
        <v>10</v>
      </c>
      <c r="B57" s="84" t="s">
        <v>16</v>
      </c>
      <c r="C57" s="58" t="s">
        <v>38</v>
      </c>
      <c r="D57" s="58" t="s">
        <v>44</v>
      </c>
      <c r="E57" s="30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31">
        <v>41760</v>
      </c>
      <c r="N57" s="3">
        <v>5</v>
      </c>
      <c r="O57" s="58" t="s">
        <v>23</v>
      </c>
      <c r="P57" s="32">
        <v>2014</v>
      </c>
      <c r="Q57" s="30" t="str">
        <f>_xlfn.CONCAT(data!$O57, " ", data!$P57)</f>
        <v>May 2014</v>
      </c>
      <c r="R57" s="76" t="str">
        <f>PROPER(IF(data!$E57&gt;1000, TRUE, FALSE))</f>
        <v>True</v>
      </c>
      <c r="S57" s="11" t="str">
        <f>PROPER(IF(data!$E57&gt;3000, TRUE, FALSE))</f>
        <v>False</v>
      </c>
      <c r="T57" s="78" t="str">
        <f>UPPER(LEFT(data!$C57, 2))</f>
        <v>PA</v>
      </c>
      <c r="V57" s="8"/>
      <c r="W57" s="11" t="str">
        <v>Carretera</v>
      </c>
      <c r="X57" s="11">
        <v>3445.5</v>
      </c>
      <c r="Y57" s="11" t="str">
        <v>April 2014</v>
      </c>
      <c r="AD57" s="7"/>
      <c r="AE57" s="7"/>
    </row>
    <row r="58" spans="1:31" x14ac:dyDescent="0.2">
      <c r="A58" s="84" t="s">
        <v>10</v>
      </c>
      <c r="B58" s="84" t="s">
        <v>16</v>
      </c>
      <c r="C58" s="58" t="s">
        <v>39</v>
      </c>
      <c r="D58" s="58" t="s">
        <v>44</v>
      </c>
      <c r="E58" s="30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31">
        <v>41944</v>
      </c>
      <c r="N58" s="3">
        <v>11</v>
      </c>
      <c r="O58" s="58" t="s">
        <v>29</v>
      </c>
      <c r="P58" s="32">
        <v>2014</v>
      </c>
      <c r="Q58" s="30" t="str">
        <f>_xlfn.CONCAT(data!$O58, " ", data!$P58)</f>
        <v>November 2014</v>
      </c>
      <c r="R58" s="76" t="str">
        <f>PROPER(IF(data!$E58&gt;1000, TRUE, FALSE))</f>
        <v>False</v>
      </c>
      <c r="S58" s="11" t="str">
        <f>PROPER(IF(data!$E58&gt;3000, TRUE, FALSE))</f>
        <v>False</v>
      </c>
      <c r="T58" s="78" t="str">
        <f>UPPER(LEFT(data!$C58, 2))</f>
        <v>VE</v>
      </c>
      <c r="V58" s="8"/>
      <c r="W58" s="11" t="str">
        <v>Amarilla</v>
      </c>
      <c r="X58" s="11">
        <v>3520.5</v>
      </c>
      <c r="Y58" s="11" t="str">
        <v>April 2014</v>
      </c>
      <c r="AD58" s="7"/>
      <c r="AE58" s="7"/>
    </row>
    <row r="59" spans="1:31" x14ac:dyDescent="0.2">
      <c r="A59" s="84" t="s">
        <v>10</v>
      </c>
      <c r="B59" s="84" t="s">
        <v>14</v>
      </c>
      <c r="C59" s="58" t="s">
        <v>40</v>
      </c>
      <c r="D59" s="58" t="s">
        <v>44</v>
      </c>
      <c r="E59" s="30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31">
        <v>41699</v>
      </c>
      <c r="N59" s="3">
        <v>3</v>
      </c>
      <c r="O59" s="58" t="s">
        <v>21</v>
      </c>
      <c r="P59" s="32">
        <v>2014</v>
      </c>
      <c r="Q59" s="30" t="str">
        <f>_xlfn.CONCAT(data!$O59, " ", data!$P59)</f>
        <v>March 2014</v>
      </c>
      <c r="R59" s="76" t="str">
        <f>PROPER(IF(data!$E59&gt;1000, TRUE, FALSE))</f>
        <v>True</v>
      </c>
      <c r="S59" s="11" t="str">
        <f>PROPER(IF(data!$E59&gt;3000, TRUE, FALSE))</f>
        <v>False</v>
      </c>
      <c r="T59" s="78" t="str">
        <f>UPPER(LEFT(data!$C59, 2))</f>
        <v>VT</v>
      </c>
      <c r="V59" s="8"/>
      <c r="W59" s="11" t="str">
        <v>Amarilla</v>
      </c>
      <c r="X59" s="11">
        <v>3199.5</v>
      </c>
      <c r="Y59" s="11" t="str">
        <v>July 2014</v>
      </c>
      <c r="AD59" s="7"/>
      <c r="AE59" s="7"/>
    </row>
    <row r="60" spans="1:31" x14ac:dyDescent="0.2">
      <c r="A60" s="84" t="s">
        <v>11</v>
      </c>
      <c r="B60" s="84" t="s">
        <v>15</v>
      </c>
      <c r="C60" s="58" t="s">
        <v>36</v>
      </c>
      <c r="D60" s="58" t="s">
        <v>44</v>
      </c>
      <c r="E60" s="3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31">
        <v>41671</v>
      </c>
      <c r="N60" s="3">
        <v>2</v>
      </c>
      <c r="O60" s="58" t="s">
        <v>20</v>
      </c>
      <c r="P60" s="32">
        <v>2014</v>
      </c>
      <c r="Q60" s="30" t="str">
        <f>_xlfn.CONCAT(data!$O60, " ", data!$P60)</f>
        <v>February 2014</v>
      </c>
      <c r="R60" s="76" t="str">
        <f>PROPER(IF(data!$E60&gt;1000, TRUE, FALSE))</f>
        <v>True</v>
      </c>
      <c r="S60" s="11" t="str">
        <f>PROPER(IF(data!$E60&gt;3000, TRUE, FALSE))</f>
        <v>False</v>
      </c>
      <c r="T60" s="78" t="str">
        <f>UPPER(LEFT(data!$C60, 2))</f>
        <v>CA</v>
      </c>
      <c r="V60" s="8"/>
      <c r="W60" s="11" t="str">
        <v>Paseo</v>
      </c>
      <c r="X60" s="11">
        <v>4026</v>
      </c>
      <c r="Y60" s="11" t="str">
        <v>July 2014</v>
      </c>
      <c r="AD60" s="7"/>
      <c r="AE60" s="7"/>
    </row>
    <row r="61" spans="1:31" x14ac:dyDescent="0.2">
      <c r="A61" s="84" t="s">
        <v>10</v>
      </c>
      <c r="B61" s="84" t="s">
        <v>18</v>
      </c>
      <c r="C61" s="58" t="s">
        <v>36</v>
      </c>
      <c r="D61" s="58" t="s">
        <v>44</v>
      </c>
      <c r="E61" s="30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31">
        <v>41699</v>
      </c>
      <c r="N61" s="3">
        <v>3</v>
      </c>
      <c r="O61" s="58" t="s">
        <v>21</v>
      </c>
      <c r="P61" s="32">
        <v>2014</v>
      </c>
      <c r="Q61" s="30" t="str">
        <f>_xlfn.CONCAT(data!$O61, " ", data!$P61)</f>
        <v>March 2014</v>
      </c>
      <c r="R61" s="76" t="str">
        <f>PROPER(IF(data!$E61&gt;1000, TRUE, FALSE))</f>
        <v>True</v>
      </c>
      <c r="S61" s="11" t="str">
        <f>PROPER(IF(data!$E61&gt;3000, TRUE, FALSE))</f>
        <v>False</v>
      </c>
      <c r="T61" s="78" t="str">
        <f>UPPER(LEFT(data!$C61, 2))</f>
        <v>CA</v>
      </c>
      <c r="V61" s="8"/>
      <c r="W61" s="11" t="str">
        <v>Amarilla</v>
      </c>
      <c r="X61" s="11">
        <v>3165</v>
      </c>
      <c r="Y61" s="11" t="str">
        <v>January 2014</v>
      </c>
      <c r="AD61" s="7"/>
      <c r="AE61" s="7"/>
    </row>
    <row r="62" spans="1:31" x14ac:dyDescent="0.2">
      <c r="A62" s="84" t="s">
        <v>10</v>
      </c>
      <c r="B62" s="84" t="s">
        <v>15</v>
      </c>
      <c r="C62" s="58" t="s">
        <v>36</v>
      </c>
      <c r="D62" s="58" t="s">
        <v>44</v>
      </c>
      <c r="E62" s="30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31">
        <v>41821</v>
      </c>
      <c r="N62" s="3">
        <v>7</v>
      </c>
      <c r="O62" s="58" t="s">
        <v>25</v>
      </c>
      <c r="P62" s="32">
        <v>2014</v>
      </c>
      <c r="Q62" s="30" t="str">
        <f>_xlfn.CONCAT(data!$O62, " ", data!$P62)</f>
        <v>July 2014</v>
      </c>
      <c r="R62" s="76" t="str">
        <f>PROPER(IF(data!$E62&gt;1000, TRUE, FALSE))</f>
        <v>True</v>
      </c>
      <c r="S62" s="11" t="str">
        <f>PROPER(IF(data!$E62&gt;3000, TRUE, FALSE))</f>
        <v>False</v>
      </c>
      <c r="T62" s="78" t="str">
        <f>UPPER(LEFT(data!$C62, 2))</f>
        <v>CA</v>
      </c>
      <c r="V62" s="8"/>
      <c r="W62" s="11" t="str">
        <v>Paseo</v>
      </c>
      <c r="X62" s="11">
        <v>3495</v>
      </c>
      <c r="Y62" s="11" t="str">
        <v>January 2014</v>
      </c>
      <c r="AD62" s="7"/>
      <c r="AE62" s="7"/>
    </row>
    <row r="63" spans="1:31" x14ac:dyDescent="0.2">
      <c r="A63" s="84" t="s">
        <v>11</v>
      </c>
      <c r="B63" s="84" t="s">
        <v>14</v>
      </c>
      <c r="C63" s="58" t="s">
        <v>36</v>
      </c>
      <c r="D63" s="58" t="s">
        <v>44</v>
      </c>
      <c r="E63" s="30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31">
        <v>41883</v>
      </c>
      <c r="N63" s="3">
        <v>9</v>
      </c>
      <c r="O63" s="58" t="s">
        <v>27</v>
      </c>
      <c r="P63" s="32">
        <v>2014</v>
      </c>
      <c r="Q63" s="30" t="str">
        <f>_xlfn.CONCAT(data!$O63, " ", data!$P63)</f>
        <v>September 2014</v>
      </c>
      <c r="R63" s="76" t="str">
        <f>PROPER(IF(data!$E63&gt;1000, TRUE, FALSE))</f>
        <v>True</v>
      </c>
      <c r="S63" s="11" t="str">
        <f>PROPER(IF(data!$E63&gt;3000, TRUE, FALSE))</f>
        <v>False</v>
      </c>
      <c r="T63" s="78" t="str">
        <f>UPPER(LEFT(data!$C63, 2))</f>
        <v>CA</v>
      </c>
      <c r="V63" s="8"/>
      <c r="W63" s="11" t="str">
        <v>VTT</v>
      </c>
      <c r="X63" s="11">
        <v>3874.5</v>
      </c>
      <c r="Y63" s="11" t="str">
        <v>July 2014</v>
      </c>
      <c r="AD63" s="7"/>
      <c r="AE63" s="7"/>
    </row>
    <row r="64" spans="1:31" x14ac:dyDescent="0.2">
      <c r="A64" s="84" t="s">
        <v>9</v>
      </c>
      <c r="B64" s="84" t="s">
        <v>15</v>
      </c>
      <c r="C64" s="58" t="s">
        <v>36</v>
      </c>
      <c r="D64" s="58" t="s">
        <v>44</v>
      </c>
      <c r="E64" s="30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31">
        <v>41518</v>
      </c>
      <c r="N64" s="3">
        <v>9</v>
      </c>
      <c r="O64" s="58" t="s">
        <v>27</v>
      </c>
      <c r="P64" s="32">
        <v>2013</v>
      </c>
      <c r="Q64" s="30" t="str">
        <f>_xlfn.CONCAT(data!$O64, " ", data!$P64)</f>
        <v>September 2013</v>
      </c>
      <c r="R64" s="76" t="str">
        <f>PROPER(IF(data!$E64&gt;1000, TRUE, FALSE))</f>
        <v>False</v>
      </c>
      <c r="S64" s="11" t="str">
        <f>PROPER(IF(data!$E64&gt;3000, TRUE, FALSE))</f>
        <v>False</v>
      </c>
      <c r="T64" s="78" t="str">
        <f>UPPER(LEFT(data!$C64, 2))</f>
        <v>CA</v>
      </c>
      <c r="V64" s="8"/>
      <c r="W64" s="11" t="str">
        <v>Amarilla</v>
      </c>
      <c r="X64" s="11">
        <v>3421.5</v>
      </c>
      <c r="Y64" s="11" t="str">
        <v>July 2014</v>
      </c>
      <c r="AD64" s="7"/>
      <c r="AE64" s="7"/>
    </row>
    <row r="65" spans="1:31" x14ac:dyDescent="0.2">
      <c r="A65" s="84" t="s">
        <v>11</v>
      </c>
      <c r="B65" s="84" t="s">
        <v>16</v>
      </c>
      <c r="C65" s="58" t="s">
        <v>36</v>
      </c>
      <c r="D65" s="58" t="s">
        <v>44</v>
      </c>
      <c r="E65" s="30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31">
        <v>41883</v>
      </c>
      <c r="N65" s="3">
        <v>9</v>
      </c>
      <c r="O65" s="58" t="s">
        <v>27</v>
      </c>
      <c r="P65" s="32">
        <v>2014</v>
      </c>
      <c r="Q65" s="30" t="str">
        <f>_xlfn.CONCAT(data!$O65, " ", data!$P65)</f>
        <v>September 2014</v>
      </c>
      <c r="R65" s="76" t="str">
        <f>PROPER(IF(data!$E65&gt;1000, TRUE, FALSE))</f>
        <v>True</v>
      </c>
      <c r="S65" s="11" t="str">
        <f>PROPER(IF(data!$E65&gt;3000, TRUE, FALSE))</f>
        <v>False</v>
      </c>
      <c r="T65" s="78" t="str">
        <f>UPPER(LEFT(data!$C65, 2))</f>
        <v>CA</v>
      </c>
      <c r="V65" s="8"/>
      <c r="W65" s="11" t="str">
        <v>Velo</v>
      </c>
      <c r="X65" s="11">
        <v>3997.5</v>
      </c>
      <c r="Y65" s="11" t="str">
        <v>January 2014</v>
      </c>
      <c r="AD65" s="7"/>
      <c r="AE65" s="7"/>
    </row>
    <row r="66" spans="1:31" x14ac:dyDescent="0.2">
      <c r="A66" s="84" t="s">
        <v>11</v>
      </c>
      <c r="B66" s="84" t="s">
        <v>17</v>
      </c>
      <c r="C66" s="58" t="s">
        <v>36</v>
      </c>
      <c r="D66" s="58" t="s">
        <v>44</v>
      </c>
      <c r="E66" s="30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31">
        <v>41548</v>
      </c>
      <c r="N66" s="3">
        <v>10</v>
      </c>
      <c r="O66" s="58" t="s">
        <v>28</v>
      </c>
      <c r="P66" s="32">
        <v>2013</v>
      </c>
      <c r="Q66" s="30" t="str">
        <f>_xlfn.CONCAT(data!$O66, " ", data!$P66)</f>
        <v>October 2013</v>
      </c>
      <c r="R66" s="76" t="str">
        <f>PROPER(IF(data!$E66&gt;1000, TRUE, FALSE))</f>
        <v>False</v>
      </c>
      <c r="S66" s="11" t="str">
        <f>PROPER(IF(data!$E66&gt;3000, TRUE, FALSE))</f>
        <v>False</v>
      </c>
      <c r="T66" s="78" t="str">
        <f>UPPER(LEFT(data!$C66, 2))</f>
        <v>CA</v>
      </c>
      <c r="V66" s="55"/>
      <c r="W66" s="73"/>
      <c r="X66"/>
      <c r="Y66"/>
      <c r="AD66" s="7"/>
      <c r="AE66" s="7"/>
    </row>
    <row r="67" spans="1:31" x14ac:dyDescent="0.2">
      <c r="A67" s="84" t="s">
        <v>7</v>
      </c>
      <c r="B67" s="84" t="s">
        <v>18</v>
      </c>
      <c r="C67" s="58" t="s">
        <v>36</v>
      </c>
      <c r="D67" s="58" t="s">
        <v>44</v>
      </c>
      <c r="E67" s="30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31">
        <v>41548</v>
      </c>
      <c r="N67" s="3">
        <v>10</v>
      </c>
      <c r="O67" s="58" t="s">
        <v>28</v>
      </c>
      <c r="P67" s="32">
        <v>2013</v>
      </c>
      <c r="Q67" s="30" t="str">
        <f>_xlfn.CONCAT(data!$O67, " ", data!$P67)</f>
        <v>October 2013</v>
      </c>
      <c r="R67" s="76" t="str">
        <f>PROPER(IF(data!$E67&gt;1000, TRUE, FALSE))</f>
        <v>False</v>
      </c>
      <c r="S67" s="11" t="str">
        <f>PROPER(IF(data!$E67&gt;3000, TRUE, FALSE))</f>
        <v>False</v>
      </c>
      <c r="T67" s="78" t="str">
        <f>UPPER(LEFT(data!$C67, 2))</f>
        <v>CA</v>
      </c>
      <c r="V67" s="99" t="s">
        <v>65</v>
      </c>
      <c r="W67" s="14" t="s">
        <v>35</v>
      </c>
      <c r="X67" s="14" t="s">
        <v>4</v>
      </c>
      <c r="Y67" s="14" t="s">
        <v>64</v>
      </c>
      <c r="AD67" s="7"/>
      <c r="AE67" s="7"/>
    </row>
    <row r="68" spans="1:31" x14ac:dyDescent="0.2">
      <c r="A68" s="84" t="s">
        <v>10</v>
      </c>
      <c r="B68" s="84" t="s">
        <v>18</v>
      </c>
      <c r="C68" s="58" t="s">
        <v>36</v>
      </c>
      <c r="D68" s="58" t="s">
        <v>44</v>
      </c>
      <c r="E68" s="30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31">
        <v>41913</v>
      </c>
      <c r="N68" s="3">
        <v>10</v>
      </c>
      <c r="O68" s="58" t="s">
        <v>28</v>
      </c>
      <c r="P68" s="32">
        <v>2014</v>
      </c>
      <c r="Q68" s="30" t="str">
        <f>_xlfn.CONCAT(data!$O68, " ", data!$P68)</f>
        <v>October 2014</v>
      </c>
      <c r="R68" s="76" t="str">
        <f>PROPER(IF(data!$E68&gt;1000, TRUE, FALSE))</f>
        <v>True</v>
      </c>
      <c r="S68" s="11" t="str">
        <f>PROPER(IF(data!$E68&gt;3000, TRUE, FALSE))</f>
        <v>False</v>
      </c>
      <c r="T68" s="78" t="str">
        <f>UPPER(LEFT(data!$C68, 2))</f>
        <v>CA</v>
      </c>
      <c r="V68" s="55"/>
      <c r="W68" s="97" t="str" cm="1">
        <f t="array" ref="W68:Y91">_xlfn._xlws.SORT(_xlfn.ANCHORARRAY(W42), 2, -1)</f>
        <v>Paseo</v>
      </c>
      <c r="X68" s="13">
        <v>4492.5</v>
      </c>
      <c r="Y68" s="13" t="str">
        <v>April 2014</v>
      </c>
      <c r="AD68" s="7"/>
      <c r="AE68" s="7"/>
    </row>
    <row r="69" spans="1:31" x14ac:dyDescent="0.2">
      <c r="A69" s="84" t="s">
        <v>10</v>
      </c>
      <c r="B69" s="84" t="s">
        <v>16</v>
      </c>
      <c r="C69" s="58" t="s">
        <v>36</v>
      </c>
      <c r="D69" s="58" t="s">
        <v>44</v>
      </c>
      <c r="E69" s="30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31">
        <v>41974</v>
      </c>
      <c r="N69" s="3">
        <v>12</v>
      </c>
      <c r="O69" s="58" t="s">
        <v>30</v>
      </c>
      <c r="P69" s="32">
        <v>2014</v>
      </c>
      <c r="Q69" s="30" t="str">
        <f>_xlfn.CONCAT(data!$O69, " ", data!$P69)</f>
        <v>December 2014</v>
      </c>
      <c r="R69" s="76" t="str">
        <f>PROPER(IF(data!$E69&gt;1000, TRUE, FALSE))</f>
        <v>True</v>
      </c>
      <c r="S69" s="11" t="str">
        <f>PROPER(IF(data!$E69&gt;3000, TRUE, FALSE))</f>
        <v>False</v>
      </c>
      <c r="T69" s="78" t="str">
        <f>UPPER(LEFT(data!$C69, 2))</f>
        <v>CA</v>
      </c>
      <c r="V69" s="55"/>
      <c r="W69" s="96" t="str">
        <v>Paseo</v>
      </c>
      <c r="X69" s="11">
        <v>4251</v>
      </c>
      <c r="Y69" s="11" t="str">
        <v>January 2014</v>
      </c>
      <c r="AE69"/>
    </row>
    <row r="70" spans="1:31" x14ac:dyDescent="0.2">
      <c r="A70" s="84" t="s">
        <v>8</v>
      </c>
      <c r="B70" s="84" t="s">
        <v>18</v>
      </c>
      <c r="C70" s="58" t="s">
        <v>37</v>
      </c>
      <c r="D70" s="58" t="s">
        <v>44</v>
      </c>
      <c r="E70" s="3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31">
        <v>41699</v>
      </c>
      <c r="N70" s="3">
        <v>3</v>
      </c>
      <c r="O70" s="58" t="s">
        <v>21</v>
      </c>
      <c r="P70" s="32">
        <v>2014</v>
      </c>
      <c r="Q70" s="30" t="str">
        <f>_xlfn.CONCAT(data!$O70, " ", data!$P70)</f>
        <v>March 2014</v>
      </c>
      <c r="R70" s="76" t="str">
        <f>PROPER(IF(data!$E70&gt;1000, TRUE, FALSE))</f>
        <v>True</v>
      </c>
      <c r="S70" s="11" t="str">
        <f>PROPER(IF(data!$E70&gt;3000, TRUE, FALSE))</f>
        <v>False</v>
      </c>
      <c r="T70" s="78" t="str">
        <f>UPPER(LEFT(data!$C70, 2))</f>
        <v>MO</v>
      </c>
      <c r="V70" s="55"/>
      <c r="W70" s="96" t="str">
        <v>Carretera</v>
      </c>
      <c r="X70" s="11">
        <v>4243.5</v>
      </c>
      <c r="Y70" s="11" t="str">
        <v>April 2014</v>
      </c>
      <c r="AE70"/>
    </row>
    <row r="71" spans="1:31" x14ac:dyDescent="0.2">
      <c r="A71" s="84" t="s">
        <v>7</v>
      </c>
      <c r="B71" s="84" t="s">
        <v>15</v>
      </c>
      <c r="C71" s="58" t="s">
        <v>37</v>
      </c>
      <c r="D71" s="58" t="s">
        <v>44</v>
      </c>
      <c r="E71" s="30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31">
        <v>41730</v>
      </c>
      <c r="N71" s="3">
        <v>4</v>
      </c>
      <c r="O71" s="58" t="s">
        <v>22</v>
      </c>
      <c r="P71" s="32">
        <v>2014</v>
      </c>
      <c r="Q71" s="30" t="str">
        <f>_xlfn.CONCAT(data!$O71, " ", data!$P71)</f>
        <v>April 2014</v>
      </c>
      <c r="R71" s="76" t="str">
        <f>PROPER(IF(data!$E71&gt;1000, TRUE, FALSE))</f>
        <v>True</v>
      </c>
      <c r="S71" s="11" t="str">
        <f>PROPER(IF(data!$E71&gt;3000, TRUE, FALSE))</f>
        <v>False</v>
      </c>
      <c r="T71" s="78" t="str">
        <f>UPPER(LEFT(data!$C71, 2))</f>
        <v>MO</v>
      </c>
      <c r="V71" s="55"/>
      <c r="W71" s="96" t="str">
        <v>Amarilla</v>
      </c>
      <c r="X71" s="11">
        <v>4219.5</v>
      </c>
      <c r="Y71" s="11" t="str">
        <v>April 2014</v>
      </c>
      <c r="AE71"/>
    </row>
    <row r="72" spans="1:31" x14ac:dyDescent="0.2">
      <c r="A72" s="84" t="s">
        <v>10</v>
      </c>
      <c r="B72" s="84" t="s">
        <v>16</v>
      </c>
      <c r="C72" s="58" t="s">
        <v>37</v>
      </c>
      <c r="D72" s="58" t="s">
        <v>44</v>
      </c>
      <c r="E72" s="30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31">
        <v>41821</v>
      </c>
      <c r="N72" s="3">
        <v>7</v>
      </c>
      <c r="O72" s="58" t="s">
        <v>25</v>
      </c>
      <c r="P72" s="32">
        <v>2014</v>
      </c>
      <c r="Q72" s="30" t="str">
        <f>_xlfn.CONCAT(data!$O72, " ", data!$P72)</f>
        <v>July 2014</v>
      </c>
      <c r="R72" s="76" t="str">
        <f>PROPER(IF(data!$E72&gt;1000, TRUE, FALSE))</f>
        <v>True</v>
      </c>
      <c r="S72" s="11" t="str">
        <f>PROPER(IF(data!$E72&gt;3000, TRUE, FALSE))</f>
        <v>False</v>
      </c>
      <c r="T72" s="78" t="str">
        <f>UPPER(LEFT(data!$C72, 2))</f>
        <v>MO</v>
      </c>
      <c r="V72" s="55"/>
      <c r="W72" s="96" t="str">
        <v>Paseo</v>
      </c>
      <c r="X72" s="11">
        <v>4026</v>
      </c>
      <c r="Y72" s="11" t="str">
        <v>July 2014</v>
      </c>
      <c r="AE72"/>
    </row>
    <row r="73" spans="1:31" x14ac:dyDescent="0.2">
      <c r="A73" s="84" t="s">
        <v>10</v>
      </c>
      <c r="B73" s="84" t="s">
        <v>14</v>
      </c>
      <c r="C73" s="58" t="s">
        <v>37</v>
      </c>
      <c r="D73" s="58" t="s">
        <v>44</v>
      </c>
      <c r="E73" s="30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31">
        <v>41852</v>
      </c>
      <c r="N73" s="3">
        <v>8</v>
      </c>
      <c r="O73" s="58" t="s">
        <v>26</v>
      </c>
      <c r="P73" s="32">
        <v>2014</v>
      </c>
      <c r="Q73" s="30" t="str">
        <f>_xlfn.CONCAT(data!$O73, " ", data!$P73)</f>
        <v>August 2014</v>
      </c>
      <c r="R73" s="76" t="str">
        <f>PROPER(IF(data!$E73&gt;1000, TRUE, FALSE))</f>
        <v>True</v>
      </c>
      <c r="S73" s="11" t="str">
        <f>PROPER(IF(data!$E73&gt;3000, TRUE, FALSE))</f>
        <v>False</v>
      </c>
      <c r="T73" s="78" t="str">
        <f>UPPER(LEFT(data!$C73, 2))</f>
        <v>MO</v>
      </c>
      <c r="V73" s="55"/>
      <c r="W73" s="96" t="str">
        <v>Velo</v>
      </c>
      <c r="X73" s="11">
        <v>3997.5</v>
      </c>
      <c r="Y73" s="11" t="str">
        <v>January 2014</v>
      </c>
      <c r="AE73"/>
    </row>
    <row r="74" spans="1:31" x14ac:dyDescent="0.2">
      <c r="A74" s="84" t="s">
        <v>7</v>
      </c>
      <c r="B74" s="84" t="s">
        <v>15</v>
      </c>
      <c r="C74" s="58" t="s">
        <v>37</v>
      </c>
      <c r="D74" s="58" t="s">
        <v>44</v>
      </c>
      <c r="E74" s="30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31">
        <v>41518</v>
      </c>
      <c r="N74" s="3">
        <v>9</v>
      </c>
      <c r="O74" s="58" t="s">
        <v>27</v>
      </c>
      <c r="P74" s="32">
        <v>2013</v>
      </c>
      <c r="Q74" s="30" t="str">
        <f>_xlfn.CONCAT(data!$O74, " ", data!$P74)</f>
        <v>September 2013</v>
      </c>
      <c r="R74" s="76" t="str">
        <f>PROPER(IF(data!$E74&gt;1000, TRUE, FALSE))</f>
        <v>True</v>
      </c>
      <c r="S74" s="11" t="str">
        <f>PROPER(IF(data!$E74&gt;3000, TRUE, FALSE))</f>
        <v>False</v>
      </c>
      <c r="T74" s="78" t="str">
        <f>UPPER(LEFT(data!$C74, 2))</f>
        <v>MO</v>
      </c>
      <c r="V74" s="55"/>
      <c r="W74" s="96" t="str">
        <v>Paseo</v>
      </c>
      <c r="X74" s="11">
        <v>3945</v>
      </c>
      <c r="Y74" s="11" t="str">
        <v>January 2014</v>
      </c>
      <c r="AE74"/>
    </row>
    <row r="75" spans="1:31" x14ac:dyDescent="0.2">
      <c r="A75" s="84" t="s">
        <v>9</v>
      </c>
      <c r="B75" s="84" t="s">
        <v>15</v>
      </c>
      <c r="C75" s="58" t="s">
        <v>37</v>
      </c>
      <c r="D75" s="58" t="s">
        <v>44</v>
      </c>
      <c r="E75" s="30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31">
        <v>41548</v>
      </c>
      <c r="N75" s="3">
        <v>10</v>
      </c>
      <c r="O75" s="58" t="s">
        <v>28</v>
      </c>
      <c r="P75" s="32">
        <v>2013</v>
      </c>
      <c r="Q75" s="30" t="str">
        <f>_xlfn.CONCAT(data!$O75, " ", data!$P75)</f>
        <v>October 2013</v>
      </c>
      <c r="R75" s="76" t="str">
        <f>PROPER(IF(data!$E75&gt;1000, TRUE, FALSE))</f>
        <v>False</v>
      </c>
      <c r="S75" s="11" t="str">
        <f>PROPER(IF(data!$E75&gt;3000, TRUE, FALSE))</f>
        <v>False</v>
      </c>
      <c r="T75" s="78" t="str">
        <f>UPPER(LEFT(data!$C75, 2))</f>
        <v>MO</v>
      </c>
      <c r="V75" s="55"/>
      <c r="W75" s="96" t="str">
        <v>VTT</v>
      </c>
      <c r="X75" s="11">
        <v>3874.5</v>
      </c>
      <c r="Y75" s="11" t="str">
        <v>July 2014</v>
      </c>
      <c r="AE75"/>
    </row>
    <row r="76" spans="1:31" x14ac:dyDescent="0.2">
      <c r="A76" s="84" t="s">
        <v>8</v>
      </c>
      <c r="B76" s="84" t="s">
        <v>15</v>
      </c>
      <c r="C76" s="58" t="s">
        <v>38</v>
      </c>
      <c r="D76" s="58" t="s">
        <v>44</v>
      </c>
      <c r="E76" s="30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31">
        <v>41671</v>
      </c>
      <c r="N76" s="3">
        <v>2</v>
      </c>
      <c r="O76" s="58" t="s">
        <v>20</v>
      </c>
      <c r="P76" s="32">
        <v>2014</v>
      </c>
      <c r="Q76" s="30" t="str">
        <f>_xlfn.CONCAT(data!$O76, " ", data!$P76)</f>
        <v>February 2014</v>
      </c>
      <c r="R76" s="76" t="str">
        <f>PROPER(IF(data!$E76&gt;1000, TRUE, FALSE))</f>
        <v>True</v>
      </c>
      <c r="S76" s="11" t="str">
        <f>PROPER(IF(data!$E76&gt;3000, TRUE, FALSE))</f>
        <v>False</v>
      </c>
      <c r="T76" s="78" t="str">
        <f>UPPER(LEFT(data!$C76, 2))</f>
        <v>PA</v>
      </c>
      <c r="V76" s="55"/>
      <c r="W76" s="96" t="str">
        <v>Velo</v>
      </c>
      <c r="X76" s="11">
        <v>3864</v>
      </c>
      <c r="Y76" s="11" t="str">
        <v>April 2014</v>
      </c>
      <c r="AE76"/>
    </row>
    <row r="77" spans="1:31" x14ac:dyDescent="0.2">
      <c r="A77" s="84" t="s">
        <v>10</v>
      </c>
      <c r="B77" s="84" t="s">
        <v>15</v>
      </c>
      <c r="C77" s="58" t="s">
        <v>38</v>
      </c>
      <c r="D77" s="58" t="s">
        <v>44</v>
      </c>
      <c r="E77" s="30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31">
        <v>41730</v>
      </c>
      <c r="N77" s="3">
        <v>4</v>
      </c>
      <c r="O77" s="58" t="s">
        <v>22</v>
      </c>
      <c r="P77" s="32">
        <v>2014</v>
      </c>
      <c r="Q77" s="30" t="str">
        <f>_xlfn.CONCAT(data!$O77, " ", data!$P77)</f>
        <v>April 2014</v>
      </c>
      <c r="R77" s="76" t="str">
        <f>PROPER(IF(data!$E77&gt;1000, TRUE, FALSE))</f>
        <v>True</v>
      </c>
      <c r="S77" s="11" t="str">
        <f>PROPER(IF(data!$E77&gt;3000, TRUE, FALSE))</f>
        <v>True</v>
      </c>
      <c r="T77" s="78" t="str">
        <f>UPPER(LEFT(data!$C77, 2))</f>
        <v>PA</v>
      </c>
      <c r="V77" s="55"/>
      <c r="W77" s="96" t="str">
        <v>Velo</v>
      </c>
      <c r="X77" s="11">
        <v>3850.5</v>
      </c>
      <c r="Y77" s="11" t="str">
        <v>April 2014</v>
      </c>
      <c r="AE77"/>
    </row>
    <row r="78" spans="1:31" x14ac:dyDescent="0.2">
      <c r="A78" s="84" t="s">
        <v>9</v>
      </c>
      <c r="B78" s="84" t="s">
        <v>15</v>
      </c>
      <c r="C78" s="58" t="s">
        <v>38</v>
      </c>
      <c r="D78" s="58" t="s">
        <v>44</v>
      </c>
      <c r="E78" s="30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31">
        <v>41791</v>
      </c>
      <c r="N78" s="3">
        <v>6</v>
      </c>
      <c r="O78" s="58" t="s">
        <v>24</v>
      </c>
      <c r="P78" s="32">
        <v>2014</v>
      </c>
      <c r="Q78" s="30" t="str">
        <f>_xlfn.CONCAT(data!$O78, " ", data!$P78)</f>
        <v>June 2014</v>
      </c>
      <c r="R78" s="76" t="str">
        <f>PROPER(IF(data!$E78&gt;1000, TRUE, FALSE))</f>
        <v>False</v>
      </c>
      <c r="S78" s="11" t="str">
        <f>PROPER(IF(data!$E78&gt;3000, TRUE, FALSE))</f>
        <v>False</v>
      </c>
      <c r="T78" s="78" t="str">
        <f>UPPER(LEFT(data!$C78, 2))</f>
        <v>PA</v>
      </c>
      <c r="V78" s="55"/>
      <c r="W78" s="96" t="str">
        <v>Montana</v>
      </c>
      <c r="X78" s="11">
        <v>3802.5</v>
      </c>
      <c r="Y78" s="11" t="str">
        <v>April 2014</v>
      </c>
      <c r="AE78"/>
    </row>
    <row r="79" spans="1:31" x14ac:dyDescent="0.2">
      <c r="A79" s="84" t="s">
        <v>9</v>
      </c>
      <c r="B79" s="84" t="s">
        <v>16</v>
      </c>
      <c r="C79" s="58" t="s">
        <v>38</v>
      </c>
      <c r="D79" s="58" t="s">
        <v>44</v>
      </c>
      <c r="E79" s="30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31">
        <v>41791</v>
      </c>
      <c r="N79" s="3">
        <v>6</v>
      </c>
      <c r="O79" s="58" t="s">
        <v>24</v>
      </c>
      <c r="P79" s="32">
        <v>2014</v>
      </c>
      <c r="Q79" s="30" t="str">
        <f>_xlfn.CONCAT(data!$O79, " ", data!$P79)</f>
        <v>June 2014</v>
      </c>
      <c r="R79" s="76" t="str">
        <f>PROPER(IF(data!$E79&gt;1000, TRUE, FALSE))</f>
        <v>False</v>
      </c>
      <c r="S79" s="11" t="str">
        <f>PROPER(IF(data!$E79&gt;3000, TRUE, FALSE))</f>
        <v>False</v>
      </c>
      <c r="T79" s="78" t="str">
        <f>UPPER(LEFT(data!$C79, 2))</f>
        <v>PA</v>
      </c>
      <c r="V79" s="55"/>
      <c r="W79" s="96" t="str">
        <v>Paseo</v>
      </c>
      <c r="X79" s="11">
        <v>3801</v>
      </c>
      <c r="Y79" s="11" t="str">
        <v>April 2014</v>
      </c>
      <c r="AE79"/>
    </row>
    <row r="80" spans="1:31" x14ac:dyDescent="0.2">
      <c r="A80" s="84" t="s">
        <v>9</v>
      </c>
      <c r="B80" s="84" t="s">
        <v>18</v>
      </c>
      <c r="C80" s="58" t="s">
        <v>38</v>
      </c>
      <c r="D80" s="58" t="s">
        <v>44</v>
      </c>
      <c r="E80" s="3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31">
        <v>41821</v>
      </c>
      <c r="N80" s="3">
        <v>7</v>
      </c>
      <c r="O80" s="58" t="s">
        <v>25</v>
      </c>
      <c r="P80" s="32">
        <v>2014</v>
      </c>
      <c r="Q80" s="30" t="str">
        <f>_xlfn.CONCAT(data!$O80, " ", data!$P80)</f>
        <v>July 2014</v>
      </c>
      <c r="R80" s="76" t="str">
        <f>PROPER(IF(data!$E80&gt;1000, TRUE, FALSE))</f>
        <v>True</v>
      </c>
      <c r="S80" s="11" t="str">
        <f>PROPER(IF(data!$E80&gt;3000, TRUE, FALSE))</f>
        <v>False</v>
      </c>
      <c r="T80" s="78" t="str">
        <f>UPPER(LEFT(data!$C80, 2))</f>
        <v>PA</v>
      </c>
      <c r="V80" s="55"/>
      <c r="W80" s="96" t="str">
        <v>Velo</v>
      </c>
      <c r="X80" s="11">
        <v>3793.5</v>
      </c>
      <c r="Y80" s="11" t="str">
        <v>July 2014</v>
      </c>
      <c r="AE80"/>
    </row>
    <row r="81" spans="1:31" x14ac:dyDescent="0.2">
      <c r="A81" s="84" t="s">
        <v>8</v>
      </c>
      <c r="B81" s="84" t="s">
        <v>17</v>
      </c>
      <c r="C81" s="58" t="s">
        <v>38</v>
      </c>
      <c r="D81" s="58" t="s">
        <v>44</v>
      </c>
      <c r="E81" s="30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31">
        <v>41883</v>
      </c>
      <c r="N81" s="3">
        <v>9</v>
      </c>
      <c r="O81" s="58" t="s">
        <v>27</v>
      </c>
      <c r="P81" s="32">
        <v>2014</v>
      </c>
      <c r="Q81" s="30" t="str">
        <f>_xlfn.CONCAT(data!$O81, " ", data!$P81)</f>
        <v>September 2014</v>
      </c>
      <c r="R81" s="76" t="str">
        <f>PROPER(IF(data!$E81&gt;1000, TRUE, FALSE))</f>
        <v>False</v>
      </c>
      <c r="S81" s="11" t="str">
        <f>PROPER(IF(data!$E81&gt;3000, TRUE, FALSE))</f>
        <v>False</v>
      </c>
      <c r="T81" s="78" t="str">
        <f>UPPER(LEFT(data!$C81, 2))</f>
        <v>PA</v>
      </c>
      <c r="V81" s="55"/>
      <c r="W81" s="96" t="str">
        <v>Paseo</v>
      </c>
      <c r="X81" s="11">
        <v>3675</v>
      </c>
      <c r="Y81" s="11" t="str">
        <v>April 2014</v>
      </c>
      <c r="AE81"/>
    </row>
    <row r="82" spans="1:31" x14ac:dyDescent="0.2">
      <c r="A82" s="84" t="s">
        <v>11</v>
      </c>
      <c r="B82" s="84" t="s">
        <v>17</v>
      </c>
      <c r="C82" s="58" t="s">
        <v>38</v>
      </c>
      <c r="D82" s="58" t="s">
        <v>44</v>
      </c>
      <c r="E82" s="30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31">
        <v>41548</v>
      </c>
      <c r="N82" s="3">
        <v>10</v>
      </c>
      <c r="O82" s="58" t="s">
        <v>28</v>
      </c>
      <c r="P82" s="32">
        <v>2013</v>
      </c>
      <c r="Q82" s="30" t="str">
        <f>_xlfn.CONCAT(data!$O82, " ", data!$P82)</f>
        <v>October 2013</v>
      </c>
      <c r="R82" s="76" t="str">
        <f>PROPER(IF(data!$E82&gt;1000, TRUE, FALSE))</f>
        <v>False</v>
      </c>
      <c r="S82" s="11" t="str">
        <f>PROPER(IF(data!$E82&gt;3000, TRUE, FALSE))</f>
        <v>False</v>
      </c>
      <c r="T82" s="78" t="str">
        <f>UPPER(LEFT(data!$C82, 2))</f>
        <v>PA</v>
      </c>
      <c r="V82" s="55"/>
      <c r="W82" s="96" t="str">
        <v>Montana</v>
      </c>
      <c r="X82" s="11">
        <v>3627</v>
      </c>
      <c r="Y82" s="11" t="str">
        <v>July 2014</v>
      </c>
      <c r="AE82"/>
    </row>
    <row r="83" spans="1:31" x14ac:dyDescent="0.2">
      <c r="A83" s="84" t="s">
        <v>7</v>
      </c>
      <c r="B83" s="84" t="s">
        <v>15</v>
      </c>
      <c r="C83" s="58" t="s">
        <v>38</v>
      </c>
      <c r="D83" s="58" t="s">
        <v>44</v>
      </c>
      <c r="E83" s="30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31">
        <v>41944</v>
      </c>
      <c r="N83" s="3">
        <v>11</v>
      </c>
      <c r="O83" s="58" t="s">
        <v>29</v>
      </c>
      <c r="P83" s="32">
        <v>2014</v>
      </c>
      <c r="Q83" s="30" t="str">
        <f>_xlfn.CONCAT(data!$O83, " ", data!$P83)</f>
        <v>November 2014</v>
      </c>
      <c r="R83" s="76" t="str">
        <f>PROPER(IF(data!$E83&gt;1000, TRUE, FALSE))</f>
        <v>True</v>
      </c>
      <c r="S83" s="11" t="str">
        <f>PROPER(IF(data!$E83&gt;3000, TRUE, FALSE))</f>
        <v>False</v>
      </c>
      <c r="T83" s="78" t="str">
        <f>UPPER(LEFT(data!$C83, 2))</f>
        <v>PA</v>
      </c>
      <c r="V83" s="55"/>
      <c r="W83" s="96" t="str">
        <v>Amarilla</v>
      </c>
      <c r="X83" s="11">
        <v>3520.5</v>
      </c>
      <c r="Y83" s="11" t="str">
        <v>April 2014</v>
      </c>
      <c r="AE83"/>
    </row>
    <row r="84" spans="1:31" x14ac:dyDescent="0.2">
      <c r="A84" s="84" t="s">
        <v>10</v>
      </c>
      <c r="B84" s="84" t="s">
        <v>16</v>
      </c>
      <c r="C84" s="58" t="s">
        <v>38</v>
      </c>
      <c r="D84" s="58" t="s">
        <v>44</v>
      </c>
      <c r="E84" s="30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31">
        <v>41974</v>
      </c>
      <c r="N84" s="3">
        <v>12</v>
      </c>
      <c r="O84" s="58" t="s">
        <v>30</v>
      </c>
      <c r="P84" s="32">
        <v>2014</v>
      </c>
      <c r="Q84" s="30" t="str">
        <f>_xlfn.CONCAT(data!$O84, " ", data!$P84)</f>
        <v>December 2014</v>
      </c>
      <c r="R84" s="76" t="str">
        <f>PROPER(IF(data!$E84&gt;1000, TRUE, FALSE))</f>
        <v>True</v>
      </c>
      <c r="S84" s="11" t="str">
        <f>PROPER(IF(data!$E84&gt;3000, TRUE, FALSE))</f>
        <v>False</v>
      </c>
      <c r="T84" s="78" t="str">
        <f>UPPER(LEFT(data!$C84, 2))</f>
        <v>PA</v>
      </c>
      <c r="V84" s="55"/>
      <c r="W84" s="96" t="str">
        <v>Paseo</v>
      </c>
      <c r="X84" s="11">
        <v>3513</v>
      </c>
      <c r="Y84" s="11" t="str">
        <v>July 2014</v>
      </c>
      <c r="AE84"/>
    </row>
    <row r="85" spans="1:31" x14ac:dyDescent="0.2">
      <c r="A85" s="84" t="s">
        <v>10</v>
      </c>
      <c r="B85" s="84" t="s">
        <v>16</v>
      </c>
      <c r="C85" s="58" t="s">
        <v>39</v>
      </c>
      <c r="D85" s="58" t="s">
        <v>44</v>
      </c>
      <c r="E85" s="30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31">
        <v>41730</v>
      </c>
      <c r="N85" s="3">
        <v>4</v>
      </c>
      <c r="O85" s="58" t="s">
        <v>22</v>
      </c>
      <c r="P85" s="32">
        <v>2014</v>
      </c>
      <c r="Q85" s="30" t="str">
        <f>_xlfn.CONCAT(data!$O85, " ", data!$P85)</f>
        <v>April 2014</v>
      </c>
      <c r="R85" s="76" t="str">
        <f>PROPER(IF(data!$E85&gt;1000, TRUE, FALSE))</f>
        <v>True</v>
      </c>
      <c r="S85" s="11" t="str">
        <f>PROPER(IF(data!$E85&gt;3000, TRUE, FALSE))</f>
        <v>True</v>
      </c>
      <c r="T85" s="78" t="str">
        <f>UPPER(LEFT(data!$C85, 2))</f>
        <v>VE</v>
      </c>
      <c r="V85" s="55"/>
      <c r="W85" s="96" t="str">
        <v>Paseo</v>
      </c>
      <c r="X85" s="11">
        <v>3495</v>
      </c>
      <c r="Y85" s="11" t="str">
        <v>January 2014</v>
      </c>
      <c r="AE85"/>
    </row>
    <row r="86" spans="1:31" x14ac:dyDescent="0.2">
      <c r="A86" s="84" t="s">
        <v>10</v>
      </c>
      <c r="B86" s="84" t="s">
        <v>18</v>
      </c>
      <c r="C86" s="58" t="s">
        <v>39</v>
      </c>
      <c r="D86" s="58" t="s">
        <v>44</v>
      </c>
      <c r="E86" s="30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31">
        <v>41760</v>
      </c>
      <c r="N86" s="3">
        <v>5</v>
      </c>
      <c r="O86" s="58" t="s">
        <v>23</v>
      </c>
      <c r="P86" s="32">
        <v>2014</v>
      </c>
      <c r="Q86" s="30" t="str">
        <f>_xlfn.CONCAT(data!$O86, " ", data!$P86)</f>
        <v>May 2014</v>
      </c>
      <c r="R86" s="76" t="str">
        <f>PROPER(IF(data!$E86&gt;1000, TRUE, FALSE))</f>
        <v>False</v>
      </c>
      <c r="S86" s="11" t="str">
        <f>PROPER(IF(data!$E86&gt;3000, TRUE, FALSE))</f>
        <v>False</v>
      </c>
      <c r="T86" s="78" t="str">
        <f>UPPER(LEFT(data!$C86, 2))</f>
        <v>VE</v>
      </c>
      <c r="V86" s="55"/>
      <c r="W86" s="96" t="str">
        <v>Paseo</v>
      </c>
      <c r="X86" s="11">
        <v>3450</v>
      </c>
      <c r="Y86" s="11" t="str">
        <v>July 2014</v>
      </c>
      <c r="AE86"/>
    </row>
    <row r="87" spans="1:31" x14ac:dyDescent="0.2">
      <c r="A87" s="84" t="s">
        <v>9</v>
      </c>
      <c r="B87" s="84" t="s">
        <v>14</v>
      </c>
      <c r="C87" s="58" t="s">
        <v>39</v>
      </c>
      <c r="D87" s="58" t="s">
        <v>44</v>
      </c>
      <c r="E87" s="30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31">
        <v>41852</v>
      </c>
      <c r="N87" s="3">
        <v>8</v>
      </c>
      <c r="O87" s="58" t="s">
        <v>26</v>
      </c>
      <c r="P87" s="32">
        <v>2014</v>
      </c>
      <c r="Q87" s="30" t="str">
        <f>_xlfn.CONCAT(data!$O87, " ", data!$P87)</f>
        <v>August 2014</v>
      </c>
      <c r="R87" s="76" t="str">
        <f>PROPER(IF(data!$E87&gt;1000, TRUE, FALSE))</f>
        <v>False</v>
      </c>
      <c r="S87" s="11" t="str">
        <f>PROPER(IF(data!$E87&gt;3000, TRUE, FALSE))</f>
        <v>False</v>
      </c>
      <c r="T87" s="78" t="str">
        <f>UPPER(LEFT(data!$C87, 2))</f>
        <v>VE</v>
      </c>
      <c r="V87" s="55"/>
      <c r="W87" s="96" t="str">
        <v>Carretera</v>
      </c>
      <c r="X87" s="11">
        <v>3445.5</v>
      </c>
      <c r="Y87" s="11" t="str">
        <v>April 2014</v>
      </c>
      <c r="AE87"/>
    </row>
    <row r="88" spans="1:31" x14ac:dyDescent="0.2">
      <c r="A88" s="84" t="s">
        <v>9</v>
      </c>
      <c r="B88" s="84" t="s">
        <v>15</v>
      </c>
      <c r="C88" s="58" t="s">
        <v>39</v>
      </c>
      <c r="D88" s="58" t="s">
        <v>44</v>
      </c>
      <c r="E88" s="30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31">
        <v>41548</v>
      </c>
      <c r="N88" s="3">
        <v>10</v>
      </c>
      <c r="O88" s="58" t="s">
        <v>28</v>
      </c>
      <c r="P88" s="32">
        <v>2013</v>
      </c>
      <c r="Q88" s="30" t="str">
        <f>_xlfn.CONCAT(data!$O88, " ", data!$P88)</f>
        <v>October 2013</v>
      </c>
      <c r="R88" s="76" t="str">
        <f>PROPER(IF(data!$E88&gt;1000, TRUE, FALSE))</f>
        <v>False</v>
      </c>
      <c r="S88" s="11" t="str">
        <f>PROPER(IF(data!$E88&gt;3000, TRUE, FALSE))</f>
        <v>False</v>
      </c>
      <c r="T88" s="78" t="str">
        <f>UPPER(LEFT(data!$C88, 2))</f>
        <v>VE</v>
      </c>
      <c r="V88" s="55"/>
      <c r="W88" s="96" t="str">
        <v>Amarilla</v>
      </c>
      <c r="X88" s="11">
        <v>3421.5</v>
      </c>
      <c r="Y88" s="11" t="str">
        <v>July 2014</v>
      </c>
      <c r="AE88"/>
    </row>
    <row r="89" spans="1:31" x14ac:dyDescent="0.2">
      <c r="A89" s="84" t="s">
        <v>10</v>
      </c>
      <c r="B89" s="84" t="s">
        <v>14</v>
      </c>
      <c r="C89" s="58" t="s">
        <v>39</v>
      </c>
      <c r="D89" s="58" t="s">
        <v>44</v>
      </c>
      <c r="E89" s="30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31">
        <v>41579</v>
      </c>
      <c r="N89" s="3">
        <v>11</v>
      </c>
      <c r="O89" s="58" t="s">
        <v>29</v>
      </c>
      <c r="P89" s="32">
        <v>2013</v>
      </c>
      <c r="Q89" s="30" t="str">
        <f>_xlfn.CONCAT(data!$O89, " ", data!$P89)</f>
        <v>November 2013</v>
      </c>
      <c r="R89" s="76" t="str">
        <f>PROPER(IF(data!$E89&gt;1000, TRUE, FALSE))</f>
        <v>True</v>
      </c>
      <c r="S89" s="11" t="str">
        <f>PROPER(IF(data!$E89&gt;3000, TRUE, FALSE))</f>
        <v>False</v>
      </c>
      <c r="T89" s="78" t="str">
        <f>UPPER(LEFT(data!$C89, 2))</f>
        <v>VE</v>
      </c>
      <c r="V89" s="55"/>
      <c r="W89" s="96" t="str">
        <v>VTT</v>
      </c>
      <c r="X89" s="11">
        <v>3244.5</v>
      </c>
      <c r="Y89" s="11" t="str">
        <v>January 2014</v>
      </c>
      <c r="AE89"/>
    </row>
    <row r="90" spans="1:31" x14ac:dyDescent="0.2">
      <c r="A90" s="84" t="s">
        <v>10</v>
      </c>
      <c r="B90" s="84" t="s">
        <v>17</v>
      </c>
      <c r="C90" s="58" t="s">
        <v>40</v>
      </c>
      <c r="D90" s="58" t="s">
        <v>44</v>
      </c>
      <c r="E90" s="3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31">
        <v>41699</v>
      </c>
      <c r="N90" s="3">
        <v>3</v>
      </c>
      <c r="O90" s="58" t="s">
        <v>21</v>
      </c>
      <c r="P90" s="32">
        <v>2014</v>
      </c>
      <c r="Q90" s="30" t="str">
        <f>_xlfn.CONCAT(data!$O90, " ", data!$P90)</f>
        <v>March 2014</v>
      </c>
      <c r="R90" s="76" t="str">
        <f>PROPER(IF(data!$E90&gt;1000, TRUE, FALSE))</f>
        <v>False</v>
      </c>
      <c r="S90" s="11" t="str">
        <f>PROPER(IF(data!$E90&gt;3000, TRUE, FALSE))</f>
        <v>False</v>
      </c>
      <c r="T90" s="78" t="str">
        <f>UPPER(LEFT(data!$C90, 2))</f>
        <v>VT</v>
      </c>
      <c r="V90" s="55"/>
      <c r="W90" s="96" t="str">
        <v>Amarilla</v>
      </c>
      <c r="X90" s="11">
        <v>3199.5</v>
      </c>
      <c r="Y90" s="11" t="str">
        <v>July 2014</v>
      </c>
      <c r="AE90"/>
    </row>
    <row r="91" spans="1:31" x14ac:dyDescent="0.2">
      <c r="A91" s="84" t="s">
        <v>10</v>
      </c>
      <c r="B91" s="84" t="s">
        <v>14</v>
      </c>
      <c r="C91" s="58" t="s">
        <v>40</v>
      </c>
      <c r="D91" s="58" t="s">
        <v>44</v>
      </c>
      <c r="E91" s="30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31">
        <v>41730</v>
      </c>
      <c r="N91" s="3">
        <v>4</v>
      </c>
      <c r="O91" s="58" t="s">
        <v>22</v>
      </c>
      <c r="P91" s="32">
        <v>2014</v>
      </c>
      <c r="Q91" s="30" t="str">
        <f>_xlfn.CONCAT(data!$O91, " ", data!$P91)</f>
        <v>April 2014</v>
      </c>
      <c r="R91" s="76" t="str">
        <f>PROPER(IF(data!$E91&gt;1000, TRUE, FALSE))</f>
        <v>False</v>
      </c>
      <c r="S91" s="11" t="str">
        <f>PROPER(IF(data!$E91&gt;3000, TRUE, FALSE))</f>
        <v>False</v>
      </c>
      <c r="T91" s="78" t="str">
        <f>UPPER(LEFT(data!$C91, 2))</f>
        <v>VT</v>
      </c>
      <c r="V91" s="55"/>
      <c r="W91" s="96" t="str">
        <v>Amarilla</v>
      </c>
      <c r="X91" s="11">
        <v>3165</v>
      </c>
      <c r="Y91" s="11" t="str">
        <v>January 2014</v>
      </c>
      <c r="AE91"/>
    </row>
    <row r="92" spans="1:31" x14ac:dyDescent="0.2">
      <c r="A92" s="84" t="s">
        <v>9</v>
      </c>
      <c r="B92" s="84" t="s">
        <v>15</v>
      </c>
      <c r="C92" s="58" t="s">
        <v>40</v>
      </c>
      <c r="D92" s="58" t="s">
        <v>44</v>
      </c>
      <c r="E92" s="30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31">
        <v>41791</v>
      </c>
      <c r="N92" s="3">
        <v>6</v>
      </c>
      <c r="O92" s="58" t="s">
        <v>24</v>
      </c>
      <c r="P92" s="32">
        <v>2014</v>
      </c>
      <c r="Q92" s="30" t="str">
        <f>_xlfn.CONCAT(data!$O92, " ", data!$P92)</f>
        <v>June 2014</v>
      </c>
      <c r="R92" s="76" t="str">
        <f>PROPER(IF(data!$E92&gt;1000, TRUE, FALSE))</f>
        <v>False</v>
      </c>
      <c r="S92" s="11" t="str">
        <f>PROPER(IF(data!$E92&gt;3000, TRUE, FALSE))</f>
        <v>False</v>
      </c>
      <c r="T92" s="78" t="str">
        <f>UPPER(LEFT(data!$C92, 2))</f>
        <v>VT</v>
      </c>
      <c r="V92" s="55"/>
      <c r="W92" s="73"/>
      <c r="X92"/>
      <c r="Y92"/>
      <c r="AE92"/>
    </row>
    <row r="93" spans="1:31" x14ac:dyDescent="0.2">
      <c r="A93" s="84" t="s">
        <v>9</v>
      </c>
      <c r="B93" s="84" t="s">
        <v>16</v>
      </c>
      <c r="C93" s="58" t="s">
        <v>40</v>
      </c>
      <c r="D93" s="58" t="s">
        <v>44</v>
      </c>
      <c r="E93" s="30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31">
        <v>41791</v>
      </c>
      <c r="N93" s="3">
        <v>6</v>
      </c>
      <c r="O93" s="58" t="s">
        <v>24</v>
      </c>
      <c r="P93" s="32">
        <v>2014</v>
      </c>
      <c r="Q93" s="30" t="str">
        <f>_xlfn.CONCAT(data!$O93, " ", data!$P93)</f>
        <v>June 2014</v>
      </c>
      <c r="R93" s="76" t="str">
        <f>PROPER(IF(data!$E93&gt;1000, TRUE, FALSE))</f>
        <v>False</v>
      </c>
      <c r="S93" s="11" t="str">
        <f>PROPER(IF(data!$E93&gt;3000, TRUE, FALSE))</f>
        <v>False</v>
      </c>
      <c r="T93" s="78" t="str">
        <f>UPPER(LEFT(data!$C93, 2))</f>
        <v>VT</v>
      </c>
      <c r="V93" s="55"/>
      <c r="W93" s="73"/>
      <c r="X93"/>
      <c r="Y93"/>
      <c r="AE93"/>
    </row>
    <row r="94" spans="1:31" x14ac:dyDescent="0.2">
      <c r="A94" s="84" t="s">
        <v>7</v>
      </c>
      <c r="B94" s="84" t="s">
        <v>17</v>
      </c>
      <c r="C94" s="58" t="s">
        <v>40</v>
      </c>
      <c r="D94" s="58" t="s">
        <v>44</v>
      </c>
      <c r="E94" s="30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31">
        <v>41883</v>
      </c>
      <c r="N94" s="3">
        <v>9</v>
      </c>
      <c r="O94" s="58" t="s">
        <v>27</v>
      </c>
      <c r="P94" s="32">
        <v>2014</v>
      </c>
      <c r="Q94" s="30" t="str">
        <f>_xlfn.CONCAT(data!$O94, " ", data!$P94)</f>
        <v>September 2014</v>
      </c>
      <c r="R94" s="76" t="str">
        <f>PROPER(IF(data!$E94&gt;1000, TRUE, FALSE))</f>
        <v>False</v>
      </c>
      <c r="S94" s="11" t="str">
        <f>PROPER(IF(data!$E94&gt;3000, TRUE, FALSE))</f>
        <v>False</v>
      </c>
      <c r="T94" s="78" t="str">
        <f>UPPER(LEFT(data!$C94, 2))</f>
        <v>VT</v>
      </c>
      <c r="V94" s="55"/>
      <c r="W94" s="73"/>
      <c r="X94"/>
      <c r="Y94"/>
      <c r="AE94"/>
    </row>
    <row r="95" spans="1:31" x14ac:dyDescent="0.2">
      <c r="A95" s="84" t="s">
        <v>7</v>
      </c>
      <c r="B95" s="84" t="s">
        <v>18</v>
      </c>
      <c r="C95" s="58" t="s">
        <v>40</v>
      </c>
      <c r="D95" s="58" t="s">
        <v>44</v>
      </c>
      <c r="E95" s="30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31">
        <v>41548</v>
      </c>
      <c r="N95" s="3">
        <v>10</v>
      </c>
      <c r="O95" s="58" t="s">
        <v>28</v>
      </c>
      <c r="P95" s="32">
        <v>2013</v>
      </c>
      <c r="Q95" s="30" t="str">
        <f>_xlfn.CONCAT(data!$O95, " ", data!$P95)</f>
        <v>October 2013</v>
      </c>
      <c r="R95" s="76" t="str">
        <f>PROPER(IF(data!$E95&gt;1000, TRUE, FALSE))</f>
        <v>False</v>
      </c>
      <c r="S95" s="11" t="str">
        <f>PROPER(IF(data!$E95&gt;3000, TRUE, FALSE))</f>
        <v>False</v>
      </c>
      <c r="T95" s="78" t="str">
        <f>UPPER(LEFT(data!$C95, 2))</f>
        <v>VT</v>
      </c>
      <c r="V95" s="55"/>
      <c r="W95" s="73"/>
      <c r="X95"/>
      <c r="Y95"/>
      <c r="AE95"/>
    </row>
    <row r="96" spans="1:31" x14ac:dyDescent="0.2">
      <c r="A96" s="84" t="s">
        <v>10</v>
      </c>
      <c r="B96" s="84" t="s">
        <v>18</v>
      </c>
      <c r="C96" s="58" t="s">
        <v>40</v>
      </c>
      <c r="D96" s="58" t="s">
        <v>44</v>
      </c>
      <c r="E96" s="30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31">
        <v>41913</v>
      </c>
      <c r="N96" s="3">
        <v>10</v>
      </c>
      <c r="O96" s="58" t="s">
        <v>28</v>
      </c>
      <c r="P96" s="32">
        <v>2014</v>
      </c>
      <c r="Q96" s="30" t="str">
        <f>_xlfn.CONCAT(data!$O96, " ", data!$P96)</f>
        <v>October 2014</v>
      </c>
      <c r="R96" s="76" t="str">
        <f>PROPER(IF(data!$E96&gt;1000, TRUE, FALSE))</f>
        <v>True</v>
      </c>
      <c r="S96" s="11" t="str">
        <f>PROPER(IF(data!$E96&gt;3000, TRUE, FALSE))</f>
        <v>False</v>
      </c>
      <c r="T96" s="78" t="str">
        <f>UPPER(LEFT(data!$C96, 2))</f>
        <v>VT</v>
      </c>
      <c r="V96" s="55"/>
      <c r="W96" s="73"/>
      <c r="X96"/>
      <c r="Y96"/>
      <c r="AE96"/>
    </row>
    <row r="97" spans="1:31" x14ac:dyDescent="0.2">
      <c r="A97" s="84" t="s">
        <v>9</v>
      </c>
      <c r="B97" s="84" t="s">
        <v>16</v>
      </c>
      <c r="C97" s="58" t="s">
        <v>40</v>
      </c>
      <c r="D97" s="58" t="s">
        <v>44</v>
      </c>
      <c r="E97" s="30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31">
        <v>41944</v>
      </c>
      <c r="N97" s="3">
        <v>11</v>
      </c>
      <c r="O97" s="58" t="s">
        <v>29</v>
      </c>
      <c r="P97" s="32">
        <v>2014</v>
      </c>
      <c r="Q97" s="30" t="str">
        <f>_xlfn.CONCAT(data!$O97, " ", data!$P97)</f>
        <v>November 2014</v>
      </c>
      <c r="R97" s="76" t="str">
        <f>PROPER(IF(data!$E97&gt;1000, TRUE, FALSE))</f>
        <v>True</v>
      </c>
      <c r="S97" s="11" t="str">
        <f>PROPER(IF(data!$E97&gt;3000, TRUE, FALSE))</f>
        <v>False</v>
      </c>
      <c r="T97" s="78" t="str">
        <f>UPPER(LEFT(data!$C97, 2))</f>
        <v>VT</v>
      </c>
      <c r="V97" s="55"/>
      <c r="W97" s="73"/>
      <c r="X97"/>
      <c r="Y97"/>
      <c r="AE97"/>
    </row>
    <row r="98" spans="1:31" x14ac:dyDescent="0.2">
      <c r="A98" s="84" t="s">
        <v>11</v>
      </c>
      <c r="B98" s="84" t="s">
        <v>15</v>
      </c>
      <c r="C98" s="58" t="s">
        <v>41</v>
      </c>
      <c r="D98" s="58" t="s">
        <v>44</v>
      </c>
      <c r="E98" s="30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31">
        <v>41518</v>
      </c>
      <c r="N98" s="3">
        <v>9</v>
      </c>
      <c r="O98" s="58" t="s">
        <v>27</v>
      </c>
      <c r="P98" s="32">
        <v>2013</v>
      </c>
      <c r="Q98" s="30" t="str">
        <f>_xlfn.CONCAT(data!$O98, " ", data!$P98)</f>
        <v>September 2013</v>
      </c>
      <c r="R98" s="76" t="str">
        <f>PROPER(IF(data!$E98&gt;1000, TRUE, FALSE))</f>
        <v>True</v>
      </c>
      <c r="S98" s="11" t="str">
        <f>PROPER(IF(data!$E98&gt;3000, TRUE, FALSE))</f>
        <v>False</v>
      </c>
      <c r="T98" s="78" t="str">
        <f>UPPER(LEFT(data!$C98, 2))</f>
        <v>AM</v>
      </c>
      <c r="V98" s="55"/>
      <c r="W98" s="73"/>
      <c r="X98"/>
      <c r="Y98"/>
      <c r="AE98"/>
    </row>
    <row r="99" spans="1:31" x14ac:dyDescent="0.2">
      <c r="A99" s="84" t="s">
        <v>8</v>
      </c>
      <c r="B99" s="84" t="s">
        <v>16</v>
      </c>
      <c r="C99" s="58" t="s">
        <v>41</v>
      </c>
      <c r="D99" s="58" t="s">
        <v>44</v>
      </c>
      <c r="E99" s="30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31">
        <v>41579</v>
      </c>
      <c r="N99" s="3">
        <v>11</v>
      </c>
      <c r="O99" s="58" t="s">
        <v>29</v>
      </c>
      <c r="P99" s="32">
        <v>2013</v>
      </c>
      <c r="Q99" s="30" t="str">
        <f>_xlfn.CONCAT(data!$O99, " ", data!$P99)</f>
        <v>November 2013</v>
      </c>
      <c r="R99" s="76" t="str">
        <f>PROPER(IF(data!$E99&gt;1000, TRUE, FALSE))</f>
        <v>False</v>
      </c>
      <c r="S99" s="11" t="str">
        <f>PROPER(IF(data!$E99&gt;3000, TRUE, FALSE))</f>
        <v>False</v>
      </c>
      <c r="T99" s="78" t="str">
        <f>UPPER(LEFT(data!$C99, 2))</f>
        <v>AM</v>
      </c>
      <c r="V99" s="55"/>
      <c r="W99" s="73"/>
      <c r="X99"/>
      <c r="Y99"/>
      <c r="AE99"/>
    </row>
    <row r="100" spans="1:31" x14ac:dyDescent="0.2">
      <c r="A100" s="84" t="s">
        <v>9</v>
      </c>
      <c r="B100" s="84" t="s">
        <v>14</v>
      </c>
      <c r="C100" s="58" t="s">
        <v>36</v>
      </c>
      <c r="D100" s="58" t="s">
        <v>44</v>
      </c>
      <c r="E100" s="3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31">
        <v>41730</v>
      </c>
      <c r="N100" s="3">
        <v>4</v>
      </c>
      <c r="O100" s="58" t="s">
        <v>22</v>
      </c>
      <c r="P100" s="32">
        <v>2014</v>
      </c>
      <c r="Q100" s="30" t="str">
        <f>_xlfn.CONCAT(data!$O100, " ", data!$P100)</f>
        <v>April 2014</v>
      </c>
      <c r="R100" s="76" t="str">
        <f>PROPER(IF(data!$E100&gt;1000, TRUE, FALSE))</f>
        <v>False</v>
      </c>
      <c r="S100" s="11" t="str">
        <f>PROPER(IF(data!$E100&gt;3000, TRUE, FALSE))</f>
        <v>False</v>
      </c>
      <c r="T100" s="78" t="str">
        <f>UPPER(LEFT(data!$C100, 2))</f>
        <v>CA</v>
      </c>
      <c r="V100" s="55"/>
      <c r="W100" s="73"/>
      <c r="X100"/>
      <c r="Y100"/>
      <c r="AE100"/>
    </row>
    <row r="101" spans="1:31" x14ac:dyDescent="0.2">
      <c r="A101" s="84" t="s">
        <v>11</v>
      </c>
      <c r="B101" s="84" t="s">
        <v>14</v>
      </c>
      <c r="C101" s="58" t="s">
        <v>36</v>
      </c>
      <c r="D101" s="58" t="s">
        <v>44</v>
      </c>
      <c r="E101" s="30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31">
        <v>41913</v>
      </c>
      <c r="N101" s="3">
        <v>10</v>
      </c>
      <c r="O101" s="58" t="s">
        <v>28</v>
      </c>
      <c r="P101" s="32">
        <v>2014</v>
      </c>
      <c r="Q101" s="30" t="str">
        <f>_xlfn.CONCAT(data!$O101, " ", data!$P101)</f>
        <v>October 2014</v>
      </c>
      <c r="R101" s="76" t="str">
        <f>PROPER(IF(data!$E101&gt;1000, TRUE, FALSE))</f>
        <v>True</v>
      </c>
      <c r="S101" s="11" t="str">
        <f>PROPER(IF(data!$E101&gt;3000, TRUE, FALSE))</f>
        <v>False</v>
      </c>
      <c r="T101" s="78" t="str">
        <f>UPPER(LEFT(data!$C101, 2))</f>
        <v>CA</v>
      </c>
      <c r="V101" s="55"/>
      <c r="W101" s="73"/>
      <c r="X101"/>
      <c r="Y101"/>
      <c r="AE101"/>
    </row>
    <row r="102" spans="1:31" x14ac:dyDescent="0.2">
      <c r="A102" s="84" t="s">
        <v>7</v>
      </c>
      <c r="B102" s="84" t="s">
        <v>17</v>
      </c>
      <c r="C102" s="58" t="s">
        <v>36</v>
      </c>
      <c r="D102" s="58" t="s">
        <v>44</v>
      </c>
      <c r="E102" s="30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31">
        <v>41548</v>
      </c>
      <c r="N102" s="3">
        <v>10</v>
      </c>
      <c r="O102" s="58" t="s">
        <v>28</v>
      </c>
      <c r="P102" s="32">
        <v>2013</v>
      </c>
      <c r="Q102" s="30" t="str">
        <f>_xlfn.CONCAT(data!$O102, " ", data!$P102)</f>
        <v>October 2013</v>
      </c>
      <c r="R102" s="76" t="str">
        <f>PROPER(IF(data!$E102&gt;1000, TRUE, FALSE))</f>
        <v>False</v>
      </c>
      <c r="S102" s="11" t="str">
        <f>PROPER(IF(data!$E102&gt;3000, TRUE, FALSE))</f>
        <v>False</v>
      </c>
      <c r="T102" s="78" t="str">
        <f>UPPER(LEFT(data!$C102, 2))</f>
        <v>CA</v>
      </c>
      <c r="V102" s="55"/>
      <c r="W102" s="73"/>
      <c r="X102"/>
      <c r="Y102"/>
      <c r="AE102"/>
    </row>
    <row r="103" spans="1:31" x14ac:dyDescent="0.2">
      <c r="A103" s="84" t="s">
        <v>10</v>
      </c>
      <c r="B103" s="84" t="s">
        <v>16</v>
      </c>
      <c r="C103" s="58" t="s">
        <v>36</v>
      </c>
      <c r="D103" s="58" t="s">
        <v>44</v>
      </c>
      <c r="E103" s="30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31">
        <v>41579</v>
      </c>
      <c r="N103" s="3">
        <v>11</v>
      </c>
      <c r="O103" s="58" t="s">
        <v>29</v>
      </c>
      <c r="P103" s="32">
        <v>2013</v>
      </c>
      <c r="Q103" s="30" t="str">
        <f>_xlfn.CONCAT(data!$O103, " ", data!$P103)</f>
        <v>November 2013</v>
      </c>
      <c r="R103" s="76" t="str">
        <f>PROPER(IF(data!$E103&gt;1000, TRUE, FALSE))</f>
        <v>True</v>
      </c>
      <c r="S103" s="11" t="str">
        <f>PROPER(IF(data!$E103&gt;3000, TRUE, FALSE))</f>
        <v>False</v>
      </c>
      <c r="T103" s="78" t="str">
        <f>UPPER(LEFT(data!$C103, 2))</f>
        <v>CA</v>
      </c>
      <c r="V103" s="55"/>
      <c r="W103" s="73"/>
      <c r="X103"/>
      <c r="Y103"/>
      <c r="AE103"/>
    </row>
    <row r="104" spans="1:31" x14ac:dyDescent="0.2">
      <c r="A104" s="84" t="s">
        <v>10</v>
      </c>
      <c r="B104" s="84" t="s">
        <v>14</v>
      </c>
      <c r="C104" s="58" t="s">
        <v>36</v>
      </c>
      <c r="D104" s="58" t="s">
        <v>44</v>
      </c>
      <c r="E104" s="30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31">
        <v>41974</v>
      </c>
      <c r="N104" s="3">
        <v>12</v>
      </c>
      <c r="O104" s="58" t="s">
        <v>30</v>
      </c>
      <c r="P104" s="32">
        <v>2014</v>
      </c>
      <c r="Q104" s="30" t="str">
        <f>_xlfn.CONCAT(data!$O104, " ", data!$P104)</f>
        <v>December 2014</v>
      </c>
      <c r="R104" s="76" t="str">
        <f>PROPER(IF(data!$E104&gt;1000, TRUE, FALSE))</f>
        <v>True</v>
      </c>
      <c r="S104" s="11" t="str">
        <f>PROPER(IF(data!$E104&gt;3000, TRUE, FALSE))</f>
        <v>False</v>
      </c>
      <c r="T104" s="78" t="str">
        <f>UPPER(LEFT(data!$C104, 2))</f>
        <v>CA</v>
      </c>
      <c r="V104" s="55"/>
      <c r="W104" s="73"/>
      <c r="X104"/>
      <c r="Y104"/>
      <c r="AE104"/>
    </row>
    <row r="105" spans="1:31" x14ac:dyDescent="0.2">
      <c r="A105" s="84" t="s">
        <v>11</v>
      </c>
      <c r="B105" s="84" t="s">
        <v>15</v>
      </c>
      <c r="C105" s="58" t="s">
        <v>37</v>
      </c>
      <c r="D105" s="58" t="s">
        <v>44</v>
      </c>
      <c r="E105" s="30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31">
        <v>41791</v>
      </c>
      <c r="N105" s="3">
        <v>6</v>
      </c>
      <c r="O105" s="58" t="s">
        <v>24</v>
      </c>
      <c r="P105" s="32">
        <v>2014</v>
      </c>
      <c r="Q105" s="30" t="str">
        <f>_xlfn.CONCAT(data!$O105, " ", data!$P105)</f>
        <v>June 2014</v>
      </c>
      <c r="R105" s="76" t="str">
        <f>PROPER(IF(data!$E105&gt;1000, TRUE, FALSE))</f>
        <v>True</v>
      </c>
      <c r="S105" s="11" t="str">
        <f>PROPER(IF(data!$E105&gt;3000, TRUE, FALSE))</f>
        <v>False</v>
      </c>
      <c r="T105" s="78" t="str">
        <f>UPPER(LEFT(data!$C105, 2))</f>
        <v>MO</v>
      </c>
      <c r="V105" s="55"/>
      <c r="W105" s="73"/>
      <c r="X105"/>
      <c r="Y105"/>
      <c r="AE105"/>
    </row>
    <row r="106" spans="1:31" x14ac:dyDescent="0.2">
      <c r="A106" s="84" t="s">
        <v>10</v>
      </c>
      <c r="B106" s="84" t="s">
        <v>15</v>
      </c>
      <c r="C106" s="58" t="s">
        <v>37</v>
      </c>
      <c r="D106" s="58" t="s">
        <v>44</v>
      </c>
      <c r="E106" s="30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31">
        <v>41913</v>
      </c>
      <c r="N106" s="3">
        <v>10</v>
      </c>
      <c r="O106" s="58" t="s">
        <v>28</v>
      </c>
      <c r="P106" s="32">
        <v>2014</v>
      </c>
      <c r="Q106" s="30" t="str">
        <f>_xlfn.CONCAT(data!$O106, " ", data!$P106)</f>
        <v>October 2014</v>
      </c>
      <c r="R106" s="76" t="str">
        <f>PROPER(IF(data!$E106&gt;1000, TRUE, FALSE))</f>
        <v>True</v>
      </c>
      <c r="S106" s="11" t="str">
        <f>PROPER(IF(data!$E106&gt;3000, TRUE, FALSE))</f>
        <v>False</v>
      </c>
      <c r="T106" s="78" t="str">
        <f>UPPER(LEFT(data!$C106, 2))</f>
        <v>MO</v>
      </c>
      <c r="V106" s="55"/>
      <c r="W106" s="73"/>
      <c r="X106"/>
      <c r="Y106"/>
      <c r="AE106"/>
    </row>
    <row r="107" spans="1:31" x14ac:dyDescent="0.2">
      <c r="A107" s="84" t="s">
        <v>11</v>
      </c>
      <c r="B107" s="84" t="s">
        <v>18</v>
      </c>
      <c r="C107" s="58" t="s">
        <v>37</v>
      </c>
      <c r="D107" s="58" t="s">
        <v>44</v>
      </c>
      <c r="E107" s="30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31">
        <v>41944</v>
      </c>
      <c r="N107" s="3">
        <v>11</v>
      </c>
      <c r="O107" s="58" t="s">
        <v>29</v>
      </c>
      <c r="P107" s="32">
        <v>2014</v>
      </c>
      <c r="Q107" s="30" t="str">
        <f>_xlfn.CONCAT(data!$O107, " ", data!$P107)</f>
        <v>November 2014</v>
      </c>
      <c r="R107" s="76" t="str">
        <f>PROPER(IF(data!$E107&gt;1000, TRUE, FALSE))</f>
        <v>False</v>
      </c>
      <c r="S107" s="11" t="str">
        <f>PROPER(IF(data!$E107&gt;3000, TRUE, FALSE))</f>
        <v>False</v>
      </c>
      <c r="T107" s="78" t="str">
        <f>UPPER(LEFT(data!$C107, 2))</f>
        <v>MO</v>
      </c>
      <c r="V107" s="55"/>
      <c r="W107" s="73"/>
      <c r="X107"/>
      <c r="Y107"/>
      <c r="AE107"/>
    </row>
    <row r="108" spans="1:31" x14ac:dyDescent="0.2">
      <c r="A108" s="84" t="s">
        <v>9</v>
      </c>
      <c r="B108" s="84" t="s">
        <v>18</v>
      </c>
      <c r="C108" s="58" t="s">
        <v>37</v>
      </c>
      <c r="D108" s="58" t="s">
        <v>44</v>
      </c>
      <c r="E108" s="30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31">
        <v>41579</v>
      </c>
      <c r="N108" s="3">
        <v>11</v>
      </c>
      <c r="O108" s="58" t="s">
        <v>29</v>
      </c>
      <c r="P108" s="32">
        <v>2013</v>
      </c>
      <c r="Q108" s="30" t="str">
        <f>_xlfn.CONCAT(data!$O108, " ", data!$P108)</f>
        <v>November 2013</v>
      </c>
      <c r="R108" s="76" t="str">
        <f>PROPER(IF(data!$E108&gt;1000, TRUE, FALSE))</f>
        <v>True</v>
      </c>
      <c r="S108" s="11" t="str">
        <f>PROPER(IF(data!$E108&gt;3000, TRUE, FALSE))</f>
        <v>False</v>
      </c>
      <c r="T108" s="78" t="str">
        <f>UPPER(LEFT(data!$C108, 2))</f>
        <v>MO</v>
      </c>
      <c r="V108" s="55"/>
      <c r="W108" s="73"/>
      <c r="X108"/>
      <c r="Y108"/>
      <c r="AE108"/>
    </row>
    <row r="109" spans="1:31" x14ac:dyDescent="0.2">
      <c r="A109" s="84" t="s">
        <v>8</v>
      </c>
      <c r="B109" s="84" t="s">
        <v>14</v>
      </c>
      <c r="C109" s="58" t="s">
        <v>38</v>
      </c>
      <c r="D109" s="58" t="s">
        <v>44</v>
      </c>
      <c r="E109" s="30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31">
        <v>41671</v>
      </c>
      <c r="N109" s="3">
        <v>2</v>
      </c>
      <c r="O109" s="58" t="s">
        <v>20</v>
      </c>
      <c r="P109" s="32">
        <v>2014</v>
      </c>
      <c r="Q109" s="30" t="str">
        <f>_xlfn.CONCAT(data!$O109, " ", data!$P109)</f>
        <v>February 2014</v>
      </c>
      <c r="R109" s="76" t="str">
        <f>PROPER(IF(data!$E109&gt;1000, TRUE, FALSE))</f>
        <v>True</v>
      </c>
      <c r="S109" s="11" t="str">
        <f>PROPER(IF(data!$E109&gt;3000, TRUE, FALSE))</f>
        <v>False</v>
      </c>
      <c r="T109" s="78" t="str">
        <f>UPPER(LEFT(data!$C109, 2))</f>
        <v>PA</v>
      </c>
      <c r="V109" s="55"/>
      <c r="W109" s="73"/>
      <c r="X109"/>
      <c r="Y109"/>
      <c r="AE109"/>
    </row>
    <row r="110" spans="1:31" x14ac:dyDescent="0.2">
      <c r="A110" s="84" t="s">
        <v>7</v>
      </c>
      <c r="B110" s="84" t="s">
        <v>16</v>
      </c>
      <c r="C110" s="58" t="s">
        <v>38</v>
      </c>
      <c r="D110" s="58" t="s">
        <v>44</v>
      </c>
      <c r="E110" s="3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31">
        <v>41760</v>
      </c>
      <c r="N110" s="3">
        <v>5</v>
      </c>
      <c r="O110" s="58" t="s">
        <v>23</v>
      </c>
      <c r="P110" s="32">
        <v>2014</v>
      </c>
      <c r="Q110" s="30" t="str">
        <f>_xlfn.CONCAT(data!$O110, " ", data!$P110)</f>
        <v>May 2014</v>
      </c>
      <c r="R110" s="76" t="str">
        <f>PROPER(IF(data!$E110&gt;1000, TRUE, FALSE))</f>
        <v>False</v>
      </c>
      <c r="S110" s="11" t="str">
        <f>PROPER(IF(data!$E110&gt;3000, TRUE, FALSE))</f>
        <v>False</v>
      </c>
      <c r="T110" s="78" t="str">
        <f>UPPER(LEFT(data!$C110, 2))</f>
        <v>PA</v>
      </c>
      <c r="V110" s="55"/>
      <c r="W110" s="73"/>
      <c r="X110"/>
      <c r="Y110"/>
      <c r="AE110"/>
    </row>
    <row r="111" spans="1:31" x14ac:dyDescent="0.2">
      <c r="A111" s="84" t="s">
        <v>7</v>
      </c>
      <c r="B111" s="84" t="s">
        <v>17</v>
      </c>
      <c r="C111" s="58" t="s">
        <v>38</v>
      </c>
      <c r="D111" s="58" t="s">
        <v>44</v>
      </c>
      <c r="E111" s="30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31">
        <v>41760</v>
      </c>
      <c r="N111" s="3">
        <v>5</v>
      </c>
      <c r="O111" s="58" t="s">
        <v>23</v>
      </c>
      <c r="P111" s="32">
        <v>2014</v>
      </c>
      <c r="Q111" s="30" t="str">
        <f>_xlfn.CONCAT(data!$O111, " ", data!$P111)</f>
        <v>May 2014</v>
      </c>
      <c r="R111" s="76" t="str">
        <f>PROPER(IF(data!$E111&gt;1000, TRUE, FALSE))</f>
        <v>True</v>
      </c>
      <c r="S111" s="11" t="str">
        <f>PROPER(IF(data!$E111&gt;3000, TRUE, FALSE))</f>
        <v>False</v>
      </c>
      <c r="T111" s="78" t="str">
        <f>UPPER(LEFT(data!$C111, 2))</f>
        <v>PA</v>
      </c>
      <c r="V111" s="55"/>
      <c r="W111" s="73"/>
      <c r="X111"/>
      <c r="Y111"/>
      <c r="AE111"/>
    </row>
    <row r="112" spans="1:31" x14ac:dyDescent="0.2">
      <c r="A112" s="84" t="s">
        <v>11</v>
      </c>
      <c r="B112" s="84" t="s">
        <v>15</v>
      </c>
      <c r="C112" s="58" t="s">
        <v>38</v>
      </c>
      <c r="D112" s="58" t="s">
        <v>44</v>
      </c>
      <c r="E112" s="30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31">
        <v>41791</v>
      </c>
      <c r="N112" s="3">
        <v>6</v>
      </c>
      <c r="O112" s="58" t="s">
        <v>24</v>
      </c>
      <c r="P112" s="32">
        <v>2014</v>
      </c>
      <c r="Q112" s="30" t="str">
        <f>_xlfn.CONCAT(data!$O112, " ", data!$P112)</f>
        <v>June 2014</v>
      </c>
      <c r="R112" s="76" t="str">
        <f>PROPER(IF(data!$E112&gt;1000, TRUE, FALSE))</f>
        <v>True</v>
      </c>
      <c r="S112" s="11" t="str">
        <f>PROPER(IF(data!$E112&gt;3000, TRUE, FALSE))</f>
        <v>False</v>
      </c>
      <c r="T112" s="78" t="str">
        <f>UPPER(LEFT(data!$C112, 2))</f>
        <v>PA</v>
      </c>
      <c r="V112" s="55"/>
      <c r="W112" s="73"/>
      <c r="X112"/>
      <c r="Y112"/>
      <c r="AE112"/>
    </row>
    <row r="113" spans="1:31" x14ac:dyDescent="0.2">
      <c r="A113" s="84" t="s">
        <v>9</v>
      </c>
      <c r="B113" s="84" t="s">
        <v>18</v>
      </c>
      <c r="C113" s="58" t="s">
        <v>38</v>
      </c>
      <c r="D113" s="58" t="s">
        <v>44</v>
      </c>
      <c r="E113" s="30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31">
        <v>41791</v>
      </c>
      <c r="N113" s="3">
        <v>6</v>
      </c>
      <c r="O113" s="58" t="s">
        <v>24</v>
      </c>
      <c r="P113" s="32">
        <v>2014</v>
      </c>
      <c r="Q113" s="30" t="str">
        <f>_xlfn.CONCAT(data!$O113, " ", data!$P113)</f>
        <v>June 2014</v>
      </c>
      <c r="R113" s="76" t="str">
        <f>PROPER(IF(data!$E113&gt;1000, TRUE, FALSE))</f>
        <v>False</v>
      </c>
      <c r="S113" s="11" t="str">
        <f>PROPER(IF(data!$E113&gt;3000, TRUE, FALSE))</f>
        <v>False</v>
      </c>
      <c r="T113" s="78" t="str">
        <f>UPPER(LEFT(data!$C113, 2))</f>
        <v>PA</v>
      </c>
      <c r="V113" s="55"/>
      <c r="W113" s="73"/>
      <c r="X113"/>
      <c r="Y113"/>
      <c r="AE113"/>
    </row>
    <row r="114" spans="1:31" x14ac:dyDescent="0.2">
      <c r="A114" s="84" t="s">
        <v>11</v>
      </c>
      <c r="B114" s="84" t="s">
        <v>14</v>
      </c>
      <c r="C114" s="58" t="s">
        <v>38</v>
      </c>
      <c r="D114" s="58" t="s">
        <v>44</v>
      </c>
      <c r="E114" s="30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31">
        <v>41913</v>
      </c>
      <c r="N114" s="3">
        <v>10</v>
      </c>
      <c r="O114" s="58" t="s">
        <v>28</v>
      </c>
      <c r="P114" s="32">
        <v>2014</v>
      </c>
      <c r="Q114" s="30" t="str">
        <f>_xlfn.CONCAT(data!$O114, " ", data!$P114)</f>
        <v>October 2014</v>
      </c>
      <c r="R114" s="76" t="str">
        <f>PROPER(IF(data!$E114&gt;1000, TRUE, FALSE))</f>
        <v>True</v>
      </c>
      <c r="S114" s="11" t="str">
        <f>PROPER(IF(data!$E114&gt;3000, TRUE, FALSE))</f>
        <v>False</v>
      </c>
      <c r="T114" s="78" t="str">
        <f>UPPER(LEFT(data!$C114, 2))</f>
        <v>PA</v>
      </c>
      <c r="V114" s="55"/>
      <c r="W114" s="73"/>
      <c r="X114"/>
      <c r="Y114"/>
      <c r="AE114"/>
    </row>
    <row r="115" spans="1:31" x14ac:dyDescent="0.2">
      <c r="A115" s="84" t="s">
        <v>9</v>
      </c>
      <c r="B115" s="84" t="s">
        <v>17</v>
      </c>
      <c r="C115" s="58" t="s">
        <v>38</v>
      </c>
      <c r="D115" s="58" t="s">
        <v>44</v>
      </c>
      <c r="E115" s="30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31">
        <v>41548</v>
      </c>
      <c r="N115" s="3">
        <v>10</v>
      </c>
      <c r="O115" s="58" t="s">
        <v>28</v>
      </c>
      <c r="P115" s="32">
        <v>2013</v>
      </c>
      <c r="Q115" s="30" t="str">
        <f>_xlfn.CONCAT(data!$O115, " ", data!$P115)</f>
        <v>October 2013</v>
      </c>
      <c r="R115" s="76" t="str">
        <f>PROPER(IF(data!$E115&gt;1000, TRUE, FALSE))</f>
        <v>False</v>
      </c>
      <c r="S115" s="11" t="str">
        <f>PROPER(IF(data!$E115&gt;3000, TRUE, FALSE))</f>
        <v>False</v>
      </c>
      <c r="T115" s="78" t="str">
        <f>UPPER(LEFT(data!$C115, 2))</f>
        <v>PA</v>
      </c>
      <c r="V115" s="55"/>
      <c r="W115" s="73"/>
      <c r="X115"/>
      <c r="Y115"/>
      <c r="AE115"/>
    </row>
    <row r="116" spans="1:31" x14ac:dyDescent="0.2">
      <c r="A116" s="84" t="s">
        <v>9</v>
      </c>
      <c r="B116" s="84" t="s">
        <v>18</v>
      </c>
      <c r="C116" s="58" t="s">
        <v>38</v>
      </c>
      <c r="D116" s="58" t="s">
        <v>44</v>
      </c>
      <c r="E116" s="30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31">
        <v>41548</v>
      </c>
      <c r="N116" s="3">
        <v>10</v>
      </c>
      <c r="O116" s="58" t="s">
        <v>28</v>
      </c>
      <c r="P116" s="32">
        <v>2013</v>
      </c>
      <c r="Q116" s="30" t="str">
        <f>_xlfn.CONCAT(data!$O116, " ", data!$P116)</f>
        <v>October 2013</v>
      </c>
      <c r="R116" s="76" t="str">
        <f>PROPER(IF(data!$E116&gt;1000, TRUE, FALSE))</f>
        <v>True</v>
      </c>
      <c r="S116" s="11" t="str">
        <f>PROPER(IF(data!$E116&gt;3000, TRUE, FALSE))</f>
        <v>False</v>
      </c>
      <c r="T116" s="78" t="str">
        <f>UPPER(LEFT(data!$C116, 2))</f>
        <v>PA</v>
      </c>
      <c r="V116" s="55"/>
      <c r="W116" s="73"/>
      <c r="X116"/>
      <c r="Y116"/>
      <c r="AE116"/>
    </row>
    <row r="117" spans="1:31" x14ac:dyDescent="0.2">
      <c r="A117" s="84" t="s">
        <v>11</v>
      </c>
      <c r="B117" s="84" t="s">
        <v>16</v>
      </c>
      <c r="C117" s="58" t="s">
        <v>38</v>
      </c>
      <c r="D117" s="58" t="s">
        <v>44</v>
      </c>
      <c r="E117" s="30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31">
        <v>41579</v>
      </c>
      <c r="N117" s="3">
        <v>11</v>
      </c>
      <c r="O117" s="58" t="s">
        <v>29</v>
      </c>
      <c r="P117" s="32">
        <v>2013</v>
      </c>
      <c r="Q117" s="30" t="str">
        <f>_xlfn.CONCAT(data!$O117, " ", data!$P117)</f>
        <v>November 2013</v>
      </c>
      <c r="R117" s="76" t="str">
        <f>PROPER(IF(data!$E117&gt;1000, TRUE, FALSE))</f>
        <v>True</v>
      </c>
      <c r="S117" s="11" t="str">
        <f>PROPER(IF(data!$E117&gt;3000, TRUE, FALSE))</f>
        <v>False</v>
      </c>
      <c r="T117" s="78" t="str">
        <f>UPPER(LEFT(data!$C117, 2))</f>
        <v>PA</v>
      </c>
      <c r="V117" s="55"/>
      <c r="W117" s="73"/>
      <c r="X117"/>
      <c r="Y117"/>
      <c r="AE117"/>
    </row>
    <row r="118" spans="1:31" x14ac:dyDescent="0.2">
      <c r="A118" s="84" t="s">
        <v>7</v>
      </c>
      <c r="B118" s="84" t="s">
        <v>14</v>
      </c>
      <c r="C118" s="58" t="s">
        <v>38</v>
      </c>
      <c r="D118" s="58" t="s">
        <v>44</v>
      </c>
      <c r="E118" s="30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31">
        <v>41974</v>
      </c>
      <c r="N118" s="3">
        <v>12</v>
      </c>
      <c r="O118" s="58" t="s">
        <v>30</v>
      </c>
      <c r="P118" s="32">
        <v>2014</v>
      </c>
      <c r="Q118" s="30" t="str">
        <f>_xlfn.CONCAT(data!$O118, " ", data!$P118)</f>
        <v>December 2014</v>
      </c>
      <c r="R118" s="76" t="str">
        <f>PROPER(IF(data!$E118&gt;1000, TRUE, FALSE))</f>
        <v>True</v>
      </c>
      <c r="S118" s="11" t="str">
        <f>PROPER(IF(data!$E118&gt;3000, TRUE, FALSE))</f>
        <v>False</v>
      </c>
      <c r="T118" s="78" t="str">
        <f>UPPER(LEFT(data!$C118, 2))</f>
        <v>PA</v>
      </c>
      <c r="V118" s="55"/>
      <c r="W118" s="73"/>
      <c r="X118"/>
      <c r="Y118"/>
      <c r="AE118"/>
    </row>
    <row r="119" spans="1:31" x14ac:dyDescent="0.2">
      <c r="A119" s="84" t="s">
        <v>10</v>
      </c>
      <c r="B119" s="84" t="s">
        <v>14</v>
      </c>
      <c r="C119" s="58" t="s">
        <v>38</v>
      </c>
      <c r="D119" s="58" t="s">
        <v>44</v>
      </c>
      <c r="E119" s="30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31">
        <v>41974</v>
      </c>
      <c r="N119" s="3">
        <v>12</v>
      </c>
      <c r="O119" s="58" t="s">
        <v>30</v>
      </c>
      <c r="P119" s="32">
        <v>2014</v>
      </c>
      <c r="Q119" s="30" t="str">
        <f>_xlfn.CONCAT(data!$O119, " ", data!$P119)</f>
        <v>December 2014</v>
      </c>
      <c r="R119" s="76" t="str">
        <f>PROPER(IF(data!$E119&gt;1000, TRUE, FALSE))</f>
        <v>True</v>
      </c>
      <c r="S119" s="11" t="str">
        <f>PROPER(IF(data!$E119&gt;3000, TRUE, FALSE))</f>
        <v>False</v>
      </c>
      <c r="T119" s="78" t="str">
        <f>UPPER(LEFT(data!$C119, 2))</f>
        <v>PA</v>
      </c>
      <c r="V119" s="55"/>
      <c r="W119" s="73"/>
      <c r="X119"/>
      <c r="Y119"/>
      <c r="AE119"/>
    </row>
    <row r="120" spans="1:31" x14ac:dyDescent="0.2">
      <c r="A120" s="84" t="s">
        <v>9</v>
      </c>
      <c r="B120" s="84" t="s">
        <v>14</v>
      </c>
      <c r="C120" s="58" t="s">
        <v>38</v>
      </c>
      <c r="D120" s="58" t="s">
        <v>44</v>
      </c>
      <c r="E120" s="3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31">
        <v>41974</v>
      </c>
      <c r="N120" s="3">
        <v>12</v>
      </c>
      <c r="O120" s="58" t="s">
        <v>30</v>
      </c>
      <c r="P120" s="32">
        <v>2014</v>
      </c>
      <c r="Q120" s="30" t="str">
        <f>_xlfn.CONCAT(data!$O120, " ", data!$P120)</f>
        <v>December 2014</v>
      </c>
      <c r="R120" s="76" t="str">
        <f>PROPER(IF(data!$E120&gt;1000, TRUE, FALSE))</f>
        <v>True</v>
      </c>
      <c r="S120" s="11" t="str">
        <f>PROPER(IF(data!$E120&gt;3000, TRUE, FALSE))</f>
        <v>False</v>
      </c>
      <c r="T120" s="78" t="str">
        <f>UPPER(LEFT(data!$C120, 2))</f>
        <v>PA</v>
      </c>
      <c r="V120" s="55"/>
      <c r="W120" s="73"/>
      <c r="X120"/>
      <c r="Y120"/>
      <c r="AE120"/>
    </row>
    <row r="121" spans="1:31" x14ac:dyDescent="0.2">
      <c r="A121" s="84" t="s">
        <v>8</v>
      </c>
      <c r="B121" s="84" t="s">
        <v>15</v>
      </c>
      <c r="C121" s="58" t="s">
        <v>38</v>
      </c>
      <c r="D121" s="58" t="s">
        <v>44</v>
      </c>
      <c r="E121" s="30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31">
        <v>41609</v>
      </c>
      <c r="N121" s="3">
        <v>12</v>
      </c>
      <c r="O121" s="58" t="s">
        <v>30</v>
      </c>
      <c r="P121" s="32">
        <v>2013</v>
      </c>
      <c r="Q121" s="30" t="str">
        <f>_xlfn.CONCAT(data!$O121, " ", data!$P121)</f>
        <v>December 2013</v>
      </c>
      <c r="R121" s="76" t="str">
        <f>PROPER(IF(data!$E121&gt;1000, TRUE, FALSE))</f>
        <v>True</v>
      </c>
      <c r="S121" s="11" t="str">
        <f>PROPER(IF(data!$E121&gt;3000, TRUE, FALSE))</f>
        <v>False</v>
      </c>
      <c r="T121" s="78" t="str">
        <f>UPPER(LEFT(data!$C121, 2))</f>
        <v>PA</v>
      </c>
      <c r="V121" s="55"/>
      <c r="W121" s="73"/>
      <c r="X121"/>
      <c r="Y121"/>
      <c r="AE121"/>
    </row>
    <row r="122" spans="1:31" x14ac:dyDescent="0.2">
      <c r="A122" s="84" t="s">
        <v>10</v>
      </c>
      <c r="B122" s="84" t="s">
        <v>15</v>
      </c>
      <c r="C122" s="58" t="s">
        <v>38</v>
      </c>
      <c r="D122" s="58" t="s">
        <v>44</v>
      </c>
      <c r="E122" s="30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31">
        <v>41609</v>
      </c>
      <c r="N122" s="3">
        <v>12</v>
      </c>
      <c r="O122" s="58" t="s">
        <v>30</v>
      </c>
      <c r="P122" s="32">
        <v>2013</v>
      </c>
      <c r="Q122" s="30" t="str">
        <f>_xlfn.CONCAT(data!$O122, " ", data!$P122)</f>
        <v>December 2013</v>
      </c>
      <c r="R122" s="76" t="str">
        <f>PROPER(IF(data!$E122&gt;1000, TRUE, FALSE))</f>
        <v>True</v>
      </c>
      <c r="S122" s="11" t="str">
        <f>PROPER(IF(data!$E122&gt;3000, TRUE, FALSE))</f>
        <v>False</v>
      </c>
      <c r="T122" s="78" t="str">
        <f>UPPER(LEFT(data!$C122, 2))</f>
        <v>PA</v>
      </c>
      <c r="V122" s="55"/>
      <c r="W122" s="73"/>
      <c r="X122"/>
      <c r="Y122"/>
      <c r="AE122"/>
    </row>
    <row r="123" spans="1:31" x14ac:dyDescent="0.2">
      <c r="A123" s="84" t="s">
        <v>11</v>
      </c>
      <c r="B123" s="84" t="s">
        <v>16</v>
      </c>
      <c r="C123" s="58" t="s">
        <v>38</v>
      </c>
      <c r="D123" s="58" t="s">
        <v>44</v>
      </c>
      <c r="E123" s="30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31">
        <v>41974</v>
      </c>
      <c r="N123" s="3">
        <v>12</v>
      </c>
      <c r="O123" s="58" t="s">
        <v>30</v>
      </c>
      <c r="P123" s="32">
        <v>2014</v>
      </c>
      <c r="Q123" s="30" t="str">
        <f>_xlfn.CONCAT(data!$O123, " ", data!$P123)</f>
        <v>December 2014</v>
      </c>
      <c r="R123" s="76" t="str">
        <f>PROPER(IF(data!$E123&gt;1000, TRUE, FALSE))</f>
        <v>True</v>
      </c>
      <c r="S123" s="11" t="str">
        <f>PROPER(IF(data!$E123&gt;3000, TRUE, FALSE))</f>
        <v>False</v>
      </c>
      <c r="T123" s="78" t="str">
        <f>UPPER(LEFT(data!$C123, 2))</f>
        <v>PA</v>
      </c>
      <c r="V123" s="55"/>
      <c r="W123" s="73"/>
      <c r="X123"/>
      <c r="Y123"/>
      <c r="AE123"/>
    </row>
    <row r="124" spans="1:31" x14ac:dyDescent="0.2">
      <c r="A124" s="84" t="s">
        <v>11</v>
      </c>
      <c r="B124" s="84" t="s">
        <v>18</v>
      </c>
      <c r="C124" s="58" t="s">
        <v>38</v>
      </c>
      <c r="D124" s="58" t="s">
        <v>44</v>
      </c>
      <c r="E124" s="30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31">
        <v>41974</v>
      </c>
      <c r="N124" s="3">
        <v>12</v>
      </c>
      <c r="O124" s="58" t="s">
        <v>30</v>
      </c>
      <c r="P124" s="32">
        <v>2014</v>
      </c>
      <c r="Q124" s="30" t="str">
        <f>_xlfn.CONCAT(data!$O124, " ", data!$P124)</f>
        <v>December 2014</v>
      </c>
      <c r="R124" s="76" t="str">
        <f>PROPER(IF(data!$E124&gt;1000, TRUE, FALSE))</f>
        <v>True</v>
      </c>
      <c r="S124" s="11" t="str">
        <f>PROPER(IF(data!$E124&gt;3000, TRUE, FALSE))</f>
        <v>False</v>
      </c>
      <c r="T124" s="78" t="str">
        <f>UPPER(LEFT(data!$C124, 2))</f>
        <v>PA</v>
      </c>
      <c r="V124" s="55"/>
      <c r="W124" s="73"/>
      <c r="X124"/>
      <c r="Y124"/>
      <c r="AE124"/>
    </row>
    <row r="125" spans="1:31" x14ac:dyDescent="0.2">
      <c r="A125" s="84" t="s">
        <v>10</v>
      </c>
      <c r="B125" s="84" t="s">
        <v>15</v>
      </c>
      <c r="C125" s="58" t="s">
        <v>39</v>
      </c>
      <c r="D125" s="58" t="s">
        <v>44</v>
      </c>
      <c r="E125" s="30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31">
        <v>41913</v>
      </c>
      <c r="N125" s="3">
        <v>10</v>
      </c>
      <c r="O125" s="58" t="s">
        <v>28</v>
      </c>
      <c r="P125" s="32">
        <v>2014</v>
      </c>
      <c r="Q125" s="30" t="str">
        <f>_xlfn.CONCAT(data!$O125, " ", data!$P125)</f>
        <v>October 2014</v>
      </c>
      <c r="R125" s="76" t="str">
        <f>PROPER(IF(data!$E125&gt;1000, TRUE, FALSE))</f>
        <v>True</v>
      </c>
      <c r="S125" s="11" t="str">
        <f>PROPER(IF(data!$E125&gt;3000, TRUE, FALSE))</f>
        <v>False</v>
      </c>
      <c r="T125" s="78" t="str">
        <f>UPPER(LEFT(data!$C125, 2))</f>
        <v>VE</v>
      </c>
      <c r="V125" s="55"/>
      <c r="W125" s="73"/>
      <c r="X125"/>
      <c r="Y125"/>
      <c r="AE125"/>
    </row>
    <row r="126" spans="1:31" x14ac:dyDescent="0.2">
      <c r="A126" s="84" t="s">
        <v>10</v>
      </c>
      <c r="B126" s="84" t="s">
        <v>17</v>
      </c>
      <c r="C126" s="58" t="s">
        <v>39</v>
      </c>
      <c r="D126" s="58" t="s">
        <v>44</v>
      </c>
      <c r="E126" s="30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31">
        <v>41548</v>
      </c>
      <c r="N126" s="3">
        <v>10</v>
      </c>
      <c r="O126" s="58" t="s">
        <v>28</v>
      </c>
      <c r="P126" s="32">
        <v>2013</v>
      </c>
      <c r="Q126" s="30" t="str">
        <f>_xlfn.CONCAT(data!$O126, " ", data!$P126)</f>
        <v>October 2013</v>
      </c>
      <c r="R126" s="76" t="str">
        <f>PROPER(IF(data!$E126&gt;1000, TRUE, FALSE))</f>
        <v>True</v>
      </c>
      <c r="S126" s="11" t="str">
        <f>PROPER(IF(data!$E126&gt;3000, TRUE, FALSE))</f>
        <v>False</v>
      </c>
      <c r="T126" s="78" t="str">
        <f>UPPER(LEFT(data!$C126, 2))</f>
        <v>VE</v>
      </c>
      <c r="V126" s="55"/>
      <c r="W126" s="73"/>
      <c r="X126"/>
      <c r="Y126"/>
      <c r="AE126"/>
    </row>
    <row r="127" spans="1:31" x14ac:dyDescent="0.2">
      <c r="A127" s="84" t="s">
        <v>10</v>
      </c>
      <c r="B127" s="84" t="s">
        <v>17</v>
      </c>
      <c r="C127" s="58" t="s">
        <v>39</v>
      </c>
      <c r="D127" s="58" t="s">
        <v>44</v>
      </c>
      <c r="E127" s="30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31">
        <v>41913</v>
      </c>
      <c r="N127" s="3">
        <v>10</v>
      </c>
      <c r="O127" s="58" t="s">
        <v>28</v>
      </c>
      <c r="P127" s="32">
        <v>2014</v>
      </c>
      <c r="Q127" s="30" t="str">
        <f>_xlfn.CONCAT(data!$O127, " ", data!$P127)</f>
        <v>October 2014</v>
      </c>
      <c r="R127" s="76" t="str">
        <f>PROPER(IF(data!$E127&gt;1000, TRUE, FALSE))</f>
        <v>True</v>
      </c>
      <c r="S127" s="11" t="str">
        <f>PROPER(IF(data!$E127&gt;3000, TRUE, FALSE))</f>
        <v>False</v>
      </c>
      <c r="T127" s="78" t="str">
        <f>UPPER(LEFT(data!$C127, 2))</f>
        <v>VE</v>
      </c>
      <c r="V127" s="55"/>
      <c r="W127" s="73"/>
      <c r="X127"/>
      <c r="Y127"/>
      <c r="AE127"/>
    </row>
    <row r="128" spans="1:31" x14ac:dyDescent="0.2">
      <c r="A128" s="84" t="s">
        <v>9</v>
      </c>
      <c r="B128" s="84" t="s">
        <v>17</v>
      </c>
      <c r="C128" s="58" t="s">
        <v>39</v>
      </c>
      <c r="D128" s="58" t="s">
        <v>44</v>
      </c>
      <c r="E128" s="30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31">
        <v>41548</v>
      </c>
      <c r="N128" s="3">
        <v>10</v>
      </c>
      <c r="O128" s="58" t="s">
        <v>28</v>
      </c>
      <c r="P128" s="32">
        <v>2013</v>
      </c>
      <c r="Q128" s="30" t="str">
        <f>_xlfn.CONCAT(data!$O128, " ", data!$P128)</f>
        <v>October 2013</v>
      </c>
      <c r="R128" s="76" t="str">
        <f>PROPER(IF(data!$E128&gt;1000, TRUE, FALSE))</f>
        <v>False</v>
      </c>
      <c r="S128" s="11" t="str">
        <f>PROPER(IF(data!$E128&gt;3000, TRUE, FALSE))</f>
        <v>False</v>
      </c>
      <c r="T128" s="78" t="str">
        <f>UPPER(LEFT(data!$C128, 2))</f>
        <v>VE</v>
      </c>
      <c r="V128" s="55"/>
      <c r="W128" s="73"/>
      <c r="X128"/>
      <c r="Y128"/>
      <c r="AE128"/>
    </row>
    <row r="129" spans="1:31" x14ac:dyDescent="0.2">
      <c r="A129" s="84" t="s">
        <v>9</v>
      </c>
      <c r="B129" s="84" t="s">
        <v>18</v>
      </c>
      <c r="C129" s="58" t="s">
        <v>39</v>
      </c>
      <c r="D129" s="58" t="s">
        <v>44</v>
      </c>
      <c r="E129" s="30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31">
        <v>41548</v>
      </c>
      <c r="N129" s="3">
        <v>10</v>
      </c>
      <c r="O129" s="58" t="s">
        <v>28</v>
      </c>
      <c r="P129" s="32">
        <v>2013</v>
      </c>
      <c r="Q129" s="30" t="str">
        <f>_xlfn.CONCAT(data!$O129, " ", data!$P129)</f>
        <v>October 2013</v>
      </c>
      <c r="R129" s="76" t="str">
        <f>PROPER(IF(data!$E129&gt;1000, TRUE, FALSE))</f>
        <v>True</v>
      </c>
      <c r="S129" s="11" t="str">
        <f>PROPER(IF(data!$E129&gt;3000, TRUE, FALSE))</f>
        <v>False</v>
      </c>
      <c r="T129" s="78" t="str">
        <f>UPPER(LEFT(data!$C129, 2))</f>
        <v>VE</v>
      </c>
      <c r="V129" s="55"/>
      <c r="W129" s="73"/>
      <c r="X129"/>
      <c r="Y129"/>
      <c r="AE129"/>
    </row>
    <row r="130" spans="1:31" x14ac:dyDescent="0.2">
      <c r="A130" s="84" t="s">
        <v>11</v>
      </c>
      <c r="B130" s="84" t="s">
        <v>16</v>
      </c>
      <c r="C130" s="58" t="s">
        <v>39</v>
      </c>
      <c r="D130" s="58" t="s">
        <v>44</v>
      </c>
      <c r="E130" s="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31">
        <v>41974</v>
      </c>
      <c r="N130" s="3">
        <v>12</v>
      </c>
      <c r="O130" s="58" t="s">
        <v>30</v>
      </c>
      <c r="P130" s="32">
        <v>2014</v>
      </c>
      <c r="Q130" s="30" t="str">
        <f>_xlfn.CONCAT(data!$O130, " ", data!$P130)</f>
        <v>December 2014</v>
      </c>
      <c r="R130" s="76" t="str">
        <f>PROPER(IF(data!$E130&gt;1000, TRUE, FALSE))</f>
        <v>True</v>
      </c>
      <c r="S130" s="11" t="str">
        <f>PROPER(IF(data!$E130&gt;3000, TRUE, FALSE))</f>
        <v>False</v>
      </c>
      <c r="T130" s="78" t="str">
        <f>UPPER(LEFT(data!$C130, 2))</f>
        <v>VE</v>
      </c>
      <c r="V130" s="55"/>
      <c r="W130" s="73"/>
      <c r="X130"/>
      <c r="Y130"/>
      <c r="AE130"/>
    </row>
    <row r="131" spans="1:31" x14ac:dyDescent="0.2">
      <c r="A131" s="84" t="s">
        <v>10</v>
      </c>
      <c r="B131" s="84" t="s">
        <v>18</v>
      </c>
      <c r="C131" s="58" t="s">
        <v>39</v>
      </c>
      <c r="D131" s="58" t="s">
        <v>44</v>
      </c>
      <c r="E131" s="30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31">
        <v>41609</v>
      </c>
      <c r="N131" s="3">
        <v>12</v>
      </c>
      <c r="O131" s="58" t="s">
        <v>30</v>
      </c>
      <c r="P131" s="32">
        <v>2013</v>
      </c>
      <c r="Q131" s="30" t="str">
        <f>_xlfn.CONCAT(data!$O131, " ", data!$P131)</f>
        <v>December 2013</v>
      </c>
      <c r="R131" s="76" t="str">
        <f>PROPER(IF(data!$E131&gt;1000, TRUE, FALSE))</f>
        <v>False</v>
      </c>
      <c r="S131" s="11" t="str">
        <f>PROPER(IF(data!$E131&gt;3000, TRUE, FALSE))</f>
        <v>False</v>
      </c>
      <c r="T131" s="78" t="str">
        <f>UPPER(LEFT(data!$C131, 2))</f>
        <v>VE</v>
      </c>
      <c r="V131" s="55"/>
      <c r="W131" s="73"/>
      <c r="X131"/>
      <c r="Y131"/>
      <c r="AE131"/>
    </row>
    <row r="132" spans="1:31" x14ac:dyDescent="0.2">
      <c r="A132" s="84" t="s">
        <v>11</v>
      </c>
      <c r="B132" s="84" t="s">
        <v>18</v>
      </c>
      <c r="C132" s="58" t="s">
        <v>39</v>
      </c>
      <c r="D132" s="58" t="s">
        <v>44</v>
      </c>
      <c r="E132" s="30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31">
        <v>41974</v>
      </c>
      <c r="N132" s="3">
        <v>12</v>
      </c>
      <c r="O132" s="58" t="s">
        <v>30</v>
      </c>
      <c r="P132" s="32">
        <v>2014</v>
      </c>
      <c r="Q132" s="30" t="str">
        <f>_xlfn.CONCAT(data!$O132, " ", data!$P132)</f>
        <v>December 2014</v>
      </c>
      <c r="R132" s="76" t="str">
        <f>PROPER(IF(data!$E132&gt;1000, TRUE, FALSE))</f>
        <v>True</v>
      </c>
      <c r="S132" s="11" t="str">
        <f>PROPER(IF(data!$E132&gt;3000, TRUE, FALSE))</f>
        <v>False</v>
      </c>
      <c r="T132" s="78" t="str">
        <f>UPPER(LEFT(data!$C132, 2))</f>
        <v>VE</v>
      </c>
      <c r="V132" s="55"/>
      <c r="W132" s="73"/>
      <c r="X132"/>
      <c r="Y132"/>
      <c r="AE132"/>
    </row>
    <row r="133" spans="1:31" x14ac:dyDescent="0.2">
      <c r="A133" s="84" t="s">
        <v>9</v>
      </c>
      <c r="B133" s="84" t="s">
        <v>18</v>
      </c>
      <c r="C133" s="58" t="s">
        <v>40</v>
      </c>
      <c r="D133" s="58" t="s">
        <v>44</v>
      </c>
      <c r="E133" s="30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31">
        <v>41791</v>
      </c>
      <c r="N133" s="3">
        <v>6</v>
      </c>
      <c r="O133" s="58" t="s">
        <v>24</v>
      </c>
      <c r="P133" s="32">
        <v>2014</v>
      </c>
      <c r="Q133" s="30" t="str">
        <f>_xlfn.CONCAT(data!$O133, " ", data!$P133)</f>
        <v>June 2014</v>
      </c>
      <c r="R133" s="76" t="str">
        <f>PROPER(IF(data!$E133&gt;1000, TRUE, FALSE))</f>
        <v>False</v>
      </c>
      <c r="S133" s="11" t="str">
        <f>PROPER(IF(data!$E133&gt;3000, TRUE, FALSE))</f>
        <v>False</v>
      </c>
      <c r="T133" s="78" t="str">
        <f>UPPER(LEFT(data!$C133, 2))</f>
        <v>VT</v>
      </c>
      <c r="V133" s="55"/>
      <c r="W133" s="73"/>
      <c r="X133"/>
      <c r="Y133"/>
      <c r="AE133"/>
    </row>
    <row r="134" spans="1:31" x14ac:dyDescent="0.2">
      <c r="A134" s="84" t="s">
        <v>7</v>
      </c>
      <c r="B134" s="84" t="s">
        <v>17</v>
      </c>
      <c r="C134" s="58" t="s">
        <v>40</v>
      </c>
      <c r="D134" s="58" t="s">
        <v>44</v>
      </c>
      <c r="E134" s="30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31">
        <v>41548</v>
      </c>
      <c r="N134" s="3">
        <v>10</v>
      </c>
      <c r="O134" s="58" t="s">
        <v>28</v>
      </c>
      <c r="P134" s="32">
        <v>2013</v>
      </c>
      <c r="Q134" s="30" t="str">
        <f>_xlfn.CONCAT(data!$O134, " ", data!$P134)</f>
        <v>October 2013</v>
      </c>
      <c r="R134" s="76" t="str">
        <f>PROPER(IF(data!$E134&gt;1000, TRUE, FALSE))</f>
        <v>False</v>
      </c>
      <c r="S134" s="11" t="str">
        <f>PROPER(IF(data!$E134&gt;3000, TRUE, FALSE))</f>
        <v>False</v>
      </c>
      <c r="T134" s="78" t="str">
        <f>UPPER(LEFT(data!$C134, 2))</f>
        <v>VT</v>
      </c>
      <c r="V134" s="55"/>
      <c r="W134" s="73"/>
      <c r="X134"/>
      <c r="Y134"/>
      <c r="AE134"/>
    </row>
    <row r="135" spans="1:31" x14ac:dyDescent="0.2">
      <c r="A135" s="84" t="s">
        <v>10</v>
      </c>
      <c r="B135" s="84" t="s">
        <v>17</v>
      </c>
      <c r="C135" s="58" t="s">
        <v>40</v>
      </c>
      <c r="D135" s="58" t="s">
        <v>44</v>
      </c>
      <c r="E135" s="30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31">
        <v>41913</v>
      </c>
      <c r="N135" s="3">
        <v>10</v>
      </c>
      <c r="O135" s="58" t="s">
        <v>28</v>
      </c>
      <c r="P135" s="32">
        <v>2014</v>
      </c>
      <c r="Q135" s="30" t="str">
        <f>_xlfn.CONCAT(data!$O135, " ", data!$P135)</f>
        <v>October 2014</v>
      </c>
      <c r="R135" s="76" t="str">
        <f>PROPER(IF(data!$E135&gt;1000, TRUE, FALSE))</f>
        <v>True</v>
      </c>
      <c r="S135" s="11" t="str">
        <f>PROPER(IF(data!$E135&gt;3000, TRUE, FALSE))</f>
        <v>False</v>
      </c>
      <c r="T135" s="78" t="str">
        <f>UPPER(LEFT(data!$C135, 2))</f>
        <v>VT</v>
      </c>
      <c r="V135" s="55"/>
      <c r="W135" s="73"/>
      <c r="X135"/>
      <c r="Y135"/>
      <c r="AE135"/>
    </row>
    <row r="136" spans="1:31" x14ac:dyDescent="0.2">
      <c r="A136" s="84" t="s">
        <v>9</v>
      </c>
      <c r="B136" s="84" t="s">
        <v>14</v>
      </c>
      <c r="C136" s="58" t="s">
        <v>40</v>
      </c>
      <c r="D136" s="58" t="s">
        <v>44</v>
      </c>
      <c r="E136" s="30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31">
        <v>41974</v>
      </c>
      <c r="N136" s="3">
        <v>12</v>
      </c>
      <c r="O136" s="58" t="s">
        <v>30</v>
      </c>
      <c r="P136" s="32">
        <v>2014</v>
      </c>
      <c r="Q136" s="30" t="str">
        <f>_xlfn.CONCAT(data!$O136, " ", data!$P136)</f>
        <v>December 2014</v>
      </c>
      <c r="R136" s="76" t="str">
        <f>PROPER(IF(data!$E136&gt;1000, TRUE, FALSE))</f>
        <v>True</v>
      </c>
      <c r="S136" s="11" t="str">
        <f>PROPER(IF(data!$E136&gt;3000, TRUE, FALSE))</f>
        <v>False</v>
      </c>
      <c r="T136" s="78" t="str">
        <f>UPPER(LEFT(data!$C136, 2))</f>
        <v>VT</v>
      </c>
      <c r="V136" s="55"/>
      <c r="W136" s="73"/>
      <c r="X136"/>
      <c r="Y136"/>
      <c r="AE136"/>
    </row>
    <row r="137" spans="1:31" x14ac:dyDescent="0.2">
      <c r="A137" s="84" t="s">
        <v>10</v>
      </c>
      <c r="B137" s="84" t="s">
        <v>15</v>
      </c>
      <c r="C137" s="58" t="s">
        <v>40</v>
      </c>
      <c r="D137" s="58" t="s">
        <v>44</v>
      </c>
      <c r="E137" s="30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31">
        <v>41609</v>
      </c>
      <c r="N137" s="3">
        <v>12</v>
      </c>
      <c r="O137" s="58" t="s">
        <v>30</v>
      </c>
      <c r="P137" s="32">
        <v>2013</v>
      </c>
      <c r="Q137" s="30" t="str">
        <f>_xlfn.CONCAT(data!$O137, " ", data!$P137)</f>
        <v>December 2013</v>
      </c>
      <c r="R137" s="76" t="str">
        <f>PROPER(IF(data!$E137&gt;1000, TRUE, FALSE))</f>
        <v>False</v>
      </c>
      <c r="S137" s="11" t="str">
        <f>PROPER(IF(data!$E137&gt;3000, TRUE, FALSE))</f>
        <v>False</v>
      </c>
      <c r="T137" s="78" t="str">
        <f>UPPER(LEFT(data!$C137, 2))</f>
        <v>VT</v>
      </c>
      <c r="V137" s="55"/>
      <c r="W137" s="73"/>
      <c r="X137"/>
      <c r="Y137"/>
      <c r="AE137"/>
    </row>
    <row r="138" spans="1:31" x14ac:dyDescent="0.2">
      <c r="A138" s="84" t="s">
        <v>10</v>
      </c>
      <c r="B138" s="84" t="s">
        <v>18</v>
      </c>
      <c r="C138" s="58" t="s">
        <v>40</v>
      </c>
      <c r="D138" s="58" t="s">
        <v>44</v>
      </c>
      <c r="E138" s="30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31">
        <v>41609</v>
      </c>
      <c r="N138" s="3">
        <v>12</v>
      </c>
      <c r="O138" s="58" t="s">
        <v>30</v>
      </c>
      <c r="P138" s="32">
        <v>2013</v>
      </c>
      <c r="Q138" s="30" t="str">
        <f>_xlfn.CONCAT(data!$O138, " ", data!$P138)</f>
        <v>December 2013</v>
      </c>
      <c r="R138" s="76" t="str">
        <f>PROPER(IF(data!$E138&gt;1000, TRUE, FALSE))</f>
        <v>True</v>
      </c>
      <c r="S138" s="11" t="str">
        <f>PROPER(IF(data!$E138&gt;3000, TRUE, FALSE))</f>
        <v>False</v>
      </c>
      <c r="T138" s="78" t="str">
        <f>UPPER(LEFT(data!$C138, 2))</f>
        <v>VT</v>
      </c>
      <c r="V138" s="55"/>
      <c r="W138" s="73"/>
      <c r="X138"/>
      <c r="Y138"/>
      <c r="AE138"/>
    </row>
    <row r="139" spans="1:31" x14ac:dyDescent="0.2">
      <c r="A139" s="84" t="s">
        <v>7</v>
      </c>
      <c r="B139" s="84" t="s">
        <v>17</v>
      </c>
      <c r="C139" s="58" t="s">
        <v>41</v>
      </c>
      <c r="D139" s="58" t="s">
        <v>44</v>
      </c>
      <c r="E139" s="30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31">
        <v>41699</v>
      </c>
      <c r="N139" s="3">
        <v>3</v>
      </c>
      <c r="O139" s="58" t="s">
        <v>21</v>
      </c>
      <c r="P139" s="32">
        <v>2014</v>
      </c>
      <c r="Q139" s="30" t="str">
        <f>_xlfn.CONCAT(data!$O139, " ", data!$P139)</f>
        <v>March 2014</v>
      </c>
      <c r="R139" s="76" t="str">
        <f>PROPER(IF(data!$E139&gt;1000, TRUE, FALSE))</f>
        <v>False</v>
      </c>
      <c r="S139" s="11" t="str">
        <f>PROPER(IF(data!$E139&gt;3000, TRUE, FALSE))</f>
        <v>False</v>
      </c>
      <c r="T139" s="78" t="str">
        <f>UPPER(LEFT(data!$C139, 2))</f>
        <v>AM</v>
      </c>
      <c r="V139" s="55"/>
      <c r="W139" s="73"/>
      <c r="X139"/>
      <c r="Y139"/>
      <c r="AE139"/>
    </row>
    <row r="140" spans="1:31" x14ac:dyDescent="0.2">
      <c r="A140" s="84" t="s">
        <v>7</v>
      </c>
      <c r="B140" s="84" t="s">
        <v>18</v>
      </c>
      <c r="C140" s="58" t="s">
        <v>41</v>
      </c>
      <c r="D140" s="58" t="s">
        <v>44</v>
      </c>
      <c r="E140" s="3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31">
        <v>41699</v>
      </c>
      <c r="N140" s="3">
        <v>3</v>
      </c>
      <c r="O140" s="58" t="s">
        <v>21</v>
      </c>
      <c r="P140" s="32">
        <v>2014</v>
      </c>
      <c r="Q140" s="30" t="str">
        <f>_xlfn.CONCAT(data!$O140, " ", data!$P140)</f>
        <v>March 2014</v>
      </c>
      <c r="R140" s="76" t="str">
        <f>PROPER(IF(data!$E140&gt;1000, TRUE, FALSE))</f>
        <v>True</v>
      </c>
      <c r="S140" s="11" t="str">
        <f>PROPER(IF(data!$E140&gt;3000, TRUE, FALSE))</f>
        <v>False</v>
      </c>
      <c r="T140" s="78" t="str">
        <f>UPPER(LEFT(data!$C140, 2))</f>
        <v>AM</v>
      </c>
      <c r="V140" s="55"/>
      <c r="W140" s="73"/>
      <c r="X140"/>
      <c r="Y140"/>
      <c r="AE140"/>
    </row>
    <row r="141" spans="1:31" x14ac:dyDescent="0.2">
      <c r="A141" s="84" t="s">
        <v>9</v>
      </c>
      <c r="B141" s="84" t="s">
        <v>17</v>
      </c>
      <c r="C141" s="58" t="s">
        <v>41</v>
      </c>
      <c r="D141" s="58" t="s">
        <v>44</v>
      </c>
      <c r="E141" s="30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31">
        <v>41760</v>
      </c>
      <c r="N141" s="3">
        <v>5</v>
      </c>
      <c r="O141" s="58" t="s">
        <v>23</v>
      </c>
      <c r="P141" s="32">
        <v>2014</v>
      </c>
      <c r="Q141" s="30" t="str">
        <f>_xlfn.CONCAT(data!$O141, " ", data!$P141)</f>
        <v>May 2014</v>
      </c>
      <c r="R141" s="76" t="str">
        <f>PROPER(IF(data!$E141&gt;1000, TRUE, FALSE))</f>
        <v>True</v>
      </c>
      <c r="S141" s="11" t="str">
        <f>PROPER(IF(data!$E141&gt;3000, TRUE, FALSE))</f>
        <v>False</v>
      </c>
      <c r="T141" s="78" t="str">
        <f>UPPER(LEFT(data!$C141, 2))</f>
        <v>AM</v>
      </c>
      <c r="V141" s="55"/>
      <c r="W141" s="73"/>
      <c r="X141"/>
      <c r="Y141"/>
      <c r="AE141"/>
    </row>
    <row r="142" spans="1:31" x14ac:dyDescent="0.2">
      <c r="A142" s="84" t="s">
        <v>10</v>
      </c>
      <c r="B142" s="84" t="s">
        <v>17</v>
      </c>
      <c r="C142" s="58" t="s">
        <v>41</v>
      </c>
      <c r="D142" s="58" t="s">
        <v>44</v>
      </c>
      <c r="E142" s="30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31">
        <v>41548</v>
      </c>
      <c r="N142" s="3">
        <v>10</v>
      </c>
      <c r="O142" s="58" t="s">
        <v>28</v>
      </c>
      <c r="P142" s="32">
        <v>2013</v>
      </c>
      <c r="Q142" s="30" t="str">
        <f>_xlfn.CONCAT(data!$O142, " ", data!$P142)</f>
        <v>October 2013</v>
      </c>
      <c r="R142" s="76" t="str">
        <f>PROPER(IF(data!$E142&gt;1000, TRUE, FALSE))</f>
        <v>True</v>
      </c>
      <c r="S142" s="11" t="str">
        <f>PROPER(IF(data!$E142&gt;3000, TRUE, FALSE))</f>
        <v>False</v>
      </c>
      <c r="T142" s="78" t="str">
        <f>UPPER(LEFT(data!$C142, 2))</f>
        <v>AM</v>
      </c>
      <c r="V142" s="55"/>
      <c r="W142" s="73"/>
      <c r="X142"/>
      <c r="Y142"/>
      <c r="AE142"/>
    </row>
    <row r="143" spans="1:31" x14ac:dyDescent="0.2">
      <c r="A143" s="84" t="s">
        <v>10</v>
      </c>
      <c r="B143" s="84" t="s">
        <v>15</v>
      </c>
      <c r="C143" s="58" t="s">
        <v>41</v>
      </c>
      <c r="D143" s="58" t="s">
        <v>44</v>
      </c>
      <c r="E143" s="30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31">
        <v>41944</v>
      </c>
      <c r="N143" s="3">
        <v>11</v>
      </c>
      <c r="O143" s="58" t="s">
        <v>29</v>
      </c>
      <c r="P143" s="32">
        <v>2014</v>
      </c>
      <c r="Q143" s="30" t="str">
        <f>_xlfn.CONCAT(data!$O143, " ", data!$P143)</f>
        <v>November 2014</v>
      </c>
      <c r="R143" s="76" t="str">
        <f>PROPER(IF(data!$E143&gt;1000, TRUE, FALSE))</f>
        <v>True</v>
      </c>
      <c r="S143" s="11" t="str">
        <f>PROPER(IF(data!$E143&gt;3000, TRUE, FALSE))</f>
        <v>False</v>
      </c>
      <c r="T143" s="78" t="str">
        <f>UPPER(LEFT(data!$C143, 2))</f>
        <v>AM</v>
      </c>
      <c r="V143" s="55"/>
      <c r="W143" s="73"/>
      <c r="X143"/>
      <c r="Y143"/>
      <c r="AE143"/>
    </row>
    <row r="144" spans="1:31" x14ac:dyDescent="0.2">
      <c r="A144" s="84" t="s">
        <v>10</v>
      </c>
      <c r="B144" s="84" t="s">
        <v>16</v>
      </c>
      <c r="C144" s="58" t="s">
        <v>41</v>
      </c>
      <c r="D144" s="58" t="s">
        <v>44</v>
      </c>
      <c r="E144" s="30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31">
        <v>41944</v>
      </c>
      <c r="N144" s="3">
        <v>11</v>
      </c>
      <c r="O144" s="58" t="s">
        <v>29</v>
      </c>
      <c r="P144" s="32">
        <v>2014</v>
      </c>
      <c r="Q144" s="30" t="str">
        <f>_xlfn.CONCAT(data!$O144, " ", data!$P144)</f>
        <v>November 2014</v>
      </c>
      <c r="R144" s="76" t="str">
        <f>PROPER(IF(data!$E144&gt;1000, TRUE, FALSE))</f>
        <v>False</v>
      </c>
      <c r="S144" s="11" t="str">
        <f>PROPER(IF(data!$E144&gt;3000, TRUE, FALSE))</f>
        <v>False</v>
      </c>
      <c r="T144" s="78" t="str">
        <f>UPPER(LEFT(data!$C144, 2))</f>
        <v>AM</v>
      </c>
      <c r="V144" s="55"/>
      <c r="W144" s="73"/>
      <c r="X144"/>
      <c r="Y144"/>
      <c r="AE144"/>
    </row>
    <row r="145" spans="1:31" x14ac:dyDescent="0.2">
      <c r="A145" s="84" t="s">
        <v>7</v>
      </c>
      <c r="B145" s="84" t="s">
        <v>14</v>
      </c>
      <c r="C145" s="58" t="s">
        <v>41</v>
      </c>
      <c r="D145" s="58" t="s">
        <v>44</v>
      </c>
      <c r="E145" s="30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31">
        <v>41974</v>
      </c>
      <c r="N145" s="3">
        <v>12</v>
      </c>
      <c r="O145" s="58" t="s">
        <v>30</v>
      </c>
      <c r="P145" s="32">
        <v>2014</v>
      </c>
      <c r="Q145" s="30" t="str">
        <f>_xlfn.CONCAT(data!$O145, " ", data!$P145)</f>
        <v>December 2014</v>
      </c>
      <c r="R145" s="76" t="str">
        <f>PROPER(IF(data!$E145&gt;1000, TRUE, FALSE))</f>
        <v>True</v>
      </c>
      <c r="S145" s="11" t="str">
        <f>PROPER(IF(data!$E145&gt;3000, TRUE, FALSE))</f>
        <v>False</v>
      </c>
      <c r="T145" s="78" t="str">
        <f>UPPER(LEFT(data!$C145, 2))</f>
        <v>AM</v>
      </c>
      <c r="V145" s="55"/>
      <c r="W145" s="73"/>
      <c r="X145"/>
      <c r="Y145"/>
      <c r="AE145"/>
    </row>
    <row r="146" spans="1:31" x14ac:dyDescent="0.2">
      <c r="A146" s="84" t="s">
        <v>9</v>
      </c>
      <c r="B146" s="84" t="s">
        <v>16</v>
      </c>
      <c r="C146" s="58" t="s">
        <v>36</v>
      </c>
      <c r="D146" s="58" t="s">
        <v>44</v>
      </c>
      <c r="E146" s="30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31">
        <v>41730</v>
      </c>
      <c r="N146" s="3">
        <v>4</v>
      </c>
      <c r="O146" s="58" t="s">
        <v>22</v>
      </c>
      <c r="P146" s="32">
        <v>2014</v>
      </c>
      <c r="Q146" s="30" t="str">
        <f>_xlfn.CONCAT(data!$O146, " ", data!$P146)</f>
        <v>April 2014</v>
      </c>
      <c r="R146" s="76" t="str">
        <f>PROPER(IF(data!$E146&gt;1000, TRUE, FALSE))</f>
        <v>True</v>
      </c>
      <c r="S146" s="11" t="str">
        <f>PROPER(IF(data!$E146&gt;3000, TRUE, FALSE))</f>
        <v>True</v>
      </c>
      <c r="T146" s="78" t="str">
        <f>UPPER(LEFT(data!$C146, 2))</f>
        <v>CA</v>
      </c>
      <c r="V146" s="55"/>
      <c r="W146" s="73"/>
      <c r="X146"/>
      <c r="Y146"/>
      <c r="AE146"/>
    </row>
    <row r="147" spans="1:31" x14ac:dyDescent="0.2">
      <c r="A147" s="84" t="s">
        <v>10</v>
      </c>
      <c r="B147" s="84" t="s">
        <v>17</v>
      </c>
      <c r="C147" s="58" t="s">
        <v>36</v>
      </c>
      <c r="D147" s="58" t="s">
        <v>44</v>
      </c>
      <c r="E147" s="30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31">
        <v>41730</v>
      </c>
      <c r="N147" s="3">
        <v>4</v>
      </c>
      <c r="O147" s="58" t="s">
        <v>22</v>
      </c>
      <c r="P147" s="32">
        <v>2014</v>
      </c>
      <c r="Q147" s="30" t="str">
        <f>_xlfn.CONCAT(data!$O147, " ", data!$P147)</f>
        <v>April 2014</v>
      </c>
      <c r="R147" s="76" t="str">
        <f>PROPER(IF(data!$E147&gt;1000, TRUE, FALSE))</f>
        <v>True</v>
      </c>
      <c r="S147" s="11" t="str">
        <f>PROPER(IF(data!$E147&gt;3000, TRUE, FALSE))</f>
        <v>False</v>
      </c>
      <c r="T147" s="78" t="str">
        <f>UPPER(LEFT(data!$C147, 2))</f>
        <v>CA</v>
      </c>
      <c r="V147" s="55"/>
      <c r="W147" s="73"/>
      <c r="X147"/>
      <c r="Y147"/>
      <c r="AE147"/>
    </row>
    <row r="148" spans="1:31" x14ac:dyDescent="0.2">
      <c r="A148" s="84" t="s">
        <v>7</v>
      </c>
      <c r="B148" s="84" t="s">
        <v>17</v>
      </c>
      <c r="C148" s="58" t="s">
        <v>36</v>
      </c>
      <c r="D148" s="58" t="s">
        <v>44</v>
      </c>
      <c r="E148" s="30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31">
        <v>41791</v>
      </c>
      <c r="N148" s="3">
        <v>6</v>
      </c>
      <c r="O148" s="58" t="s">
        <v>24</v>
      </c>
      <c r="P148" s="32">
        <v>2014</v>
      </c>
      <c r="Q148" s="30" t="str">
        <f>_xlfn.CONCAT(data!$O148, " ", data!$P148)</f>
        <v>June 2014</v>
      </c>
      <c r="R148" s="76" t="str">
        <f>PROPER(IF(data!$E148&gt;1000, TRUE, FALSE))</f>
        <v>False</v>
      </c>
      <c r="S148" s="11" t="str">
        <f>PROPER(IF(data!$E148&gt;3000, TRUE, FALSE))</f>
        <v>False</v>
      </c>
      <c r="T148" s="78" t="str">
        <f>UPPER(LEFT(data!$C148, 2))</f>
        <v>CA</v>
      </c>
      <c r="V148" s="55"/>
      <c r="W148" s="73"/>
      <c r="X148"/>
      <c r="Y148"/>
      <c r="AE148"/>
    </row>
    <row r="149" spans="1:31" x14ac:dyDescent="0.2">
      <c r="A149" s="84" t="s">
        <v>11</v>
      </c>
      <c r="B149" s="84" t="s">
        <v>15</v>
      </c>
      <c r="C149" s="58" t="s">
        <v>36</v>
      </c>
      <c r="D149" s="58" t="s">
        <v>44</v>
      </c>
      <c r="E149" s="30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31">
        <v>41883</v>
      </c>
      <c r="N149" s="3">
        <v>9</v>
      </c>
      <c r="O149" s="58" t="s">
        <v>27</v>
      </c>
      <c r="P149" s="32">
        <v>2014</v>
      </c>
      <c r="Q149" s="30" t="str">
        <f>_xlfn.CONCAT(data!$O149, " ", data!$P149)</f>
        <v>September 2014</v>
      </c>
      <c r="R149" s="76" t="str">
        <f>PROPER(IF(data!$E149&gt;1000, TRUE, FALSE))</f>
        <v>True</v>
      </c>
      <c r="S149" s="11" t="str">
        <f>PROPER(IF(data!$E149&gt;3000, TRUE, FALSE))</f>
        <v>False</v>
      </c>
      <c r="T149" s="78" t="str">
        <f>UPPER(LEFT(data!$C149, 2))</f>
        <v>CA</v>
      </c>
      <c r="V149" s="55"/>
      <c r="W149" s="73"/>
      <c r="X149"/>
      <c r="Y149"/>
      <c r="AE149"/>
    </row>
    <row r="150" spans="1:31" x14ac:dyDescent="0.2">
      <c r="A150" s="84" t="s">
        <v>11</v>
      </c>
      <c r="B150" s="84" t="s">
        <v>14</v>
      </c>
      <c r="C150" s="58" t="s">
        <v>36</v>
      </c>
      <c r="D150" s="58" t="s">
        <v>44</v>
      </c>
      <c r="E150" s="3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31">
        <v>41609</v>
      </c>
      <c r="N150" s="3">
        <v>12</v>
      </c>
      <c r="O150" s="58" t="s">
        <v>30</v>
      </c>
      <c r="P150" s="32">
        <v>2013</v>
      </c>
      <c r="Q150" s="30" t="str">
        <f>_xlfn.CONCAT(data!$O150, " ", data!$P150)</f>
        <v>December 2013</v>
      </c>
      <c r="R150" s="76" t="str">
        <f>PROPER(IF(data!$E150&gt;1000, TRUE, FALSE))</f>
        <v>False</v>
      </c>
      <c r="S150" s="11" t="str">
        <f>PROPER(IF(data!$E150&gt;3000, TRUE, FALSE))</f>
        <v>False</v>
      </c>
      <c r="T150" s="78" t="str">
        <f>UPPER(LEFT(data!$C150, 2))</f>
        <v>CA</v>
      </c>
      <c r="V150" s="55"/>
      <c r="W150" s="73"/>
      <c r="X150"/>
      <c r="Y150"/>
      <c r="AE150"/>
    </row>
    <row r="151" spans="1:31" x14ac:dyDescent="0.2">
      <c r="A151" s="84" t="s">
        <v>10</v>
      </c>
      <c r="B151" s="84" t="s">
        <v>17</v>
      </c>
      <c r="C151" s="58" t="s">
        <v>37</v>
      </c>
      <c r="D151" s="58" t="s">
        <v>44</v>
      </c>
      <c r="E151" s="30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31">
        <v>41671</v>
      </c>
      <c r="N151" s="3">
        <v>2</v>
      </c>
      <c r="O151" s="58" t="s">
        <v>20</v>
      </c>
      <c r="P151" s="32">
        <v>2014</v>
      </c>
      <c r="Q151" s="30" t="str">
        <f>_xlfn.CONCAT(data!$O151, " ", data!$P151)</f>
        <v>February 2014</v>
      </c>
      <c r="R151" s="76" t="str">
        <f>PROPER(IF(data!$E151&gt;1000, TRUE, FALSE))</f>
        <v>True</v>
      </c>
      <c r="S151" s="11" t="str">
        <f>PROPER(IF(data!$E151&gt;3000, TRUE, FALSE))</f>
        <v>False</v>
      </c>
      <c r="T151" s="78" t="str">
        <f>UPPER(LEFT(data!$C151, 2))</f>
        <v>MO</v>
      </c>
      <c r="V151" s="55"/>
      <c r="W151" s="73"/>
      <c r="X151"/>
      <c r="Y151"/>
      <c r="AE151"/>
    </row>
    <row r="152" spans="1:31" x14ac:dyDescent="0.2">
      <c r="A152" s="84" t="s">
        <v>11</v>
      </c>
      <c r="B152" s="84" t="s">
        <v>16</v>
      </c>
      <c r="C152" s="58" t="s">
        <v>37</v>
      </c>
      <c r="D152" s="58" t="s">
        <v>44</v>
      </c>
      <c r="E152" s="30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31">
        <v>41791</v>
      </c>
      <c r="N152" s="3">
        <v>6</v>
      </c>
      <c r="O152" s="58" t="s">
        <v>24</v>
      </c>
      <c r="P152" s="32">
        <v>2014</v>
      </c>
      <c r="Q152" s="30" t="str">
        <f>_xlfn.CONCAT(data!$O152, " ", data!$P152)</f>
        <v>June 2014</v>
      </c>
      <c r="R152" s="76" t="str">
        <f>PROPER(IF(data!$E152&gt;1000, TRUE, FALSE))</f>
        <v>True</v>
      </c>
      <c r="S152" s="11" t="str">
        <f>PROPER(IF(data!$E152&gt;3000, TRUE, FALSE))</f>
        <v>False</v>
      </c>
      <c r="T152" s="78" t="str">
        <f>UPPER(LEFT(data!$C152, 2))</f>
        <v>MO</v>
      </c>
      <c r="V152" s="55"/>
      <c r="W152" s="73"/>
      <c r="X152"/>
      <c r="Y152"/>
      <c r="AE152"/>
    </row>
    <row r="153" spans="1:31" x14ac:dyDescent="0.2">
      <c r="A153" s="84" t="s">
        <v>10</v>
      </c>
      <c r="B153" s="84" t="s">
        <v>16</v>
      </c>
      <c r="C153" s="58" t="s">
        <v>37</v>
      </c>
      <c r="D153" s="58" t="s">
        <v>44</v>
      </c>
      <c r="E153" s="30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31">
        <v>41883</v>
      </c>
      <c r="N153" s="3">
        <v>9</v>
      </c>
      <c r="O153" s="58" t="s">
        <v>27</v>
      </c>
      <c r="P153" s="32">
        <v>2014</v>
      </c>
      <c r="Q153" s="30" t="str">
        <f>_xlfn.CONCAT(data!$O153, " ", data!$P153)</f>
        <v>September 2014</v>
      </c>
      <c r="R153" s="76" t="str">
        <f>PROPER(IF(data!$E153&gt;1000, TRUE, FALSE))</f>
        <v>False</v>
      </c>
      <c r="S153" s="11" t="str">
        <f>PROPER(IF(data!$E153&gt;3000, TRUE, FALSE))</f>
        <v>False</v>
      </c>
      <c r="T153" s="78" t="str">
        <f>UPPER(LEFT(data!$C153, 2))</f>
        <v>MO</v>
      </c>
      <c r="V153" s="55"/>
      <c r="W153" s="73"/>
      <c r="X153"/>
      <c r="Y153"/>
      <c r="AE153"/>
    </row>
    <row r="154" spans="1:31" x14ac:dyDescent="0.2">
      <c r="A154" s="84" t="s">
        <v>10</v>
      </c>
      <c r="B154" s="84" t="s">
        <v>17</v>
      </c>
      <c r="C154" s="58" t="s">
        <v>37</v>
      </c>
      <c r="D154" s="58" t="s">
        <v>44</v>
      </c>
      <c r="E154" s="30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31">
        <v>41518</v>
      </c>
      <c r="N154" s="3">
        <v>9</v>
      </c>
      <c r="O154" s="58" t="s">
        <v>27</v>
      </c>
      <c r="P154" s="32">
        <v>2013</v>
      </c>
      <c r="Q154" s="30" t="str">
        <f>_xlfn.CONCAT(data!$O154, " ", data!$P154)</f>
        <v>September 2013</v>
      </c>
      <c r="R154" s="76" t="str">
        <f>PROPER(IF(data!$E154&gt;1000, TRUE, FALSE))</f>
        <v>True</v>
      </c>
      <c r="S154" s="11" t="str">
        <f>PROPER(IF(data!$E154&gt;3000, TRUE, FALSE))</f>
        <v>False</v>
      </c>
      <c r="T154" s="78" t="str">
        <f>UPPER(LEFT(data!$C154, 2))</f>
        <v>MO</v>
      </c>
      <c r="V154" s="55"/>
      <c r="W154" s="73"/>
      <c r="X154"/>
      <c r="Y154"/>
      <c r="AE154"/>
    </row>
    <row r="155" spans="1:31" x14ac:dyDescent="0.2">
      <c r="A155" s="84" t="s">
        <v>9</v>
      </c>
      <c r="B155" s="84" t="s">
        <v>16</v>
      </c>
      <c r="C155" s="58" t="s">
        <v>37</v>
      </c>
      <c r="D155" s="58" t="s">
        <v>44</v>
      </c>
      <c r="E155" s="30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31">
        <v>41974</v>
      </c>
      <c r="N155" s="3">
        <v>12</v>
      </c>
      <c r="O155" s="58" t="s">
        <v>30</v>
      </c>
      <c r="P155" s="32">
        <v>2014</v>
      </c>
      <c r="Q155" s="30" t="str">
        <f>_xlfn.CONCAT(data!$O155, " ", data!$P155)</f>
        <v>December 2014</v>
      </c>
      <c r="R155" s="76" t="str">
        <f>PROPER(IF(data!$E155&gt;1000, TRUE, FALSE))</f>
        <v>True</v>
      </c>
      <c r="S155" s="11" t="str">
        <f>PROPER(IF(data!$E155&gt;3000, TRUE, FALSE))</f>
        <v>False</v>
      </c>
      <c r="T155" s="78" t="str">
        <f>UPPER(LEFT(data!$C155, 2))</f>
        <v>MO</v>
      </c>
      <c r="V155" s="55"/>
      <c r="W155" s="73"/>
      <c r="X155"/>
      <c r="Y155"/>
      <c r="AE155"/>
    </row>
    <row r="156" spans="1:31" x14ac:dyDescent="0.2">
      <c r="A156" s="84" t="s">
        <v>9</v>
      </c>
      <c r="B156" s="84" t="s">
        <v>17</v>
      </c>
      <c r="C156" s="58" t="s">
        <v>37</v>
      </c>
      <c r="D156" s="58" t="s">
        <v>44</v>
      </c>
      <c r="E156" s="30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31">
        <v>41974</v>
      </c>
      <c r="N156" s="3">
        <v>12</v>
      </c>
      <c r="O156" s="58" t="s">
        <v>30</v>
      </c>
      <c r="P156" s="32">
        <v>2014</v>
      </c>
      <c r="Q156" s="30" t="str">
        <f>_xlfn.CONCAT(data!$O156, " ", data!$P156)</f>
        <v>December 2014</v>
      </c>
      <c r="R156" s="76" t="str">
        <f>PROPER(IF(data!$E156&gt;1000, TRUE, FALSE))</f>
        <v>True</v>
      </c>
      <c r="S156" s="11" t="str">
        <f>PROPER(IF(data!$E156&gt;3000, TRUE, FALSE))</f>
        <v>False</v>
      </c>
      <c r="T156" s="78" t="str">
        <f>UPPER(LEFT(data!$C156, 2))</f>
        <v>MO</v>
      </c>
      <c r="V156" s="55"/>
      <c r="W156" s="73"/>
      <c r="X156"/>
      <c r="Y156"/>
      <c r="AE156"/>
    </row>
    <row r="157" spans="1:31" x14ac:dyDescent="0.2">
      <c r="A157" s="84" t="s">
        <v>7</v>
      </c>
      <c r="B157" s="84" t="s">
        <v>16</v>
      </c>
      <c r="C157" s="58" t="s">
        <v>38</v>
      </c>
      <c r="D157" s="58" t="s">
        <v>44</v>
      </c>
      <c r="E157" s="30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31">
        <v>41640</v>
      </c>
      <c r="N157" s="3">
        <v>1</v>
      </c>
      <c r="O157" s="58" t="s">
        <v>19</v>
      </c>
      <c r="P157" s="32">
        <v>2014</v>
      </c>
      <c r="Q157" s="30" t="str">
        <f>_xlfn.CONCAT(data!$O157, " ", data!$P157)</f>
        <v>January 2014</v>
      </c>
      <c r="R157" s="76" t="str">
        <f>PROPER(IF(data!$E157&gt;1000, TRUE, FALSE))</f>
        <v>True</v>
      </c>
      <c r="S157" s="11" t="str">
        <f>PROPER(IF(data!$E157&gt;3000, TRUE, FALSE))</f>
        <v>False</v>
      </c>
      <c r="T157" s="78" t="str">
        <f>UPPER(LEFT(data!$C157, 2))</f>
        <v>PA</v>
      </c>
      <c r="V157" s="55"/>
      <c r="W157" s="73"/>
      <c r="X157"/>
      <c r="Y157"/>
      <c r="AE157"/>
    </row>
    <row r="158" spans="1:31" x14ac:dyDescent="0.2">
      <c r="A158" s="84" t="s">
        <v>9</v>
      </c>
      <c r="B158" s="84" t="s">
        <v>14</v>
      </c>
      <c r="C158" s="58" t="s">
        <v>38</v>
      </c>
      <c r="D158" s="58" t="s">
        <v>44</v>
      </c>
      <c r="E158" s="30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31">
        <v>41699</v>
      </c>
      <c r="N158" s="3">
        <v>3</v>
      </c>
      <c r="O158" s="58" t="s">
        <v>21</v>
      </c>
      <c r="P158" s="32">
        <v>2014</v>
      </c>
      <c r="Q158" s="30" t="str">
        <f>_xlfn.CONCAT(data!$O158, " ", data!$P158)</f>
        <v>March 2014</v>
      </c>
      <c r="R158" s="76" t="str">
        <f>PROPER(IF(data!$E158&gt;1000, TRUE, FALSE))</f>
        <v>True</v>
      </c>
      <c r="S158" s="11" t="str">
        <f>PROPER(IF(data!$E158&gt;3000, TRUE, FALSE))</f>
        <v>False</v>
      </c>
      <c r="T158" s="78" t="str">
        <f>UPPER(LEFT(data!$C158, 2))</f>
        <v>PA</v>
      </c>
      <c r="V158" s="55"/>
      <c r="W158" s="73"/>
      <c r="X158"/>
      <c r="Y158"/>
      <c r="AE158"/>
    </row>
    <row r="159" spans="1:31" x14ac:dyDescent="0.2">
      <c r="A159" s="84" t="s">
        <v>11</v>
      </c>
      <c r="B159" s="84" t="s">
        <v>16</v>
      </c>
      <c r="C159" s="58" t="s">
        <v>38</v>
      </c>
      <c r="D159" s="58" t="s">
        <v>44</v>
      </c>
      <c r="E159" s="30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31">
        <v>41791</v>
      </c>
      <c r="N159" s="3">
        <v>6</v>
      </c>
      <c r="O159" s="58" t="s">
        <v>24</v>
      </c>
      <c r="P159" s="32">
        <v>2014</v>
      </c>
      <c r="Q159" s="30" t="str">
        <f>_xlfn.CONCAT(data!$O159, " ", data!$P159)</f>
        <v>June 2014</v>
      </c>
      <c r="R159" s="76" t="str">
        <f>PROPER(IF(data!$E159&gt;1000, TRUE, FALSE))</f>
        <v>True</v>
      </c>
      <c r="S159" s="11" t="str">
        <f>PROPER(IF(data!$E159&gt;3000, TRUE, FALSE))</f>
        <v>False</v>
      </c>
      <c r="T159" s="78" t="str">
        <f>UPPER(LEFT(data!$C159, 2))</f>
        <v>PA</v>
      </c>
      <c r="V159" s="55"/>
      <c r="W159" s="73"/>
      <c r="X159"/>
      <c r="Y159"/>
      <c r="AE159"/>
    </row>
    <row r="160" spans="1:31" x14ac:dyDescent="0.2">
      <c r="A160" s="84" t="s">
        <v>7</v>
      </c>
      <c r="B160" s="84" t="s">
        <v>17</v>
      </c>
      <c r="C160" s="58" t="s">
        <v>38</v>
      </c>
      <c r="D160" s="58" t="s">
        <v>44</v>
      </c>
      <c r="E160" s="3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31">
        <v>41791</v>
      </c>
      <c r="N160" s="3">
        <v>6</v>
      </c>
      <c r="O160" s="58" t="s">
        <v>24</v>
      </c>
      <c r="P160" s="32">
        <v>2014</v>
      </c>
      <c r="Q160" s="30" t="str">
        <f>_xlfn.CONCAT(data!$O160, " ", data!$P160)</f>
        <v>June 2014</v>
      </c>
      <c r="R160" s="76" t="str">
        <f>PROPER(IF(data!$E160&gt;1000, TRUE, FALSE))</f>
        <v>False</v>
      </c>
      <c r="S160" s="11" t="str">
        <f>PROPER(IF(data!$E160&gt;3000, TRUE, FALSE))</f>
        <v>False</v>
      </c>
      <c r="T160" s="78" t="str">
        <f>UPPER(LEFT(data!$C160, 2))</f>
        <v>PA</v>
      </c>
      <c r="V160" s="55"/>
      <c r="W160" s="73"/>
      <c r="X160"/>
      <c r="Y160"/>
      <c r="AE160"/>
    </row>
    <row r="161" spans="1:31" x14ac:dyDescent="0.2">
      <c r="A161" s="84" t="s">
        <v>9</v>
      </c>
      <c r="B161" s="84" t="s">
        <v>17</v>
      </c>
      <c r="C161" s="58" t="s">
        <v>38</v>
      </c>
      <c r="D161" s="58" t="s">
        <v>44</v>
      </c>
      <c r="E161" s="30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31">
        <v>41791</v>
      </c>
      <c r="N161" s="3">
        <v>6</v>
      </c>
      <c r="O161" s="58" t="s">
        <v>24</v>
      </c>
      <c r="P161" s="32">
        <v>2014</v>
      </c>
      <c r="Q161" s="30" t="str">
        <f>_xlfn.CONCAT(data!$O161, " ", data!$P161)</f>
        <v>June 2014</v>
      </c>
      <c r="R161" s="76" t="str">
        <f>PROPER(IF(data!$E161&gt;1000, TRUE, FALSE))</f>
        <v>True</v>
      </c>
      <c r="S161" s="11" t="str">
        <f>PROPER(IF(data!$E161&gt;3000, TRUE, FALSE))</f>
        <v>False</v>
      </c>
      <c r="T161" s="78" t="str">
        <f>UPPER(LEFT(data!$C161, 2))</f>
        <v>PA</v>
      </c>
      <c r="V161" s="55"/>
      <c r="W161" s="73"/>
      <c r="X161"/>
      <c r="Y161"/>
      <c r="AE161"/>
    </row>
    <row r="162" spans="1:31" x14ac:dyDescent="0.2">
      <c r="A162" s="84" t="s">
        <v>11</v>
      </c>
      <c r="B162" s="84" t="s">
        <v>15</v>
      </c>
      <c r="C162" s="58" t="s">
        <v>38</v>
      </c>
      <c r="D162" s="58" t="s">
        <v>44</v>
      </c>
      <c r="E162" s="30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31">
        <v>41821</v>
      </c>
      <c r="N162" s="3">
        <v>7</v>
      </c>
      <c r="O162" s="58" t="s">
        <v>25</v>
      </c>
      <c r="P162" s="32">
        <v>2014</v>
      </c>
      <c r="Q162" s="30" t="str">
        <f>_xlfn.CONCAT(data!$O162, " ", data!$P162)</f>
        <v>July 2014</v>
      </c>
      <c r="R162" s="76" t="str">
        <f>PROPER(IF(data!$E162&gt;1000, TRUE, FALSE))</f>
        <v>True</v>
      </c>
      <c r="S162" s="11" t="str">
        <f>PROPER(IF(data!$E162&gt;3000, TRUE, FALSE))</f>
        <v>False</v>
      </c>
      <c r="T162" s="78" t="str">
        <f>UPPER(LEFT(data!$C162, 2))</f>
        <v>PA</v>
      </c>
      <c r="V162" s="55"/>
      <c r="W162" s="73"/>
      <c r="X162"/>
      <c r="Y162"/>
      <c r="AE162"/>
    </row>
    <row r="163" spans="1:31" x14ac:dyDescent="0.2">
      <c r="A163" s="84" t="s">
        <v>9</v>
      </c>
      <c r="B163" s="84" t="s">
        <v>14</v>
      </c>
      <c r="C163" s="58" t="s">
        <v>38</v>
      </c>
      <c r="D163" s="58" t="s">
        <v>44</v>
      </c>
      <c r="E163" s="30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31">
        <v>41913</v>
      </c>
      <c r="N163" s="3">
        <v>10</v>
      </c>
      <c r="O163" s="58" t="s">
        <v>28</v>
      </c>
      <c r="P163" s="32">
        <v>2014</v>
      </c>
      <c r="Q163" s="30" t="str">
        <f>_xlfn.CONCAT(data!$O163, " ", data!$P163)</f>
        <v>October 2014</v>
      </c>
      <c r="R163" s="76" t="str">
        <f>PROPER(IF(data!$E163&gt;1000, TRUE, FALSE))</f>
        <v>True</v>
      </c>
      <c r="S163" s="11" t="str">
        <f>PROPER(IF(data!$E163&gt;3000, TRUE, FALSE))</f>
        <v>False</v>
      </c>
      <c r="T163" s="78" t="str">
        <f>UPPER(LEFT(data!$C163, 2))</f>
        <v>PA</v>
      </c>
      <c r="V163" s="55"/>
      <c r="W163" s="73"/>
      <c r="X163"/>
      <c r="Y163"/>
      <c r="AE163"/>
    </row>
    <row r="164" spans="1:31" x14ac:dyDescent="0.2">
      <c r="A164" s="84" t="s">
        <v>8</v>
      </c>
      <c r="B164" s="84" t="s">
        <v>17</v>
      </c>
      <c r="C164" s="58" t="s">
        <v>38</v>
      </c>
      <c r="D164" s="58" t="s">
        <v>44</v>
      </c>
      <c r="E164" s="30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31">
        <v>41548</v>
      </c>
      <c r="N164" s="3">
        <v>10</v>
      </c>
      <c r="O164" s="58" t="s">
        <v>28</v>
      </c>
      <c r="P164" s="32">
        <v>2013</v>
      </c>
      <c r="Q164" s="30" t="str">
        <f>_xlfn.CONCAT(data!$O164, " ", data!$P164)</f>
        <v>October 2013</v>
      </c>
      <c r="R164" s="76" t="str">
        <f>PROPER(IF(data!$E164&gt;1000, TRUE, FALSE))</f>
        <v>True</v>
      </c>
      <c r="S164" s="11" t="str">
        <f>PROPER(IF(data!$E164&gt;3000, TRUE, FALSE))</f>
        <v>False</v>
      </c>
      <c r="T164" s="78" t="str">
        <f>UPPER(LEFT(data!$C164, 2))</f>
        <v>PA</v>
      </c>
      <c r="V164" s="55"/>
      <c r="W164" s="73"/>
      <c r="X164"/>
      <c r="Y164"/>
      <c r="AE164"/>
    </row>
    <row r="165" spans="1:31" x14ac:dyDescent="0.2">
      <c r="A165" s="84" t="s">
        <v>9</v>
      </c>
      <c r="B165" s="84" t="s">
        <v>16</v>
      </c>
      <c r="C165" s="58" t="s">
        <v>38</v>
      </c>
      <c r="D165" s="58" t="s">
        <v>44</v>
      </c>
      <c r="E165" s="30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31">
        <v>41974</v>
      </c>
      <c r="N165" s="3">
        <v>12</v>
      </c>
      <c r="O165" s="58" t="s">
        <v>30</v>
      </c>
      <c r="P165" s="32">
        <v>2014</v>
      </c>
      <c r="Q165" s="30" t="str">
        <f>_xlfn.CONCAT(data!$O165, " ", data!$P165)</f>
        <v>December 2014</v>
      </c>
      <c r="R165" s="76" t="str">
        <f>PROPER(IF(data!$E165&gt;1000, TRUE, FALSE))</f>
        <v>True</v>
      </c>
      <c r="S165" s="11" t="str">
        <f>PROPER(IF(data!$E165&gt;3000, TRUE, FALSE))</f>
        <v>False</v>
      </c>
      <c r="T165" s="78" t="str">
        <f>UPPER(LEFT(data!$C165, 2))</f>
        <v>PA</v>
      </c>
      <c r="V165" s="55"/>
      <c r="W165" s="73"/>
      <c r="X165"/>
      <c r="Y165"/>
      <c r="AE165"/>
    </row>
    <row r="166" spans="1:31" x14ac:dyDescent="0.2">
      <c r="A166" s="84" t="s">
        <v>9</v>
      </c>
      <c r="B166" s="84" t="s">
        <v>17</v>
      </c>
      <c r="C166" s="58" t="s">
        <v>38</v>
      </c>
      <c r="D166" s="58" t="s">
        <v>44</v>
      </c>
      <c r="E166" s="30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31">
        <v>41974</v>
      </c>
      <c r="N166" s="3">
        <v>12</v>
      </c>
      <c r="O166" s="58" t="s">
        <v>30</v>
      </c>
      <c r="P166" s="32">
        <v>2014</v>
      </c>
      <c r="Q166" s="30" t="str">
        <f>_xlfn.CONCAT(data!$O166, " ", data!$P166)</f>
        <v>December 2014</v>
      </c>
      <c r="R166" s="76" t="str">
        <f>PROPER(IF(data!$E166&gt;1000, TRUE, FALSE))</f>
        <v>True</v>
      </c>
      <c r="S166" s="11" t="str">
        <f>PROPER(IF(data!$E166&gt;3000, TRUE, FALSE))</f>
        <v>False</v>
      </c>
      <c r="T166" s="78" t="str">
        <f>UPPER(LEFT(data!$C166, 2))</f>
        <v>PA</v>
      </c>
      <c r="V166" s="55"/>
      <c r="W166" s="73"/>
      <c r="X166"/>
      <c r="Y166"/>
      <c r="AE166"/>
    </row>
    <row r="167" spans="1:31" x14ac:dyDescent="0.2">
      <c r="A167" s="84" t="s">
        <v>9</v>
      </c>
      <c r="B167" s="84" t="s">
        <v>14</v>
      </c>
      <c r="C167" s="58" t="s">
        <v>39</v>
      </c>
      <c r="D167" s="58" t="s">
        <v>44</v>
      </c>
      <c r="E167" s="30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31">
        <v>41913</v>
      </c>
      <c r="N167" s="3">
        <v>10</v>
      </c>
      <c r="O167" s="58" t="s">
        <v>28</v>
      </c>
      <c r="P167" s="32">
        <v>2014</v>
      </c>
      <c r="Q167" s="30" t="str">
        <f>_xlfn.CONCAT(data!$O167, " ", data!$P167)</f>
        <v>October 2014</v>
      </c>
      <c r="R167" s="76" t="str">
        <f>PROPER(IF(data!$E167&gt;1000, TRUE, FALSE))</f>
        <v>True</v>
      </c>
      <c r="S167" s="11" t="str">
        <f>PROPER(IF(data!$E167&gt;3000, TRUE, FALSE))</f>
        <v>False</v>
      </c>
      <c r="T167" s="78" t="str">
        <f>UPPER(LEFT(data!$C167, 2))</f>
        <v>VE</v>
      </c>
      <c r="V167" s="55"/>
      <c r="W167" s="73"/>
      <c r="X167"/>
      <c r="Y167"/>
      <c r="AE167"/>
    </row>
    <row r="168" spans="1:31" x14ac:dyDescent="0.2">
      <c r="A168" s="84" t="s">
        <v>7</v>
      </c>
      <c r="B168" s="84" t="s">
        <v>15</v>
      </c>
      <c r="C168" s="58" t="s">
        <v>40</v>
      </c>
      <c r="D168" s="58" t="s">
        <v>44</v>
      </c>
      <c r="E168" s="30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31">
        <v>41671</v>
      </c>
      <c r="N168" s="3">
        <v>2</v>
      </c>
      <c r="O168" s="58" t="s">
        <v>20</v>
      </c>
      <c r="P168" s="32">
        <v>2014</v>
      </c>
      <c r="Q168" s="30" t="str">
        <f>_xlfn.CONCAT(data!$O168, " ", data!$P168)</f>
        <v>February 2014</v>
      </c>
      <c r="R168" s="76" t="str">
        <f>PROPER(IF(data!$E168&gt;1000, TRUE, FALSE))</f>
        <v>True</v>
      </c>
      <c r="S168" s="11" t="str">
        <f>PROPER(IF(data!$E168&gt;3000, TRUE, FALSE))</f>
        <v>False</v>
      </c>
      <c r="T168" s="78" t="str">
        <f>UPPER(LEFT(data!$C168, 2))</f>
        <v>VT</v>
      </c>
      <c r="V168" s="55"/>
      <c r="W168" s="73"/>
      <c r="X168"/>
      <c r="Y168"/>
      <c r="AE168"/>
    </row>
    <row r="169" spans="1:31" x14ac:dyDescent="0.2">
      <c r="A169" s="84" t="s">
        <v>11</v>
      </c>
      <c r="B169" s="84" t="s">
        <v>18</v>
      </c>
      <c r="C169" s="58" t="s">
        <v>40</v>
      </c>
      <c r="D169" s="58" t="s">
        <v>44</v>
      </c>
      <c r="E169" s="30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31">
        <v>41730</v>
      </c>
      <c r="N169" s="3">
        <v>4</v>
      </c>
      <c r="O169" s="58" t="s">
        <v>22</v>
      </c>
      <c r="P169" s="32">
        <v>2014</v>
      </c>
      <c r="Q169" s="30" t="str">
        <f>_xlfn.CONCAT(data!$O169, " ", data!$P169)</f>
        <v>April 2014</v>
      </c>
      <c r="R169" s="76" t="str">
        <f>PROPER(IF(data!$E169&gt;1000, TRUE, FALSE))</f>
        <v>True</v>
      </c>
      <c r="S169" s="11" t="str">
        <f>PROPER(IF(data!$E169&gt;3000, TRUE, FALSE))</f>
        <v>False</v>
      </c>
      <c r="T169" s="78" t="str">
        <f>UPPER(LEFT(data!$C169, 2))</f>
        <v>VT</v>
      </c>
      <c r="V169" s="55"/>
      <c r="W169" s="73"/>
      <c r="X169"/>
      <c r="Y169"/>
      <c r="AE169"/>
    </row>
    <row r="170" spans="1:31" x14ac:dyDescent="0.2">
      <c r="A170" s="84" t="s">
        <v>9</v>
      </c>
      <c r="B170" s="84" t="s">
        <v>17</v>
      </c>
      <c r="C170" s="58" t="s">
        <v>40</v>
      </c>
      <c r="D170" s="58" t="s">
        <v>44</v>
      </c>
      <c r="E170" s="3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31">
        <v>41791</v>
      </c>
      <c r="N170" s="3">
        <v>6</v>
      </c>
      <c r="O170" s="58" t="s">
        <v>24</v>
      </c>
      <c r="P170" s="32">
        <v>2014</v>
      </c>
      <c r="Q170" s="30" t="str">
        <f>_xlfn.CONCAT(data!$O170, " ", data!$P170)</f>
        <v>June 2014</v>
      </c>
      <c r="R170" s="76" t="str">
        <f>PROPER(IF(data!$E170&gt;1000, TRUE, FALSE))</f>
        <v>True</v>
      </c>
      <c r="S170" s="11" t="str">
        <f>PROPER(IF(data!$E170&gt;3000, TRUE, FALSE))</f>
        <v>False</v>
      </c>
      <c r="T170" s="78" t="str">
        <f>UPPER(LEFT(data!$C170, 2))</f>
        <v>VT</v>
      </c>
      <c r="V170" s="55"/>
      <c r="W170" s="73"/>
      <c r="X170"/>
      <c r="Y170"/>
      <c r="AE170"/>
    </row>
    <row r="171" spans="1:31" x14ac:dyDescent="0.2">
      <c r="A171" s="84" t="s">
        <v>7</v>
      </c>
      <c r="B171" s="84" t="s">
        <v>14</v>
      </c>
      <c r="C171" s="58" t="s">
        <v>40</v>
      </c>
      <c r="D171" s="58" t="s">
        <v>44</v>
      </c>
      <c r="E171" s="30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31">
        <v>41852</v>
      </c>
      <c r="N171" s="3">
        <v>8</v>
      </c>
      <c r="O171" s="58" t="s">
        <v>26</v>
      </c>
      <c r="P171" s="32">
        <v>2014</v>
      </c>
      <c r="Q171" s="30" t="str">
        <f>_xlfn.CONCAT(data!$O171, " ", data!$P171)</f>
        <v>August 2014</v>
      </c>
      <c r="R171" s="76" t="str">
        <f>PROPER(IF(data!$E171&gt;1000, TRUE, FALSE))</f>
        <v>True</v>
      </c>
      <c r="S171" s="11" t="str">
        <f>PROPER(IF(data!$E171&gt;3000, TRUE, FALSE))</f>
        <v>False</v>
      </c>
      <c r="T171" s="78" t="str">
        <f>UPPER(LEFT(data!$C171, 2))</f>
        <v>VT</v>
      </c>
      <c r="V171" s="55"/>
      <c r="W171" s="73"/>
      <c r="X171"/>
      <c r="Y171"/>
      <c r="AE171"/>
    </row>
    <row r="172" spans="1:31" x14ac:dyDescent="0.2">
      <c r="A172" s="84" t="s">
        <v>10</v>
      </c>
      <c r="B172" s="84" t="s">
        <v>18</v>
      </c>
      <c r="C172" s="58" t="s">
        <v>40</v>
      </c>
      <c r="D172" s="58" t="s">
        <v>44</v>
      </c>
      <c r="E172" s="30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31">
        <v>41852</v>
      </c>
      <c r="N172" s="3">
        <v>8</v>
      </c>
      <c r="O172" s="58" t="s">
        <v>26</v>
      </c>
      <c r="P172" s="32">
        <v>2014</v>
      </c>
      <c r="Q172" s="30" t="str">
        <f>_xlfn.CONCAT(data!$O172, " ", data!$P172)</f>
        <v>August 2014</v>
      </c>
      <c r="R172" s="76" t="str">
        <f>PROPER(IF(data!$E172&gt;1000, TRUE, FALSE))</f>
        <v>True</v>
      </c>
      <c r="S172" s="11" t="str">
        <f>PROPER(IF(data!$E172&gt;3000, TRUE, FALSE))</f>
        <v>False</v>
      </c>
      <c r="T172" s="78" t="str">
        <f>UPPER(LEFT(data!$C172, 2))</f>
        <v>VT</v>
      </c>
      <c r="V172" s="55"/>
      <c r="W172" s="73"/>
      <c r="X172"/>
      <c r="Y172"/>
      <c r="AE172"/>
    </row>
    <row r="173" spans="1:31" x14ac:dyDescent="0.2">
      <c r="A173" s="84" t="s">
        <v>8</v>
      </c>
      <c r="B173" s="84" t="s">
        <v>17</v>
      </c>
      <c r="C173" s="58" t="s">
        <v>40</v>
      </c>
      <c r="D173" s="58" t="s">
        <v>44</v>
      </c>
      <c r="E173" s="30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31">
        <v>41548</v>
      </c>
      <c r="N173" s="3">
        <v>10</v>
      </c>
      <c r="O173" s="58" t="s">
        <v>28</v>
      </c>
      <c r="P173" s="32">
        <v>2013</v>
      </c>
      <c r="Q173" s="30" t="str">
        <f>_xlfn.CONCAT(data!$O173, " ", data!$P173)</f>
        <v>October 2013</v>
      </c>
      <c r="R173" s="76" t="str">
        <f>PROPER(IF(data!$E173&gt;1000, TRUE, FALSE))</f>
        <v>True</v>
      </c>
      <c r="S173" s="11" t="str">
        <f>PROPER(IF(data!$E173&gt;3000, TRUE, FALSE))</f>
        <v>False</v>
      </c>
      <c r="T173" s="78" t="str">
        <f>UPPER(LEFT(data!$C173, 2))</f>
        <v>VT</v>
      </c>
      <c r="V173" s="55"/>
      <c r="W173" s="73"/>
      <c r="X173"/>
      <c r="Y173"/>
      <c r="AE173"/>
    </row>
    <row r="174" spans="1:31" x14ac:dyDescent="0.2">
      <c r="A174" s="84" t="s">
        <v>10</v>
      </c>
      <c r="B174" s="84" t="s">
        <v>14</v>
      </c>
      <c r="C174" s="58" t="s">
        <v>36</v>
      </c>
      <c r="D174" s="58" t="s">
        <v>44</v>
      </c>
      <c r="E174" s="30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31">
        <v>41760</v>
      </c>
      <c r="N174" s="3">
        <v>5</v>
      </c>
      <c r="O174" s="58" t="s">
        <v>23</v>
      </c>
      <c r="P174" s="32">
        <v>2014</v>
      </c>
      <c r="Q174" s="30" t="str">
        <f>_xlfn.CONCAT(data!$O174, " ", data!$P174)</f>
        <v>May 2014</v>
      </c>
      <c r="R174" s="76" t="str">
        <f>PROPER(IF(data!$E174&gt;1000, TRUE, FALSE))</f>
        <v>False</v>
      </c>
      <c r="S174" s="11" t="str">
        <f>PROPER(IF(data!$E174&gt;3000, TRUE, FALSE))</f>
        <v>False</v>
      </c>
      <c r="T174" s="78" t="str">
        <f>UPPER(LEFT(data!$C174, 2))</f>
        <v>CA</v>
      </c>
      <c r="V174" s="55"/>
      <c r="W174" s="73"/>
      <c r="X174"/>
      <c r="Y174"/>
      <c r="AE174"/>
    </row>
    <row r="175" spans="1:31" x14ac:dyDescent="0.2">
      <c r="A175" s="84" t="s">
        <v>10</v>
      </c>
      <c r="B175" s="84" t="s">
        <v>18</v>
      </c>
      <c r="C175" s="58" t="s">
        <v>38</v>
      </c>
      <c r="D175" s="58" t="s">
        <v>44</v>
      </c>
      <c r="E175" s="30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31">
        <v>41518</v>
      </c>
      <c r="N175" s="3">
        <v>9</v>
      </c>
      <c r="O175" s="58" t="s">
        <v>27</v>
      </c>
      <c r="P175" s="32">
        <v>2013</v>
      </c>
      <c r="Q175" s="30" t="str">
        <f>_xlfn.CONCAT(data!$O175, " ", data!$P175)</f>
        <v>September 2013</v>
      </c>
      <c r="R175" s="76" t="str">
        <f>PROPER(IF(data!$E175&gt;1000, TRUE, FALSE))</f>
        <v>True</v>
      </c>
      <c r="S175" s="11" t="str">
        <f>PROPER(IF(data!$E175&gt;3000, TRUE, FALSE))</f>
        <v>False</v>
      </c>
      <c r="T175" s="78" t="str">
        <f>UPPER(LEFT(data!$C175, 2))</f>
        <v>PA</v>
      </c>
      <c r="V175" s="55"/>
      <c r="W175" s="73"/>
      <c r="X175"/>
      <c r="Y175"/>
      <c r="AE175"/>
    </row>
    <row r="176" spans="1:31" x14ac:dyDescent="0.2">
      <c r="A176" s="84" t="s">
        <v>10</v>
      </c>
      <c r="B176" s="84" t="s">
        <v>14</v>
      </c>
      <c r="C176" s="58" t="s">
        <v>39</v>
      </c>
      <c r="D176" s="58" t="s">
        <v>44</v>
      </c>
      <c r="E176" s="30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31">
        <v>41730</v>
      </c>
      <c r="N176" s="3">
        <v>4</v>
      </c>
      <c r="O176" s="58" t="s">
        <v>22</v>
      </c>
      <c r="P176" s="32">
        <v>2014</v>
      </c>
      <c r="Q176" s="30" t="str">
        <f>_xlfn.CONCAT(data!$O176, " ", data!$P176)</f>
        <v>April 2014</v>
      </c>
      <c r="R176" s="76" t="str">
        <f>PROPER(IF(data!$E176&gt;1000, TRUE, FALSE))</f>
        <v>True</v>
      </c>
      <c r="S176" s="11" t="str">
        <f>PROPER(IF(data!$E176&gt;3000, TRUE, FALSE))</f>
        <v>True</v>
      </c>
      <c r="T176" s="78" t="str">
        <f>UPPER(LEFT(data!$C176, 2))</f>
        <v>VE</v>
      </c>
      <c r="V176" s="55"/>
      <c r="W176" s="73"/>
      <c r="X176"/>
      <c r="Y176"/>
      <c r="AE176"/>
    </row>
    <row r="177" spans="1:31" x14ac:dyDescent="0.2">
      <c r="A177" s="84" t="s">
        <v>11</v>
      </c>
      <c r="B177" s="84" t="s">
        <v>17</v>
      </c>
      <c r="C177" s="58" t="s">
        <v>40</v>
      </c>
      <c r="D177" s="58" t="s">
        <v>44</v>
      </c>
      <c r="E177" s="30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31">
        <v>41640</v>
      </c>
      <c r="N177" s="3">
        <v>1</v>
      </c>
      <c r="O177" s="58" t="s">
        <v>19</v>
      </c>
      <c r="P177" s="32">
        <v>2014</v>
      </c>
      <c r="Q177" s="30" t="str">
        <f>_xlfn.CONCAT(data!$O177, " ", data!$P177)</f>
        <v>January 2014</v>
      </c>
      <c r="R177" s="76" t="str">
        <f>PROPER(IF(data!$E177&gt;1000, TRUE, FALSE))</f>
        <v>True</v>
      </c>
      <c r="S177" s="11" t="str">
        <f>PROPER(IF(data!$E177&gt;3000, TRUE, FALSE))</f>
        <v>False</v>
      </c>
      <c r="T177" s="78" t="str">
        <f>UPPER(LEFT(data!$C177, 2))</f>
        <v>VT</v>
      </c>
      <c r="V177" s="55"/>
      <c r="W177" s="73"/>
      <c r="X177"/>
      <c r="Y177"/>
      <c r="AE177"/>
    </row>
    <row r="178" spans="1:31" x14ac:dyDescent="0.2">
      <c r="A178" s="84" t="s">
        <v>8</v>
      </c>
      <c r="B178" s="84" t="s">
        <v>18</v>
      </c>
      <c r="C178" s="58" t="s">
        <v>37</v>
      </c>
      <c r="D178" s="58" t="s">
        <v>44</v>
      </c>
      <c r="E178" s="30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31">
        <v>41913</v>
      </c>
      <c r="N178" s="3">
        <v>10</v>
      </c>
      <c r="O178" s="58" t="s">
        <v>28</v>
      </c>
      <c r="P178" s="32">
        <v>2014</v>
      </c>
      <c r="Q178" s="30" t="str">
        <f>_xlfn.CONCAT(data!$O178, " ", data!$P178)</f>
        <v>October 2014</v>
      </c>
      <c r="R178" s="76" t="str">
        <f>PROPER(IF(data!$E178&gt;1000, TRUE, FALSE))</f>
        <v>True</v>
      </c>
      <c r="S178" s="11" t="str">
        <f>PROPER(IF(data!$E178&gt;3000, TRUE, FALSE))</f>
        <v>False</v>
      </c>
      <c r="T178" s="78" t="str">
        <f>UPPER(LEFT(data!$C178, 2))</f>
        <v>MO</v>
      </c>
      <c r="V178" s="55"/>
      <c r="W178" s="73"/>
      <c r="X178"/>
      <c r="Y178"/>
      <c r="AE178"/>
    </row>
    <row r="179" spans="1:31" x14ac:dyDescent="0.2">
      <c r="A179" s="84" t="s">
        <v>8</v>
      </c>
      <c r="B179" s="84" t="s">
        <v>18</v>
      </c>
      <c r="C179" s="58" t="s">
        <v>38</v>
      </c>
      <c r="D179" s="58" t="s">
        <v>44</v>
      </c>
      <c r="E179" s="30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31">
        <v>41913</v>
      </c>
      <c r="N179" s="3">
        <v>10</v>
      </c>
      <c r="O179" s="58" t="s">
        <v>28</v>
      </c>
      <c r="P179" s="32">
        <v>2014</v>
      </c>
      <c r="Q179" s="30" t="str">
        <f>_xlfn.CONCAT(data!$O179, " ", data!$P179)</f>
        <v>October 2014</v>
      </c>
      <c r="R179" s="76" t="str">
        <f>PROPER(IF(data!$E179&gt;1000, TRUE, FALSE))</f>
        <v>True</v>
      </c>
      <c r="S179" s="11" t="str">
        <f>PROPER(IF(data!$E179&gt;3000, TRUE, FALSE))</f>
        <v>False</v>
      </c>
      <c r="T179" s="78" t="str">
        <f>UPPER(LEFT(data!$C179, 2))</f>
        <v>PA</v>
      </c>
      <c r="V179" s="55"/>
      <c r="W179" s="73"/>
      <c r="X179"/>
      <c r="Y179"/>
      <c r="AE179"/>
    </row>
    <row r="180" spans="1:31" x14ac:dyDescent="0.2">
      <c r="A180" s="84" t="s">
        <v>8</v>
      </c>
      <c r="B180" s="84" t="s">
        <v>16</v>
      </c>
      <c r="C180" s="58" t="s">
        <v>38</v>
      </c>
      <c r="D180" s="58" t="s">
        <v>44</v>
      </c>
      <c r="E180" s="3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31">
        <v>41609</v>
      </c>
      <c r="N180" s="3">
        <v>12</v>
      </c>
      <c r="O180" s="58" t="s">
        <v>30</v>
      </c>
      <c r="P180" s="32">
        <v>2013</v>
      </c>
      <c r="Q180" s="30" t="str">
        <f>_xlfn.CONCAT(data!$O180, " ", data!$P180)</f>
        <v>December 2013</v>
      </c>
      <c r="R180" s="76" t="str">
        <f>PROPER(IF(data!$E180&gt;1000, TRUE, FALSE))</f>
        <v>True</v>
      </c>
      <c r="S180" s="11" t="str">
        <f>PROPER(IF(data!$E180&gt;3000, TRUE, FALSE))</f>
        <v>False</v>
      </c>
      <c r="T180" s="78" t="str">
        <f>UPPER(LEFT(data!$C180, 2))</f>
        <v>PA</v>
      </c>
      <c r="V180" s="55"/>
      <c r="W180" s="73"/>
      <c r="X180"/>
      <c r="Y180"/>
      <c r="AE180"/>
    </row>
    <row r="181" spans="1:31" x14ac:dyDescent="0.2">
      <c r="A181" s="84" t="s">
        <v>10</v>
      </c>
      <c r="B181" s="84" t="s">
        <v>15</v>
      </c>
      <c r="C181" s="58" t="s">
        <v>39</v>
      </c>
      <c r="D181" s="58" t="s">
        <v>44</v>
      </c>
      <c r="E181" s="30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31">
        <v>41518</v>
      </c>
      <c r="N181" s="3">
        <v>9</v>
      </c>
      <c r="O181" s="58" t="s">
        <v>27</v>
      </c>
      <c r="P181" s="32">
        <v>2013</v>
      </c>
      <c r="Q181" s="30" t="str">
        <f>_xlfn.CONCAT(data!$O181, " ", data!$P181)</f>
        <v>September 2013</v>
      </c>
      <c r="R181" s="76" t="str">
        <f>PROPER(IF(data!$E181&gt;1000, TRUE, FALSE))</f>
        <v>False</v>
      </c>
      <c r="S181" s="11" t="str">
        <f>PROPER(IF(data!$E181&gt;3000, TRUE, FALSE))</f>
        <v>False</v>
      </c>
      <c r="T181" s="78" t="str">
        <f>UPPER(LEFT(data!$C181, 2))</f>
        <v>VE</v>
      </c>
      <c r="V181" s="55"/>
      <c r="W181" s="73"/>
      <c r="X181"/>
      <c r="Y181"/>
      <c r="AE181"/>
    </row>
    <row r="182" spans="1:31" x14ac:dyDescent="0.2">
      <c r="A182" s="84" t="s">
        <v>10</v>
      </c>
      <c r="B182" s="84" t="s">
        <v>14</v>
      </c>
      <c r="C182" s="58" t="s">
        <v>36</v>
      </c>
      <c r="D182" s="58" t="s">
        <v>44</v>
      </c>
      <c r="E182" s="30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31">
        <v>41548</v>
      </c>
      <c r="N182" s="3">
        <v>10</v>
      </c>
      <c r="O182" s="58" t="s">
        <v>28</v>
      </c>
      <c r="P182" s="32">
        <v>2013</v>
      </c>
      <c r="Q182" s="30" t="str">
        <f>_xlfn.CONCAT(data!$O182, " ", data!$P182)</f>
        <v>October 2013</v>
      </c>
      <c r="R182" s="76" t="str">
        <f>PROPER(IF(data!$E182&gt;1000, TRUE, FALSE))</f>
        <v>True</v>
      </c>
      <c r="S182" s="11" t="str">
        <f>PROPER(IF(data!$E182&gt;3000, TRUE, FALSE))</f>
        <v>False</v>
      </c>
      <c r="T182" s="78" t="str">
        <f>UPPER(LEFT(data!$C182, 2))</f>
        <v>CA</v>
      </c>
      <c r="V182" s="55"/>
      <c r="W182" s="73"/>
      <c r="X182"/>
      <c r="Y182"/>
      <c r="AE182"/>
    </row>
    <row r="183" spans="1:31" x14ac:dyDescent="0.2">
      <c r="A183" s="84" t="s">
        <v>7</v>
      </c>
      <c r="B183" s="84" t="s">
        <v>17</v>
      </c>
      <c r="C183" s="58" t="s">
        <v>36</v>
      </c>
      <c r="D183" s="58" t="s">
        <v>44</v>
      </c>
      <c r="E183" s="30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31">
        <v>41913</v>
      </c>
      <c r="N183" s="3">
        <v>10</v>
      </c>
      <c r="O183" s="58" t="s">
        <v>28</v>
      </c>
      <c r="P183" s="32">
        <v>2014</v>
      </c>
      <c r="Q183" s="30" t="str">
        <f>_xlfn.CONCAT(data!$O183, " ", data!$P183)</f>
        <v>October 2014</v>
      </c>
      <c r="R183" s="76" t="str">
        <f>PROPER(IF(data!$E183&gt;1000, TRUE, FALSE))</f>
        <v>True</v>
      </c>
      <c r="S183" s="11" t="str">
        <f>PROPER(IF(data!$E183&gt;3000, TRUE, FALSE))</f>
        <v>False</v>
      </c>
      <c r="T183" s="78" t="str">
        <f>UPPER(LEFT(data!$C183, 2))</f>
        <v>CA</v>
      </c>
      <c r="V183" s="55"/>
      <c r="W183" s="73"/>
      <c r="X183"/>
      <c r="Y183"/>
      <c r="AE183"/>
    </row>
    <row r="184" spans="1:31" x14ac:dyDescent="0.2">
      <c r="A184" s="84" t="s">
        <v>10</v>
      </c>
      <c r="B184" s="84" t="s">
        <v>15</v>
      </c>
      <c r="C184" s="58" t="s">
        <v>36</v>
      </c>
      <c r="D184" s="58" t="s">
        <v>44</v>
      </c>
      <c r="E184" s="30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31">
        <v>41974</v>
      </c>
      <c r="N184" s="3">
        <v>12</v>
      </c>
      <c r="O184" s="58" t="s">
        <v>30</v>
      </c>
      <c r="P184" s="32">
        <v>2014</v>
      </c>
      <c r="Q184" s="30" t="str">
        <f>_xlfn.CONCAT(data!$O184, " ", data!$P184)</f>
        <v>December 2014</v>
      </c>
      <c r="R184" s="76" t="str">
        <f>PROPER(IF(data!$E184&gt;1000, TRUE, FALSE))</f>
        <v>False</v>
      </c>
      <c r="S184" s="11" t="str">
        <f>PROPER(IF(data!$E184&gt;3000, TRUE, FALSE))</f>
        <v>False</v>
      </c>
      <c r="T184" s="78" t="str">
        <f>UPPER(LEFT(data!$C184, 2))</f>
        <v>CA</v>
      </c>
      <c r="V184" s="55"/>
      <c r="W184" s="73"/>
      <c r="X184"/>
      <c r="Y184"/>
      <c r="AE184"/>
    </row>
    <row r="185" spans="1:31" x14ac:dyDescent="0.2">
      <c r="A185" s="84" t="s">
        <v>8</v>
      </c>
      <c r="B185" s="84" t="s">
        <v>14</v>
      </c>
      <c r="C185" s="58" t="s">
        <v>37</v>
      </c>
      <c r="D185" s="58" t="s">
        <v>44</v>
      </c>
      <c r="E185" s="30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31">
        <v>41699</v>
      </c>
      <c r="N185" s="3">
        <v>3</v>
      </c>
      <c r="O185" s="58" t="s">
        <v>21</v>
      </c>
      <c r="P185" s="32">
        <v>2014</v>
      </c>
      <c r="Q185" s="30" t="str">
        <f>_xlfn.CONCAT(data!$O185, " ", data!$P185)</f>
        <v>March 2014</v>
      </c>
      <c r="R185" s="76" t="str">
        <f>PROPER(IF(data!$E185&gt;1000, TRUE, FALSE))</f>
        <v>True</v>
      </c>
      <c r="S185" s="11" t="str">
        <f>PROPER(IF(data!$E185&gt;3000, TRUE, FALSE))</f>
        <v>False</v>
      </c>
      <c r="T185" s="78" t="str">
        <f>UPPER(LEFT(data!$C185, 2))</f>
        <v>MO</v>
      </c>
      <c r="V185" s="55"/>
      <c r="W185" s="73"/>
      <c r="X185"/>
      <c r="Y185"/>
      <c r="AE185"/>
    </row>
    <row r="186" spans="1:31" x14ac:dyDescent="0.2">
      <c r="A186" s="84" t="s">
        <v>7</v>
      </c>
      <c r="B186" s="84" t="s">
        <v>17</v>
      </c>
      <c r="C186" s="58" t="s">
        <v>37</v>
      </c>
      <c r="D186" s="58" t="s">
        <v>44</v>
      </c>
      <c r="E186" s="30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31">
        <v>41852</v>
      </c>
      <c r="N186" s="3">
        <v>8</v>
      </c>
      <c r="O186" s="58" t="s">
        <v>26</v>
      </c>
      <c r="P186" s="32">
        <v>2014</v>
      </c>
      <c r="Q186" s="30" t="str">
        <f>_xlfn.CONCAT(data!$O186, " ", data!$P186)</f>
        <v>August 2014</v>
      </c>
      <c r="R186" s="76" t="str">
        <f>PROPER(IF(data!$E186&gt;1000, TRUE, FALSE))</f>
        <v>True</v>
      </c>
      <c r="S186" s="11" t="str">
        <f>PROPER(IF(data!$E186&gt;3000, TRUE, FALSE))</f>
        <v>False</v>
      </c>
      <c r="T186" s="78" t="str">
        <f>UPPER(LEFT(data!$C186, 2))</f>
        <v>MO</v>
      </c>
      <c r="V186" s="55"/>
      <c r="W186" s="73"/>
      <c r="X186"/>
      <c r="Y186"/>
      <c r="AE186"/>
    </row>
    <row r="187" spans="1:31" x14ac:dyDescent="0.2">
      <c r="A187" s="84" t="s">
        <v>10</v>
      </c>
      <c r="B187" s="84" t="s">
        <v>14</v>
      </c>
      <c r="C187" s="58" t="s">
        <v>37</v>
      </c>
      <c r="D187" s="58" t="s">
        <v>44</v>
      </c>
      <c r="E187" s="30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31">
        <v>41548</v>
      </c>
      <c r="N187" s="3">
        <v>10</v>
      </c>
      <c r="O187" s="58" t="s">
        <v>28</v>
      </c>
      <c r="P187" s="32">
        <v>2013</v>
      </c>
      <c r="Q187" s="30" t="str">
        <f>_xlfn.CONCAT(data!$O187, " ", data!$P187)</f>
        <v>October 2013</v>
      </c>
      <c r="R187" s="76" t="str">
        <f>PROPER(IF(data!$E187&gt;1000, TRUE, FALSE))</f>
        <v>True</v>
      </c>
      <c r="S187" s="11" t="str">
        <f>PROPER(IF(data!$E187&gt;3000, TRUE, FALSE))</f>
        <v>False</v>
      </c>
      <c r="T187" s="78" t="str">
        <f>UPPER(LEFT(data!$C187, 2))</f>
        <v>MO</v>
      </c>
      <c r="V187" s="55"/>
      <c r="W187" s="73"/>
      <c r="X187"/>
      <c r="Y187"/>
      <c r="AE187"/>
    </row>
    <row r="188" spans="1:31" x14ac:dyDescent="0.2">
      <c r="A188" s="84" t="s">
        <v>7</v>
      </c>
      <c r="B188" s="84" t="s">
        <v>17</v>
      </c>
      <c r="C188" s="58" t="s">
        <v>37</v>
      </c>
      <c r="D188" s="58" t="s">
        <v>44</v>
      </c>
      <c r="E188" s="30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31">
        <v>41913</v>
      </c>
      <c r="N188" s="3">
        <v>10</v>
      </c>
      <c r="O188" s="58" t="s">
        <v>28</v>
      </c>
      <c r="P188" s="32">
        <v>2014</v>
      </c>
      <c r="Q188" s="30" t="str">
        <f>_xlfn.CONCAT(data!$O188, " ", data!$P188)</f>
        <v>October 2014</v>
      </c>
      <c r="R188" s="76" t="str">
        <f>PROPER(IF(data!$E188&gt;1000, TRUE, FALSE))</f>
        <v>True</v>
      </c>
      <c r="S188" s="11" t="str">
        <f>PROPER(IF(data!$E188&gt;3000, TRUE, FALSE))</f>
        <v>False</v>
      </c>
      <c r="T188" s="78" t="str">
        <f>UPPER(LEFT(data!$C188, 2))</f>
        <v>MO</v>
      </c>
      <c r="V188" s="55"/>
      <c r="W188" s="73"/>
      <c r="X188"/>
      <c r="Y188"/>
      <c r="AE188"/>
    </row>
    <row r="189" spans="1:31" x14ac:dyDescent="0.2">
      <c r="A189" s="84" t="s">
        <v>9</v>
      </c>
      <c r="B189" s="84" t="s">
        <v>18</v>
      </c>
      <c r="C189" s="58" t="s">
        <v>37</v>
      </c>
      <c r="D189" s="58" t="s">
        <v>44</v>
      </c>
      <c r="E189" s="30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31">
        <v>41974</v>
      </c>
      <c r="N189" s="3">
        <v>12</v>
      </c>
      <c r="O189" s="58" t="s">
        <v>30</v>
      </c>
      <c r="P189" s="32">
        <v>2014</v>
      </c>
      <c r="Q189" s="30" t="str">
        <f>_xlfn.CONCAT(data!$O189, " ", data!$P189)</f>
        <v>December 2014</v>
      </c>
      <c r="R189" s="76" t="str">
        <f>PROPER(IF(data!$E189&gt;1000, TRUE, FALSE))</f>
        <v>True</v>
      </c>
      <c r="S189" s="11" t="str">
        <f>PROPER(IF(data!$E189&gt;3000, TRUE, FALSE))</f>
        <v>False</v>
      </c>
      <c r="T189" s="78" t="str">
        <f>UPPER(LEFT(data!$C189, 2))</f>
        <v>MO</v>
      </c>
      <c r="V189" s="55"/>
      <c r="W189" s="73"/>
      <c r="X189"/>
      <c r="Y189"/>
      <c r="AE189"/>
    </row>
    <row r="190" spans="1:31" x14ac:dyDescent="0.2">
      <c r="A190" s="84" t="s">
        <v>10</v>
      </c>
      <c r="B190" s="84" t="s">
        <v>14</v>
      </c>
      <c r="C190" s="58" t="s">
        <v>38</v>
      </c>
      <c r="D190" s="58" t="s">
        <v>44</v>
      </c>
      <c r="E190" s="3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31">
        <v>41640</v>
      </c>
      <c r="N190" s="3">
        <v>1</v>
      </c>
      <c r="O190" s="58" t="s">
        <v>19</v>
      </c>
      <c r="P190" s="32">
        <v>2014</v>
      </c>
      <c r="Q190" s="30" t="str">
        <f>_xlfn.CONCAT(data!$O190, " ", data!$P190)</f>
        <v>January 2014</v>
      </c>
      <c r="R190" s="76" t="str">
        <f>PROPER(IF(data!$E190&gt;1000, TRUE, FALSE))</f>
        <v>True</v>
      </c>
      <c r="S190" s="11" t="str">
        <f>PROPER(IF(data!$E190&gt;3000, TRUE, FALSE))</f>
        <v>True</v>
      </c>
      <c r="T190" s="78" t="str">
        <f>UPPER(LEFT(data!$C190, 2))</f>
        <v>PA</v>
      </c>
      <c r="V190" s="55"/>
      <c r="W190" s="73"/>
      <c r="X190"/>
      <c r="Y190"/>
      <c r="AE190"/>
    </row>
    <row r="191" spans="1:31" x14ac:dyDescent="0.2">
      <c r="A191" s="84" t="s">
        <v>9</v>
      </c>
      <c r="B191" s="84" t="s">
        <v>17</v>
      </c>
      <c r="C191" s="58" t="s">
        <v>38</v>
      </c>
      <c r="D191" s="58" t="s">
        <v>44</v>
      </c>
      <c r="E191" s="30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31">
        <v>41699</v>
      </c>
      <c r="N191" s="3">
        <v>3</v>
      </c>
      <c r="O191" s="58" t="s">
        <v>21</v>
      </c>
      <c r="P191" s="32">
        <v>2014</v>
      </c>
      <c r="Q191" s="30" t="str">
        <f>_xlfn.CONCAT(data!$O191, " ", data!$P191)</f>
        <v>March 2014</v>
      </c>
      <c r="R191" s="76" t="str">
        <f>PROPER(IF(data!$E191&gt;1000, TRUE, FALSE))</f>
        <v>False</v>
      </c>
      <c r="S191" s="11" t="str">
        <f>PROPER(IF(data!$E191&gt;3000, TRUE, FALSE))</f>
        <v>False</v>
      </c>
      <c r="T191" s="78" t="str">
        <f>UPPER(LEFT(data!$C191, 2))</f>
        <v>PA</v>
      </c>
      <c r="V191" s="55"/>
      <c r="W191" s="73"/>
      <c r="X191"/>
      <c r="Y191"/>
      <c r="AE191"/>
    </row>
    <row r="192" spans="1:31" x14ac:dyDescent="0.2">
      <c r="A192" s="84" t="s">
        <v>7</v>
      </c>
      <c r="B192" s="84" t="s">
        <v>17</v>
      </c>
      <c r="C192" s="58" t="s">
        <v>38</v>
      </c>
      <c r="D192" s="58" t="s">
        <v>44</v>
      </c>
      <c r="E192" s="30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31">
        <v>41730</v>
      </c>
      <c r="N192" s="3">
        <v>4</v>
      </c>
      <c r="O192" s="58" t="s">
        <v>22</v>
      </c>
      <c r="P192" s="32">
        <v>2014</v>
      </c>
      <c r="Q192" s="30" t="str">
        <f>_xlfn.CONCAT(data!$O192, " ", data!$P192)</f>
        <v>April 2014</v>
      </c>
      <c r="R192" s="76" t="str">
        <f>PROPER(IF(data!$E192&gt;1000, TRUE, FALSE))</f>
        <v>True</v>
      </c>
      <c r="S192" s="11" t="str">
        <f>PROPER(IF(data!$E192&gt;3000, TRUE, FALSE))</f>
        <v>False</v>
      </c>
      <c r="T192" s="78" t="str">
        <f>UPPER(LEFT(data!$C192, 2))</f>
        <v>PA</v>
      </c>
      <c r="V192" s="55"/>
      <c r="W192" s="73"/>
      <c r="X192"/>
      <c r="Y192"/>
      <c r="AE192"/>
    </row>
    <row r="193" spans="1:31" x14ac:dyDescent="0.2">
      <c r="A193" s="84" t="s">
        <v>7</v>
      </c>
      <c r="B193" s="84" t="s">
        <v>15</v>
      </c>
      <c r="C193" s="58" t="s">
        <v>38</v>
      </c>
      <c r="D193" s="58" t="s">
        <v>44</v>
      </c>
      <c r="E193" s="30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31">
        <v>41760</v>
      </c>
      <c r="N193" s="3">
        <v>5</v>
      </c>
      <c r="O193" s="58" t="s">
        <v>23</v>
      </c>
      <c r="P193" s="32">
        <v>2014</v>
      </c>
      <c r="Q193" s="30" t="str">
        <f>_xlfn.CONCAT(data!$O193, " ", data!$P193)</f>
        <v>May 2014</v>
      </c>
      <c r="R193" s="76" t="str">
        <f>PROPER(IF(data!$E193&gt;1000, TRUE, FALSE))</f>
        <v>True</v>
      </c>
      <c r="S193" s="11" t="str">
        <f>PROPER(IF(data!$E193&gt;3000, TRUE, FALSE))</f>
        <v>False</v>
      </c>
      <c r="T193" s="78" t="str">
        <f>UPPER(LEFT(data!$C193, 2))</f>
        <v>PA</v>
      </c>
      <c r="V193" s="55"/>
      <c r="W193" s="73"/>
      <c r="X193"/>
      <c r="Y193"/>
      <c r="AE193"/>
    </row>
    <row r="194" spans="1:31" x14ac:dyDescent="0.2">
      <c r="A194" s="84" t="s">
        <v>10</v>
      </c>
      <c r="B194" s="84" t="s">
        <v>15</v>
      </c>
      <c r="C194" s="58" t="s">
        <v>38</v>
      </c>
      <c r="D194" s="58" t="s">
        <v>44</v>
      </c>
      <c r="E194" s="30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31">
        <v>41821</v>
      </c>
      <c r="N194" s="3">
        <v>7</v>
      </c>
      <c r="O194" s="58" t="s">
        <v>25</v>
      </c>
      <c r="P194" s="32">
        <v>2014</v>
      </c>
      <c r="Q194" s="30" t="str">
        <f>_xlfn.CONCAT(data!$O194, " ", data!$P194)</f>
        <v>July 2014</v>
      </c>
      <c r="R194" s="76" t="str">
        <f>PROPER(IF(data!$E194&gt;1000, TRUE, FALSE))</f>
        <v>True</v>
      </c>
      <c r="S194" s="11" t="str">
        <f>PROPER(IF(data!$E194&gt;3000, TRUE, FALSE))</f>
        <v>True</v>
      </c>
      <c r="T194" s="78" t="str">
        <f>UPPER(LEFT(data!$C194, 2))</f>
        <v>PA</v>
      </c>
      <c r="V194" s="55"/>
      <c r="W194" s="73"/>
      <c r="X194"/>
      <c r="Y194"/>
      <c r="AE194"/>
    </row>
    <row r="195" spans="1:31" x14ac:dyDescent="0.2">
      <c r="A195" s="84" t="s">
        <v>9</v>
      </c>
      <c r="B195" s="84" t="s">
        <v>16</v>
      </c>
      <c r="C195" s="58" t="s">
        <v>38</v>
      </c>
      <c r="D195" s="58" t="s">
        <v>44</v>
      </c>
      <c r="E195" s="30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31">
        <v>41821</v>
      </c>
      <c r="N195" s="3">
        <v>7</v>
      </c>
      <c r="O195" s="58" t="s">
        <v>25</v>
      </c>
      <c r="P195" s="32">
        <v>2014</v>
      </c>
      <c r="Q195" s="30" t="str">
        <f>_xlfn.CONCAT(data!$O195, " ", data!$P195)</f>
        <v>July 2014</v>
      </c>
      <c r="R195" s="76" t="str">
        <f>PROPER(IF(data!$E195&gt;1000, TRUE, FALSE))</f>
        <v>True</v>
      </c>
      <c r="S195" s="11" t="str">
        <f>PROPER(IF(data!$E195&gt;3000, TRUE, FALSE))</f>
        <v>False</v>
      </c>
      <c r="T195" s="78" t="str">
        <f>UPPER(LEFT(data!$C195, 2))</f>
        <v>PA</v>
      </c>
      <c r="V195" s="55"/>
      <c r="W195" s="73"/>
      <c r="X195"/>
      <c r="Y195"/>
      <c r="AE195"/>
    </row>
    <row r="196" spans="1:31" x14ac:dyDescent="0.2">
      <c r="A196" s="84" t="s">
        <v>8</v>
      </c>
      <c r="B196" s="84" t="s">
        <v>14</v>
      </c>
      <c r="C196" s="58" t="s">
        <v>38</v>
      </c>
      <c r="D196" s="58" t="s">
        <v>44</v>
      </c>
      <c r="E196" s="30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31">
        <v>41883</v>
      </c>
      <c r="N196" s="3">
        <v>9</v>
      </c>
      <c r="O196" s="58" t="s">
        <v>27</v>
      </c>
      <c r="P196" s="32">
        <v>2014</v>
      </c>
      <c r="Q196" s="30" t="str">
        <f>_xlfn.CONCAT(data!$O196, " ", data!$P196)</f>
        <v>September 2014</v>
      </c>
      <c r="R196" s="76" t="str">
        <f>PROPER(IF(data!$E196&gt;1000, TRUE, FALSE))</f>
        <v>False</v>
      </c>
      <c r="S196" s="11" t="str">
        <f>PROPER(IF(data!$E196&gt;3000, TRUE, FALSE))</f>
        <v>False</v>
      </c>
      <c r="T196" s="78" t="str">
        <f>UPPER(LEFT(data!$C196, 2))</f>
        <v>PA</v>
      </c>
      <c r="V196" s="55"/>
      <c r="W196" s="73"/>
      <c r="X196"/>
      <c r="Y196"/>
      <c r="AE196"/>
    </row>
    <row r="197" spans="1:31" x14ac:dyDescent="0.2">
      <c r="A197" s="84" t="s">
        <v>10</v>
      </c>
      <c r="B197" s="84" t="s">
        <v>14</v>
      </c>
      <c r="C197" s="58" t="s">
        <v>38</v>
      </c>
      <c r="D197" s="58" t="s">
        <v>44</v>
      </c>
      <c r="E197" s="30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31">
        <v>41883</v>
      </c>
      <c r="N197" s="3">
        <v>9</v>
      </c>
      <c r="O197" s="58" t="s">
        <v>27</v>
      </c>
      <c r="P197" s="32">
        <v>2014</v>
      </c>
      <c r="Q197" s="30" t="str">
        <f>_xlfn.CONCAT(data!$O197, " ", data!$P197)</f>
        <v>September 2014</v>
      </c>
      <c r="R197" s="76" t="str">
        <f>PROPER(IF(data!$E197&gt;1000, TRUE, FALSE))</f>
        <v>True</v>
      </c>
      <c r="S197" s="11" t="str">
        <f>PROPER(IF(data!$E197&gt;3000, TRUE, FALSE))</f>
        <v>False</v>
      </c>
      <c r="T197" s="78" t="str">
        <f>UPPER(LEFT(data!$C197, 2))</f>
        <v>PA</v>
      </c>
      <c r="V197" s="55"/>
      <c r="W197" s="73"/>
      <c r="X197"/>
      <c r="Y197"/>
      <c r="AE197"/>
    </row>
    <row r="198" spans="1:31" x14ac:dyDescent="0.2">
      <c r="A198" s="84" t="s">
        <v>10</v>
      </c>
      <c r="B198" s="84" t="s">
        <v>15</v>
      </c>
      <c r="C198" s="58" t="s">
        <v>38</v>
      </c>
      <c r="D198" s="58" t="s">
        <v>44</v>
      </c>
      <c r="E198" s="30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31">
        <v>41883</v>
      </c>
      <c r="N198" s="3">
        <v>9</v>
      </c>
      <c r="O198" s="58" t="s">
        <v>27</v>
      </c>
      <c r="P198" s="32">
        <v>2014</v>
      </c>
      <c r="Q198" s="30" t="str">
        <f>_xlfn.CONCAT(data!$O198, " ", data!$P198)</f>
        <v>September 2014</v>
      </c>
      <c r="R198" s="76" t="str">
        <f>PROPER(IF(data!$E198&gt;1000, TRUE, FALSE))</f>
        <v>True</v>
      </c>
      <c r="S198" s="11" t="str">
        <f>PROPER(IF(data!$E198&gt;3000, TRUE, FALSE))</f>
        <v>False</v>
      </c>
      <c r="T198" s="78" t="str">
        <f>UPPER(LEFT(data!$C198, 2))</f>
        <v>PA</v>
      </c>
      <c r="V198" s="55"/>
      <c r="W198" s="73"/>
      <c r="X198"/>
      <c r="Y198"/>
      <c r="AE198"/>
    </row>
    <row r="199" spans="1:31" x14ac:dyDescent="0.2">
      <c r="A199" s="84" t="s">
        <v>8</v>
      </c>
      <c r="B199" s="84" t="s">
        <v>15</v>
      </c>
      <c r="C199" s="58" t="s">
        <v>38</v>
      </c>
      <c r="D199" s="58" t="s">
        <v>44</v>
      </c>
      <c r="E199" s="30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31">
        <v>41548</v>
      </c>
      <c r="N199" s="3">
        <v>10</v>
      </c>
      <c r="O199" s="58" t="s">
        <v>28</v>
      </c>
      <c r="P199" s="32">
        <v>2013</v>
      </c>
      <c r="Q199" s="30" t="str">
        <f>_xlfn.CONCAT(data!$O199, " ", data!$P199)</f>
        <v>October 2013</v>
      </c>
      <c r="R199" s="76" t="str">
        <f>PROPER(IF(data!$E199&gt;1000, TRUE, FALSE))</f>
        <v>False</v>
      </c>
      <c r="S199" s="11" t="str">
        <f>PROPER(IF(data!$E199&gt;3000, TRUE, FALSE))</f>
        <v>False</v>
      </c>
      <c r="T199" s="78" t="str">
        <f>UPPER(LEFT(data!$C199, 2))</f>
        <v>PA</v>
      </c>
      <c r="V199" s="55"/>
      <c r="W199" s="73"/>
      <c r="X199"/>
      <c r="Y199"/>
      <c r="AE199"/>
    </row>
    <row r="200" spans="1:31" x14ac:dyDescent="0.2">
      <c r="A200" s="84" t="s">
        <v>8</v>
      </c>
      <c r="B200" s="84" t="s">
        <v>18</v>
      </c>
      <c r="C200" s="58" t="s">
        <v>38</v>
      </c>
      <c r="D200" s="58" t="s">
        <v>44</v>
      </c>
      <c r="E200" s="3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31">
        <v>41548</v>
      </c>
      <c r="N200" s="3">
        <v>10</v>
      </c>
      <c r="O200" s="58" t="s">
        <v>28</v>
      </c>
      <c r="P200" s="32">
        <v>2013</v>
      </c>
      <c r="Q200" s="30" t="str">
        <f>_xlfn.CONCAT(data!$O200, " ", data!$P200)</f>
        <v>October 2013</v>
      </c>
      <c r="R200" s="76" t="str">
        <f>PROPER(IF(data!$E200&gt;1000, TRUE, FALSE))</f>
        <v>True</v>
      </c>
      <c r="S200" s="11" t="str">
        <f>PROPER(IF(data!$E200&gt;3000, TRUE, FALSE))</f>
        <v>False</v>
      </c>
      <c r="T200" s="78" t="str">
        <f>UPPER(LEFT(data!$C200, 2))</f>
        <v>PA</v>
      </c>
      <c r="V200" s="55"/>
      <c r="W200" s="73"/>
      <c r="X200"/>
      <c r="Y200"/>
      <c r="AE200"/>
    </row>
    <row r="201" spans="1:31" x14ac:dyDescent="0.2">
      <c r="A201" s="84" t="s">
        <v>10</v>
      </c>
      <c r="B201" s="84" t="s">
        <v>15</v>
      </c>
      <c r="C201" s="58" t="s">
        <v>38</v>
      </c>
      <c r="D201" s="58" t="s">
        <v>44</v>
      </c>
      <c r="E201" s="30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31">
        <v>41974</v>
      </c>
      <c r="N201" s="3">
        <v>12</v>
      </c>
      <c r="O201" s="58" t="s">
        <v>30</v>
      </c>
      <c r="P201" s="32">
        <v>2014</v>
      </c>
      <c r="Q201" s="30" t="str">
        <f>_xlfn.CONCAT(data!$O201, " ", data!$P201)</f>
        <v>December 2014</v>
      </c>
      <c r="R201" s="76" t="str">
        <f>PROPER(IF(data!$E201&gt;1000, TRUE, FALSE))</f>
        <v>False</v>
      </c>
      <c r="S201" s="11" t="str">
        <f>PROPER(IF(data!$E201&gt;3000, TRUE, FALSE))</f>
        <v>False</v>
      </c>
      <c r="T201" s="78" t="str">
        <f>UPPER(LEFT(data!$C201, 2))</f>
        <v>PA</v>
      </c>
      <c r="V201" s="55"/>
      <c r="W201" s="73"/>
      <c r="X201"/>
      <c r="Y201"/>
      <c r="AE201"/>
    </row>
    <row r="202" spans="1:31" x14ac:dyDescent="0.2">
      <c r="A202" s="84" t="s">
        <v>9</v>
      </c>
      <c r="B202" s="84" t="s">
        <v>18</v>
      </c>
      <c r="C202" s="58" t="s">
        <v>38</v>
      </c>
      <c r="D202" s="58" t="s">
        <v>44</v>
      </c>
      <c r="E202" s="30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31">
        <v>41974</v>
      </c>
      <c r="N202" s="3">
        <v>12</v>
      </c>
      <c r="O202" s="58" t="s">
        <v>30</v>
      </c>
      <c r="P202" s="32">
        <v>2014</v>
      </c>
      <c r="Q202" s="30" t="str">
        <f>_xlfn.CONCAT(data!$O202, " ", data!$P202)</f>
        <v>December 2014</v>
      </c>
      <c r="R202" s="76" t="str">
        <f>PROPER(IF(data!$E202&gt;1000, TRUE, FALSE))</f>
        <v>True</v>
      </c>
      <c r="S202" s="11" t="str">
        <f>PROPER(IF(data!$E202&gt;3000, TRUE, FALSE))</f>
        <v>False</v>
      </c>
      <c r="T202" s="78" t="str">
        <f>UPPER(LEFT(data!$C202, 2))</f>
        <v>PA</v>
      </c>
      <c r="V202" s="55"/>
      <c r="W202" s="73"/>
      <c r="X202"/>
      <c r="Y202"/>
      <c r="AE202"/>
    </row>
    <row r="203" spans="1:31" x14ac:dyDescent="0.2">
      <c r="A203" s="84" t="s">
        <v>11</v>
      </c>
      <c r="B203" s="84" t="s">
        <v>15</v>
      </c>
      <c r="C203" s="58" t="s">
        <v>39</v>
      </c>
      <c r="D203" s="58" t="s">
        <v>44</v>
      </c>
      <c r="E203" s="30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31">
        <v>41699</v>
      </c>
      <c r="N203" s="3">
        <v>3</v>
      </c>
      <c r="O203" s="58" t="s">
        <v>21</v>
      </c>
      <c r="P203" s="32">
        <v>2014</v>
      </c>
      <c r="Q203" s="30" t="str">
        <f>_xlfn.CONCAT(data!$O203, " ", data!$P203)</f>
        <v>March 2014</v>
      </c>
      <c r="R203" s="76" t="str">
        <f>PROPER(IF(data!$E203&gt;1000, TRUE, FALSE))</f>
        <v>True</v>
      </c>
      <c r="S203" s="11" t="str">
        <f>PROPER(IF(data!$E203&gt;3000, TRUE, FALSE))</f>
        <v>False</v>
      </c>
      <c r="T203" s="78" t="str">
        <f>UPPER(LEFT(data!$C203, 2))</f>
        <v>VE</v>
      </c>
      <c r="V203" s="55"/>
      <c r="W203" s="73"/>
      <c r="X203"/>
      <c r="Y203"/>
      <c r="AE203"/>
    </row>
    <row r="204" spans="1:31" x14ac:dyDescent="0.2">
      <c r="A204" s="84" t="s">
        <v>10</v>
      </c>
      <c r="B204" s="84" t="s">
        <v>14</v>
      </c>
      <c r="C204" s="58" t="s">
        <v>39</v>
      </c>
      <c r="D204" s="58" t="s">
        <v>44</v>
      </c>
      <c r="E204" s="30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31">
        <v>41518</v>
      </c>
      <c r="N204" s="3">
        <v>9</v>
      </c>
      <c r="O204" s="58" t="s">
        <v>27</v>
      </c>
      <c r="P204" s="32">
        <v>2013</v>
      </c>
      <c r="Q204" s="30" t="str">
        <f>_xlfn.CONCAT(data!$O204, " ", data!$P204)</f>
        <v>September 2013</v>
      </c>
      <c r="R204" s="76" t="str">
        <f>PROPER(IF(data!$E204&gt;1000, TRUE, FALSE))</f>
        <v>True</v>
      </c>
      <c r="S204" s="11" t="str">
        <f>PROPER(IF(data!$E204&gt;3000, TRUE, FALSE))</f>
        <v>False</v>
      </c>
      <c r="T204" s="78" t="str">
        <f>UPPER(LEFT(data!$C204, 2))</f>
        <v>VE</v>
      </c>
      <c r="V204" s="55"/>
      <c r="W204" s="73"/>
      <c r="X204"/>
      <c r="Y204"/>
      <c r="AE204"/>
    </row>
    <row r="205" spans="1:31" x14ac:dyDescent="0.2">
      <c r="A205" s="84" t="s">
        <v>10</v>
      </c>
      <c r="B205" s="84" t="s">
        <v>16</v>
      </c>
      <c r="C205" s="58" t="s">
        <v>39</v>
      </c>
      <c r="D205" s="58" t="s">
        <v>44</v>
      </c>
      <c r="E205" s="30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31">
        <v>41913</v>
      </c>
      <c r="N205" s="3">
        <v>10</v>
      </c>
      <c r="O205" s="58" t="s">
        <v>28</v>
      </c>
      <c r="P205" s="32">
        <v>2014</v>
      </c>
      <c r="Q205" s="30" t="str">
        <f>_xlfn.CONCAT(data!$O205, " ", data!$P205)</f>
        <v>October 2014</v>
      </c>
      <c r="R205" s="76" t="str">
        <f>PROPER(IF(data!$E205&gt;1000, TRUE, FALSE))</f>
        <v>True</v>
      </c>
      <c r="S205" s="11" t="str">
        <f>PROPER(IF(data!$E205&gt;3000, TRUE, FALSE))</f>
        <v>False</v>
      </c>
      <c r="T205" s="78" t="str">
        <f>UPPER(LEFT(data!$C205, 2))</f>
        <v>VE</v>
      </c>
      <c r="V205" s="55"/>
      <c r="W205" s="73"/>
      <c r="X205"/>
      <c r="Y205"/>
      <c r="AE205"/>
    </row>
    <row r="206" spans="1:31" x14ac:dyDescent="0.2">
      <c r="A206" s="84" t="s">
        <v>11</v>
      </c>
      <c r="B206" s="84" t="s">
        <v>16</v>
      </c>
      <c r="C206" s="58" t="s">
        <v>40</v>
      </c>
      <c r="D206" s="58" t="s">
        <v>44</v>
      </c>
      <c r="E206" s="30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31">
        <v>41760</v>
      </c>
      <c r="N206" s="3">
        <v>5</v>
      </c>
      <c r="O206" s="58" t="s">
        <v>23</v>
      </c>
      <c r="P206" s="32">
        <v>2014</v>
      </c>
      <c r="Q206" s="30" t="str">
        <f>_xlfn.CONCAT(data!$O206, " ", data!$P206)</f>
        <v>May 2014</v>
      </c>
      <c r="R206" s="76" t="str">
        <f>PROPER(IF(data!$E206&gt;1000, TRUE, FALSE))</f>
        <v>False</v>
      </c>
      <c r="S206" s="11" t="str">
        <f>PROPER(IF(data!$E206&gt;3000, TRUE, FALSE))</f>
        <v>False</v>
      </c>
      <c r="T206" s="78" t="str">
        <f>UPPER(LEFT(data!$C206, 2))</f>
        <v>VT</v>
      </c>
      <c r="V206" s="55"/>
      <c r="W206" s="73"/>
      <c r="X206"/>
      <c r="Y206"/>
      <c r="AE206"/>
    </row>
    <row r="207" spans="1:31" x14ac:dyDescent="0.2">
      <c r="A207" s="84" t="s">
        <v>10</v>
      </c>
      <c r="B207" s="84" t="s">
        <v>15</v>
      </c>
      <c r="C207" s="58" t="s">
        <v>40</v>
      </c>
      <c r="D207" s="58" t="s">
        <v>44</v>
      </c>
      <c r="E207" s="30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31">
        <v>41518</v>
      </c>
      <c r="N207" s="3">
        <v>9</v>
      </c>
      <c r="O207" s="58" t="s">
        <v>27</v>
      </c>
      <c r="P207" s="32">
        <v>2013</v>
      </c>
      <c r="Q207" s="30" t="str">
        <f>_xlfn.CONCAT(data!$O207, " ", data!$P207)</f>
        <v>September 2013</v>
      </c>
      <c r="R207" s="76" t="str">
        <f>PROPER(IF(data!$E207&gt;1000, TRUE, FALSE))</f>
        <v>False</v>
      </c>
      <c r="S207" s="11" t="str">
        <f>PROPER(IF(data!$E207&gt;3000, TRUE, FALSE))</f>
        <v>False</v>
      </c>
      <c r="T207" s="78" t="str">
        <f>UPPER(LEFT(data!$C207, 2))</f>
        <v>VT</v>
      </c>
      <c r="V207" s="55"/>
      <c r="W207" s="73"/>
      <c r="X207"/>
      <c r="Y207"/>
      <c r="AE207"/>
    </row>
    <row r="208" spans="1:31" x14ac:dyDescent="0.2">
      <c r="A208" s="84" t="s">
        <v>10</v>
      </c>
      <c r="B208" s="84" t="s">
        <v>16</v>
      </c>
      <c r="C208" s="58" t="s">
        <v>40</v>
      </c>
      <c r="D208" s="58" t="s">
        <v>44</v>
      </c>
      <c r="E208" s="30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31">
        <v>41913</v>
      </c>
      <c r="N208" s="3">
        <v>10</v>
      </c>
      <c r="O208" s="58" t="s">
        <v>28</v>
      </c>
      <c r="P208" s="32">
        <v>2014</v>
      </c>
      <c r="Q208" s="30" t="str">
        <f>_xlfn.CONCAT(data!$O208, " ", data!$P208)</f>
        <v>October 2014</v>
      </c>
      <c r="R208" s="76" t="str">
        <f>PROPER(IF(data!$E208&gt;1000, TRUE, FALSE))</f>
        <v>True</v>
      </c>
      <c r="S208" s="11" t="str">
        <f>PROPER(IF(data!$E208&gt;3000, TRUE, FALSE))</f>
        <v>False</v>
      </c>
      <c r="T208" s="78" t="str">
        <f>UPPER(LEFT(data!$C208, 2))</f>
        <v>VT</v>
      </c>
      <c r="V208" s="55"/>
      <c r="W208" s="73"/>
      <c r="X208"/>
      <c r="Y208"/>
      <c r="AE208"/>
    </row>
    <row r="209" spans="1:31" x14ac:dyDescent="0.2">
      <c r="A209" s="84" t="s">
        <v>8</v>
      </c>
      <c r="B209" s="84" t="s">
        <v>18</v>
      </c>
      <c r="C209" s="58" t="s">
        <v>40</v>
      </c>
      <c r="D209" s="58" t="s">
        <v>44</v>
      </c>
      <c r="E209" s="30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31">
        <v>41548</v>
      </c>
      <c r="N209" s="3">
        <v>10</v>
      </c>
      <c r="O209" s="58" t="s">
        <v>28</v>
      </c>
      <c r="P209" s="32">
        <v>2013</v>
      </c>
      <c r="Q209" s="30" t="str">
        <f>_xlfn.CONCAT(data!$O209, " ", data!$P209)</f>
        <v>October 2013</v>
      </c>
      <c r="R209" s="76" t="str">
        <f>PROPER(IF(data!$E209&gt;1000, TRUE, FALSE))</f>
        <v>True</v>
      </c>
      <c r="S209" s="11" t="str">
        <f>PROPER(IF(data!$E209&gt;3000, TRUE, FALSE))</f>
        <v>False</v>
      </c>
      <c r="T209" s="78" t="str">
        <f>UPPER(LEFT(data!$C209, 2))</f>
        <v>VT</v>
      </c>
      <c r="V209" s="55"/>
      <c r="W209" s="73"/>
      <c r="X209"/>
      <c r="Y209"/>
      <c r="AE209"/>
    </row>
    <row r="210" spans="1:31" x14ac:dyDescent="0.2">
      <c r="A210" s="84" t="s">
        <v>10</v>
      </c>
      <c r="B210" s="84" t="s">
        <v>18</v>
      </c>
      <c r="C210" s="58" t="s">
        <v>41</v>
      </c>
      <c r="D210" s="58" t="s">
        <v>44</v>
      </c>
      <c r="E210" s="3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31">
        <v>41671</v>
      </c>
      <c r="N210" s="3">
        <v>2</v>
      </c>
      <c r="O210" s="58" t="s">
        <v>20</v>
      </c>
      <c r="P210" s="32">
        <v>2014</v>
      </c>
      <c r="Q210" s="30" t="str">
        <f>_xlfn.CONCAT(data!$O210, " ", data!$P210)</f>
        <v>February 2014</v>
      </c>
      <c r="R210" s="76" t="str">
        <f>PROPER(IF(data!$E210&gt;1000, TRUE, FALSE))</f>
        <v>True</v>
      </c>
      <c r="S210" s="11" t="str">
        <f>PROPER(IF(data!$E210&gt;3000, TRUE, FALSE))</f>
        <v>False</v>
      </c>
      <c r="T210" s="78" t="str">
        <f>UPPER(LEFT(data!$C210, 2))</f>
        <v>AM</v>
      </c>
      <c r="V210" s="55"/>
      <c r="W210" s="73"/>
      <c r="X210"/>
      <c r="Y210"/>
      <c r="AE210"/>
    </row>
    <row r="211" spans="1:31" x14ac:dyDescent="0.2">
      <c r="A211" s="84" t="s">
        <v>9</v>
      </c>
      <c r="B211" s="84" t="s">
        <v>18</v>
      </c>
      <c r="C211" s="58" t="s">
        <v>41</v>
      </c>
      <c r="D211" s="58" t="s">
        <v>44</v>
      </c>
      <c r="E211" s="30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31">
        <v>41730</v>
      </c>
      <c r="N211" s="3">
        <v>4</v>
      </c>
      <c r="O211" s="58" t="s">
        <v>22</v>
      </c>
      <c r="P211" s="32">
        <v>2014</v>
      </c>
      <c r="Q211" s="30" t="str">
        <f>_xlfn.CONCAT(data!$O211, " ", data!$P211)</f>
        <v>April 2014</v>
      </c>
      <c r="R211" s="76" t="str">
        <f>PROPER(IF(data!$E211&gt;1000, TRUE, FALSE))</f>
        <v>True</v>
      </c>
      <c r="S211" s="11" t="str">
        <f>PROPER(IF(data!$E211&gt;3000, TRUE, FALSE))</f>
        <v>False</v>
      </c>
      <c r="T211" s="78" t="str">
        <f>UPPER(LEFT(data!$C211, 2))</f>
        <v>AM</v>
      </c>
      <c r="V211" s="55"/>
      <c r="W211" s="73"/>
      <c r="X211"/>
      <c r="Y211"/>
      <c r="AE211"/>
    </row>
    <row r="212" spans="1:31" x14ac:dyDescent="0.2">
      <c r="A212" s="84" t="s">
        <v>10</v>
      </c>
      <c r="B212" s="84" t="s">
        <v>17</v>
      </c>
      <c r="C212" s="58" t="s">
        <v>41</v>
      </c>
      <c r="D212" s="58" t="s">
        <v>44</v>
      </c>
      <c r="E212" s="30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31">
        <v>41883</v>
      </c>
      <c r="N212" s="3">
        <v>9</v>
      </c>
      <c r="O212" s="58" t="s">
        <v>27</v>
      </c>
      <c r="P212" s="32">
        <v>2014</v>
      </c>
      <c r="Q212" s="30" t="str">
        <f>_xlfn.CONCAT(data!$O212, " ", data!$P212)</f>
        <v>September 2014</v>
      </c>
      <c r="R212" s="76" t="str">
        <f>PROPER(IF(data!$E212&gt;1000, TRUE, FALSE))</f>
        <v>True</v>
      </c>
      <c r="S212" s="11" t="str">
        <f>PROPER(IF(data!$E212&gt;3000, TRUE, FALSE))</f>
        <v>False</v>
      </c>
      <c r="T212" s="78" t="str">
        <f>UPPER(LEFT(data!$C212, 2))</f>
        <v>AM</v>
      </c>
      <c r="V212" s="55"/>
      <c r="W212" s="73"/>
      <c r="X212"/>
      <c r="Y212"/>
      <c r="AE212"/>
    </row>
    <row r="213" spans="1:31" x14ac:dyDescent="0.2">
      <c r="A213" s="84" t="s">
        <v>8</v>
      </c>
      <c r="B213" s="84" t="s">
        <v>15</v>
      </c>
      <c r="C213" s="58" t="s">
        <v>41</v>
      </c>
      <c r="D213" s="58" t="s">
        <v>44</v>
      </c>
      <c r="E213" s="30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31">
        <v>41548</v>
      </c>
      <c r="N213" s="3">
        <v>10</v>
      </c>
      <c r="O213" s="58" t="s">
        <v>28</v>
      </c>
      <c r="P213" s="32">
        <v>2013</v>
      </c>
      <c r="Q213" s="30" t="str">
        <f>_xlfn.CONCAT(data!$O213, " ", data!$P213)</f>
        <v>October 2013</v>
      </c>
      <c r="R213" s="76" t="str">
        <f>PROPER(IF(data!$E213&gt;1000, TRUE, FALSE))</f>
        <v>False</v>
      </c>
      <c r="S213" s="11" t="str">
        <f>PROPER(IF(data!$E213&gt;3000, TRUE, FALSE))</f>
        <v>False</v>
      </c>
      <c r="T213" s="78" t="str">
        <f>UPPER(LEFT(data!$C213, 2))</f>
        <v>AM</v>
      </c>
      <c r="V213" s="55"/>
      <c r="W213" s="73"/>
      <c r="X213"/>
      <c r="Y213"/>
      <c r="AE213"/>
    </row>
    <row r="214" spans="1:31" x14ac:dyDescent="0.2">
      <c r="A214" s="84" t="s">
        <v>10</v>
      </c>
      <c r="B214" s="84" t="s">
        <v>14</v>
      </c>
      <c r="C214" s="58" t="s">
        <v>41</v>
      </c>
      <c r="D214" s="58" t="s">
        <v>44</v>
      </c>
      <c r="E214" s="30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31">
        <v>41609</v>
      </c>
      <c r="N214" s="3">
        <v>12</v>
      </c>
      <c r="O214" s="58" t="s">
        <v>30</v>
      </c>
      <c r="P214" s="32">
        <v>2013</v>
      </c>
      <c r="Q214" s="30" t="str">
        <f>_xlfn.CONCAT(data!$O214, " ", data!$P214)</f>
        <v>December 2013</v>
      </c>
      <c r="R214" s="76" t="str">
        <f>PROPER(IF(data!$E214&gt;1000, TRUE, FALSE))</f>
        <v>True</v>
      </c>
      <c r="S214" s="11" t="str">
        <f>PROPER(IF(data!$E214&gt;3000, TRUE, FALSE))</f>
        <v>False</v>
      </c>
      <c r="T214" s="78" t="str">
        <f>UPPER(LEFT(data!$C214, 2))</f>
        <v>AM</v>
      </c>
      <c r="V214" s="55"/>
      <c r="W214" s="73"/>
      <c r="X214"/>
      <c r="Y214"/>
      <c r="AE214"/>
    </row>
    <row r="215" spans="1:31" x14ac:dyDescent="0.2">
      <c r="A215" s="84" t="s">
        <v>10</v>
      </c>
      <c r="B215" s="84" t="s">
        <v>17</v>
      </c>
      <c r="C215" s="58" t="s">
        <v>37</v>
      </c>
      <c r="D215" s="58" t="s">
        <v>45</v>
      </c>
      <c r="E215" s="30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31">
        <v>41548</v>
      </c>
      <c r="N215" s="3">
        <v>10</v>
      </c>
      <c r="O215" s="58" t="s">
        <v>28</v>
      </c>
      <c r="P215" s="32">
        <v>2013</v>
      </c>
      <c r="Q215" s="30" t="str">
        <f>_xlfn.CONCAT(data!$O215, " ", data!$P215)</f>
        <v>October 2013</v>
      </c>
      <c r="R215" s="76" t="str">
        <f>PROPER(IF(data!$E215&gt;1000, TRUE, FALSE))</f>
        <v>True</v>
      </c>
      <c r="S215" s="11" t="str">
        <f>PROPER(IF(data!$E215&gt;3000, TRUE, FALSE))</f>
        <v>False</v>
      </c>
      <c r="T215" s="78" t="str">
        <f>UPPER(LEFT(data!$C215, 2))</f>
        <v>MO</v>
      </c>
      <c r="V215" s="55"/>
      <c r="W215" s="73"/>
      <c r="X215"/>
      <c r="Y215"/>
      <c r="AE215"/>
    </row>
    <row r="216" spans="1:31" x14ac:dyDescent="0.2">
      <c r="A216" s="84" t="s">
        <v>10</v>
      </c>
      <c r="B216" s="84" t="s">
        <v>17</v>
      </c>
      <c r="C216" s="58" t="s">
        <v>38</v>
      </c>
      <c r="D216" s="58" t="s">
        <v>45</v>
      </c>
      <c r="E216" s="30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31">
        <v>41640</v>
      </c>
      <c r="N216" s="3">
        <v>1</v>
      </c>
      <c r="O216" s="58" t="s">
        <v>19</v>
      </c>
      <c r="P216" s="32">
        <v>2014</v>
      </c>
      <c r="Q216" s="30" t="str">
        <f>_xlfn.CONCAT(data!$O216, " ", data!$P216)</f>
        <v>January 2014</v>
      </c>
      <c r="R216" s="76" t="str">
        <f>PROPER(IF(data!$E216&gt;1000, TRUE, FALSE))</f>
        <v>True</v>
      </c>
      <c r="S216" s="11" t="str">
        <f>PROPER(IF(data!$E216&gt;3000, TRUE, FALSE))</f>
        <v>False</v>
      </c>
      <c r="T216" s="78" t="str">
        <f>UPPER(LEFT(data!$C216, 2))</f>
        <v>PA</v>
      </c>
      <c r="V216" s="55"/>
      <c r="W216" s="73"/>
      <c r="X216"/>
      <c r="Y216"/>
      <c r="AE216"/>
    </row>
    <row r="217" spans="1:31" x14ac:dyDescent="0.2">
      <c r="A217" s="84" t="s">
        <v>10</v>
      </c>
      <c r="B217" s="84" t="s">
        <v>14</v>
      </c>
      <c r="C217" s="58" t="s">
        <v>38</v>
      </c>
      <c r="D217" s="58" t="s">
        <v>45</v>
      </c>
      <c r="E217" s="30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31">
        <v>41518</v>
      </c>
      <c r="N217" s="3">
        <v>9</v>
      </c>
      <c r="O217" s="58" t="s">
        <v>27</v>
      </c>
      <c r="P217" s="32">
        <v>2013</v>
      </c>
      <c r="Q217" s="30" t="str">
        <f>_xlfn.CONCAT(data!$O217, " ", data!$P217)</f>
        <v>September 2013</v>
      </c>
      <c r="R217" s="76" t="str">
        <f>PROPER(IF(data!$E217&gt;1000, TRUE, FALSE))</f>
        <v>True</v>
      </c>
      <c r="S217" s="11" t="str">
        <f>PROPER(IF(data!$E217&gt;3000, TRUE, FALSE))</f>
        <v>False</v>
      </c>
      <c r="T217" s="78" t="str">
        <f>UPPER(LEFT(data!$C217, 2))</f>
        <v>PA</v>
      </c>
      <c r="V217" s="55"/>
      <c r="W217" s="73"/>
      <c r="X217"/>
      <c r="Y217"/>
      <c r="AE217"/>
    </row>
    <row r="218" spans="1:31" x14ac:dyDescent="0.2">
      <c r="A218" s="84" t="s">
        <v>10</v>
      </c>
      <c r="B218" s="84" t="s">
        <v>18</v>
      </c>
      <c r="C218" s="58" t="s">
        <v>38</v>
      </c>
      <c r="D218" s="58" t="s">
        <v>45</v>
      </c>
      <c r="E218" s="30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31">
        <v>41913</v>
      </c>
      <c r="N218" s="3">
        <v>10</v>
      </c>
      <c r="O218" s="58" t="s">
        <v>28</v>
      </c>
      <c r="P218" s="32">
        <v>2014</v>
      </c>
      <c r="Q218" s="30" t="str">
        <f>_xlfn.CONCAT(data!$O218, " ", data!$P218)</f>
        <v>October 2014</v>
      </c>
      <c r="R218" s="76" t="str">
        <f>PROPER(IF(data!$E218&gt;1000, TRUE, FALSE))</f>
        <v>True</v>
      </c>
      <c r="S218" s="11" t="str">
        <f>PROPER(IF(data!$E218&gt;3000, TRUE, FALSE))</f>
        <v>False</v>
      </c>
      <c r="T218" s="78" t="str">
        <f>UPPER(LEFT(data!$C218, 2))</f>
        <v>PA</v>
      </c>
      <c r="V218" s="55"/>
      <c r="W218" s="73"/>
      <c r="X218"/>
      <c r="Y218"/>
      <c r="AE218"/>
    </row>
    <row r="219" spans="1:31" x14ac:dyDescent="0.2">
      <c r="A219" s="84" t="s">
        <v>11</v>
      </c>
      <c r="B219" s="84" t="s">
        <v>14</v>
      </c>
      <c r="C219" s="58" t="s">
        <v>38</v>
      </c>
      <c r="D219" s="58" t="s">
        <v>45</v>
      </c>
      <c r="E219" s="30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31">
        <v>41974</v>
      </c>
      <c r="N219" s="3">
        <v>12</v>
      </c>
      <c r="O219" s="58" t="s">
        <v>30</v>
      </c>
      <c r="P219" s="32">
        <v>2014</v>
      </c>
      <c r="Q219" s="30" t="str">
        <f>_xlfn.CONCAT(data!$O219, " ", data!$P219)</f>
        <v>December 2014</v>
      </c>
      <c r="R219" s="76" t="str">
        <f>PROPER(IF(data!$E219&gt;1000, TRUE, FALSE))</f>
        <v>True</v>
      </c>
      <c r="S219" s="11" t="str">
        <f>PROPER(IF(data!$E219&gt;3000, TRUE, FALSE))</f>
        <v>False</v>
      </c>
      <c r="T219" s="78" t="str">
        <f>UPPER(LEFT(data!$C219, 2))</f>
        <v>PA</v>
      </c>
      <c r="V219" s="55"/>
      <c r="W219" s="73"/>
      <c r="X219"/>
      <c r="Y219"/>
      <c r="AE219"/>
    </row>
    <row r="220" spans="1:31" x14ac:dyDescent="0.2">
      <c r="A220" s="84" t="s">
        <v>11</v>
      </c>
      <c r="B220" s="84" t="s">
        <v>14</v>
      </c>
      <c r="C220" s="58" t="s">
        <v>39</v>
      </c>
      <c r="D220" s="58" t="s">
        <v>45</v>
      </c>
      <c r="E220" s="3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31">
        <v>41974</v>
      </c>
      <c r="N220" s="3">
        <v>12</v>
      </c>
      <c r="O220" s="58" t="s">
        <v>30</v>
      </c>
      <c r="P220" s="32">
        <v>2014</v>
      </c>
      <c r="Q220" s="30" t="str">
        <f>_xlfn.CONCAT(data!$O220, " ", data!$P220)</f>
        <v>December 2014</v>
      </c>
      <c r="R220" s="76" t="str">
        <f>PROPER(IF(data!$E220&gt;1000, TRUE, FALSE))</f>
        <v>True</v>
      </c>
      <c r="S220" s="11" t="str">
        <f>PROPER(IF(data!$E220&gt;3000, TRUE, FALSE))</f>
        <v>False</v>
      </c>
      <c r="T220" s="78" t="str">
        <f>UPPER(LEFT(data!$C220, 2))</f>
        <v>VE</v>
      </c>
      <c r="V220" s="55"/>
      <c r="W220" s="73"/>
      <c r="X220"/>
      <c r="Y220"/>
      <c r="AE220"/>
    </row>
    <row r="221" spans="1:31" x14ac:dyDescent="0.2">
      <c r="A221" s="84" t="s">
        <v>10</v>
      </c>
      <c r="B221" s="84" t="s">
        <v>18</v>
      </c>
      <c r="C221" s="58" t="s">
        <v>40</v>
      </c>
      <c r="D221" s="58" t="s">
        <v>45</v>
      </c>
      <c r="E221" s="30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31">
        <v>41913</v>
      </c>
      <c r="N221" s="3">
        <v>10</v>
      </c>
      <c r="O221" s="58" t="s">
        <v>28</v>
      </c>
      <c r="P221" s="32">
        <v>2014</v>
      </c>
      <c r="Q221" s="30" t="str">
        <f>_xlfn.CONCAT(data!$O221, " ", data!$P221)</f>
        <v>October 2014</v>
      </c>
      <c r="R221" s="76" t="str">
        <f>PROPER(IF(data!$E221&gt;1000, TRUE, FALSE))</f>
        <v>True</v>
      </c>
      <c r="S221" s="11" t="str">
        <f>PROPER(IF(data!$E221&gt;3000, TRUE, FALSE))</f>
        <v>False</v>
      </c>
      <c r="T221" s="78" t="str">
        <f>UPPER(LEFT(data!$C221, 2))</f>
        <v>VT</v>
      </c>
      <c r="V221" s="55"/>
      <c r="W221" s="73"/>
      <c r="X221"/>
      <c r="Y221"/>
      <c r="AE221"/>
    </row>
    <row r="222" spans="1:31" x14ac:dyDescent="0.2">
      <c r="A222" s="84" t="s">
        <v>10</v>
      </c>
      <c r="B222" s="84" t="s">
        <v>18</v>
      </c>
      <c r="C222" s="58" t="s">
        <v>41</v>
      </c>
      <c r="D222" s="58" t="s">
        <v>45</v>
      </c>
      <c r="E222" s="30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31">
        <v>41821</v>
      </c>
      <c r="N222" s="3">
        <v>7</v>
      </c>
      <c r="O222" s="58" t="s">
        <v>25</v>
      </c>
      <c r="P222" s="32">
        <v>2014</v>
      </c>
      <c r="Q222" s="30" t="str">
        <f>_xlfn.CONCAT(data!$O222, " ", data!$P222)</f>
        <v>July 2014</v>
      </c>
      <c r="R222" s="76" t="str">
        <f>PROPER(IF(data!$E222&gt;1000, TRUE, FALSE))</f>
        <v>True</v>
      </c>
      <c r="S222" s="11" t="str">
        <f>PROPER(IF(data!$E222&gt;3000, TRUE, FALSE))</f>
        <v>False</v>
      </c>
      <c r="T222" s="78" t="str">
        <f>UPPER(LEFT(data!$C222, 2))</f>
        <v>AM</v>
      </c>
      <c r="V222" s="55"/>
      <c r="W222" s="73"/>
      <c r="X222"/>
      <c r="Y222"/>
      <c r="AE222"/>
    </row>
    <row r="223" spans="1:31" x14ac:dyDescent="0.2">
      <c r="A223" s="84" t="s">
        <v>11</v>
      </c>
      <c r="B223" s="84" t="s">
        <v>18</v>
      </c>
      <c r="C223" s="58" t="s">
        <v>41</v>
      </c>
      <c r="D223" s="58" t="s">
        <v>45</v>
      </c>
      <c r="E223" s="30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31">
        <v>41852</v>
      </c>
      <c r="N223" s="3">
        <v>8</v>
      </c>
      <c r="O223" s="58" t="s">
        <v>26</v>
      </c>
      <c r="P223" s="32">
        <v>2014</v>
      </c>
      <c r="Q223" s="30" t="str">
        <f>_xlfn.CONCAT(data!$O223, " ", data!$P223)</f>
        <v>August 2014</v>
      </c>
      <c r="R223" s="76" t="str">
        <f>PROPER(IF(data!$E223&gt;1000, TRUE, FALSE))</f>
        <v>True</v>
      </c>
      <c r="S223" s="11" t="str">
        <f>PROPER(IF(data!$E223&gt;3000, TRUE, FALSE))</f>
        <v>False</v>
      </c>
      <c r="T223" s="78" t="str">
        <f>UPPER(LEFT(data!$C223, 2))</f>
        <v>AM</v>
      </c>
      <c r="V223" s="55"/>
      <c r="W223" s="73"/>
      <c r="X223"/>
      <c r="Y223"/>
      <c r="AE223"/>
    </row>
    <row r="224" spans="1:31" x14ac:dyDescent="0.2">
      <c r="A224" s="84" t="s">
        <v>10</v>
      </c>
      <c r="B224" s="84" t="s">
        <v>17</v>
      </c>
      <c r="C224" s="58" t="s">
        <v>41</v>
      </c>
      <c r="D224" s="58" t="s">
        <v>45</v>
      </c>
      <c r="E224" s="30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31">
        <v>41548</v>
      </c>
      <c r="N224" s="3">
        <v>10</v>
      </c>
      <c r="O224" s="58" t="s">
        <v>28</v>
      </c>
      <c r="P224" s="32">
        <v>2013</v>
      </c>
      <c r="Q224" s="30" t="str">
        <f>_xlfn.CONCAT(data!$O224, " ", data!$P224)</f>
        <v>October 2013</v>
      </c>
      <c r="R224" s="76" t="str">
        <f>PROPER(IF(data!$E224&gt;1000, TRUE, FALSE))</f>
        <v>True</v>
      </c>
      <c r="S224" s="11" t="str">
        <f>PROPER(IF(data!$E224&gt;3000, TRUE, FALSE))</f>
        <v>False</v>
      </c>
      <c r="T224" s="78" t="str">
        <f>UPPER(LEFT(data!$C224, 2))</f>
        <v>AM</v>
      </c>
      <c r="V224" s="55"/>
      <c r="W224" s="73"/>
      <c r="X224"/>
      <c r="Y224"/>
      <c r="AE224"/>
    </row>
    <row r="225" spans="1:31" x14ac:dyDescent="0.2">
      <c r="A225" s="84" t="s">
        <v>11</v>
      </c>
      <c r="B225" s="84" t="s">
        <v>16</v>
      </c>
      <c r="C225" s="58" t="s">
        <v>36</v>
      </c>
      <c r="D225" s="58" t="s">
        <v>45</v>
      </c>
      <c r="E225" s="30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31">
        <v>41671</v>
      </c>
      <c r="N225" s="3">
        <v>2</v>
      </c>
      <c r="O225" s="58" t="s">
        <v>20</v>
      </c>
      <c r="P225" s="32">
        <v>2014</v>
      </c>
      <c r="Q225" s="30" t="str">
        <f>_xlfn.CONCAT(data!$O225, " ", data!$P225)</f>
        <v>February 2014</v>
      </c>
      <c r="R225" s="76" t="str">
        <f>PROPER(IF(data!$E225&gt;1000, TRUE, FALSE))</f>
        <v>True</v>
      </c>
      <c r="S225" s="11" t="str">
        <f>PROPER(IF(data!$E225&gt;3000, TRUE, FALSE))</f>
        <v>False</v>
      </c>
      <c r="T225" s="78" t="str">
        <f>UPPER(LEFT(data!$C225, 2))</f>
        <v>CA</v>
      </c>
      <c r="V225" s="55"/>
      <c r="W225" s="73"/>
      <c r="X225"/>
      <c r="Y225"/>
      <c r="AE225"/>
    </row>
    <row r="226" spans="1:31" x14ac:dyDescent="0.2">
      <c r="A226" s="84" t="s">
        <v>11</v>
      </c>
      <c r="B226" s="84" t="s">
        <v>17</v>
      </c>
      <c r="C226" s="58" t="s">
        <v>36</v>
      </c>
      <c r="D226" s="58" t="s">
        <v>45</v>
      </c>
      <c r="E226" s="30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31">
        <v>41671</v>
      </c>
      <c r="N226" s="3">
        <v>2</v>
      </c>
      <c r="O226" s="58" t="s">
        <v>20</v>
      </c>
      <c r="P226" s="32">
        <v>2014</v>
      </c>
      <c r="Q226" s="30" t="str">
        <f>_xlfn.CONCAT(data!$O226, " ", data!$P226)</f>
        <v>February 2014</v>
      </c>
      <c r="R226" s="76" t="str">
        <f>PROPER(IF(data!$E226&gt;1000, TRUE, FALSE))</f>
        <v>True</v>
      </c>
      <c r="S226" s="11" t="str">
        <f>PROPER(IF(data!$E226&gt;3000, TRUE, FALSE))</f>
        <v>False</v>
      </c>
      <c r="T226" s="78" t="str">
        <f>UPPER(LEFT(data!$C226, 2))</f>
        <v>CA</v>
      </c>
      <c r="V226" s="55"/>
      <c r="W226" s="73"/>
      <c r="X226"/>
      <c r="Y226"/>
      <c r="AE226"/>
    </row>
    <row r="227" spans="1:31" x14ac:dyDescent="0.2">
      <c r="A227" s="84" t="s">
        <v>10</v>
      </c>
      <c r="B227" s="84" t="s">
        <v>16</v>
      </c>
      <c r="C227" s="58" t="s">
        <v>36</v>
      </c>
      <c r="D227" s="58" t="s">
        <v>45</v>
      </c>
      <c r="E227" s="30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31">
        <v>41760</v>
      </c>
      <c r="N227" s="3">
        <v>5</v>
      </c>
      <c r="O227" s="58" t="s">
        <v>23</v>
      </c>
      <c r="P227" s="32">
        <v>2014</v>
      </c>
      <c r="Q227" s="30" t="str">
        <f>_xlfn.CONCAT(data!$O227, " ", data!$P227)</f>
        <v>May 2014</v>
      </c>
      <c r="R227" s="76" t="str">
        <f>PROPER(IF(data!$E227&gt;1000, TRUE, FALSE))</f>
        <v>True</v>
      </c>
      <c r="S227" s="11" t="str">
        <f>PROPER(IF(data!$E227&gt;3000, TRUE, FALSE))</f>
        <v>False</v>
      </c>
      <c r="T227" s="78" t="str">
        <f>UPPER(LEFT(data!$C227, 2))</f>
        <v>CA</v>
      </c>
      <c r="V227" s="55"/>
      <c r="W227" s="73"/>
      <c r="X227"/>
      <c r="Y227"/>
      <c r="AE227"/>
    </row>
    <row r="228" spans="1:31" x14ac:dyDescent="0.2">
      <c r="A228" s="84" t="s">
        <v>7</v>
      </c>
      <c r="B228" s="84" t="s">
        <v>15</v>
      </c>
      <c r="C228" s="58" t="s">
        <v>36</v>
      </c>
      <c r="D228" s="58" t="s">
        <v>45</v>
      </c>
      <c r="E228" s="30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31">
        <v>41791</v>
      </c>
      <c r="N228" s="3">
        <v>6</v>
      </c>
      <c r="O228" s="58" t="s">
        <v>24</v>
      </c>
      <c r="P228" s="32">
        <v>2014</v>
      </c>
      <c r="Q228" s="30" t="str">
        <f>_xlfn.CONCAT(data!$O228, " ", data!$P228)</f>
        <v>June 2014</v>
      </c>
      <c r="R228" s="76" t="str">
        <f>PROPER(IF(data!$E228&gt;1000, TRUE, FALSE))</f>
        <v>False</v>
      </c>
      <c r="S228" s="11" t="str">
        <f>PROPER(IF(data!$E228&gt;3000, TRUE, FALSE))</f>
        <v>False</v>
      </c>
      <c r="T228" s="78" t="str">
        <f>UPPER(LEFT(data!$C228, 2))</f>
        <v>CA</v>
      </c>
      <c r="V228" s="55"/>
      <c r="W228" s="73"/>
      <c r="X228"/>
      <c r="Y228"/>
      <c r="AE228"/>
    </row>
    <row r="229" spans="1:31" x14ac:dyDescent="0.2">
      <c r="A229" s="84" t="s">
        <v>10</v>
      </c>
      <c r="B229" s="84" t="s">
        <v>17</v>
      </c>
      <c r="C229" s="58" t="s">
        <v>36</v>
      </c>
      <c r="D229" s="58" t="s">
        <v>45</v>
      </c>
      <c r="E229" s="30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31">
        <v>41579</v>
      </c>
      <c r="N229" s="3">
        <v>11</v>
      </c>
      <c r="O229" s="58" t="s">
        <v>29</v>
      </c>
      <c r="P229" s="32">
        <v>2013</v>
      </c>
      <c r="Q229" s="30" t="str">
        <f>_xlfn.CONCAT(data!$O229, " ", data!$P229)</f>
        <v>November 2013</v>
      </c>
      <c r="R229" s="76" t="str">
        <f>PROPER(IF(data!$E229&gt;1000, TRUE, FALSE))</f>
        <v>True</v>
      </c>
      <c r="S229" s="11" t="str">
        <f>PROPER(IF(data!$E229&gt;3000, TRUE, FALSE))</f>
        <v>False</v>
      </c>
      <c r="T229" s="78" t="str">
        <f>UPPER(LEFT(data!$C229, 2))</f>
        <v>CA</v>
      </c>
      <c r="V229" s="55"/>
      <c r="W229" s="73"/>
      <c r="X229"/>
      <c r="Y229"/>
      <c r="AE229"/>
    </row>
    <row r="230" spans="1:31" x14ac:dyDescent="0.2">
      <c r="A230" s="84" t="s">
        <v>8</v>
      </c>
      <c r="B230" s="84" t="s">
        <v>18</v>
      </c>
      <c r="C230" s="58" t="s">
        <v>36</v>
      </c>
      <c r="D230" s="58" t="s">
        <v>45</v>
      </c>
      <c r="E230" s="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31">
        <v>41944</v>
      </c>
      <c r="N230" s="3">
        <v>11</v>
      </c>
      <c r="O230" s="58" t="s">
        <v>29</v>
      </c>
      <c r="P230" s="32">
        <v>2014</v>
      </c>
      <c r="Q230" s="30" t="str">
        <f>_xlfn.CONCAT(data!$O230, " ", data!$P230)</f>
        <v>November 2014</v>
      </c>
      <c r="R230" s="76" t="str">
        <f>PROPER(IF(data!$E230&gt;1000, TRUE, FALSE))</f>
        <v>True</v>
      </c>
      <c r="S230" s="11" t="str">
        <f>PROPER(IF(data!$E230&gt;3000, TRUE, FALSE))</f>
        <v>False</v>
      </c>
      <c r="T230" s="78" t="str">
        <f>UPPER(LEFT(data!$C230, 2))</f>
        <v>CA</v>
      </c>
      <c r="V230" s="55"/>
      <c r="W230" s="73"/>
      <c r="X230"/>
      <c r="Y230"/>
      <c r="AE230"/>
    </row>
    <row r="231" spans="1:31" x14ac:dyDescent="0.2">
      <c r="A231" s="84" t="s">
        <v>10</v>
      </c>
      <c r="B231" s="84" t="s">
        <v>15</v>
      </c>
      <c r="C231" s="58" t="s">
        <v>36</v>
      </c>
      <c r="D231" s="58" t="s">
        <v>45</v>
      </c>
      <c r="E231" s="30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31">
        <v>41974</v>
      </c>
      <c r="N231" s="3">
        <v>12</v>
      </c>
      <c r="O231" s="58" t="s">
        <v>30</v>
      </c>
      <c r="P231" s="32">
        <v>2014</v>
      </c>
      <c r="Q231" s="30" t="str">
        <f>_xlfn.CONCAT(data!$O231, " ", data!$P231)</f>
        <v>December 2014</v>
      </c>
      <c r="R231" s="76" t="str">
        <f>PROPER(IF(data!$E231&gt;1000, TRUE, FALSE))</f>
        <v>False</v>
      </c>
      <c r="S231" s="11" t="str">
        <f>PROPER(IF(data!$E231&gt;3000, TRUE, FALSE))</f>
        <v>False</v>
      </c>
      <c r="T231" s="78" t="str">
        <f>UPPER(LEFT(data!$C231, 2))</f>
        <v>CA</v>
      </c>
      <c r="V231" s="55"/>
      <c r="W231" s="73"/>
      <c r="X231"/>
      <c r="Y231"/>
      <c r="AE231"/>
    </row>
    <row r="232" spans="1:31" x14ac:dyDescent="0.2">
      <c r="A232" s="84" t="s">
        <v>10</v>
      </c>
      <c r="B232" s="84" t="s">
        <v>16</v>
      </c>
      <c r="C232" s="58" t="s">
        <v>36</v>
      </c>
      <c r="D232" s="58" t="s">
        <v>45</v>
      </c>
      <c r="E232" s="30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31">
        <v>41974</v>
      </c>
      <c r="N232" s="3">
        <v>12</v>
      </c>
      <c r="O232" s="58" t="s">
        <v>30</v>
      </c>
      <c r="P232" s="32">
        <v>2014</v>
      </c>
      <c r="Q232" s="30" t="str">
        <f>_xlfn.CONCAT(data!$O232, " ", data!$P232)</f>
        <v>December 2014</v>
      </c>
      <c r="R232" s="76" t="str">
        <f>PROPER(IF(data!$E232&gt;1000, TRUE, FALSE))</f>
        <v>True</v>
      </c>
      <c r="S232" s="11" t="str">
        <f>PROPER(IF(data!$E232&gt;3000, TRUE, FALSE))</f>
        <v>False</v>
      </c>
      <c r="T232" s="78" t="str">
        <f>UPPER(LEFT(data!$C232, 2))</f>
        <v>CA</v>
      </c>
      <c r="V232" s="55"/>
      <c r="W232" s="73"/>
      <c r="X232"/>
      <c r="Y232"/>
      <c r="AE232"/>
    </row>
    <row r="233" spans="1:31" x14ac:dyDescent="0.2">
      <c r="A233" s="84" t="s">
        <v>10</v>
      </c>
      <c r="B233" s="84" t="s">
        <v>16</v>
      </c>
      <c r="C233" s="58" t="s">
        <v>37</v>
      </c>
      <c r="D233" s="58" t="s">
        <v>45</v>
      </c>
      <c r="E233" s="30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31">
        <v>41640</v>
      </c>
      <c r="N233" s="3">
        <v>1</v>
      </c>
      <c r="O233" s="58" t="s">
        <v>19</v>
      </c>
      <c r="P233" s="32">
        <v>2014</v>
      </c>
      <c r="Q233" s="30" t="str">
        <f>_xlfn.CONCAT(data!$O233, " ", data!$P233)</f>
        <v>January 2014</v>
      </c>
      <c r="R233" s="76" t="str">
        <f>PROPER(IF(data!$E233&gt;1000, TRUE, FALSE))</f>
        <v>True</v>
      </c>
      <c r="S233" s="11" t="str">
        <f>PROPER(IF(data!$E233&gt;3000, TRUE, FALSE))</f>
        <v>False</v>
      </c>
      <c r="T233" s="78" t="str">
        <f>UPPER(LEFT(data!$C233, 2))</f>
        <v>MO</v>
      </c>
      <c r="V233" s="55"/>
      <c r="W233" s="73"/>
      <c r="X233"/>
      <c r="Y233"/>
      <c r="AE233"/>
    </row>
    <row r="234" spans="1:31" x14ac:dyDescent="0.2">
      <c r="A234" s="84" t="s">
        <v>9</v>
      </c>
      <c r="B234" s="84" t="s">
        <v>15</v>
      </c>
      <c r="C234" s="58" t="s">
        <v>37</v>
      </c>
      <c r="D234" s="58" t="s">
        <v>45</v>
      </c>
      <c r="E234" s="30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31">
        <v>41821</v>
      </c>
      <c r="N234" s="3">
        <v>7</v>
      </c>
      <c r="O234" s="58" t="s">
        <v>25</v>
      </c>
      <c r="P234" s="32">
        <v>2014</v>
      </c>
      <c r="Q234" s="30" t="str">
        <f>_xlfn.CONCAT(data!$O234, " ", data!$P234)</f>
        <v>July 2014</v>
      </c>
      <c r="R234" s="76" t="str">
        <f>PROPER(IF(data!$E234&gt;1000, TRUE, FALSE))</f>
        <v>True</v>
      </c>
      <c r="S234" s="11" t="str">
        <f>PROPER(IF(data!$E234&gt;3000, TRUE, FALSE))</f>
        <v>True</v>
      </c>
      <c r="T234" s="78" t="str">
        <f>UPPER(LEFT(data!$C234, 2))</f>
        <v>MO</v>
      </c>
      <c r="V234" s="55"/>
      <c r="W234" s="73"/>
      <c r="X234"/>
      <c r="Y234"/>
      <c r="AE234"/>
    </row>
    <row r="235" spans="1:31" x14ac:dyDescent="0.2">
      <c r="A235" s="84" t="s">
        <v>10</v>
      </c>
      <c r="B235" s="84" t="s">
        <v>18</v>
      </c>
      <c r="C235" s="58" t="s">
        <v>37</v>
      </c>
      <c r="D235" s="58" t="s">
        <v>45</v>
      </c>
      <c r="E235" s="30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31">
        <v>41518</v>
      </c>
      <c r="N235" s="3">
        <v>9</v>
      </c>
      <c r="O235" s="58" t="s">
        <v>27</v>
      </c>
      <c r="P235" s="32">
        <v>2013</v>
      </c>
      <c r="Q235" s="30" t="str">
        <f>_xlfn.CONCAT(data!$O235, " ", data!$P235)</f>
        <v>September 2013</v>
      </c>
      <c r="R235" s="76" t="str">
        <f>PROPER(IF(data!$E235&gt;1000, TRUE, FALSE))</f>
        <v>False</v>
      </c>
      <c r="S235" s="11" t="str">
        <f>PROPER(IF(data!$E235&gt;3000, TRUE, FALSE))</f>
        <v>False</v>
      </c>
      <c r="T235" s="78" t="str">
        <f>UPPER(LEFT(data!$C235, 2))</f>
        <v>MO</v>
      </c>
      <c r="V235" s="55"/>
      <c r="W235" s="73"/>
      <c r="X235"/>
      <c r="Y235"/>
      <c r="AE235"/>
    </row>
    <row r="236" spans="1:31" x14ac:dyDescent="0.2">
      <c r="A236" s="84" t="s">
        <v>11</v>
      </c>
      <c r="B236" s="84" t="s">
        <v>17</v>
      </c>
      <c r="C236" s="58" t="s">
        <v>37</v>
      </c>
      <c r="D236" s="58" t="s">
        <v>45</v>
      </c>
      <c r="E236" s="30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31">
        <v>41944</v>
      </c>
      <c r="N236" s="3">
        <v>11</v>
      </c>
      <c r="O236" s="58" t="s">
        <v>29</v>
      </c>
      <c r="P236" s="32">
        <v>2014</v>
      </c>
      <c r="Q236" s="30" t="str">
        <f>_xlfn.CONCAT(data!$O236, " ", data!$P236)</f>
        <v>November 2014</v>
      </c>
      <c r="R236" s="76" t="str">
        <f>PROPER(IF(data!$E236&gt;1000, TRUE, FALSE))</f>
        <v>True</v>
      </c>
      <c r="S236" s="11" t="str">
        <f>PROPER(IF(data!$E236&gt;3000, TRUE, FALSE))</f>
        <v>False</v>
      </c>
      <c r="T236" s="78" t="str">
        <f>UPPER(LEFT(data!$C236, 2))</f>
        <v>MO</v>
      </c>
      <c r="V236" s="55"/>
      <c r="W236" s="73"/>
      <c r="X236"/>
      <c r="Y236"/>
      <c r="AE236"/>
    </row>
    <row r="237" spans="1:31" x14ac:dyDescent="0.2">
      <c r="A237" s="84" t="s">
        <v>7</v>
      </c>
      <c r="B237" s="84" t="s">
        <v>18</v>
      </c>
      <c r="C237" s="58" t="s">
        <v>37</v>
      </c>
      <c r="D237" s="58" t="s">
        <v>45</v>
      </c>
      <c r="E237" s="30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31">
        <v>41609</v>
      </c>
      <c r="N237" s="3">
        <v>12</v>
      </c>
      <c r="O237" s="58" t="s">
        <v>30</v>
      </c>
      <c r="P237" s="32">
        <v>2013</v>
      </c>
      <c r="Q237" s="30" t="str">
        <f>_xlfn.CONCAT(data!$O237, " ", data!$P237)</f>
        <v>December 2013</v>
      </c>
      <c r="R237" s="76" t="str">
        <f>PROPER(IF(data!$E237&gt;1000, TRUE, FALSE))</f>
        <v>True</v>
      </c>
      <c r="S237" s="11" t="str">
        <f>PROPER(IF(data!$E237&gt;3000, TRUE, FALSE))</f>
        <v>False</v>
      </c>
      <c r="T237" s="78" t="str">
        <f>UPPER(LEFT(data!$C237, 2))</f>
        <v>MO</v>
      </c>
      <c r="V237" s="55"/>
      <c r="W237" s="73"/>
      <c r="X237"/>
      <c r="Y237"/>
      <c r="AE237"/>
    </row>
    <row r="238" spans="1:31" x14ac:dyDescent="0.2">
      <c r="A238" s="84" t="s">
        <v>10</v>
      </c>
      <c r="B238" s="84" t="s">
        <v>16</v>
      </c>
      <c r="C238" s="58" t="s">
        <v>38</v>
      </c>
      <c r="D238" s="58" t="s">
        <v>45</v>
      </c>
      <c r="E238" s="30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31">
        <v>41671</v>
      </c>
      <c r="N238" s="3">
        <v>2</v>
      </c>
      <c r="O238" s="58" t="s">
        <v>20</v>
      </c>
      <c r="P238" s="32">
        <v>2014</v>
      </c>
      <c r="Q238" s="30" t="str">
        <f>_xlfn.CONCAT(data!$O238, " ", data!$P238)</f>
        <v>February 2014</v>
      </c>
      <c r="R238" s="76" t="str">
        <f>PROPER(IF(data!$E238&gt;1000, TRUE, FALSE))</f>
        <v>True</v>
      </c>
      <c r="S238" s="11" t="str">
        <f>PROPER(IF(data!$E238&gt;3000, TRUE, FALSE))</f>
        <v>False</v>
      </c>
      <c r="T238" s="78" t="str">
        <f>UPPER(LEFT(data!$C238, 2))</f>
        <v>PA</v>
      </c>
      <c r="V238" s="55"/>
      <c r="W238" s="73"/>
      <c r="X238"/>
      <c r="Y238"/>
      <c r="AE238"/>
    </row>
    <row r="239" spans="1:31" x14ac:dyDescent="0.2">
      <c r="A239" s="84" t="s">
        <v>9</v>
      </c>
      <c r="B239" s="84" t="s">
        <v>15</v>
      </c>
      <c r="C239" s="58" t="s">
        <v>38</v>
      </c>
      <c r="D239" s="58" t="s">
        <v>45</v>
      </c>
      <c r="E239" s="30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31">
        <v>41699</v>
      </c>
      <c r="N239" s="3">
        <v>3</v>
      </c>
      <c r="O239" s="58" t="s">
        <v>21</v>
      </c>
      <c r="P239" s="32">
        <v>2014</v>
      </c>
      <c r="Q239" s="30" t="str">
        <f>_xlfn.CONCAT(data!$O239, " ", data!$P239)</f>
        <v>March 2014</v>
      </c>
      <c r="R239" s="76" t="str">
        <f>PROPER(IF(data!$E239&gt;1000, TRUE, FALSE))</f>
        <v>True</v>
      </c>
      <c r="S239" s="11" t="str">
        <f>PROPER(IF(data!$E239&gt;3000, TRUE, FALSE))</f>
        <v>False</v>
      </c>
      <c r="T239" s="78" t="str">
        <f>UPPER(LEFT(data!$C239, 2))</f>
        <v>PA</v>
      </c>
      <c r="V239" s="55"/>
      <c r="W239" s="73"/>
      <c r="X239"/>
      <c r="Y239"/>
      <c r="AE239"/>
    </row>
    <row r="240" spans="1:31" x14ac:dyDescent="0.2">
      <c r="A240" s="84" t="s">
        <v>9</v>
      </c>
      <c r="B240" s="84" t="s">
        <v>16</v>
      </c>
      <c r="C240" s="58" t="s">
        <v>38</v>
      </c>
      <c r="D240" s="58" t="s">
        <v>45</v>
      </c>
      <c r="E240" s="3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31">
        <v>41699</v>
      </c>
      <c r="N240" s="3">
        <v>3</v>
      </c>
      <c r="O240" s="58" t="s">
        <v>21</v>
      </c>
      <c r="P240" s="32">
        <v>2014</v>
      </c>
      <c r="Q240" s="30" t="str">
        <f>_xlfn.CONCAT(data!$O240, " ", data!$P240)</f>
        <v>March 2014</v>
      </c>
      <c r="R240" s="76" t="str">
        <f>PROPER(IF(data!$E240&gt;1000, TRUE, FALSE))</f>
        <v>True</v>
      </c>
      <c r="S240" s="11" t="str">
        <f>PROPER(IF(data!$E240&gt;3000, TRUE, FALSE))</f>
        <v>False</v>
      </c>
      <c r="T240" s="78" t="str">
        <f>UPPER(LEFT(data!$C240, 2))</f>
        <v>PA</v>
      </c>
      <c r="V240" s="55"/>
      <c r="W240" s="73"/>
      <c r="X240"/>
      <c r="Y240"/>
      <c r="AE240"/>
    </row>
    <row r="241" spans="1:31" x14ac:dyDescent="0.2">
      <c r="A241" s="84" t="s">
        <v>7</v>
      </c>
      <c r="B241" s="84" t="s">
        <v>18</v>
      </c>
      <c r="C241" s="58" t="s">
        <v>38</v>
      </c>
      <c r="D241" s="58" t="s">
        <v>45</v>
      </c>
      <c r="E241" s="30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31">
        <v>41730</v>
      </c>
      <c r="N241" s="3">
        <v>4</v>
      </c>
      <c r="O241" s="58" t="s">
        <v>22</v>
      </c>
      <c r="P241" s="32">
        <v>2014</v>
      </c>
      <c r="Q241" s="30" t="str">
        <f>_xlfn.CONCAT(data!$O241, " ", data!$P241)</f>
        <v>April 2014</v>
      </c>
      <c r="R241" s="76" t="str">
        <f>PROPER(IF(data!$E241&gt;1000, TRUE, FALSE))</f>
        <v>True</v>
      </c>
      <c r="S241" s="11" t="str">
        <f>PROPER(IF(data!$E241&gt;3000, TRUE, FALSE))</f>
        <v>False</v>
      </c>
      <c r="T241" s="78" t="str">
        <f>UPPER(LEFT(data!$C241, 2))</f>
        <v>PA</v>
      </c>
      <c r="V241" s="55"/>
      <c r="W241" s="73"/>
      <c r="X241"/>
      <c r="Y241"/>
      <c r="AE241"/>
    </row>
    <row r="242" spans="1:31" x14ac:dyDescent="0.2">
      <c r="A242" s="84" t="s">
        <v>10</v>
      </c>
      <c r="B242" s="84" t="s">
        <v>15</v>
      </c>
      <c r="C242" s="58" t="s">
        <v>38</v>
      </c>
      <c r="D242" s="58" t="s">
        <v>45</v>
      </c>
      <c r="E242" s="30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31">
        <v>41760</v>
      </c>
      <c r="N242" s="3">
        <v>5</v>
      </c>
      <c r="O242" s="58" t="s">
        <v>23</v>
      </c>
      <c r="P242" s="32">
        <v>2014</v>
      </c>
      <c r="Q242" s="30" t="str">
        <f>_xlfn.CONCAT(data!$O242, " ", data!$P242)</f>
        <v>May 2014</v>
      </c>
      <c r="R242" s="76" t="str">
        <f>PROPER(IF(data!$E242&gt;1000, TRUE, FALSE))</f>
        <v>True</v>
      </c>
      <c r="S242" s="11" t="str">
        <f>PROPER(IF(data!$E242&gt;3000, TRUE, FALSE))</f>
        <v>False</v>
      </c>
      <c r="T242" s="78" t="str">
        <f>UPPER(LEFT(data!$C242, 2))</f>
        <v>PA</v>
      </c>
      <c r="V242" s="55"/>
      <c r="W242" s="73"/>
      <c r="X242"/>
      <c r="Y242"/>
      <c r="AE242"/>
    </row>
    <row r="243" spans="1:31" x14ac:dyDescent="0.2">
      <c r="A243" s="84" t="s">
        <v>7</v>
      </c>
      <c r="B243" s="84" t="s">
        <v>15</v>
      </c>
      <c r="C243" s="58" t="s">
        <v>38</v>
      </c>
      <c r="D243" s="58" t="s">
        <v>45</v>
      </c>
      <c r="E243" s="30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31">
        <v>41791</v>
      </c>
      <c r="N243" s="3">
        <v>6</v>
      </c>
      <c r="O243" s="58" t="s">
        <v>24</v>
      </c>
      <c r="P243" s="32">
        <v>2014</v>
      </c>
      <c r="Q243" s="30" t="str">
        <f>_xlfn.CONCAT(data!$O243, " ", data!$P243)</f>
        <v>June 2014</v>
      </c>
      <c r="R243" s="76" t="str">
        <f>PROPER(IF(data!$E243&gt;1000, TRUE, FALSE))</f>
        <v>False</v>
      </c>
      <c r="S243" s="11" t="str">
        <f>PROPER(IF(data!$E243&gt;3000, TRUE, FALSE))</f>
        <v>False</v>
      </c>
      <c r="T243" s="78" t="str">
        <f>UPPER(LEFT(data!$C243, 2))</f>
        <v>PA</v>
      </c>
      <c r="V243" s="55"/>
      <c r="W243" s="73"/>
      <c r="X243"/>
      <c r="Y243"/>
      <c r="AE243"/>
    </row>
    <row r="244" spans="1:31" x14ac:dyDescent="0.2">
      <c r="A244" s="84" t="s">
        <v>10</v>
      </c>
      <c r="B244" s="84" t="s">
        <v>15</v>
      </c>
      <c r="C244" s="58" t="s">
        <v>38</v>
      </c>
      <c r="D244" s="58" t="s">
        <v>45</v>
      </c>
      <c r="E244" s="30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31">
        <v>41791</v>
      </c>
      <c r="N244" s="3">
        <v>6</v>
      </c>
      <c r="O244" s="58" t="s">
        <v>24</v>
      </c>
      <c r="P244" s="32">
        <v>2014</v>
      </c>
      <c r="Q244" s="30" t="str">
        <f>_xlfn.CONCAT(data!$O244, " ", data!$P244)</f>
        <v>June 2014</v>
      </c>
      <c r="R244" s="76" t="str">
        <f>PROPER(IF(data!$E244&gt;1000, TRUE, FALSE))</f>
        <v>False</v>
      </c>
      <c r="S244" s="11" t="str">
        <f>PROPER(IF(data!$E244&gt;3000, TRUE, FALSE))</f>
        <v>False</v>
      </c>
      <c r="T244" s="78" t="str">
        <f>UPPER(LEFT(data!$C244, 2))</f>
        <v>PA</v>
      </c>
      <c r="V244" s="55"/>
      <c r="W244" s="73"/>
      <c r="X244"/>
      <c r="Y244"/>
      <c r="AE244"/>
    </row>
    <row r="245" spans="1:31" x14ac:dyDescent="0.2">
      <c r="A245" s="84" t="s">
        <v>8</v>
      </c>
      <c r="B245" s="84" t="s">
        <v>16</v>
      </c>
      <c r="C245" s="58" t="s">
        <v>38</v>
      </c>
      <c r="D245" s="58" t="s">
        <v>45</v>
      </c>
      <c r="E245" s="30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31">
        <v>41883</v>
      </c>
      <c r="N245" s="3">
        <v>9</v>
      </c>
      <c r="O245" s="58" t="s">
        <v>27</v>
      </c>
      <c r="P245" s="32">
        <v>2014</v>
      </c>
      <c r="Q245" s="30" t="str">
        <f>_xlfn.CONCAT(data!$O245, " ", data!$P245)</f>
        <v>September 2014</v>
      </c>
      <c r="R245" s="76" t="str">
        <f>PROPER(IF(data!$E245&gt;1000, TRUE, FALSE))</f>
        <v>True</v>
      </c>
      <c r="S245" s="11" t="str">
        <f>PROPER(IF(data!$E245&gt;3000, TRUE, FALSE))</f>
        <v>False</v>
      </c>
      <c r="T245" s="78" t="str">
        <f>UPPER(LEFT(data!$C245, 2))</f>
        <v>PA</v>
      </c>
      <c r="V245" s="55"/>
      <c r="W245" s="73"/>
      <c r="X245"/>
      <c r="Y245"/>
      <c r="AE245"/>
    </row>
    <row r="246" spans="1:31" x14ac:dyDescent="0.2">
      <c r="A246" s="84" t="s">
        <v>10</v>
      </c>
      <c r="B246" s="84" t="s">
        <v>14</v>
      </c>
      <c r="C246" s="58" t="s">
        <v>38</v>
      </c>
      <c r="D246" s="58" t="s">
        <v>45</v>
      </c>
      <c r="E246" s="30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31">
        <v>41548</v>
      </c>
      <c r="N246" s="3">
        <v>10</v>
      </c>
      <c r="O246" s="58" t="s">
        <v>28</v>
      </c>
      <c r="P246" s="32">
        <v>2013</v>
      </c>
      <c r="Q246" s="30" t="str">
        <f>_xlfn.CONCAT(data!$O246, " ", data!$P246)</f>
        <v>October 2013</v>
      </c>
      <c r="R246" s="76" t="str">
        <f>PROPER(IF(data!$E246&gt;1000, TRUE, FALSE))</f>
        <v>True</v>
      </c>
      <c r="S246" s="11" t="str">
        <f>PROPER(IF(data!$E246&gt;3000, TRUE, FALSE))</f>
        <v>False</v>
      </c>
      <c r="T246" s="78" t="str">
        <f>UPPER(LEFT(data!$C246, 2))</f>
        <v>PA</v>
      </c>
      <c r="V246" s="55"/>
      <c r="W246" s="73"/>
      <c r="X246"/>
      <c r="Y246"/>
      <c r="AE246"/>
    </row>
    <row r="247" spans="1:31" x14ac:dyDescent="0.2">
      <c r="A247" s="84" t="s">
        <v>10</v>
      </c>
      <c r="B247" s="84" t="s">
        <v>14</v>
      </c>
      <c r="C247" s="58" t="s">
        <v>38</v>
      </c>
      <c r="D247" s="58" t="s">
        <v>45</v>
      </c>
      <c r="E247" s="30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31">
        <v>41548</v>
      </c>
      <c r="N247" s="3">
        <v>10</v>
      </c>
      <c r="O247" s="58" t="s">
        <v>28</v>
      </c>
      <c r="P247" s="32">
        <v>2013</v>
      </c>
      <c r="Q247" s="30" t="str">
        <f>_xlfn.CONCAT(data!$O247, " ", data!$P247)</f>
        <v>October 2013</v>
      </c>
      <c r="R247" s="76" t="str">
        <f>PROPER(IF(data!$E247&gt;1000, TRUE, FALSE))</f>
        <v>True</v>
      </c>
      <c r="S247" s="11" t="str">
        <f>PROPER(IF(data!$E247&gt;3000, TRUE, FALSE))</f>
        <v>False</v>
      </c>
      <c r="T247" s="78" t="str">
        <f>UPPER(LEFT(data!$C247, 2))</f>
        <v>PA</v>
      </c>
      <c r="V247" s="55"/>
      <c r="W247" s="73"/>
      <c r="X247"/>
      <c r="Y247"/>
      <c r="AE247"/>
    </row>
    <row r="248" spans="1:31" x14ac:dyDescent="0.2">
      <c r="A248" s="84" t="s">
        <v>9</v>
      </c>
      <c r="B248" s="84" t="s">
        <v>15</v>
      </c>
      <c r="C248" s="58" t="s">
        <v>38</v>
      </c>
      <c r="D248" s="58" t="s">
        <v>45</v>
      </c>
      <c r="E248" s="30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31">
        <v>41913</v>
      </c>
      <c r="N248" s="3">
        <v>10</v>
      </c>
      <c r="O248" s="58" t="s">
        <v>28</v>
      </c>
      <c r="P248" s="32">
        <v>2014</v>
      </c>
      <c r="Q248" s="30" t="str">
        <f>_xlfn.CONCAT(data!$O248, " ", data!$P248)</f>
        <v>October 2014</v>
      </c>
      <c r="R248" s="76" t="str">
        <f>PROPER(IF(data!$E248&gt;1000, TRUE, FALSE))</f>
        <v>False</v>
      </c>
      <c r="S248" s="11" t="str">
        <f>PROPER(IF(data!$E248&gt;3000, TRUE, FALSE))</f>
        <v>False</v>
      </c>
      <c r="T248" s="78" t="str">
        <f>UPPER(LEFT(data!$C248, 2))</f>
        <v>PA</v>
      </c>
      <c r="V248" s="55"/>
      <c r="W248" s="73"/>
      <c r="X248"/>
      <c r="Y248"/>
      <c r="AE248"/>
    </row>
    <row r="249" spans="1:31" x14ac:dyDescent="0.2">
      <c r="A249" s="84" t="s">
        <v>9</v>
      </c>
      <c r="B249" s="84" t="s">
        <v>16</v>
      </c>
      <c r="C249" s="58" t="s">
        <v>38</v>
      </c>
      <c r="D249" s="58" t="s">
        <v>45</v>
      </c>
      <c r="E249" s="30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31">
        <v>41548</v>
      </c>
      <c r="N249" s="3">
        <v>10</v>
      </c>
      <c r="O249" s="58" t="s">
        <v>28</v>
      </c>
      <c r="P249" s="32">
        <v>2013</v>
      </c>
      <c r="Q249" s="30" t="str">
        <f>_xlfn.CONCAT(data!$O249, " ", data!$P249)</f>
        <v>October 2013</v>
      </c>
      <c r="R249" s="76" t="str">
        <f>PROPER(IF(data!$E249&gt;1000, TRUE, FALSE))</f>
        <v>False</v>
      </c>
      <c r="S249" s="11" t="str">
        <f>PROPER(IF(data!$E249&gt;3000, TRUE, FALSE))</f>
        <v>False</v>
      </c>
      <c r="T249" s="78" t="str">
        <f>UPPER(LEFT(data!$C249, 2))</f>
        <v>PA</v>
      </c>
      <c r="V249" s="55"/>
      <c r="W249" s="73"/>
      <c r="X249"/>
      <c r="Y249"/>
      <c r="AE249"/>
    </row>
    <row r="250" spans="1:31" x14ac:dyDescent="0.2">
      <c r="A250" s="84" t="s">
        <v>10</v>
      </c>
      <c r="B250" s="84" t="s">
        <v>14</v>
      </c>
      <c r="C250" s="58" t="s">
        <v>38</v>
      </c>
      <c r="D250" s="58" t="s">
        <v>45</v>
      </c>
      <c r="E250" s="3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31">
        <v>41609</v>
      </c>
      <c r="N250" s="3">
        <v>12</v>
      </c>
      <c r="O250" s="58" t="s">
        <v>30</v>
      </c>
      <c r="P250" s="32">
        <v>2013</v>
      </c>
      <c r="Q250" s="30" t="str">
        <f>_xlfn.CONCAT(data!$O250, " ", data!$P250)</f>
        <v>December 2013</v>
      </c>
      <c r="R250" s="76" t="str">
        <f>PROPER(IF(data!$E250&gt;1000, TRUE, FALSE))</f>
        <v>True</v>
      </c>
      <c r="S250" s="11" t="str">
        <f>PROPER(IF(data!$E250&gt;3000, TRUE, FALSE))</f>
        <v>False</v>
      </c>
      <c r="T250" s="78" t="str">
        <f>UPPER(LEFT(data!$C250, 2))</f>
        <v>PA</v>
      </c>
      <c r="V250" s="55"/>
      <c r="W250" s="73"/>
      <c r="X250"/>
      <c r="Y250"/>
      <c r="AE250"/>
    </row>
    <row r="251" spans="1:31" x14ac:dyDescent="0.2">
      <c r="A251" s="84" t="s">
        <v>10</v>
      </c>
      <c r="B251" s="84" t="s">
        <v>15</v>
      </c>
      <c r="C251" s="58" t="s">
        <v>38</v>
      </c>
      <c r="D251" s="58" t="s">
        <v>45</v>
      </c>
      <c r="E251" s="30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31">
        <v>41974</v>
      </c>
      <c r="N251" s="3">
        <v>12</v>
      </c>
      <c r="O251" s="58" t="s">
        <v>30</v>
      </c>
      <c r="P251" s="32">
        <v>2014</v>
      </c>
      <c r="Q251" s="30" t="str">
        <f>_xlfn.CONCAT(data!$O251, " ", data!$P251)</f>
        <v>December 2014</v>
      </c>
      <c r="R251" s="76" t="str">
        <f>PROPER(IF(data!$E251&gt;1000, TRUE, FALSE))</f>
        <v>True</v>
      </c>
      <c r="S251" s="11" t="str">
        <f>PROPER(IF(data!$E251&gt;3000, TRUE, FALSE))</f>
        <v>False</v>
      </c>
      <c r="T251" s="78" t="str">
        <f>UPPER(LEFT(data!$C251, 2))</f>
        <v>PA</v>
      </c>
      <c r="V251" s="55"/>
      <c r="W251" s="73"/>
      <c r="X251"/>
      <c r="Y251"/>
      <c r="AE251"/>
    </row>
    <row r="252" spans="1:31" x14ac:dyDescent="0.2">
      <c r="A252" s="84" t="s">
        <v>10</v>
      </c>
      <c r="B252" s="84" t="s">
        <v>16</v>
      </c>
      <c r="C252" s="58" t="s">
        <v>38</v>
      </c>
      <c r="D252" s="58" t="s">
        <v>45</v>
      </c>
      <c r="E252" s="30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31">
        <v>41609</v>
      </c>
      <c r="N252" s="3">
        <v>12</v>
      </c>
      <c r="O252" s="58" t="s">
        <v>30</v>
      </c>
      <c r="P252" s="32">
        <v>2013</v>
      </c>
      <c r="Q252" s="30" t="str">
        <f>_xlfn.CONCAT(data!$O252, " ", data!$P252)</f>
        <v>December 2013</v>
      </c>
      <c r="R252" s="76" t="str">
        <f>PROPER(IF(data!$E252&gt;1000, TRUE, FALSE))</f>
        <v>True</v>
      </c>
      <c r="S252" s="11" t="str">
        <f>PROPER(IF(data!$E252&gt;3000, TRUE, FALSE))</f>
        <v>False</v>
      </c>
      <c r="T252" s="78" t="str">
        <f>UPPER(LEFT(data!$C252, 2))</f>
        <v>PA</v>
      </c>
      <c r="V252" s="55"/>
      <c r="W252" s="73"/>
      <c r="X252"/>
      <c r="Y252"/>
      <c r="AE252"/>
    </row>
    <row r="253" spans="1:31" x14ac:dyDescent="0.2">
      <c r="A253" s="84" t="s">
        <v>8</v>
      </c>
      <c r="B253" s="84" t="s">
        <v>17</v>
      </c>
      <c r="C253" s="58" t="s">
        <v>38</v>
      </c>
      <c r="D253" s="58" t="s">
        <v>45</v>
      </c>
      <c r="E253" s="30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31">
        <v>41609</v>
      </c>
      <c r="N253" s="3">
        <v>12</v>
      </c>
      <c r="O253" s="58" t="s">
        <v>30</v>
      </c>
      <c r="P253" s="32">
        <v>2013</v>
      </c>
      <c r="Q253" s="30" t="str">
        <f>_xlfn.CONCAT(data!$O253, " ", data!$P253)</f>
        <v>December 2013</v>
      </c>
      <c r="R253" s="76" t="str">
        <f>PROPER(IF(data!$E253&gt;1000, TRUE, FALSE))</f>
        <v>True</v>
      </c>
      <c r="S253" s="11" t="str">
        <f>PROPER(IF(data!$E253&gt;3000, TRUE, FALSE))</f>
        <v>False</v>
      </c>
      <c r="T253" s="78" t="str">
        <f>UPPER(LEFT(data!$C253, 2))</f>
        <v>PA</v>
      </c>
      <c r="V253" s="55"/>
      <c r="W253" s="73"/>
      <c r="X253"/>
      <c r="Y253"/>
      <c r="AE253"/>
    </row>
    <row r="254" spans="1:31" x14ac:dyDescent="0.2">
      <c r="A254" s="84" t="s">
        <v>8</v>
      </c>
      <c r="B254" s="84" t="s">
        <v>15</v>
      </c>
      <c r="C254" s="58" t="s">
        <v>39</v>
      </c>
      <c r="D254" s="58" t="s">
        <v>45</v>
      </c>
      <c r="E254" s="30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31">
        <v>41640</v>
      </c>
      <c r="N254" s="3">
        <v>1</v>
      </c>
      <c r="O254" s="58" t="s">
        <v>19</v>
      </c>
      <c r="P254" s="32">
        <v>2014</v>
      </c>
      <c r="Q254" s="30" t="str">
        <f>_xlfn.CONCAT(data!$O254, " ", data!$P254)</f>
        <v>January 2014</v>
      </c>
      <c r="R254" s="76" t="str">
        <f>PROPER(IF(data!$E254&gt;1000, TRUE, FALSE))</f>
        <v>False</v>
      </c>
      <c r="S254" s="11" t="str">
        <f>PROPER(IF(data!$E254&gt;3000, TRUE, FALSE))</f>
        <v>False</v>
      </c>
      <c r="T254" s="78" t="str">
        <f>UPPER(LEFT(data!$C254, 2))</f>
        <v>VE</v>
      </c>
      <c r="V254" s="55"/>
      <c r="W254" s="73"/>
      <c r="X254"/>
      <c r="Y254"/>
      <c r="AE254"/>
    </row>
    <row r="255" spans="1:31" x14ac:dyDescent="0.2">
      <c r="A255" s="84" t="s">
        <v>8</v>
      </c>
      <c r="B255" s="84" t="s">
        <v>18</v>
      </c>
      <c r="C255" s="58" t="s">
        <v>39</v>
      </c>
      <c r="D255" s="58" t="s">
        <v>45</v>
      </c>
      <c r="E255" s="30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31">
        <v>41640</v>
      </c>
      <c r="N255" s="3">
        <v>1</v>
      </c>
      <c r="O255" s="58" t="s">
        <v>19</v>
      </c>
      <c r="P255" s="32">
        <v>2014</v>
      </c>
      <c r="Q255" s="30" t="str">
        <f>_xlfn.CONCAT(data!$O255, " ", data!$P255)</f>
        <v>January 2014</v>
      </c>
      <c r="R255" s="76" t="str">
        <f>PROPER(IF(data!$E255&gt;1000, TRUE, FALSE))</f>
        <v>True</v>
      </c>
      <c r="S255" s="11" t="str">
        <f>PROPER(IF(data!$E255&gt;3000, TRUE, FALSE))</f>
        <v>False</v>
      </c>
      <c r="T255" s="78" t="str">
        <f>UPPER(LEFT(data!$C255, 2))</f>
        <v>VE</v>
      </c>
      <c r="V255" s="55"/>
      <c r="W255" s="73"/>
      <c r="X255"/>
      <c r="Y255"/>
      <c r="AE255"/>
    </row>
    <row r="256" spans="1:31" x14ac:dyDescent="0.2">
      <c r="A256" s="84" t="s">
        <v>9</v>
      </c>
      <c r="B256" s="84" t="s">
        <v>17</v>
      </c>
      <c r="C256" s="58" t="s">
        <v>39</v>
      </c>
      <c r="D256" s="58" t="s">
        <v>45</v>
      </c>
      <c r="E256" s="30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31">
        <v>41671</v>
      </c>
      <c r="N256" s="3">
        <v>2</v>
      </c>
      <c r="O256" s="58" t="s">
        <v>20</v>
      </c>
      <c r="P256" s="32">
        <v>2014</v>
      </c>
      <c r="Q256" s="30" t="str">
        <f>_xlfn.CONCAT(data!$O256, " ", data!$P256)</f>
        <v>February 2014</v>
      </c>
      <c r="R256" s="76" t="str">
        <f>PROPER(IF(data!$E256&gt;1000, TRUE, FALSE))</f>
        <v>False</v>
      </c>
      <c r="S256" s="11" t="str">
        <f>PROPER(IF(data!$E256&gt;3000, TRUE, FALSE))</f>
        <v>False</v>
      </c>
      <c r="T256" s="78" t="str">
        <f>UPPER(LEFT(data!$C256, 2))</f>
        <v>VE</v>
      </c>
      <c r="V256" s="55"/>
      <c r="W256" s="73"/>
      <c r="X256"/>
      <c r="Y256"/>
      <c r="AE256"/>
    </row>
    <row r="257" spans="1:31" x14ac:dyDescent="0.2">
      <c r="A257" s="84" t="s">
        <v>10</v>
      </c>
      <c r="B257" s="84" t="s">
        <v>15</v>
      </c>
      <c r="C257" s="58" t="s">
        <v>39</v>
      </c>
      <c r="D257" s="58" t="s">
        <v>45</v>
      </c>
      <c r="E257" s="30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31">
        <v>41791</v>
      </c>
      <c r="N257" s="3">
        <v>6</v>
      </c>
      <c r="O257" s="58" t="s">
        <v>24</v>
      </c>
      <c r="P257" s="32">
        <v>2014</v>
      </c>
      <c r="Q257" s="30" t="str">
        <f>_xlfn.CONCAT(data!$O257, " ", data!$P257)</f>
        <v>June 2014</v>
      </c>
      <c r="R257" s="76" t="str">
        <f>PROPER(IF(data!$E257&gt;1000, TRUE, FALSE))</f>
        <v>False</v>
      </c>
      <c r="S257" s="11" t="str">
        <f>PROPER(IF(data!$E257&gt;3000, TRUE, FALSE))</f>
        <v>False</v>
      </c>
      <c r="T257" s="78" t="str">
        <f>UPPER(LEFT(data!$C257, 2))</f>
        <v>VE</v>
      </c>
      <c r="V257" s="55"/>
      <c r="W257" s="73"/>
      <c r="X257"/>
      <c r="Y257"/>
      <c r="AE257"/>
    </row>
    <row r="258" spans="1:31" x14ac:dyDescent="0.2">
      <c r="A258" s="84" t="s">
        <v>10</v>
      </c>
      <c r="B258" s="84" t="s">
        <v>15</v>
      </c>
      <c r="C258" s="58" t="s">
        <v>39</v>
      </c>
      <c r="D258" s="58" t="s">
        <v>45</v>
      </c>
      <c r="E258" s="30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31">
        <v>41852</v>
      </c>
      <c r="N258" s="3">
        <v>8</v>
      </c>
      <c r="O258" s="58" t="s">
        <v>26</v>
      </c>
      <c r="P258" s="32">
        <v>2014</v>
      </c>
      <c r="Q258" s="30" t="str">
        <f>_xlfn.CONCAT(data!$O258, " ", data!$P258)</f>
        <v>August 2014</v>
      </c>
      <c r="R258" s="76" t="str">
        <f>PROPER(IF(data!$E258&gt;1000, TRUE, FALSE))</f>
        <v>True</v>
      </c>
      <c r="S258" s="11" t="str">
        <f>PROPER(IF(data!$E258&gt;3000, TRUE, FALSE))</f>
        <v>False</v>
      </c>
      <c r="T258" s="78" t="str">
        <f>UPPER(LEFT(data!$C258, 2))</f>
        <v>VE</v>
      </c>
      <c r="V258" s="55"/>
      <c r="W258" s="73"/>
      <c r="X258"/>
      <c r="Y258"/>
      <c r="AE258"/>
    </row>
    <row r="259" spans="1:31" x14ac:dyDescent="0.2">
      <c r="A259" s="84" t="s">
        <v>10</v>
      </c>
      <c r="B259" s="84" t="s">
        <v>16</v>
      </c>
      <c r="C259" s="58" t="s">
        <v>39</v>
      </c>
      <c r="D259" s="58" t="s">
        <v>45</v>
      </c>
      <c r="E259" s="30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31">
        <v>41852</v>
      </c>
      <c r="N259" s="3">
        <v>8</v>
      </c>
      <c r="O259" s="58" t="s">
        <v>26</v>
      </c>
      <c r="P259" s="32">
        <v>2014</v>
      </c>
      <c r="Q259" s="30" t="str">
        <f>_xlfn.CONCAT(data!$O259, " ", data!$P259)</f>
        <v>August 2014</v>
      </c>
      <c r="R259" s="76" t="str">
        <f>PROPER(IF(data!$E259&gt;1000, TRUE, FALSE))</f>
        <v>True</v>
      </c>
      <c r="S259" s="11" t="str">
        <f>PROPER(IF(data!$E259&gt;3000, TRUE, FALSE))</f>
        <v>False</v>
      </c>
      <c r="T259" s="78" t="str">
        <f>UPPER(LEFT(data!$C259, 2))</f>
        <v>VE</v>
      </c>
      <c r="V259" s="55"/>
      <c r="W259" s="73"/>
      <c r="X259"/>
      <c r="Y259"/>
      <c r="AE259"/>
    </row>
    <row r="260" spans="1:31" x14ac:dyDescent="0.2">
      <c r="A260" s="84" t="s">
        <v>9</v>
      </c>
      <c r="B260" s="84" t="s">
        <v>15</v>
      </c>
      <c r="C260" s="58" t="s">
        <v>39</v>
      </c>
      <c r="D260" s="58" t="s">
        <v>45</v>
      </c>
      <c r="E260" s="3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31">
        <v>41913</v>
      </c>
      <c r="N260" s="3">
        <v>10</v>
      </c>
      <c r="O260" s="58" t="s">
        <v>28</v>
      </c>
      <c r="P260" s="32">
        <v>2014</v>
      </c>
      <c r="Q260" s="30" t="str">
        <f>_xlfn.CONCAT(data!$O260, " ", data!$P260)</f>
        <v>October 2014</v>
      </c>
      <c r="R260" s="76" t="str">
        <f>PROPER(IF(data!$E260&gt;1000, TRUE, FALSE))</f>
        <v>False</v>
      </c>
      <c r="S260" s="11" t="str">
        <f>PROPER(IF(data!$E260&gt;3000, TRUE, FALSE))</f>
        <v>False</v>
      </c>
      <c r="T260" s="78" t="str">
        <f>UPPER(LEFT(data!$C260, 2))</f>
        <v>VE</v>
      </c>
      <c r="V260" s="55"/>
      <c r="W260" s="73"/>
      <c r="X260"/>
      <c r="Y260"/>
      <c r="AE260"/>
    </row>
    <row r="261" spans="1:31" x14ac:dyDescent="0.2">
      <c r="A261" s="84" t="s">
        <v>9</v>
      </c>
      <c r="B261" s="84" t="s">
        <v>16</v>
      </c>
      <c r="C261" s="58" t="s">
        <v>39</v>
      </c>
      <c r="D261" s="58" t="s">
        <v>45</v>
      </c>
      <c r="E261" s="30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31">
        <v>41548</v>
      </c>
      <c r="N261" s="3">
        <v>10</v>
      </c>
      <c r="O261" s="58" t="s">
        <v>28</v>
      </c>
      <c r="P261" s="32">
        <v>2013</v>
      </c>
      <c r="Q261" s="30" t="str">
        <f>_xlfn.CONCAT(data!$O261, " ", data!$P261)</f>
        <v>October 2013</v>
      </c>
      <c r="R261" s="76" t="str">
        <f>PROPER(IF(data!$E261&gt;1000, TRUE, FALSE))</f>
        <v>False</v>
      </c>
      <c r="S261" s="11" t="str">
        <f>PROPER(IF(data!$E261&gt;3000, TRUE, FALSE))</f>
        <v>False</v>
      </c>
      <c r="T261" s="78" t="str">
        <f>UPPER(LEFT(data!$C261, 2))</f>
        <v>VE</v>
      </c>
      <c r="V261" s="55"/>
      <c r="W261" s="73"/>
      <c r="X261"/>
      <c r="Y261"/>
      <c r="AE261"/>
    </row>
    <row r="262" spans="1:31" x14ac:dyDescent="0.2">
      <c r="A262" s="84" t="s">
        <v>10</v>
      </c>
      <c r="B262" s="84" t="s">
        <v>16</v>
      </c>
      <c r="C262" s="58" t="s">
        <v>39</v>
      </c>
      <c r="D262" s="58" t="s">
        <v>45</v>
      </c>
      <c r="E262" s="30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31">
        <v>41609</v>
      </c>
      <c r="N262" s="3">
        <v>12</v>
      </c>
      <c r="O262" s="58" t="s">
        <v>30</v>
      </c>
      <c r="P262" s="32">
        <v>2013</v>
      </c>
      <c r="Q262" s="30" t="str">
        <f>_xlfn.CONCAT(data!$O262, " ", data!$P262)</f>
        <v>December 2013</v>
      </c>
      <c r="R262" s="76" t="str">
        <f>PROPER(IF(data!$E262&gt;1000, TRUE, FALSE))</f>
        <v>True</v>
      </c>
      <c r="S262" s="11" t="str">
        <f>PROPER(IF(data!$E262&gt;3000, TRUE, FALSE))</f>
        <v>False</v>
      </c>
      <c r="T262" s="78" t="str">
        <f>UPPER(LEFT(data!$C262, 2))</f>
        <v>VE</v>
      </c>
      <c r="V262" s="55"/>
      <c r="W262" s="73"/>
      <c r="X262"/>
      <c r="Y262"/>
      <c r="AE262"/>
    </row>
    <row r="263" spans="1:31" x14ac:dyDescent="0.2">
      <c r="A263" s="84" t="s">
        <v>7</v>
      </c>
      <c r="B263" s="84" t="s">
        <v>17</v>
      </c>
      <c r="C263" s="58" t="s">
        <v>39</v>
      </c>
      <c r="D263" s="58" t="s">
        <v>45</v>
      </c>
      <c r="E263" s="30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31">
        <v>41974</v>
      </c>
      <c r="N263" s="3">
        <v>12</v>
      </c>
      <c r="O263" s="58" t="s">
        <v>30</v>
      </c>
      <c r="P263" s="32">
        <v>2014</v>
      </c>
      <c r="Q263" s="30" t="str">
        <f>_xlfn.CONCAT(data!$O263, " ", data!$P263)</f>
        <v>December 2014</v>
      </c>
      <c r="R263" s="76" t="str">
        <f>PROPER(IF(data!$E263&gt;1000, TRUE, FALSE))</f>
        <v>True</v>
      </c>
      <c r="S263" s="11" t="str">
        <f>PROPER(IF(data!$E263&gt;3000, TRUE, FALSE))</f>
        <v>False</v>
      </c>
      <c r="T263" s="78" t="str">
        <f>UPPER(LEFT(data!$C263, 2))</f>
        <v>VE</v>
      </c>
      <c r="V263" s="55"/>
      <c r="W263" s="73"/>
      <c r="X263"/>
      <c r="Y263"/>
      <c r="AE263"/>
    </row>
    <row r="264" spans="1:31" x14ac:dyDescent="0.2">
      <c r="A264" s="84" t="s">
        <v>10</v>
      </c>
      <c r="B264" s="84" t="s">
        <v>14</v>
      </c>
      <c r="C264" s="58" t="s">
        <v>40</v>
      </c>
      <c r="D264" s="58" t="s">
        <v>45</v>
      </c>
      <c r="E264" s="30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31">
        <v>41548</v>
      </c>
      <c r="N264" s="3">
        <v>10</v>
      </c>
      <c r="O264" s="58" t="s">
        <v>28</v>
      </c>
      <c r="P264" s="32">
        <v>2013</v>
      </c>
      <c r="Q264" s="30" t="str">
        <f>_xlfn.CONCAT(data!$O264, " ", data!$P264)</f>
        <v>October 2013</v>
      </c>
      <c r="R264" s="76" t="str">
        <f>PROPER(IF(data!$E264&gt;1000, TRUE, FALSE))</f>
        <v>True</v>
      </c>
      <c r="S264" s="11" t="str">
        <f>PROPER(IF(data!$E264&gt;3000, TRUE, FALSE))</f>
        <v>False</v>
      </c>
      <c r="T264" s="78" t="str">
        <f>UPPER(LEFT(data!$C264, 2))</f>
        <v>VT</v>
      </c>
      <c r="V264" s="55"/>
      <c r="W264" s="73"/>
      <c r="X264"/>
      <c r="Y264"/>
      <c r="AE264"/>
    </row>
    <row r="265" spans="1:31" x14ac:dyDescent="0.2">
      <c r="A265" s="84" t="s">
        <v>10</v>
      </c>
      <c r="B265" s="84" t="s">
        <v>15</v>
      </c>
      <c r="C265" s="58" t="s">
        <v>40</v>
      </c>
      <c r="D265" s="58" t="s">
        <v>45</v>
      </c>
      <c r="E265" s="30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31">
        <v>41579</v>
      </c>
      <c r="N265" s="3">
        <v>11</v>
      </c>
      <c r="O265" s="58" t="s">
        <v>29</v>
      </c>
      <c r="P265" s="32">
        <v>2013</v>
      </c>
      <c r="Q265" s="30" t="str">
        <f>_xlfn.CONCAT(data!$O265, " ", data!$P265)</f>
        <v>November 2013</v>
      </c>
      <c r="R265" s="76" t="str">
        <f>PROPER(IF(data!$E265&gt;1000, TRUE, FALSE))</f>
        <v>True</v>
      </c>
      <c r="S265" s="11" t="str">
        <f>PROPER(IF(data!$E265&gt;3000, TRUE, FALSE))</f>
        <v>False</v>
      </c>
      <c r="T265" s="78" t="str">
        <f>UPPER(LEFT(data!$C265, 2))</f>
        <v>VT</v>
      </c>
      <c r="V265" s="55"/>
      <c r="W265" s="73"/>
      <c r="X265"/>
      <c r="Y265"/>
      <c r="AE265"/>
    </row>
    <row r="266" spans="1:31" x14ac:dyDescent="0.2">
      <c r="A266" s="84" t="s">
        <v>10</v>
      </c>
      <c r="B266" s="84" t="s">
        <v>17</v>
      </c>
      <c r="C266" s="58" t="s">
        <v>40</v>
      </c>
      <c r="D266" s="58" t="s">
        <v>45</v>
      </c>
      <c r="E266" s="30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31">
        <v>41579</v>
      </c>
      <c r="N266" s="3">
        <v>11</v>
      </c>
      <c r="O266" s="58" t="s">
        <v>29</v>
      </c>
      <c r="P266" s="32">
        <v>2013</v>
      </c>
      <c r="Q266" s="30" t="str">
        <f>_xlfn.CONCAT(data!$O266, " ", data!$P266)</f>
        <v>November 2013</v>
      </c>
      <c r="R266" s="76" t="str">
        <f>PROPER(IF(data!$E266&gt;1000, TRUE, FALSE))</f>
        <v>True</v>
      </c>
      <c r="S266" s="11" t="str">
        <f>PROPER(IF(data!$E266&gt;3000, TRUE, FALSE))</f>
        <v>False</v>
      </c>
      <c r="T266" s="78" t="str">
        <f>UPPER(LEFT(data!$C266, 2))</f>
        <v>VT</v>
      </c>
      <c r="V266" s="55"/>
      <c r="W266" s="73"/>
      <c r="X266"/>
      <c r="Y266"/>
      <c r="AE266"/>
    </row>
    <row r="267" spans="1:31" x14ac:dyDescent="0.2">
      <c r="A267" s="84" t="s">
        <v>10</v>
      </c>
      <c r="B267" s="84" t="s">
        <v>15</v>
      </c>
      <c r="C267" s="58" t="s">
        <v>40</v>
      </c>
      <c r="D267" s="58" t="s">
        <v>45</v>
      </c>
      <c r="E267" s="30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31">
        <v>41974</v>
      </c>
      <c r="N267" s="3">
        <v>12</v>
      </c>
      <c r="O267" s="58" t="s">
        <v>30</v>
      </c>
      <c r="P267" s="32">
        <v>2014</v>
      </c>
      <c r="Q267" s="30" t="str">
        <f>_xlfn.CONCAT(data!$O267, " ", data!$P267)</f>
        <v>December 2014</v>
      </c>
      <c r="R267" s="76" t="str">
        <f>PROPER(IF(data!$E267&gt;1000, TRUE, FALSE))</f>
        <v>True</v>
      </c>
      <c r="S267" s="11" t="str">
        <f>PROPER(IF(data!$E267&gt;3000, TRUE, FALSE))</f>
        <v>False</v>
      </c>
      <c r="T267" s="78" t="str">
        <f>UPPER(LEFT(data!$C267, 2))</f>
        <v>VT</v>
      </c>
      <c r="V267" s="55"/>
      <c r="W267" s="73"/>
      <c r="X267"/>
      <c r="Y267"/>
      <c r="AE267"/>
    </row>
    <row r="268" spans="1:31" x14ac:dyDescent="0.2">
      <c r="A268" s="84" t="s">
        <v>10</v>
      </c>
      <c r="B268" s="84" t="s">
        <v>15</v>
      </c>
      <c r="C268" s="58" t="s">
        <v>40</v>
      </c>
      <c r="D268" s="58" t="s">
        <v>45</v>
      </c>
      <c r="E268" s="30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31">
        <v>41974</v>
      </c>
      <c r="N268" s="3">
        <v>12</v>
      </c>
      <c r="O268" s="58" t="s">
        <v>30</v>
      </c>
      <c r="P268" s="32">
        <v>2014</v>
      </c>
      <c r="Q268" s="30" t="str">
        <f>_xlfn.CONCAT(data!$O268, " ", data!$P268)</f>
        <v>December 2014</v>
      </c>
      <c r="R268" s="76" t="str">
        <f>PROPER(IF(data!$E268&gt;1000, TRUE, FALSE))</f>
        <v>False</v>
      </c>
      <c r="S268" s="11" t="str">
        <f>PROPER(IF(data!$E268&gt;3000, TRUE, FALSE))</f>
        <v>False</v>
      </c>
      <c r="T268" s="78" t="str">
        <f>UPPER(LEFT(data!$C268, 2))</f>
        <v>VT</v>
      </c>
      <c r="V268" s="55"/>
      <c r="W268" s="73"/>
      <c r="X268"/>
      <c r="Y268"/>
      <c r="AE268"/>
    </row>
    <row r="269" spans="1:31" x14ac:dyDescent="0.2">
      <c r="A269" s="84" t="s">
        <v>10</v>
      </c>
      <c r="B269" s="84" t="s">
        <v>16</v>
      </c>
      <c r="C269" s="58" t="s">
        <v>40</v>
      </c>
      <c r="D269" s="58" t="s">
        <v>45</v>
      </c>
      <c r="E269" s="30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31">
        <v>41974</v>
      </c>
      <c r="N269" s="3">
        <v>12</v>
      </c>
      <c r="O269" s="58" t="s">
        <v>30</v>
      </c>
      <c r="P269" s="32">
        <v>2014</v>
      </c>
      <c r="Q269" s="30" t="str">
        <f>_xlfn.CONCAT(data!$O269, " ", data!$P269)</f>
        <v>December 2014</v>
      </c>
      <c r="R269" s="76" t="str">
        <f>PROPER(IF(data!$E269&gt;1000, TRUE, FALSE))</f>
        <v>True</v>
      </c>
      <c r="S269" s="11" t="str">
        <f>PROPER(IF(data!$E269&gt;3000, TRUE, FALSE))</f>
        <v>False</v>
      </c>
      <c r="T269" s="78" t="str">
        <f>UPPER(LEFT(data!$C269, 2))</f>
        <v>VT</v>
      </c>
      <c r="V269" s="55"/>
      <c r="W269" s="73"/>
      <c r="X269"/>
      <c r="Y269"/>
      <c r="AE269"/>
    </row>
    <row r="270" spans="1:31" x14ac:dyDescent="0.2">
      <c r="A270" s="84" t="s">
        <v>10</v>
      </c>
      <c r="B270" s="84" t="s">
        <v>17</v>
      </c>
      <c r="C270" s="58" t="s">
        <v>41</v>
      </c>
      <c r="D270" s="58" t="s">
        <v>45</v>
      </c>
      <c r="E270" s="3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31">
        <v>41671</v>
      </c>
      <c r="N270" s="3">
        <v>2</v>
      </c>
      <c r="O270" s="58" t="s">
        <v>20</v>
      </c>
      <c r="P270" s="32">
        <v>2014</v>
      </c>
      <c r="Q270" s="30" t="str">
        <f>_xlfn.CONCAT(data!$O270, " ", data!$P270)</f>
        <v>February 2014</v>
      </c>
      <c r="R270" s="76" t="str">
        <f>PROPER(IF(data!$E270&gt;1000, TRUE, FALSE))</f>
        <v>True</v>
      </c>
      <c r="S270" s="11" t="str">
        <f>PROPER(IF(data!$E270&gt;3000, TRUE, FALSE))</f>
        <v>False</v>
      </c>
      <c r="T270" s="78" t="str">
        <f>UPPER(LEFT(data!$C270, 2))</f>
        <v>AM</v>
      </c>
      <c r="V270" s="55"/>
      <c r="W270" s="73"/>
      <c r="X270"/>
      <c r="Y270"/>
      <c r="AE270"/>
    </row>
    <row r="271" spans="1:31" x14ac:dyDescent="0.2">
      <c r="A271" s="84" t="s">
        <v>10</v>
      </c>
      <c r="B271" s="84" t="s">
        <v>14</v>
      </c>
      <c r="C271" s="58" t="s">
        <v>41</v>
      </c>
      <c r="D271" s="58" t="s">
        <v>45</v>
      </c>
      <c r="E271" s="30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31">
        <v>41852</v>
      </c>
      <c r="N271" s="3">
        <v>8</v>
      </c>
      <c r="O271" s="58" t="s">
        <v>26</v>
      </c>
      <c r="P271" s="32">
        <v>2014</v>
      </c>
      <c r="Q271" s="30" t="str">
        <f>_xlfn.CONCAT(data!$O271, " ", data!$P271)</f>
        <v>August 2014</v>
      </c>
      <c r="R271" s="76" t="str">
        <f>PROPER(IF(data!$E271&gt;1000, TRUE, FALSE))</f>
        <v>False</v>
      </c>
      <c r="S271" s="11" t="str">
        <f>PROPER(IF(data!$E271&gt;3000, TRUE, FALSE))</f>
        <v>False</v>
      </c>
      <c r="T271" s="78" t="str">
        <f>UPPER(LEFT(data!$C271, 2))</f>
        <v>AM</v>
      </c>
      <c r="V271" s="55"/>
      <c r="W271" s="73"/>
      <c r="X271"/>
      <c r="Y271"/>
      <c r="AE271"/>
    </row>
    <row r="272" spans="1:31" x14ac:dyDescent="0.2">
      <c r="A272" s="84" t="s">
        <v>10</v>
      </c>
      <c r="B272" s="84" t="s">
        <v>14</v>
      </c>
      <c r="C272" s="58" t="s">
        <v>41</v>
      </c>
      <c r="D272" s="58" t="s">
        <v>45</v>
      </c>
      <c r="E272" s="30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31">
        <v>41548</v>
      </c>
      <c r="N272" s="3">
        <v>10</v>
      </c>
      <c r="O272" s="58" t="s">
        <v>28</v>
      </c>
      <c r="P272" s="32">
        <v>2013</v>
      </c>
      <c r="Q272" s="30" t="str">
        <f>_xlfn.CONCAT(data!$O272, " ", data!$P272)</f>
        <v>October 2013</v>
      </c>
      <c r="R272" s="76" t="str">
        <f>PROPER(IF(data!$E272&gt;1000, TRUE, FALSE))</f>
        <v>True</v>
      </c>
      <c r="S272" s="11" t="str">
        <f>PROPER(IF(data!$E272&gt;3000, TRUE, FALSE))</f>
        <v>False</v>
      </c>
      <c r="T272" s="78" t="str">
        <f>UPPER(LEFT(data!$C272, 2))</f>
        <v>AM</v>
      </c>
      <c r="V272" s="55"/>
      <c r="W272" s="73"/>
      <c r="X272"/>
      <c r="Y272"/>
      <c r="AE272"/>
    </row>
    <row r="273" spans="1:31" x14ac:dyDescent="0.2">
      <c r="A273" s="84" t="s">
        <v>7</v>
      </c>
      <c r="B273" s="84" t="s">
        <v>17</v>
      </c>
      <c r="C273" s="58" t="s">
        <v>41</v>
      </c>
      <c r="D273" s="58" t="s">
        <v>45</v>
      </c>
      <c r="E273" s="30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31">
        <v>41974</v>
      </c>
      <c r="N273" s="3">
        <v>12</v>
      </c>
      <c r="O273" s="58" t="s">
        <v>30</v>
      </c>
      <c r="P273" s="32">
        <v>2014</v>
      </c>
      <c r="Q273" s="30" t="str">
        <f>_xlfn.CONCAT(data!$O273, " ", data!$P273)</f>
        <v>December 2014</v>
      </c>
      <c r="R273" s="76" t="str">
        <f>PROPER(IF(data!$E273&gt;1000, TRUE, FALSE))</f>
        <v>True</v>
      </c>
      <c r="S273" s="11" t="str">
        <f>PROPER(IF(data!$E273&gt;3000, TRUE, FALSE))</f>
        <v>False</v>
      </c>
      <c r="T273" s="78" t="str">
        <f>UPPER(LEFT(data!$C273, 2))</f>
        <v>AM</v>
      </c>
      <c r="V273" s="55"/>
      <c r="W273" s="73"/>
      <c r="X273"/>
      <c r="Y273"/>
      <c r="AE273"/>
    </row>
    <row r="274" spans="1:31" x14ac:dyDescent="0.2">
      <c r="A274" s="84" t="s">
        <v>8</v>
      </c>
      <c r="B274" s="84" t="s">
        <v>16</v>
      </c>
      <c r="C274" s="58" t="s">
        <v>38</v>
      </c>
      <c r="D274" s="58" t="s">
        <v>45</v>
      </c>
      <c r="E274" s="30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31">
        <v>41730</v>
      </c>
      <c r="N274" s="3">
        <v>4</v>
      </c>
      <c r="O274" s="58" t="s">
        <v>22</v>
      </c>
      <c r="P274" s="32">
        <v>2014</v>
      </c>
      <c r="Q274" s="30" t="str">
        <f>_xlfn.CONCAT(data!$O274, " ", data!$P274)</f>
        <v>April 2014</v>
      </c>
      <c r="R274" s="76" t="str">
        <f>PROPER(IF(data!$E274&gt;1000, TRUE, FALSE))</f>
        <v>True</v>
      </c>
      <c r="S274" s="11" t="str">
        <f>PROPER(IF(data!$E274&gt;3000, TRUE, FALSE))</f>
        <v>True</v>
      </c>
      <c r="T274" s="78" t="str">
        <f>UPPER(LEFT(data!$C274, 2))</f>
        <v>PA</v>
      </c>
      <c r="V274" s="55"/>
      <c r="W274" s="73"/>
      <c r="X274"/>
      <c r="Y274"/>
      <c r="AE274"/>
    </row>
    <row r="275" spans="1:31" x14ac:dyDescent="0.2">
      <c r="A275" s="84" t="s">
        <v>10</v>
      </c>
      <c r="B275" s="84" t="s">
        <v>15</v>
      </c>
      <c r="C275" s="58" t="s">
        <v>36</v>
      </c>
      <c r="D275" s="58" t="s">
        <v>45</v>
      </c>
      <c r="E275" s="30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31">
        <v>41640</v>
      </c>
      <c r="N275" s="3">
        <v>1</v>
      </c>
      <c r="O275" s="58" t="s">
        <v>19</v>
      </c>
      <c r="P275" s="32">
        <v>2014</v>
      </c>
      <c r="Q275" s="30" t="str">
        <f>_xlfn.CONCAT(data!$O275, " ", data!$P275)</f>
        <v>January 2014</v>
      </c>
      <c r="R275" s="76" t="str">
        <f>PROPER(IF(data!$E275&gt;1000, TRUE, FALSE))</f>
        <v>True</v>
      </c>
      <c r="S275" s="11" t="str">
        <f>PROPER(IF(data!$E275&gt;3000, TRUE, FALSE))</f>
        <v>False</v>
      </c>
      <c r="T275" s="78" t="str">
        <f>UPPER(LEFT(data!$C275, 2))</f>
        <v>CA</v>
      </c>
      <c r="V275" s="55"/>
      <c r="W275" s="73"/>
      <c r="X275"/>
      <c r="Y275"/>
      <c r="AE275"/>
    </row>
    <row r="276" spans="1:31" x14ac:dyDescent="0.2">
      <c r="A276" s="84" t="s">
        <v>8</v>
      </c>
      <c r="B276" s="84" t="s">
        <v>14</v>
      </c>
      <c r="C276" s="58" t="s">
        <v>36</v>
      </c>
      <c r="D276" s="58" t="s">
        <v>45</v>
      </c>
      <c r="E276" s="30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31">
        <v>41791</v>
      </c>
      <c r="N276" s="3">
        <v>6</v>
      </c>
      <c r="O276" s="58" t="s">
        <v>24</v>
      </c>
      <c r="P276" s="32">
        <v>2014</v>
      </c>
      <c r="Q276" s="30" t="str">
        <f>_xlfn.CONCAT(data!$O276, " ", data!$P276)</f>
        <v>June 2014</v>
      </c>
      <c r="R276" s="76" t="str">
        <f>PROPER(IF(data!$E276&gt;1000, TRUE, FALSE))</f>
        <v>True</v>
      </c>
      <c r="S276" s="11" t="str">
        <f>PROPER(IF(data!$E276&gt;3000, TRUE, FALSE))</f>
        <v>False</v>
      </c>
      <c r="T276" s="78" t="str">
        <f>UPPER(LEFT(data!$C276, 2))</f>
        <v>CA</v>
      </c>
      <c r="V276" s="55"/>
      <c r="W276" s="73"/>
      <c r="X276"/>
      <c r="Y276"/>
      <c r="AE276"/>
    </row>
    <row r="277" spans="1:31" x14ac:dyDescent="0.2">
      <c r="A277" s="84" t="s">
        <v>11</v>
      </c>
      <c r="B277" s="84" t="s">
        <v>18</v>
      </c>
      <c r="C277" s="58" t="s">
        <v>36</v>
      </c>
      <c r="D277" s="58" t="s">
        <v>45</v>
      </c>
      <c r="E277" s="30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31">
        <v>41883</v>
      </c>
      <c r="N277" s="3">
        <v>9</v>
      </c>
      <c r="O277" s="58" t="s">
        <v>27</v>
      </c>
      <c r="P277" s="32">
        <v>2014</v>
      </c>
      <c r="Q277" s="30" t="str">
        <f>_xlfn.CONCAT(data!$O277, " ", data!$P277)</f>
        <v>September 2014</v>
      </c>
      <c r="R277" s="76" t="str">
        <f>PROPER(IF(data!$E277&gt;1000, TRUE, FALSE))</f>
        <v>False</v>
      </c>
      <c r="S277" s="11" t="str">
        <f>PROPER(IF(data!$E277&gt;3000, TRUE, FALSE))</f>
        <v>False</v>
      </c>
      <c r="T277" s="78" t="str">
        <f>UPPER(LEFT(data!$C277, 2))</f>
        <v>CA</v>
      </c>
      <c r="V277" s="55"/>
      <c r="W277" s="73"/>
      <c r="X277"/>
      <c r="Y277"/>
      <c r="AE277"/>
    </row>
    <row r="278" spans="1:31" x14ac:dyDescent="0.2">
      <c r="A278" s="84" t="s">
        <v>11</v>
      </c>
      <c r="B278" s="84" t="s">
        <v>14</v>
      </c>
      <c r="C278" s="58" t="s">
        <v>36</v>
      </c>
      <c r="D278" s="58" t="s">
        <v>45</v>
      </c>
      <c r="E278" s="30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31">
        <v>41548</v>
      </c>
      <c r="N278" s="3">
        <v>10</v>
      </c>
      <c r="O278" s="58" t="s">
        <v>28</v>
      </c>
      <c r="P278" s="32">
        <v>2013</v>
      </c>
      <c r="Q278" s="30" t="str">
        <f>_xlfn.CONCAT(data!$O278, " ", data!$P278)</f>
        <v>October 2013</v>
      </c>
      <c r="R278" s="76" t="str">
        <f>PROPER(IF(data!$E278&gt;1000, TRUE, FALSE))</f>
        <v>True</v>
      </c>
      <c r="S278" s="11" t="str">
        <f>PROPER(IF(data!$E278&gt;3000, TRUE, FALSE))</f>
        <v>False</v>
      </c>
      <c r="T278" s="78" t="str">
        <f>UPPER(LEFT(data!$C278, 2))</f>
        <v>CA</v>
      </c>
      <c r="V278" s="55"/>
      <c r="W278" s="73"/>
      <c r="X278"/>
      <c r="Y278"/>
      <c r="AE278"/>
    </row>
    <row r="279" spans="1:31" x14ac:dyDescent="0.2">
      <c r="A279" s="84" t="s">
        <v>8</v>
      </c>
      <c r="B279" s="84" t="s">
        <v>15</v>
      </c>
      <c r="C279" s="58" t="s">
        <v>36</v>
      </c>
      <c r="D279" s="58" t="s">
        <v>45</v>
      </c>
      <c r="E279" s="30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31">
        <v>41944</v>
      </c>
      <c r="N279" s="3">
        <v>11</v>
      </c>
      <c r="O279" s="58" t="s">
        <v>29</v>
      </c>
      <c r="P279" s="32">
        <v>2014</v>
      </c>
      <c r="Q279" s="30" t="str">
        <f>_xlfn.CONCAT(data!$O279, " ", data!$P279)</f>
        <v>November 2014</v>
      </c>
      <c r="R279" s="76" t="str">
        <f>PROPER(IF(data!$E279&gt;1000, TRUE, FALSE))</f>
        <v>True</v>
      </c>
      <c r="S279" s="11" t="str">
        <f>PROPER(IF(data!$E279&gt;3000, TRUE, FALSE))</f>
        <v>False</v>
      </c>
      <c r="T279" s="78" t="str">
        <f>UPPER(LEFT(data!$C279, 2))</f>
        <v>CA</v>
      </c>
      <c r="V279" s="55"/>
      <c r="W279" s="73"/>
      <c r="X279"/>
      <c r="Y279"/>
      <c r="AE279"/>
    </row>
    <row r="280" spans="1:31" x14ac:dyDescent="0.2">
      <c r="A280" s="84" t="s">
        <v>10</v>
      </c>
      <c r="B280" s="84" t="s">
        <v>15</v>
      </c>
      <c r="C280" s="58" t="s">
        <v>36</v>
      </c>
      <c r="D280" s="58" t="s">
        <v>45</v>
      </c>
      <c r="E280" s="3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31">
        <v>41579</v>
      </c>
      <c r="N280" s="3">
        <v>11</v>
      </c>
      <c r="O280" s="58" t="s">
        <v>29</v>
      </c>
      <c r="P280" s="32">
        <v>2013</v>
      </c>
      <c r="Q280" s="30" t="str">
        <f>_xlfn.CONCAT(data!$O280, " ", data!$P280)</f>
        <v>November 2013</v>
      </c>
      <c r="R280" s="76" t="str">
        <f>PROPER(IF(data!$E280&gt;1000, TRUE, FALSE))</f>
        <v>False</v>
      </c>
      <c r="S280" s="11" t="str">
        <f>PROPER(IF(data!$E280&gt;3000, TRUE, FALSE))</f>
        <v>False</v>
      </c>
      <c r="T280" s="78" t="str">
        <f>UPPER(LEFT(data!$C280, 2))</f>
        <v>CA</v>
      </c>
      <c r="V280" s="55"/>
      <c r="W280" s="73"/>
      <c r="X280"/>
      <c r="Y280"/>
      <c r="AE280"/>
    </row>
    <row r="281" spans="1:31" x14ac:dyDescent="0.2">
      <c r="A281" s="84" t="s">
        <v>9</v>
      </c>
      <c r="B281" s="84" t="s">
        <v>17</v>
      </c>
      <c r="C281" s="58" t="s">
        <v>36</v>
      </c>
      <c r="D281" s="58" t="s">
        <v>45</v>
      </c>
      <c r="E281" s="30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31">
        <v>41609</v>
      </c>
      <c r="N281" s="3">
        <v>12</v>
      </c>
      <c r="O281" s="58" t="s">
        <v>30</v>
      </c>
      <c r="P281" s="32">
        <v>2013</v>
      </c>
      <c r="Q281" s="30" t="str">
        <f>_xlfn.CONCAT(data!$O281, " ", data!$P281)</f>
        <v>December 2013</v>
      </c>
      <c r="R281" s="76" t="str">
        <f>PROPER(IF(data!$E281&gt;1000, TRUE, FALSE))</f>
        <v>False</v>
      </c>
      <c r="S281" s="11" t="str">
        <f>PROPER(IF(data!$E281&gt;3000, TRUE, FALSE))</f>
        <v>False</v>
      </c>
      <c r="T281" s="78" t="str">
        <f>UPPER(LEFT(data!$C281, 2))</f>
        <v>CA</v>
      </c>
      <c r="V281" s="55"/>
      <c r="W281" s="73"/>
      <c r="X281"/>
      <c r="Y281"/>
      <c r="AE281"/>
    </row>
    <row r="282" spans="1:31" x14ac:dyDescent="0.2">
      <c r="A282" s="84" t="s">
        <v>10</v>
      </c>
      <c r="B282" s="84" t="s">
        <v>18</v>
      </c>
      <c r="C282" s="58" t="s">
        <v>37</v>
      </c>
      <c r="D282" s="58" t="s">
        <v>45</v>
      </c>
      <c r="E282" s="30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31">
        <v>41730</v>
      </c>
      <c r="N282" s="3">
        <v>4</v>
      </c>
      <c r="O282" s="58" t="s">
        <v>22</v>
      </c>
      <c r="P282" s="32">
        <v>2014</v>
      </c>
      <c r="Q282" s="30" t="str">
        <f>_xlfn.CONCAT(data!$O282, " ", data!$P282)</f>
        <v>April 2014</v>
      </c>
      <c r="R282" s="76" t="str">
        <f>PROPER(IF(data!$E282&gt;1000, TRUE, FALSE))</f>
        <v>False</v>
      </c>
      <c r="S282" s="11" t="str">
        <f>PROPER(IF(data!$E282&gt;3000, TRUE, FALSE))</f>
        <v>False</v>
      </c>
      <c r="T282" s="78" t="str">
        <f>UPPER(LEFT(data!$C282, 2))</f>
        <v>MO</v>
      </c>
      <c r="V282" s="55"/>
      <c r="W282" s="73"/>
      <c r="X282"/>
      <c r="Y282"/>
      <c r="AE282"/>
    </row>
    <row r="283" spans="1:31" x14ac:dyDescent="0.2">
      <c r="A283" s="84" t="s">
        <v>10</v>
      </c>
      <c r="B283" s="84" t="s">
        <v>17</v>
      </c>
      <c r="C283" s="58" t="s">
        <v>37</v>
      </c>
      <c r="D283" s="58" t="s">
        <v>45</v>
      </c>
      <c r="E283" s="30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31">
        <v>41760</v>
      </c>
      <c r="N283" s="3">
        <v>5</v>
      </c>
      <c r="O283" s="58" t="s">
        <v>23</v>
      </c>
      <c r="P283" s="32">
        <v>2014</v>
      </c>
      <c r="Q283" s="30" t="str">
        <f>_xlfn.CONCAT(data!$O283, " ", data!$P283)</f>
        <v>May 2014</v>
      </c>
      <c r="R283" s="76" t="str">
        <f>PROPER(IF(data!$E283&gt;1000, TRUE, FALSE))</f>
        <v>True</v>
      </c>
      <c r="S283" s="11" t="str">
        <f>PROPER(IF(data!$E283&gt;3000, TRUE, FALSE))</f>
        <v>False</v>
      </c>
      <c r="T283" s="78" t="str">
        <f>UPPER(LEFT(data!$C283, 2))</f>
        <v>MO</v>
      </c>
      <c r="V283" s="55"/>
      <c r="W283" s="73"/>
      <c r="X283"/>
      <c r="Y283"/>
      <c r="AE283"/>
    </row>
    <row r="284" spans="1:31" x14ac:dyDescent="0.2">
      <c r="A284" s="84" t="s">
        <v>10</v>
      </c>
      <c r="B284" s="84" t="s">
        <v>16</v>
      </c>
      <c r="C284" s="58" t="s">
        <v>37</v>
      </c>
      <c r="D284" s="58" t="s">
        <v>45</v>
      </c>
      <c r="E284" s="30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31">
        <v>41548</v>
      </c>
      <c r="N284" s="3">
        <v>10</v>
      </c>
      <c r="O284" s="58" t="s">
        <v>28</v>
      </c>
      <c r="P284" s="32">
        <v>2013</v>
      </c>
      <c r="Q284" s="30" t="str">
        <f>_xlfn.CONCAT(data!$O284, " ", data!$P284)</f>
        <v>October 2013</v>
      </c>
      <c r="R284" s="76" t="str">
        <f>PROPER(IF(data!$E284&gt;1000, TRUE, FALSE))</f>
        <v>True</v>
      </c>
      <c r="S284" s="11" t="str">
        <f>PROPER(IF(data!$E284&gt;3000, TRUE, FALSE))</f>
        <v>False</v>
      </c>
      <c r="T284" s="78" t="str">
        <f>UPPER(LEFT(data!$C284, 2))</f>
        <v>MO</v>
      </c>
      <c r="V284" s="55"/>
      <c r="W284" s="73"/>
      <c r="X284"/>
      <c r="Y284"/>
      <c r="AE284"/>
    </row>
    <row r="285" spans="1:31" x14ac:dyDescent="0.2">
      <c r="A285" s="84" t="s">
        <v>11</v>
      </c>
      <c r="B285" s="84" t="s">
        <v>15</v>
      </c>
      <c r="C285" s="58" t="s">
        <v>37</v>
      </c>
      <c r="D285" s="58" t="s">
        <v>45</v>
      </c>
      <c r="E285" s="30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31">
        <v>41944</v>
      </c>
      <c r="N285" s="3">
        <v>11</v>
      </c>
      <c r="O285" s="58" t="s">
        <v>29</v>
      </c>
      <c r="P285" s="32">
        <v>2014</v>
      </c>
      <c r="Q285" s="30" t="str">
        <f>_xlfn.CONCAT(data!$O285, " ", data!$P285)</f>
        <v>November 2014</v>
      </c>
      <c r="R285" s="76" t="str">
        <f>PROPER(IF(data!$E285&gt;1000, TRUE, FALSE))</f>
        <v>True</v>
      </c>
      <c r="S285" s="11" t="str">
        <f>PROPER(IF(data!$E285&gt;3000, TRUE, FALSE))</f>
        <v>False</v>
      </c>
      <c r="T285" s="78" t="str">
        <f>UPPER(LEFT(data!$C285, 2))</f>
        <v>MO</v>
      </c>
      <c r="V285" s="55"/>
      <c r="W285" s="73"/>
      <c r="X285"/>
      <c r="Y285"/>
      <c r="AE285"/>
    </row>
    <row r="286" spans="1:31" x14ac:dyDescent="0.2">
      <c r="A286" s="84" t="s">
        <v>10</v>
      </c>
      <c r="B286" s="84" t="s">
        <v>16</v>
      </c>
      <c r="C286" s="58" t="s">
        <v>38</v>
      </c>
      <c r="D286" s="58" t="s">
        <v>45</v>
      </c>
      <c r="E286" s="30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31">
        <v>41791</v>
      </c>
      <c r="N286" s="3">
        <v>6</v>
      </c>
      <c r="O286" s="58" t="s">
        <v>24</v>
      </c>
      <c r="P286" s="32">
        <v>2014</v>
      </c>
      <c r="Q286" s="30" t="str">
        <f>_xlfn.CONCAT(data!$O286, " ", data!$P286)</f>
        <v>June 2014</v>
      </c>
      <c r="R286" s="76" t="str">
        <f>PROPER(IF(data!$E286&gt;1000, TRUE, FALSE))</f>
        <v>True</v>
      </c>
      <c r="S286" s="11" t="str">
        <f>PROPER(IF(data!$E286&gt;3000, TRUE, FALSE))</f>
        <v>False</v>
      </c>
      <c r="T286" s="78" t="str">
        <f>UPPER(LEFT(data!$C286, 2))</f>
        <v>PA</v>
      </c>
      <c r="V286" s="55"/>
      <c r="W286" s="73"/>
      <c r="X286"/>
      <c r="Y286"/>
      <c r="AE286"/>
    </row>
    <row r="287" spans="1:31" x14ac:dyDescent="0.2">
      <c r="A287" s="84" t="s">
        <v>11</v>
      </c>
      <c r="B287" s="84" t="s">
        <v>14</v>
      </c>
      <c r="C287" s="58" t="s">
        <v>38</v>
      </c>
      <c r="D287" s="58" t="s">
        <v>45</v>
      </c>
      <c r="E287" s="30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31">
        <v>41548</v>
      </c>
      <c r="N287" s="3">
        <v>10</v>
      </c>
      <c r="O287" s="58" t="s">
        <v>28</v>
      </c>
      <c r="P287" s="32">
        <v>2013</v>
      </c>
      <c r="Q287" s="30" t="str">
        <f>_xlfn.CONCAT(data!$O287, " ", data!$P287)</f>
        <v>October 2013</v>
      </c>
      <c r="R287" s="76" t="str">
        <f>PROPER(IF(data!$E287&gt;1000, TRUE, FALSE))</f>
        <v>True</v>
      </c>
      <c r="S287" s="11" t="str">
        <f>PROPER(IF(data!$E287&gt;3000, TRUE, FALSE))</f>
        <v>False</v>
      </c>
      <c r="T287" s="78" t="str">
        <f>UPPER(LEFT(data!$C287, 2))</f>
        <v>PA</v>
      </c>
      <c r="V287" s="55"/>
      <c r="W287" s="73"/>
      <c r="X287"/>
      <c r="Y287"/>
      <c r="AE287"/>
    </row>
    <row r="288" spans="1:31" x14ac:dyDescent="0.2">
      <c r="A288" s="84" t="s">
        <v>10</v>
      </c>
      <c r="B288" s="84" t="s">
        <v>15</v>
      </c>
      <c r="C288" s="58" t="s">
        <v>38</v>
      </c>
      <c r="D288" s="58" t="s">
        <v>45</v>
      </c>
      <c r="E288" s="30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31">
        <v>41548</v>
      </c>
      <c r="N288" s="3">
        <v>10</v>
      </c>
      <c r="O288" s="58" t="s">
        <v>28</v>
      </c>
      <c r="P288" s="32">
        <v>2013</v>
      </c>
      <c r="Q288" s="30" t="str">
        <f>_xlfn.CONCAT(data!$O288, " ", data!$P288)</f>
        <v>October 2013</v>
      </c>
      <c r="R288" s="76" t="str">
        <f>PROPER(IF(data!$E288&gt;1000, TRUE, FALSE))</f>
        <v>False</v>
      </c>
      <c r="S288" s="11" t="str">
        <f>PROPER(IF(data!$E288&gt;3000, TRUE, FALSE))</f>
        <v>False</v>
      </c>
      <c r="T288" s="78" t="str">
        <f>UPPER(LEFT(data!$C288, 2))</f>
        <v>PA</v>
      </c>
      <c r="V288" s="55"/>
      <c r="W288" s="73"/>
      <c r="X288"/>
      <c r="Y288"/>
      <c r="AE288"/>
    </row>
    <row r="289" spans="1:31" x14ac:dyDescent="0.2">
      <c r="A289" s="84" t="s">
        <v>9</v>
      </c>
      <c r="B289" s="84" t="s">
        <v>14</v>
      </c>
      <c r="C289" s="58" t="s">
        <v>39</v>
      </c>
      <c r="D289" s="58" t="s">
        <v>45</v>
      </c>
      <c r="E289" s="30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31">
        <v>41671</v>
      </c>
      <c r="N289" s="3">
        <v>2</v>
      </c>
      <c r="O289" s="58" t="s">
        <v>20</v>
      </c>
      <c r="P289" s="32">
        <v>2014</v>
      </c>
      <c r="Q289" s="30" t="str">
        <f>_xlfn.CONCAT(data!$O289, " ", data!$P289)</f>
        <v>February 2014</v>
      </c>
      <c r="R289" s="76" t="str">
        <f>PROPER(IF(data!$E289&gt;1000, TRUE, FALSE))</f>
        <v>False</v>
      </c>
      <c r="S289" s="11" t="str">
        <f>PROPER(IF(data!$E289&gt;3000, TRUE, FALSE))</f>
        <v>False</v>
      </c>
      <c r="T289" s="78" t="str">
        <f>UPPER(LEFT(data!$C289, 2))</f>
        <v>VE</v>
      </c>
      <c r="V289" s="55"/>
      <c r="W289" s="73"/>
      <c r="X289"/>
      <c r="Y289"/>
      <c r="AE289"/>
    </row>
    <row r="290" spans="1:31" x14ac:dyDescent="0.2">
      <c r="A290" s="84" t="s">
        <v>9</v>
      </c>
      <c r="B290" s="84" t="s">
        <v>15</v>
      </c>
      <c r="C290" s="58" t="s">
        <v>39</v>
      </c>
      <c r="D290" s="58" t="s">
        <v>45</v>
      </c>
      <c r="E290" s="3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31">
        <v>41671</v>
      </c>
      <c r="N290" s="3">
        <v>2</v>
      </c>
      <c r="O290" s="58" t="s">
        <v>20</v>
      </c>
      <c r="P290" s="32">
        <v>2014</v>
      </c>
      <c r="Q290" s="30" t="str">
        <f>_xlfn.CONCAT(data!$O290, " ", data!$P290)</f>
        <v>February 2014</v>
      </c>
      <c r="R290" s="76" t="str">
        <f>PROPER(IF(data!$E290&gt;1000, TRUE, FALSE))</f>
        <v>True</v>
      </c>
      <c r="S290" s="11" t="str">
        <f>PROPER(IF(data!$E290&gt;3000, TRUE, FALSE))</f>
        <v>False</v>
      </c>
      <c r="T290" s="78" t="str">
        <f>UPPER(LEFT(data!$C290, 2))</f>
        <v>VE</v>
      </c>
      <c r="V290" s="55"/>
      <c r="W290" s="73"/>
      <c r="X290"/>
      <c r="Y290"/>
      <c r="AE290"/>
    </row>
    <row r="291" spans="1:31" x14ac:dyDescent="0.2">
      <c r="A291" s="84" t="s">
        <v>8</v>
      </c>
      <c r="B291" s="84" t="s">
        <v>17</v>
      </c>
      <c r="C291" s="58" t="s">
        <v>39</v>
      </c>
      <c r="D291" s="58" t="s">
        <v>45</v>
      </c>
      <c r="E291" s="30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31">
        <v>41760</v>
      </c>
      <c r="N291" s="3">
        <v>5</v>
      </c>
      <c r="O291" s="58" t="s">
        <v>23</v>
      </c>
      <c r="P291" s="32">
        <v>2014</v>
      </c>
      <c r="Q291" s="30" t="str">
        <f>_xlfn.CONCAT(data!$O291, " ", data!$P291)</f>
        <v>May 2014</v>
      </c>
      <c r="R291" s="76" t="str">
        <f>PROPER(IF(data!$E291&gt;1000, TRUE, FALSE))</f>
        <v>True</v>
      </c>
      <c r="S291" s="11" t="str">
        <f>PROPER(IF(data!$E291&gt;3000, TRUE, FALSE))</f>
        <v>False</v>
      </c>
      <c r="T291" s="78" t="str">
        <f>UPPER(LEFT(data!$C291, 2))</f>
        <v>VE</v>
      </c>
      <c r="V291" s="55"/>
      <c r="W291" s="73"/>
      <c r="X291"/>
      <c r="Y291"/>
      <c r="AE291"/>
    </row>
    <row r="292" spans="1:31" x14ac:dyDescent="0.2">
      <c r="A292" s="84" t="s">
        <v>10</v>
      </c>
      <c r="B292" s="84" t="s">
        <v>16</v>
      </c>
      <c r="C292" s="58" t="s">
        <v>39</v>
      </c>
      <c r="D292" s="58" t="s">
        <v>45</v>
      </c>
      <c r="E292" s="30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31">
        <v>41791</v>
      </c>
      <c r="N292" s="3">
        <v>6</v>
      </c>
      <c r="O292" s="58" t="s">
        <v>24</v>
      </c>
      <c r="P292" s="32">
        <v>2014</v>
      </c>
      <c r="Q292" s="30" t="str">
        <f>_xlfn.CONCAT(data!$O292, " ", data!$P292)</f>
        <v>June 2014</v>
      </c>
      <c r="R292" s="76" t="str">
        <f>PROPER(IF(data!$E292&gt;1000, TRUE, FALSE))</f>
        <v>True</v>
      </c>
      <c r="S292" s="11" t="str">
        <f>PROPER(IF(data!$E292&gt;3000, TRUE, FALSE))</f>
        <v>False</v>
      </c>
      <c r="T292" s="78" t="str">
        <f>UPPER(LEFT(data!$C292, 2))</f>
        <v>VE</v>
      </c>
      <c r="V292" s="55"/>
      <c r="W292" s="73"/>
      <c r="X292"/>
      <c r="Y292"/>
      <c r="AE292"/>
    </row>
    <row r="293" spans="1:31" x14ac:dyDescent="0.2">
      <c r="A293" s="84" t="s">
        <v>10</v>
      </c>
      <c r="B293" s="84" t="s">
        <v>18</v>
      </c>
      <c r="C293" s="58" t="s">
        <v>39</v>
      </c>
      <c r="D293" s="58" t="s">
        <v>45</v>
      </c>
      <c r="E293" s="30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31">
        <v>41791</v>
      </c>
      <c r="N293" s="3">
        <v>6</v>
      </c>
      <c r="O293" s="58" t="s">
        <v>24</v>
      </c>
      <c r="P293" s="32">
        <v>2014</v>
      </c>
      <c r="Q293" s="30" t="str">
        <f>_xlfn.CONCAT(data!$O293, " ", data!$P293)</f>
        <v>June 2014</v>
      </c>
      <c r="R293" s="76" t="str">
        <f>PROPER(IF(data!$E293&gt;1000, TRUE, FALSE))</f>
        <v>True</v>
      </c>
      <c r="S293" s="11" t="str">
        <f>PROPER(IF(data!$E293&gt;3000, TRUE, FALSE))</f>
        <v>False</v>
      </c>
      <c r="T293" s="78" t="str">
        <f>UPPER(LEFT(data!$C293, 2))</f>
        <v>VE</v>
      </c>
      <c r="V293" s="55"/>
      <c r="W293" s="73"/>
      <c r="X293"/>
      <c r="Y293"/>
      <c r="AE293"/>
    </row>
    <row r="294" spans="1:31" x14ac:dyDescent="0.2">
      <c r="A294" s="84" t="s">
        <v>7</v>
      </c>
      <c r="B294" s="84" t="s">
        <v>16</v>
      </c>
      <c r="C294" s="58" t="s">
        <v>39</v>
      </c>
      <c r="D294" s="58" t="s">
        <v>45</v>
      </c>
      <c r="E294" s="30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31">
        <v>41548</v>
      </c>
      <c r="N294" s="3">
        <v>10</v>
      </c>
      <c r="O294" s="58" t="s">
        <v>28</v>
      </c>
      <c r="P294" s="32">
        <v>2013</v>
      </c>
      <c r="Q294" s="30" t="str">
        <f>_xlfn.CONCAT(data!$O294, " ", data!$P294)</f>
        <v>October 2013</v>
      </c>
      <c r="R294" s="76" t="str">
        <f>PROPER(IF(data!$E294&gt;1000, TRUE, FALSE))</f>
        <v>True</v>
      </c>
      <c r="S294" s="11" t="str">
        <f>PROPER(IF(data!$E294&gt;3000, TRUE, FALSE))</f>
        <v>False</v>
      </c>
      <c r="T294" s="78" t="str">
        <f>UPPER(LEFT(data!$C294, 2))</f>
        <v>VE</v>
      </c>
      <c r="V294" s="55"/>
      <c r="W294" s="73"/>
      <c r="X294"/>
      <c r="Y294"/>
      <c r="AE294"/>
    </row>
    <row r="295" spans="1:31" x14ac:dyDescent="0.2">
      <c r="A295" s="84" t="s">
        <v>10</v>
      </c>
      <c r="B295" s="84" t="s">
        <v>16</v>
      </c>
      <c r="C295" s="58" t="s">
        <v>39</v>
      </c>
      <c r="D295" s="58" t="s">
        <v>45</v>
      </c>
      <c r="E295" s="30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31">
        <v>41548</v>
      </c>
      <c r="N295" s="3">
        <v>10</v>
      </c>
      <c r="O295" s="58" t="s">
        <v>28</v>
      </c>
      <c r="P295" s="32">
        <v>2013</v>
      </c>
      <c r="Q295" s="30" t="str">
        <f>_xlfn.CONCAT(data!$O295, " ", data!$P295)</f>
        <v>October 2013</v>
      </c>
      <c r="R295" s="76" t="str">
        <f>PROPER(IF(data!$E295&gt;1000, TRUE, FALSE))</f>
        <v>True</v>
      </c>
      <c r="S295" s="11" t="str">
        <f>PROPER(IF(data!$E295&gt;3000, TRUE, FALSE))</f>
        <v>False</v>
      </c>
      <c r="T295" s="78" t="str">
        <f>UPPER(LEFT(data!$C295, 2))</f>
        <v>VE</v>
      </c>
      <c r="V295" s="55"/>
      <c r="W295" s="73"/>
      <c r="X295"/>
      <c r="Y295"/>
      <c r="AE295"/>
    </row>
    <row r="296" spans="1:31" x14ac:dyDescent="0.2">
      <c r="A296" s="84" t="s">
        <v>8</v>
      </c>
      <c r="B296" s="84" t="s">
        <v>14</v>
      </c>
      <c r="C296" s="58" t="s">
        <v>40</v>
      </c>
      <c r="D296" s="58" t="s">
        <v>45</v>
      </c>
      <c r="E296" s="30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31">
        <v>41791</v>
      </c>
      <c r="N296" s="3">
        <v>6</v>
      </c>
      <c r="O296" s="58" t="s">
        <v>24</v>
      </c>
      <c r="P296" s="32">
        <v>2014</v>
      </c>
      <c r="Q296" s="30" t="str">
        <f>_xlfn.CONCAT(data!$O296, " ", data!$P296)</f>
        <v>June 2014</v>
      </c>
      <c r="R296" s="76" t="str">
        <f>PROPER(IF(data!$E296&gt;1000, TRUE, FALSE))</f>
        <v>True</v>
      </c>
      <c r="S296" s="11" t="str">
        <f>PROPER(IF(data!$E296&gt;3000, TRUE, FALSE))</f>
        <v>False</v>
      </c>
      <c r="T296" s="78" t="str">
        <f>UPPER(LEFT(data!$C296, 2))</f>
        <v>VT</v>
      </c>
      <c r="V296" s="55"/>
      <c r="W296" s="73"/>
      <c r="X296"/>
      <c r="Y296"/>
      <c r="AE296"/>
    </row>
    <row r="297" spans="1:31" x14ac:dyDescent="0.2">
      <c r="A297" s="84" t="s">
        <v>10</v>
      </c>
      <c r="B297" s="84" t="s">
        <v>18</v>
      </c>
      <c r="C297" s="58" t="s">
        <v>40</v>
      </c>
      <c r="D297" s="58" t="s">
        <v>45</v>
      </c>
      <c r="E297" s="30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31">
        <v>41791</v>
      </c>
      <c r="N297" s="3">
        <v>6</v>
      </c>
      <c r="O297" s="58" t="s">
        <v>24</v>
      </c>
      <c r="P297" s="32">
        <v>2014</v>
      </c>
      <c r="Q297" s="30" t="str">
        <f>_xlfn.CONCAT(data!$O297, " ", data!$P297)</f>
        <v>June 2014</v>
      </c>
      <c r="R297" s="76" t="str">
        <f>PROPER(IF(data!$E297&gt;1000, TRUE, FALSE))</f>
        <v>True</v>
      </c>
      <c r="S297" s="11" t="str">
        <f>PROPER(IF(data!$E297&gt;3000, TRUE, FALSE))</f>
        <v>False</v>
      </c>
      <c r="T297" s="78" t="str">
        <f>UPPER(LEFT(data!$C297, 2))</f>
        <v>VT</v>
      </c>
      <c r="V297" s="55"/>
      <c r="W297" s="73"/>
      <c r="X297"/>
      <c r="Y297"/>
      <c r="AE297"/>
    </row>
    <row r="298" spans="1:31" x14ac:dyDescent="0.2">
      <c r="A298" s="84" t="s">
        <v>7</v>
      </c>
      <c r="B298" s="84" t="s">
        <v>16</v>
      </c>
      <c r="C298" s="58" t="s">
        <v>40</v>
      </c>
      <c r="D298" s="58" t="s">
        <v>45</v>
      </c>
      <c r="E298" s="30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31">
        <v>41548</v>
      </c>
      <c r="N298" s="3">
        <v>10</v>
      </c>
      <c r="O298" s="58" t="s">
        <v>28</v>
      </c>
      <c r="P298" s="32">
        <v>2013</v>
      </c>
      <c r="Q298" s="30" t="str">
        <f>_xlfn.CONCAT(data!$O298, " ", data!$P298)</f>
        <v>October 2013</v>
      </c>
      <c r="R298" s="76" t="str">
        <f>PROPER(IF(data!$E298&gt;1000, TRUE, FALSE))</f>
        <v>True</v>
      </c>
      <c r="S298" s="11" t="str">
        <f>PROPER(IF(data!$E298&gt;3000, TRUE, FALSE))</f>
        <v>False</v>
      </c>
      <c r="T298" s="78" t="str">
        <f>UPPER(LEFT(data!$C298, 2))</f>
        <v>VT</v>
      </c>
      <c r="V298" s="55"/>
      <c r="W298" s="73"/>
      <c r="X298"/>
      <c r="Y298"/>
      <c r="AE298"/>
    </row>
    <row r="299" spans="1:31" x14ac:dyDescent="0.2">
      <c r="A299" s="84" t="s">
        <v>10</v>
      </c>
      <c r="B299" s="84" t="s">
        <v>18</v>
      </c>
      <c r="C299" s="58" t="s">
        <v>40</v>
      </c>
      <c r="D299" s="58" t="s">
        <v>45</v>
      </c>
      <c r="E299" s="30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31">
        <v>41579</v>
      </c>
      <c r="N299" s="3">
        <v>11</v>
      </c>
      <c r="O299" s="58" t="s">
        <v>29</v>
      </c>
      <c r="P299" s="32">
        <v>2013</v>
      </c>
      <c r="Q299" s="30" t="str">
        <f>_xlfn.CONCAT(data!$O299, " ", data!$P299)</f>
        <v>November 2013</v>
      </c>
      <c r="R299" s="76" t="str">
        <f>PROPER(IF(data!$E299&gt;1000, TRUE, FALSE))</f>
        <v>True</v>
      </c>
      <c r="S299" s="11" t="str">
        <f>PROPER(IF(data!$E299&gt;3000, TRUE, FALSE))</f>
        <v>False</v>
      </c>
      <c r="T299" s="78" t="str">
        <f>UPPER(LEFT(data!$C299, 2))</f>
        <v>VT</v>
      </c>
      <c r="V299" s="55"/>
      <c r="W299" s="73"/>
      <c r="X299"/>
      <c r="Y299"/>
      <c r="AE299"/>
    </row>
    <row r="300" spans="1:31" x14ac:dyDescent="0.2">
      <c r="A300" s="84" t="s">
        <v>7</v>
      </c>
      <c r="B300" s="84" t="s">
        <v>14</v>
      </c>
      <c r="C300" s="58" t="s">
        <v>40</v>
      </c>
      <c r="D300" s="58" t="s">
        <v>45</v>
      </c>
      <c r="E300" s="3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31">
        <v>41609</v>
      </c>
      <c r="N300" s="3">
        <v>12</v>
      </c>
      <c r="O300" s="58" t="s">
        <v>30</v>
      </c>
      <c r="P300" s="32">
        <v>2013</v>
      </c>
      <c r="Q300" s="30" t="str">
        <f>_xlfn.CONCAT(data!$O300, " ", data!$P300)</f>
        <v>December 2013</v>
      </c>
      <c r="R300" s="76" t="str">
        <f>PROPER(IF(data!$E300&gt;1000, TRUE, FALSE))</f>
        <v>True</v>
      </c>
      <c r="S300" s="11" t="str">
        <f>PROPER(IF(data!$E300&gt;3000, TRUE, FALSE))</f>
        <v>False</v>
      </c>
      <c r="T300" s="78" t="str">
        <f>UPPER(LEFT(data!$C300, 2))</f>
        <v>VT</v>
      </c>
      <c r="V300" s="55"/>
      <c r="W300" s="73"/>
      <c r="X300"/>
      <c r="Y300"/>
      <c r="AE300"/>
    </row>
    <row r="301" spans="1:31" x14ac:dyDescent="0.2">
      <c r="A301" s="84" t="s">
        <v>9</v>
      </c>
      <c r="B301" s="84" t="s">
        <v>16</v>
      </c>
      <c r="C301" s="58" t="s">
        <v>41</v>
      </c>
      <c r="D301" s="58" t="s">
        <v>45</v>
      </c>
      <c r="E301" s="30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31">
        <v>41640</v>
      </c>
      <c r="N301" s="3">
        <v>1</v>
      </c>
      <c r="O301" s="58" t="s">
        <v>19</v>
      </c>
      <c r="P301" s="32">
        <v>2014</v>
      </c>
      <c r="Q301" s="30" t="str">
        <f>_xlfn.CONCAT(data!$O301, " ", data!$P301)</f>
        <v>January 2014</v>
      </c>
      <c r="R301" s="76" t="str">
        <f>PROPER(IF(data!$E301&gt;1000, TRUE, FALSE))</f>
        <v>True</v>
      </c>
      <c r="S301" s="11" t="str">
        <f>PROPER(IF(data!$E301&gt;3000, TRUE, FALSE))</f>
        <v>False</v>
      </c>
      <c r="T301" s="78" t="str">
        <f>UPPER(LEFT(data!$C301, 2))</f>
        <v>AM</v>
      </c>
      <c r="V301" s="55"/>
      <c r="W301" s="73"/>
      <c r="X301"/>
      <c r="Y301"/>
      <c r="AE301"/>
    </row>
    <row r="302" spans="1:31" x14ac:dyDescent="0.2">
      <c r="A302" s="84" t="s">
        <v>10</v>
      </c>
      <c r="B302" s="84" t="s">
        <v>18</v>
      </c>
      <c r="C302" s="58" t="s">
        <v>41</v>
      </c>
      <c r="D302" s="58" t="s">
        <v>45</v>
      </c>
      <c r="E302" s="30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31">
        <v>41883</v>
      </c>
      <c r="N302" s="3">
        <v>9</v>
      </c>
      <c r="O302" s="58" t="s">
        <v>27</v>
      </c>
      <c r="P302" s="32">
        <v>2014</v>
      </c>
      <c r="Q302" s="30" t="str">
        <f>_xlfn.CONCAT(data!$O302, " ", data!$P302)</f>
        <v>September 2014</v>
      </c>
      <c r="R302" s="76" t="str">
        <f>PROPER(IF(data!$E302&gt;1000, TRUE, FALSE))</f>
        <v>True</v>
      </c>
      <c r="S302" s="11" t="str">
        <f>PROPER(IF(data!$E302&gt;3000, TRUE, FALSE))</f>
        <v>False</v>
      </c>
      <c r="T302" s="78" t="str">
        <f>UPPER(LEFT(data!$C302, 2))</f>
        <v>AM</v>
      </c>
      <c r="V302" s="55"/>
      <c r="W302" s="73"/>
      <c r="X302"/>
      <c r="Y302"/>
      <c r="AE302"/>
    </row>
    <row r="303" spans="1:31" x14ac:dyDescent="0.2">
      <c r="A303" s="84" t="s">
        <v>10</v>
      </c>
      <c r="B303" s="84" t="s">
        <v>15</v>
      </c>
      <c r="C303" s="58" t="s">
        <v>41</v>
      </c>
      <c r="D303" s="58" t="s">
        <v>45</v>
      </c>
      <c r="E303" s="30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31">
        <v>41548</v>
      </c>
      <c r="N303" s="3">
        <v>10</v>
      </c>
      <c r="O303" s="58" t="s">
        <v>28</v>
      </c>
      <c r="P303" s="32">
        <v>2013</v>
      </c>
      <c r="Q303" s="30" t="str">
        <f>_xlfn.CONCAT(data!$O303, " ", data!$P303)</f>
        <v>October 2013</v>
      </c>
      <c r="R303" s="76" t="str">
        <f>PROPER(IF(data!$E303&gt;1000, TRUE, FALSE))</f>
        <v>False</v>
      </c>
      <c r="S303" s="11" t="str">
        <f>PROPER(IF(data!$E303&gt;3000, TRUE, FALSE))</f>
        <v>False</v>
      </c>
      <c r="T303" s="78" t="str">
        <f>UPPER(LEFT(data!$C303, 2))</f>
        <v>AM</v>
      </c>
      <c r="V303" s="55"/>
      <c r="W303" s="73"/>
      <c r="X303"/>
      <c r="Y303"/>
      <c r="AE303"/>
    </row>
    <row r="304" spans="1:31" x14ac:dyDescent="0.2">
      <c r="A304" s="84" t="s">
        <v>10</v>
      </c>
      <c r="B304" s="84" t="s">
        <v>16</v>
      </c>
      <c r="C304" s="58" t="s">
        <v>41</v>
      </c>
      <c r="D304" s="58" t="s">
        <v>45</v>
      </c>
      <c r="E304" s="30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31">
        <v>41548</v>
      </c>
      <c r="N304" s="3">
        <v>10</v>
      </c>
      <c r="O304" s="58" t="s">
        <v>28</v>
      </c>
      <c r="P304" s="32">
        <v>2013</v>
      </c>
      <c r="Q304" s="30" t="str">
        <f>_xlfn.CONCAT(data!$O304, " ", data!$P304)</f>
        <v>October 2013</v>
      </c>
      <c r="R304" s="76" t="str">
        <f>PROPER(IF(data!$E304&gt;1000, TRUE, FALSE))</f>
        <v>True</v>
      </c>
      <c r="S304" s="11" t="str">
        <f>PROPER(IF(data!$E304&gt;3000, TRUE, FALSE))</f>
        <v>False</v>
      </c>
      <c r="T304" s="78" t="str">
        <f>UPPER(LEFT(data!$C304, 2))</f>
        <v>AM</v>
      </c>
      <c r="V304" s="55"/>
      <c r="W304" s="73"/>
      <c r="X304"/>
      <c r="Y304"/>
      <c r="AE304"/>
    </row>
    <row r="305" spans="1:31" x14ac:dyDescent="0.2">
      <c r="A305" s="84" t="s">
        <v>10</v>
      </c>
      <c r="B305" s="84" t="s">
        <v>16</v>
      </c>
      <c r="C305" s="58" t="s">
        <v>41</v>
      </c>
      <c r="D305" s="58" t="s">
        <v>45</v>
      </c>
      <c r="E305" s="30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31">
        <v>41548</v>
      </c>
      <c r="N305" s="3">
        <v>10</v>
      </c>
      <c r="O305" s="58" t="s">
        <v>28</v>
      </c>
      <c r="P305" s="32">
        <v>2013</v>
      </c>
      <c r="Q305" s="30" t="str">
        <f>_xlfn.CONCAT(data!$O305, " ", data!$P305)</f>
        <v>October 2013</v>
      </c>
      <c r="R305" s="76" t="str">
        <f>PROPER(IF(data!$E305&gt;1000, TRUE, FALSE))</f>
        <v>True</v>
      </c>
      <c r="S305" s="11" t="str">
        <f>PROPER(IF(data!$E305&gt;3000, TRUE, FALSE))</f>
        <v>False</v>
      </c>
      <c r="T305" s="78" t="str">
        <f>UPPER(LEFT(data!$C305, 2))</f>
        <v>AM</v>
      </c>
      <c r="V305" s="55"/>
      <c r="W305" s="73"/>
      <c r="X305"/>
      <c r="Y305"/>
      <c r="AE305"/>
    </row>
    <row r="306" spans="1:31" x14ac:dyDescent="0.2">
      <c r="A306" s="84" t="s">
        <v>10</v>
      </c>
      <c r="B306" s="84" t="s">
        <v>16</v>
      </c>
      <c r="C306" s="58" t="s">
        <v>37</v>
      </c>
      <c r="D306" s="58" t="s">
        <v>45</v>
      </c>
      <c r="E306" s="30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31">
        <v>41548</v>
      </c>
      <c r="N306" s="3">
        <v>10</v>
      </c>
      <c r="O306" s="58" t="s">
        <v>28</v>
      </c>
      <c r="P306" s="32">
        <v>2013</v>
      </c>
      <c r="Q306" s="30" t="str">
        <f>_xlfn.CONCAT(data!$O306, " ", data!$P306)</f>
        <v>October 2013</v>
      </c>
      <c r="R306" s="76" t="str">
        <f>PROPER(IF(data!$E306&gt;1000, TRUE, FALSE))</f>
        <v>True</v>
      </c>
      <c r="S306" s="11" t="str">
        <f>PROPER(IF(data!$E306&gt;3000, TRUE, FALSE))</f>
        <v>False</v>
      </c>
      <c r="T306" s="78" t="str">
        <f>UPPER(LEFT(data!$C306, 2))</f>
        <v>MO</v>
      </c>
      <c r="V306" s="55"/>
      <c r="W306" s="73"/>
      <c r="X306"/>
      <c r="Y306"/>
      <c r="AE306"/>
    </row>
    <row r="307" spans="1:31" x14ac:dyDescent="0.2">
      <c r="A307" s="84" t="s">
        <v>8</v>
      </c>
      <c r="B307" s="84" t="s">
        <v>15</v>
      </c>
      <c r="C307" s="58" t="s">
        <v>38</v>
      </c>
      <c r="D307" s="58" t="s">
        <v>45</v>
      </c>
      <c r="E307" s="30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31">
        <v>41852</v>
      </c>
      <c r="N307" s="3">
        <v>8</v>
      </c>
      <c r="O307" s="58" t="s">
        <v>26</v>
      </c>
      <c r="P307" s="32">
        <v>2014</v>
      </c>
      <c r="Q307" s="30" t="str">
        <f>_xlfn.CONCAT(data!$O307, " ", data!$P307)</f>
        <v>August 2014</v>
      </c>
      <c r="R307" s="76" t="str">
        <f>PROPER(IF(data!$E307&gt;1000, TRUE, FALSE))</f>
        <v>True</v>
      </c>
      <c r="S307" s="11" t="str">
        <f>PROPER(IF(data!$E307&gt;3000, TRUE, FALSE))</f>
        <v>False</v>
      </c>
      <c r="T307" s="78" t="str">
        <f>UPPER(LEFT(data!$C307, 2))</f>
        <v>PA</v>
      </c>
      <c r="V307" s="55"/>
      <c r="W307" s="73"/>
      <c r="X307"/>
      <c r="Y307"/>
      <c r="AE307"/>
    </row>
    <row r="308" spans="1:31" x14ac:dyDescent="0.2">
      <c r="A308" s="84" t="s">
        <v>8</v>
      </c>
      <c r="B308" s="84" t="s">
        <v>17</v>
      </c>
      <c r="C308" s="58" t="s">
        <v>38</v>
      </c>
      <c r="D308" s="58" t="s">
        <v>45</v>
      </c>
      <c r="E308" s="30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31">
        <v>41852</v>
      </c>
      <c r="N308" s="3">
        <v>8</v>
      </c>
      <c r="O308" s="58" t="s">
        <v>26</v>
      </c>
      <c r="P308" s="32">
        <v>2014</v>
      </c>
      <c r="Q308" s="30" t="str">
        <f>_xlfn.CONCAT(data!$O308, " ", data!$P308)</f>
        <v>August 2014</v>
      </c>
      <c r="R308" s="76" t="str">
        <f>PROPER(IF(data!$E308&gt;1000, TRUE, FALSE))</f>
        <v>True</v>
      </c>
      <c r="S308" s="11" t="str">
        <f>PROPER(IF(data!$E308&gt;3000, TRUE, FALSE))</f>
        <v>False</v>
      </c>
      <c r="T308" s="78" t="str">
        <f>UPPER(LEFT(data!$C308, 2))</f>
        <v>PA</v>
      </c>
      <c r="V308" s="55"/>
      <c r="W308" s="73"/>
      <c r="X308"/>
      <c r="Y308"/>
      <c r="AE308"/>
    </row>
    <row r="309" spans="1:31" x14ac:dyDescent="0.2">
      <c r="A309" s="84" t="s">
        <v>8</v>
      </c>
      <c r="B309" s="84" t="s">
        <v>15</v>
      </c>
      <c r="C309" s="58" t="s">
        <v>38</v>
      </c>
      <c r="D309" s="58" t="s">
        <v>45</v>
      </c>
      <c r="E309" s="30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31">
        <v>41913</v>
      </c>
      <c r="N309" s="3">
        <v>10</v>
      </c>
      <c r="O309" s="58" t="s">
        <v>28</v>
      </c>
      <c r="P309" s="32">
        <v>2014</v>
      </c>
      <c r="Q309" s="30" t="str">
        <f>_xlfn.CONCAT(data!$O309, " ", data!$P309)</f>
        <v>October 2014</v>
      </c>
      <c r="R309" s="76" t="str">
        <f>PROPER(IF(data!$E309&gt;1000, TRUE, FALSE))</f>
        <v>True</v>
      </c>
      <c r="S309" s="11" t="str">
        <f>PROPER(IF(data!$E309&gt;3000, TRUE, FALSE))</f>
        <v>False</v>
      </c>
      <c r="T309" s="78" t="str">
        <f>UPPER(LEFT(data!$C309, 2))</f>
        <v>PA</v>
      </c>
      <c r="V309" s="55"/>
      <c r="W309" s="73"/>
      <c r="X309"/>
      <c r="Y309"/>
      <c r="AE309"/>
    </row>
    <row r="310" spans="1:31" x14ac:dyDescent="0.2">
      <c r="A310" s="84" t="s">
        <v>10</v>
      </c>
      <c r="B310" s="84" t="s">
        <v>16</v>
      </c>
      <c r="C310" s="58" t="s">
        <v>38</v>
      </c>
      <c r="D310" s="58" t="s">
        <v>45</v>
      </c>
      <c r="E310" s="3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31">
        <v>41548</v>
      </c>
      <c r="N310" s="3">
        <v>10</v>
      </c>
      <c r="O310" s="58" t="s">
        <v>28</v>
      </c>
      <c r="P310" s="32">
        <v>2013</v>
      </c>
      <c r="Q310" s="30" t="str">
        <f>_xlfn.CONCAT(data!$O310, " ", data!$P310)</f>
        <v>October 2013</v>
      </c>
      <c r="R310" s="76" t="str">
        <f>PROPER(IF(data!$E310&gt;1000, TRUE, FALSE))</f>
        <v>True</v>
      </c>
      <c r="S310" s="11" t="str">
        <f>PROPER(IF(data!$E310&gt;3000, TRUE, FALSE))</f>
        <v>False</v>
      </c>
      <c r="T310" s="78" t="str">
        <f>UPPER(LEFT(data!$C310, 2))</f>
        <v>PA</v>
      </c>
      <c r="V310" s="55"/>
      <c r="W310" s="73"/>
      <c r="X310"/>
      <c r="Y310"/>
      <c r="AE310"/>
    </row>
    <row r="311" spans="1:31" x14ac:dyDescent="0.2">
      <c r="A311" s="84" t="s">
        <v>10</v>
      </c>
      <c r="B311" s="84" t="s">
        <v>17</v>
      </c>
      <c r="C311" s="58" t="s">
        <v>39</v>
      </c>
      <c r="D311" s="58" t="s">
        <v>45</v>
      </c>
      <c r="E311" s="30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31">
        <v>41852</v>
      </c>
      <c r="N311" s="3">
        <v>8</v>
      </c>
      <c r="O311" s="58" t="s">
        <v>26</v>
      </c>
      <c r="P311" s="32">
        <v>2014</v>
      </c>
      <c r="Q311" s="30" t="str">
        <f>_xlfn.CONCAT(data!$O311, " ", data!$P311)</f>
        <v>August 2014</v>
      </c>
      <c r="R311" s="76" t="str">
        <f>PROPER(IF(data!$E311&gt;1000, TRUE, FALSE))</f>
        <v>True</v>
      </c>
      <c r="S311" s="11" t="str">
        <f>PROPER(IF(data!$E311&gt;3000, TRUE, FALSE))</f>
        <v>False</v>
      </c>
      <c r="T311" s="78" t="str">
        <f>UPPER(LEFT(data!$C311, 2))</f>
        <v>VE</v>
      </c>
      <c r="V311" s="55"/>
      <c r="W311" s="73"/>
      <c r="X311"/>
      <c r="Y311"/>
      <c r="AE311"/>
    </row>
    <row r="312" spans="1:31" x14ac:dyDescent="0.2">
      <c r="A312" s="84" t="s">
        <v>10</v>
      </c>
      <c r="B312" s="84" t="s">
        <v>18</v>
      </c>
      <c r="C312" s="58" t="s">
        <v>39</v>
      </c>
      <c r="D312" s="58" t="s">
        <v>45</v>
      </c>
      <c r="E312" s="30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31">
        <v>41944</v>
      </c>
      <c r="N312" s="3">
        <v>11</v>
      </c>
      <c r="O312" s="58" t="s">
        <v>29</v>
      </c>
      <c r="P312" s="32">
        <v>2014</v>
      </c>
      <c r="Q312" s="30" t="str">
        <f>_xlfn.CONCAT(data!$O312, " ", data!$P312)</f>
        <v>November 2014</v>
      </c>
      <c r="R312" s="76" t="str">
        <f>PROPER(IF(data!$E312&gt;1000, TRUE, FALSE))</f>
        <v>True</v>
      </c>
      <c r="S312" s="11" t="str">
        <f>PROPER(IF(data!$E312&gt;3000, TRUE, FALSE))</f>
        <v>False</v>
      </c>
      <c r="T312" s="78" t="str">
        <f>UPPER(LEFT(data!$C312, 2))</f>
        <v>VE</v>
      </c>
      <c r="V312" s="55"/>
      <c r="W312" s="73"/>
      <c r="X312"/>
      <c r="Y312"/>
      <c r="AE312"/>
    </row>
    <row r="313" spans="1:31" x14ac:dyDescent="0.2">
      <c r="A313" s="84" t="s">
        <v>8</v>
      </c>
      <c r="B313" s="84" t="s">
        <v>15</v>
      </c>
      <c r="C313" s="58" t="s">
        <v>40</v>
      </c>
      <c r="D313" s="58" t="s">
        <v>45</v>
      </c>
      <c r="E313" s="30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31">
        <v>41913</v>
      </c>
      <c r="N313" s="3">
        <v>10</v>
      </c>
      <c r="O313" s="58" t="s">
        <v>28</v>
      </c>
      <c r="P313" s="32">
        <v>2014</v>
      </c>
      <c r="Q313" s="30" t="str">
        <f>_xlfn.CONCAT(data!$O313, " ", data!$P313)</f>
        <v>October 2014</v>
      </c>
      <c r="R313" s="76" t="str">
        <f>PROPER(IF(data!$E313&gt;1000, TRUE, FALSE))</f>
        <v>True</v>
      </c>
      <c r="S313" s="11" t="str">
        <f>PROPER(IF(data!$E313&gt;3000, TRUE, FALSE))</f>
        <v>False</v>
      </c>
      <c r="T313" s="78" t="str">
        <f>UPPER(LEFT(data!$C313, 2))</f>
        <v>VT</v>
      </c>
      <c r="V313" s="55"/>
      <c r="W313" s="73"/>
      <c r="X313"/>
      <c r="Y313"/>
      <c r="AE313"/>
    </row>
    <row r="314" spans="1:31" x14ac:dyDescent="0.2">
      <c r="A314" s="84" t="s">
        <v>11</v>
      </c>
      <c r="B314" s="84" t="s">
        <v>18</v>
      </c>
      <c r="C314" s="58" t="s">
        <v>36</v>
      </c>
      <c r="D314" s="58" t="s">
        <v>45</v>
      </c>
      <c r="E314" s="30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31">
        <v>41671</v>
      </c>
      <c r="N314" s="3">
        <v>2</v>
      </c>
      <c r="O314" s="58" t="s">
        <v>20</v>
      </c>
      <c r="P314" s="32">
        <v>2014</v>
      </c>
      <c r="Q314" s="30" t="str">
        <f>_xlfn.CONCAT(data!$O314, " ", data!$P314)</f>
        <v>February 2014</v>
      </c>
      <c r="R314" s="76" t="str">
        <f>PROPER(IF(data!$E314&gt;1000, TRUE, FALSE))</f>
        <v>False</v>
      </c>
      <c r="S314" s="11" t="str">
        <f>PROPER(IF(data!$E314&gt;3000, TRUE, FALSE))</f>
        <v>False</v>
      </c>
      <c r="T314" s="78" t="str">
        <f>UPPER(LEFT(data!$C314, 2))</f>
        <v>CA</v>
      </c>
      <c r="V314" s="55"/>
      <c r="W314" s="73"/>
      <c r="X314"/>
      <c r="Y314"/>
      <c r="AE314"/>
    </row>
    <row r="315" spans="1:31" x14ac:dyDescent="0.2">
      <c r="A315" s="84" t="s">
        <v>11</v>
      </c>
      <c r="B315" s="84" t="s">
        <v>14</v>
      </c>
      <c r="C315" s="58" t="s">
        <v>36</v>
      </c>
      <c r="D315" s="58" t="s">
        <v>45</v>
      </c>
      <c r="E315" s="30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31">
        <v>41852</v>
      </c>
      <c r="N315" s="3">
        <v>8</v>
      </c>
      <c r="O315" s="58" t="s">
        <v>26</v>
      </c>
      <c r="P315" s="32">
        <v>2014</v>
      </c>
      <c r="Q315" s="30" t="str">
        <f>_xlfn.CONCAT(data!$O315, " ", data!$P315)</f>
        <v>August 2014</v>
      </c>
      <c r="R315" s="76" t="str">
        <f>PROPER(IF(data!$E315&gt;1000, TRUE, FALSE))</f>
        <v>True</v>
      </c>
      <c r="S315" s="11" t="str">
        <f>PROPER(IF(data!$E315&gt;3000, TRUE, FALSE))</f>
        <v>False</v>
      </c>
      <c r="T315" s="78" t="str">
        <f>UPPER(LEFT(data!$C315, 2))</f>
        <v>CA</v>
      </c>
      <c r="V315" s="55"/>
      <c r="W315" s="73"/>
      <c r="X315"/>
      <c r="Y315"/>
      <c r="AE315"/>
    </row>
    <row r="316" spans="1:31" x14ac:dyDescent="0.2">
      <c r="A316" s="84" t="s">
        <v>10</v>
      </c>
      <c r="B316" s="84" t="s">
        <v>18</v>
      </c>
      <c r="C316" s="58" t="s">
        <v>36</v>
      </c>
      <c r="D316" s="58" t="s">
        <v>45</v>
      </c>
      <c r="E316" s="30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31">
        <v>41518</v>
      </c>
      <c r="N316" s="3">
        <v>9</v>
      </c>
      <c r="O316" s="58" t="s">
        <v>27</v>
      </c>
      <c r="P316" s="32">
        <v>2013</v>
      </c>
      <c r="Q316" s="30" t="str">
        <f>_xlfn.CONCAT(data!$O316, " ", data!$P316)</f>
        <v>September 2013</v>
      </c>
      <c r="R316" s="76" t="str">
        <f>PROPER(IF(data!$E316&gt;1000, TRUE, FALSE))</f>
        <v>True</v>
      </c>
      <c r="S316" s="11" t="str">
        <f>PROPER(IF(data!$E316&gt;3000, TRUE, FALSE))</f>
        <v>False</v>
      </c>
      <c r="T316" s="78" t="str">
        <f>UPPER(LEFT(data!$C316, 2))</f>
        <v>CA</v>
      </c>
      <c r="V316" s="55"/>
      <c r="W316" s="73"/>
      <c r="X316"/>
      <c r="Y316"/>
      <c r="AE316"/>
    </row>
    <row r="317" spans="1:31" x14ac:dyDescent="0.2">
      <c r="A317" s="84" t="s">
        <v>11</v>
      </c>
      <c r="B317" s="84" t="s">
        <v>18</v>
      </c>
      <c r="C317" s="58" t="s">
        <v>37</v>
      </c>
      <c r="D317" s="58" t="s">
        <v>45</v>
      </c>
      <c r="E317" s="30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31">
        <v>41640</v>
      </c>
      <c r="N317" s="3">
        <v>1</v>
      </c>
      <c r="O317" s="58" t="s">
        <v>19</v>
      </c>
      <c r="P317" s="32">
        <v>2014</v>
      </c>
      <c r="Q317" s="30" t="str">
        <f>_xlfn.CONCAT(data!$O317, " ", data!$P317)</f>
        <v>January 2014</v>
      </c>
      <c r="R317" s="76" t="str">
        <f>PROPER(IF(data!$E317&gt;1000, TRUE, FALSE))</f>
        <v>True</v>
      </c>
      <c r="S317" s="11" t="str">
        <f>PROPER(IF(data!$E317&gt;3000, TRUE, FALSE))</f>
        <v>False</v>
      </c>
      <c r="T317" s="78" t="str">
        <f>UPPER(LEFT(data!$C317, 2))</f>
        <v>MO</v>
      </c>
      <c r="V317" s="55"/>
      <c r="W317" s="73"/>
      <c r="X317"/>
      <c r="Y317"/>
      <c r="AE317"/>
    </row>
    <row r="318" spans="1:31" x14ac:dyDescent="0.2">
      <c r="A318" s="84" t="s">
        <v>11</v>
      </c>
      <c r="B318" s="84" t="s">
        <v>16</v>
      </c>
      <c r="C318" s="58" t="s">
        <v>37</v>
      </c>
      <c r="D318" s="58" t="s">
        <v>45</v>
      </c>
      <c r="E318" s="30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31">
        <v>41944</v>
      </c>
      <c r="N318" s="3">
        <v>11</v>
      </c>
      <c r="O318" s="58" t="s">
        <v>29</v>
      </c>
      <c r="P318" s="32">
        <v>2014</v>
      </c>
      <c r="Q318" s="30" t="str">
        <f>_xlfn.CONCAT(data!$O318, " ", data!$P318)</f>
        <v>November 2014</v>
      </c>
      <c r="R318" s="76" t="str">
        <f>PROPER(IF(data!$E318&gt;1000, TRUE, FALSE))</f>
        <v>True</v>
      </c>
      <c r="S318" s="11" t="str">
        <f>PROPER(IF(data!$E318&gt;3000, TRUE, FALSE))</f>
        <v>False</v>
      </c>
      <c r="T318" s="78" t="str">
        <f>UPPER(LEFT(data!$C318, 2))</f>
        <v>MO</v>
      </c>
      <c r="V318" s="55"/>
      <c r="W318" s="73"/>
      <c r="X318"/>
      <c r="Y318"/>
      <c r="AE318"/>
    </row>
    <row r="319" spans="1:31" x14ac:dyDescent="0.2">
      <c r="A319" s="84" t="s">
        <v>10</v>
      </c>
      <c r="B319" s="84" t="s">
        <v>16</v>
      </c>
      <c r="C319" s="58" t="s">
        <v>38</v>
      </c>
      <c r="D319" s="58" t="s">
        <v>45</v>
      </c>
      <c r="E319" s="30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31">
        <v>41518</v>
      </c>
      <c r="N319" s="3">
        <v>9</v>
      </c>
      <c r="O319" s="58" t="s">
        <v>27</v>
      </c>
      <c r="P319" s="32">
        <v>2013</v>
      </c>
      <c r="Q319" s="30" t="str">
        <f>_xlfn.CONCAT(data!$O319, " ", data!$P319)</f>
        <v>September 2013</v>
      </c>
      <c r="R319" s="76" t="str">
        <f>PROPER(IF(data!$E319&gt;1000, TRUE, FALSE))</f>
        <v>True</v>
      </c>
      <c r="S319" s="11" t="str">
        <f>PROPER(IF(data!$E319&gt;3000, TRUE, FALSE))</f>
        <v>False</v>
      </c>
      <c r="T319" s="78" t="str">
        <f>UPPER(LEFT(data!$C319, 2))</f>
        <v>PA</v>
      </c>
      <c r="V319" s="55"/>
      <c r="W319" s="73"/>
      <c r="X319"/>
      <c r="Y319"/>
      <c r="AE319"/>
    </row>
    <row r="320" spans="1:31" x14ac:dyDescent="0.2">
      <c r="A320" s="84" t="s">
        <v>8</v>
      </c>
      <c r="B320" s="84" t="s">
        <v>14</v>
      </c>
      <c r="C320" s="58" t="s">
        <v>39</v>
      </c>
      <c r="D320" s="58" t="s">
        <v>45</v>
      </c>
      <c r="E320" s="3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31">
        <v>41760</v>
      </c>
      <c r="N320" s="3">
        <v>5</v>
      </c>
      <c r="O320" s="58" t="s">
        <v>23</v>
      </c>
      <c r="P320" s="32">
        <v>2014</v>
      </c>
      <c r="Q320" s="30" t="str">
        <f>_xlfn.CONCAT(data!$O320, " ", data!$P320)</f>
        <v>May 2014</v>
      </c>
      <c r="R320" s="76" t="str">
        <f>PROPER(IF(data!$E320&gt;1000, TRUE, FALSE))</f>
        <v>True</v>
      </c>
      <c r="S320" s="11" t="str">
        <f>PROPER(IF(data!$E320&gt;3000, TRUE, FALSE))</f>
        <v>False</v>
      </c>
      <c r="T320" s="78" t="str">
        <f>UPPER(LEFT(data!$C320, 2))</f>
        <v>VE</v>
      </c>
      <c r="V320" s="55"/>
      <c r="W320" s="73"/>
      <c r="X320"/>
      <c r="Y320"/>
      <c r="AE320"/>
    </row>
    <row r="321" spans="1:31" x14ac:dyDescent="0.2">
      <c r="A321" s="84" t="s">
        <v>10</v>
      </c>
      <c r="B321" s="84" t="s">
        <v>14</v>
      </c>
      <c r="C321" s="58" t="s">
        <v>39</v>
      </c>
      <c r="D321" s="58" t="s">
        <v>45</v>
      </c>
      <c r="E321" s="30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31">
        <v>41791</v>
      </c>
      <c r="N321" s="3">
        <v>6</v>
      </c>
      <c r="O321" s="58" t="s">
        <v>24</v>
      </c>
      <c r="P321" s="32">
        <v>2014</v>
      </c>
      <c r="Q321" s="30" t="str">
        <f>_xlfn.CONCAT(data!$O321, " ", data!$P321)</f>
        <v>June 2014</v>
      </c>
      <c r="R321" s="76" t="str">
        <f>PROPER(IF(data!$E321&gt;1000, TRUE, FALSE))</f>
        <v>True</v>
      </c>
      <c r="S321" s="11" t="str">
        <f>PROPER(IF(data!$E321&gt;3000, TRUE, FALSE))</f>
        <v>False</v>
      </c>
      <c r="T321" s="78" t="str">
        <f>UPPER(LEFT(data!$C321, 2))</f>
        <v>VE</v>
      </c>
      <c r="V321" s="55"/>
      <c r="W321" s="73"/>
      <c r="X321"/>
      <c r="Y321"/>
      <c r="AE321"/>
    </row>
    <row r="322" spans="1:31" x14ac:dyDescent="0.2">
      <c r="A322" s="84" t="s">
        <v>10</v>
      </c>
      <c r="B322" s="84" t="s">
        <v>15</v>
      </c>
      <c r="C322" s="58" t="s">
        <v>39</v>
      </c>
      <c r="D322" s="58" t="s">
        <v>45</v>
      </c>
      <c r="E322" s="30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31">
        <v>41944</v>
      </c>
      <c r="N322" s="3">
        <v>11</v>
      </c>
      <c r="O322" s="58" t="s">
        <v>29</v>
      </c>
      <c r="P322" s="32">
        <v>2014</v>
      </c>
      <c r="Q322" s="30" t="str">
        <f>_xlfn.CONCAT(data!$O322, " ", data!$P322)</f>
        <v>November 2014</v>
      </c>
      <c r="R322" s="76" t="str">
        <f>PROPER(IF(data!$E322&gt;1000, TRUE, FALSE))</f>
        <v>False</v>
      </c>
      <c r="S322" s="11" t="str">
        <f>PROPER(IF(data!$E322&gt;3000, TRUE, FALSE))</f>
        <v>False</v>
      </c>
      <c r="T322" s="78" t="str">
        <f>UPPER(LEFT(data!$C322, 2))</f>
        <v>VE</v>
      </c>
      <c r="V322" s="55"/>
      <c r="W322" s="73"/>
      <c r="X322"/>
      <c r="Y322"/>
      <c r="AE322"/>
    </row>
    <row r="323" spans="1:31" x14ac:dyDescent="0.2">
      <c r="A323" s="84" t="s">
        <v>10</v>
      </c>
      <c r="B323" s="84" t="s">
        <v>14</v>
      </c>
      <c r="C323" s="58" t="s">
        <v>39</v>
      </c>
      <c r="D323" s="58" t="s">
        <v>45</v>
      </c>
      <c r="E323" s="30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31">
        <v>41974</v>
      </c>
      <c r="N323" s="3">
        <v>12</v>
      </c>
      <c r="O323" s="58" t="s">
        <v>30</v>
      </c>
      <c r="P323" s="32">
        <v>2014</v>
      </c>
      <c r="Q323" s="30" t="str">
        <f>_xlfn.CONCAT(data!$O323, " ", data!$P323)</f>
        <v>December 2014</v>
      </c>
      <c r="R323" s="76" t="str">
        <f>PROPER(IF(data!$E323&gt;1000, TRUE, FALSE))</f>
        <v>True</v>
      </c>
      <c r="S323" s="11" t="str">
        <f>PROPER(IF(data!$E323&gt;3000, TRUE, FALSE))</f>
        <v>False</v>
      </c>
      <c r="T323" s="78" t="str">
        <f>UPPER(LEFT(data!$C323, 2))</f>
        <v>VE</v>
      </c>
      <c r="V323" s="55"/>
      <c r="W323" s="73"/>
      <c r="X323"/>
      <c r="Y323"/>
      <c r="AE323"/>
    </row>
    <row r="324" spans="1:31" x14ac:dyDescent="0.2">
      <c r="A324" s="84" t="s">
        <v>11</v>
      </c>
      <c r="B324" s="84" t="s">
        <v>16</v>
      </c>
      <c r="C324" s="58" t="s">
        <v>40</v>
      </c>
      <c r="D324" s="58" t="s">
        <v>45</v>
      </c>
      <c r="E324" s="30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31">
        <v>41730</v>
      </c>
      <c r="N324" s="3">
        <v>4</v>
      </c>
      <c r="O324" s="58" t="s">
        <v>22</v>
      </c>
      <c r="P324" s="32">
        <v>2014</v>
      </c>
      <c r="Q324" s="30" t="str">
        <f>_xlfn.CONCAT(data!$O324, " ", data!$P324)</f>
        <v>April 2014</v>
      </c>
      <c r="R324" s="76" t="str">
        <f>PROPER(IF(data!$E324&gt;1000, TRUE, FALSE))</f>
        <v>True</v>
      </c>
      <c r="S324" s="11" t="str">
        <f>PROPER(IF(data!$E324&gt;3000, TRUE, FALSE))</f>
        <v>False</v>
      </c>
      <c r="T324" s="78" t="str">
        <f>UPPER(LEFT(data!$C324, 2))</f>
        <v>VT</v>
      </c>
      <c r="V324" s="55"/>
      <c r="W324" s="73"/>
      <c r="X324"/>
      <c r="Y324"/>
      <c r="AE324"/>
    </row>
    <row r="325" spans="1:31" x14ac:dyDescent="0.2">
      <c r="A325" s="84" t="s">
        <v>11</v>
      </c>
      <c r="B325" s="84" t="s">
        <v>17</v>
      </c>
      <c r="C325" s="58" t="s">
        <v>40</v>
      </c>
      <c r="D325" s="58" t="s">
        <v>45</v>
      </c>
      <c r="E325" s="30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31">
        <v>41518</v>
      </c>
      <c r="N325" s="3">
        <v>9</v>
      </c>
      <c r="O325" s="58" t="s">
        <v>27</v>
      </c>
      <c r="P325" s="32">
        <v>2013</v>
      </c>
      <c r="Q325" s="30" t="str">
        <f>_xlfn.CONCAT(data!$O325, " ", data!$P325)</f>
        <v>September 2013</v>
      </c>
      <c r="R325" s="76" t="str">
        <f>PROPER(IF(data!$E325&gt;1000, TRUE, FALSE))</f>
        <v>True</v>
      </c>
      <c r="S325" s="11" t="str">
        <f>PROPER(IF(data!$E325&gt;3000, TRUE, FALSE))</f>
        <v>False</v>
      </c>
      <c r="T325" s="78" t="str">
        <f>UPPER(LEFT(data!$C325, 2))</f>
        <v>VT</v>
      </c>
      <c r="V325" s="55"/>
      <c r="W325" s="73"/>
      <c r="X325"/>
      <c r="Y325"/>
      <c r="AE325"/>
    </row>
    <row r="326" spans="1:31" x14ac:dyDescent="0.2">
      <c r="A326" s="84" t="s">
        <v>10</v>
      </c>
      <c r="B326" s="84" t="s">
        <v>14</v>
      </c>
      <c r="C326" s="58" t="s">
        <v>40</v>
      </c>
      <c r="D326" s="58" t="s">
        <v>45</v>
      </c>
      <c r="E326" s="30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31">
        <v>41974</v>
      </c>
      <c r="N326" s="3">
        <v>12</v>
      </c>
      <c r="O326" s="58" t="s">
        <v>30</v>
      </c>
      <c r="P326" s="32">
        <v>2014</v>
      </c>
      <c r="Q326" s="30" t="str">
        <f>_xlfn.CONCAT(data!$O326, " ", data!$P326)</f>
        <v>December 2014</v>
      </c>
      <c r="R326" s="76" t="str">
        <f>PROPER(IF(data!$E326&gt;1000, TRUE, FALSE))</f>
        <v>True</v>
      </c>
      <c r="S326" s="11" t="str">
        <f>PROPER(IF(data!$E326&gt;3000, TRUE, FALSE))</f>
        <v>False</v>
      </c>
      <c r="T326" s="78" t="str">
        <f>UPPER(LEFT(data!$C326, 2))</f>
        <v>VT</v>
      </c>
      <c r="V326" s="55"/>
      <c r="W326" s="73"/>
      <c r="X326"/>
      <c r="Y326"/>
      <c r="AE326"/>
    </row>
    <row r="327" spans="1:31" x14ac:dyDescent="0.2">
      <c r="A327" s="84" t="s">
        <v>10</v>
      </c>
      <c r="B327" s="84" t="s">
        <v>14</v>
      </c>
      <c r="C327" s="58" t="s">
        <v>41</v>
      </c>
      <c r="D327" s="58" t="s">
        <v>45</v>
      </c>
      <c r="E327" s="30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31">
        <v>41791</v>
      </c>
      <c r="N327" s="3">
        <v>6</v>
      </c>
      <c r="O327" s="58" t="s">
        <v>24</v>
      </c>
      <c r="P327" s="32">
        <v>2014</v>
      </c>
      <c r="Q327" s="30" t="str">
        <f>_xlfn.CONCAT(data!$O327, " ", data!$P327)</f>
        <v>June 2014</v>
      </c>
      <c r="R327" s="76" t="str">
        <f>PROPER(IF(data!$E327&gt;1000, TRUE, FALSE))</f>
        <v>True</v>
      </c>
      <c r="S327" s="11" t="str">
        <f>PROPER(IF(data!$E327&gt;3000, TRUE, FALSE))</f>
        <v>False</v>
      </c>
      <c r="T327" s="78" t="str">
        <f>UPPER(LEFT(data!$C327, 2))</f>
        <v>AM</v>
      </c>
      <c r="V327" s="55"/>
      <c r="W327" s="73"/>
      <c r="X327"/>
      <c r="Y327"/>
      <c r="AE327"/>
    </row>
    <row r="328" spans="1:31" x14ac:dyDescent="0.2">
      <c r="A328" s="84" t="s">
        <v>10</v>
      </c>
      <c r="B328" s="84" t="s">
        <v>15</v>
      </c>
      <c r="C328" s="58" t="s">
        <v>36</v>
      </c>
      <c r="D328" s="58" t="s">
        <v>45</v>
      </c>
      <c r="E328" s="30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31">
        <v>41699</v>
      </c>
      <c r="N328" s="3">
        <v>3</v>
      </c>
      <c r="O328" s="58" t="s">
        <v>21</v>
      </c>
      <c r="P328" s="32">
        <v>2014</v>
      </c>
      <c r="Q328" s="30" t="str">
        <f>_xlfn.CONCAT(data!$O328, " ", data!$P328)</f>
        <v>March 2014</v>
      </c>
      <c r="R328" s="76" t="str">
        <f>PROPER(IF(data!$E328&gt;1000, TRUE, FALSE))</f>
        <v>True</v>
      </c>
      <c r="S328" s="11" t="str">
        <f>PROPER(IF(data!$E328&gt;3000, TRUE, FALSE))</f>
        <v>False</v>
      </c>
      <c r="T328" s="78" t="str">
        <f>UPPER(LEFT(data!$C328, 2))</f>
        <v>CA</v>
      </c>
      <c r="V328" s="55"/>
      <c r="W328" s="73"/>
      <c r="X328"/>
      <c r="Y328"/>
      <c r="AE328"/>
    </row>
    <row r="329" spans="1:31" x14ac:dyDescent="0.2">
      <c r="A329" s="84" t="s">
        <v>7</v>
      </c>
      <c r="B329" s="84" t="s">
        <v>16</v>
      </c>
      <c r="C329" s="58" t="s">
        <v>36</v>
      </c>
      <c r="D329" s="58" t="s">
        <v>45</v>
      </c>
      <c r="E329" s="30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31">
        <v>41791</v>
      </c>
      <c r="N329" s="3">
        <v>6</v>
      </c>
      <c r="O329" s="58" t="s">
        <v>24</v>
      </c>
      <c r="P329" s="32">
        <v>2014</v>
      </c>
      <c r="Q329" s="30" t="str">
        <f>_xlfn.CONCAT(data!$O329, " ", data!$P329)</f>
        <v>June 2014</v>
      </c>
      <c r="R329" s="76" t="str">
        <f>PROPER(IF(data!$E329&gt;1000, TRUE, FALSE))</f>
        <v>False</v>
      </c>
      <c r="S329" s="11" t="str">
        <f>PROPER(IF(data!$E329&gt;3000, TRUE, FALSE))</f>
        <v>False</v>
      </c>
      <c r="T329" s="78" t="str">
        <f>UPPER(LEFT(data!$C329, 2))</f>
        <v>CA</v>
      </c>
      <c r="V329" s="55"/>
      <c r="W329" s="73"/>
      <c r="X329"/>
      <c r="Y329"/>
      <c r="AE329"/>
    </row>
    <row r="330" spans="1:31" x14ac:dyDescent="0.2">
      <c r="A330" s="84" t="s">
        <v>7</v>
      </c>
      <c r="B330" s="84" t="s">
        <v>16</v>
      </c>
      <c r="C330" s="58" t="s">
        <v>36</v>
      </c>
      <c r="D330" s="58" t="s">
        <v>45</v>
      </c>
      <c r="E330" s="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31">
        <v>41913</v>
      </c>
      <c r="N330" s="3">
        <v>10</v>
      </c>
      <c r="O330" s="58" t="s">
        <v>28</v>
      </c>
      <c r="P330" s="32">
        <v>2014</v>
      </c>
      <c r="Q330" s="30" t="str">
        <f>_xlfn.CONCAT(data!$O330, " ", data!$P330)</f>
        <v>October 2014</v>
      </c>
      <c r="R330" s="76" t="str">
        <f>PROPER(IF(data!$E330&gt;1000, TRUE, FALSE))</f>
        <v>True</v>
      </c>
      <c r="S330" s="11" t="str">
        <f>PROPER(IF(data!$E330&gt;3000, TRUE, FALSE))</f>
        <v>False</v>
      </c>
      <c r="T330" s="78" t="str">
        <f>UPPER(LEFT(data!$C330, 2))</f>
        <v>CA</v>
      </c>
      <c r="V330" s="55"/>
      <c r="W330" s="73"/>
      <c r="X330"/>
      <c r="Y330"/>
      <c r="AE330"/>
    </row>
    <row r="331" spans="1:31" x14ac:dyDescent="0.2">
      <c r="A331" s="84" t="s">
        <v>10</v>
      </c>
      <c r="B331" s="84" t="s">
        <v>16</v>
      </c>
      <c r="C331" s="58" t="s">
        <v>37</v>
      </c>
      <c r="D331" s="58" t="s">
        <v>45</v>
      </c>
      <c r="E331" s="30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31">
        <v>41913</v>
      </c>
      <c r="N331" s="3">
        <v>10</v>
      </c>
      <c r="O331" s="58" t="s">
        <v>28</v>
      </c>
      <c r="P331" s="32">
        <v>2014</v>
      </c>
      <c r="Q331" s="30" t="str">
        <f>_xlfn.CONCAT(data!$O331, " ", data!$P331)</f>
        <v>October 2014</v>
      </c>
      <c r="R331" s="76" t="str">
        <f>PROPER(IF(data!$E331&gt;1000, TRUE, FALSE))</f>
        <v>True</v>
      </c>
      <c r="S331" s="11" t="str">
        <f>PROPER(IF(data!$E331&gt;3000, TRUE, FALSE))</f>
        <v>False</v>
      </c>
      <c r="T331" s="78" t="str">
        <f>UPPER(LEFT(data!$C331, 2))</f>
        <v>MO</v>
      </c>
      <c r="V331" s="55"/>
      <c r="W331" s="73"/>
      <c r="X331"/>
      <c r="Y331"/>
      <c r="AE331"/>
    </row>
    <row r="332" spans="1:31" x14ac:dyDescent="0.2">
      <c r="A332" s="84" t="s">
        <v>7</v>
      </c>
      <c r="B332" s="84" t="s">
        <v>16</v>
      </c>
      <c r="C332" s="58" t="s">
        <v>37</v>
      </c>
      <c r="D332" s="58" t="s">
        <v>45</v>
      </c>
      <c r="E332" s="30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31">
        <v>41913</v>
      </c>
      <c r="N332" s="3">
        <v>10</v>
      </c>
      <c r="O332" s="58" t="s">
        <v>28</v>
      </c>
      <c r="P332" s="32">
        <v>2014</v>
      </c>
      <c r="Q332" s="30" t="str">
        <f>_xlfn.CONCAT(data!$O332, " ", data!$P332)</f>
        <v>October 2014</v>
      </c>
      <c r="R332" s="76" t="str">
        <f>PROPER(IF(data!$E332&gt;1000, TRUE, FALSE))</f>
        <v>True</v>
      </c>
      <c r="S332" s="11" t="str">
        <f>PROPER(IF(data!$E332&gt;3000, TRUE, FALSE))</f>
        <v>False</v>
      </c>
      <c r="T332" s="78" t="str">
        <f>UPPER(LEFT(data!$C332, 2))</f>
        <v>MO</v>
      </c>
      <c r="V332" s="55"/>
      <c r="W332" s="73"/>
      <c r="X332"/>
      <c r="Y332"/>
      <c r="AE332"/>
    </row>
    <row r="333" spans="1:31" x14ac:dyDescent="0.2">
      <c r="A333" s="84" t="s">
        <v>9</v>
      </c>
      <c r="B333" s="84" t="s">
        <v>17</v>
      </c>
      <c r="C333" s="58" t="s">
        <v>37</v>
      </c>
      <c r="D333" s="58" t="s">
        <v>45</v>
      </c>
      <c r="E333" s="30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31">
        <v>41579</v>
      </c>
      <c r="N333" s="3">
        <v>11</v>
      </c>
      <c r="O333" s="58" t="s">
        <v>29</v>
      </c>
      <c r="P333" s="32">
        <v>2013</v>
      </c>
      <c r="Q333" s="30" t="str">
        <f>_xlfn.CONCAT(data!$O333, " ", data!$P333)</f>
        <v>November 2013</v>
      </c>
      <c r="R333" s="76" t="str">
        <f>PROPER(IF(data!$E333&gt;1000, TRUE, FALSE))</f>
        <v>True</v>
      </c>
      <c r="S333" s="11" t="str">
        <f>PROPER(IF(data!$E333&gt;3000, TRUE, FALSE))</f>
        <v>False</v>
      </c>
      <c r="T333" s="78" t="str">
        <f>UPPER(LEFT(data!$C333, 2))</f>
        <v>MO</v>
      </c>
      <c r="V333" s="55"/>
      <c r="W333" s="73"/>
      <c r="X333"/>
      <c r="Y333"/>
      <c r="AE333"/>
    </row>
    <row r="334" spans="1:31" x14ac:dyDescent="0.2">
      <c r="A334" s="84" t="s">
        <v>7</v>
      </c>
      <c r="B334" s="84" t="s">
        <v>14</v>
      </c>
      <c r="C334" s="58" t="s">
        <v>38</v>
      </c>
      <c r="D334" s="58" t="s">
        <v>45</v>
      </c>
      <c r="E334" s="30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31">
        <v>41760</v>
      </c>
      <c r="N334" s="3">
        <v>5</v>
      </c>
      <c r="O334" s="58" t="s">
        <v>23</v>
      </c>
      <c r="P334" s="32">
        <v>2014</v>
      </c>
      <c r="Q334" s="30" t="str">
        <f>_xlfn.CONCAT(data!$O334, " ", data!$P334)</f>
        <v>May 2014</v>
      </c>
      <c r="R334" s="76" t="str">
        <f>PROPER(IF(data!$E334&gt;1000, TRUE, FALSE))</f>
        <v>True</v>
      </c>
      <c r="S334" s="11" t="str">
        <f>PROPER(IF(data!$E334&gt;3000, TRUE, FALSE))</f>
        <v>False</v>
      </c>
      <c r="T334" s="78" t="str">
        <f>UPPER(LEFT(data!$C334, 2))</f>
        <v>PA</v>
      </c>
      <c r="V334" s="55"/>
      <c r="W334" s="73"/>
      <c r="X334"/>
      <c r="Y334"/>
      <c r="AE334"/>
    </row>
    <row r="335" spans="1:31" x14ac:dyDescent="0.2">
      <c r="A335" s="84" t="s">
        <v>7</v>
      </c>
      <c r="B335" s="84" t="s">
        <v>16</v>
      </c>
      <c r="C335" s="58" t="s">
        <v>38</v>
      </c>
      <c r="D335" s="58" t="s">
        <v>45</v>
      </c>
      <c r="E335" s="30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31">
        <v>41791</v>
      </c>
      <c r="N335" s="3">
        <v>6</v>
      </c>
      <c r="O335" s="58" t="s">
        <v>24</v>
      </c>
      <c r="P335" s="32">
        <v>2014</v>
      </c>
      <c r="Q335" s="30" t="str">
        <f>_xlfn.CONCAT(data!$O335, " ", data!$P335)</f>
        <v>June 2014</v>
      </c>
      <c r="R335" s="76" t="str">
        <f>PROPER(IF(data!$E335&gt;1000, TRUE, FALSE))</f>
        <v>False</v>
      </c>
      <c r="S335" s="11" t="str">
        <f>PROPER(IF(data!$E335&gt;3000, TRUE, FALSE))</f>
        <v>False</v>
      </c>
      <c r="T335" s="78" t="str">
        <f>UPPER(LEFT(data!$C335, 2))</f>
        <v>PA</v>
      </c>
      <c r="V335" s="55"/>
      <c r="W335" s="73"/>
      <c r="X335"/>
      <c r="Y335"/>
      <c r="AE335"/>
    </row>
    <row r="336" spans="1:31" x14ac:dyDescent="0.2">
      <c r="A336" s="84" t="s">
        <v>9</v>
      </c>
      <c r="B336" s="84" t="s">
        <v>17</v>
      </c>
      <c r="C336" s="58" t="s">
        <v>38</v>
      </c>
      <c r="D336" s="58" t="s">
        <v>45</v>
      </c>
      <c r="E336" s="30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31">
        <v>41821</v>
      </c>
      <c r="N336" s="3">
        <v>7</v>
      </c>
      <c r="O336" s="58" t="s">
        <v>25</v>
      </c>
      <c r="P336" s="32">
        <v>2014</v>
      </c>
      <c r="Q336" s="30" t="str">
        <f>_xlfn.CONCAT(data!$O336, " ", data!$P336)</f>
        <v>July 2014</v>
      </c>
      <c r="R336" s="76" t="str">
        <f>PROPER(IF(data!$E336&gt;1000, TRUE, FALSE))</f>
        <v>True</v>
      </c>
      <c r="S336" s="11" t="str">
        <f>PROPER(IF(data!$E336&gt;3000, TRUE, FALSE))</f>
        <v>True</v>
      </c>
      <c r="T336" s="78" t="str">
        <f>UPPER(LEFT(data!$C336, 2))</f>
        <v>PA</v>
      </c>
      <c r="V336" s="55"/>
      <c r="W336" s="73"/>
      <c r="X336"/>
      <c r="Y336"/>
      <c r="AE336"/>
    </row>
    <row r="337" spans="1:31" x14ac:dyDescent="0.2">
      <c r="A337" s="84" t="s">
        <v>8</v>
      </c>
      <c r="B337" s="84" t="s">
        <v>16</v>
      </c>
      <c r="C337" s="58" t="s">
        <v>38</v>
      </c>
      <c r="D337" s="58" t="s">
        <v>45</v>
      </c>
      <c r="E337" s="30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31">
        <v>41852</v>
      </c>
      <c r="N337" s="3">
        <v>8</v>
      </c>
      <c r="O337" s="58" t="s">
        <v>26</v>
      </c>
      <c r="P337" s="32">
        <v>2014</v>
      </c>
      <c r="Q337" s="30" t="str">
        <f>_xlfn.CONCAT(data!$O337, " ", data!$P337)</f>
        <v>August 2014</v>
      </c>
      <c r="R337" s="76" t="str">
        <f>PROPER(IF(data!$E337&gt;1000, TRUE, FALSE))</f>
        <v>True</v>
      </c>
      <c r="S337" s="11" t="str">
        <f>PROPER(IF(data!$E337&gt;3000, TRUE, FALSE))</f>
        <v>False</v>
      </c>
      <c r="T337" s="78" t="str">
        <f>UPPER(LEFT(data!$C337, 2))</f>
        <v>PA</v>
      </c>
      <c r="V337" s="55"/>
      <c r="W337" s="73"/>
      <c r="X337"/>
      <c r="Y337"/>
      <c r="AE337"/>
    </row>
    <row r="338" spans="1:31" x14ac:dyDescent="0.2">
      <c r="A338" s="84" t="s">
        <v>8</v>
      </c>
      <c r="B338" s="84" t="s">
        <v>15</v>
      </c>
      <c r="C338" s="58" t="s">
        <v>38</v>
      </c>
      <c r="D338" s="58" t="s">
        <v>45</v>
      </c>
      <c r="E338" s="30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31">
        <v>41518</v>
      </c>
      <c r="N338" s="3">
        <v>9</v>
      </c>
      <c r="O338" s="58" t="s">
        <v>27</v>
      </c>
      <c r="P338" s="32">
        <v>2013</v>
      </c>
      <c r="Q338" s="30" t="str">
        <f>_xlfn.CONCAT(data!$O338, " ", data!$P338)</f>
        <v>September 2013</v>
      </c>
      <c r="R338" s="76" t="str">
        <f>PROPER(IF(data!$E338&gt;1000, TRUE, FALSE))</f>
        <v>True</v>
      </c>
      <c r="S338" s="11" t="str">
        <f>PROPER(IF(data!$E338&gt;3000, TRUE, FALSE))</f>
        <v>False</v>
      </c>
      <c r="T338" s="78" t="str">
        <f>UPPER(LEFT(data!$C338, 2))</f>
        <v>PA</v>
      </c>
      <c r="V338" s="55"/>
      <c r="W338" s="73"/>
      <c r="X338"/>
      <c r="Y338"/>
      <c r="AE338"/>
    </row>
    <row r="339" spans="1:31" x14ac:dyDescent="0.2">
      <c r="A339" s="84" t="s">
        <v>10</v>
      </c>
      <c r="B339" s="84" t="s">
        <v>16</v>
      </c>
      <c r="C339" s="58" t="s">
        <v>38</v>
      </c>
      <c r="D339" s="58" t="s">
        <v>45</v>
      </c>
      <c r="E339" s="30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31">
        <v>41883</v>
      </c>
      <c r="N339" s="3">
        <v>9</v>
      </c>
      <c r="O339" s="58" t="s">
        <v>27</v>
      </c>
      <c r="P339" s="32">
        <v>2014</v>
      </c>
      <c r="Q339" s="30" t="str">
        <f>_xlfn.CONCAT(data!$O339, " ", data!$P339)</f>
        <v>September 2014</v>
      </c>
      <c r="R339" s="76" t="str">
        <f>PROPER(IF(data!$E339&gt;1000, TRUE, FALSE))</f>
        <v>True</v>
      </c>
      <c r="S339" s="11" t="str">
        <f>PROPER(IF(data!$E339&gt;3000, TRUE, FALSE))</f>
        <v>False</v>
      </c>
      <c r="T339" s="78" t="str">
        <f>UPPER(LEFT(data!$C339, 2))</f>
        <v>PA</v>
      </c>
      <c r="V339" s="55"/>
      <c r="W339" s="73"/>
      <c r="X339"/>
      <c r="Y339"/>
      <c r="AE339"/>
    </row>
    <row r="340" spans="1:31" x14ac:dyDescent="0.2">
      <c r="A340" s="84" t="s">
        <v>7</v>
      </c>
      <c r="B340" s="84" t="s">
        <v>17</v>
      </c>
      <c r="C340" s="58" t="s">
        <v>38</v>
      </c>
      <c r="D340" s="58" t="s">
        <v>45</v>
      </c>
      <c r="E340" s="3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31">
        <v>41518</v>
      </c>
      <c r="N340" s="3">
        <v>9</v>
      </c>
      <c r="O340" s="58" t="s">
        <v>27</v>
      </c>
      <c r="P340" s="32">
        <v>2013</v>
      </c>
      <c r="Q340" s="30" t="str">
        <f>_xlfn.CONCAT(data!$O340, " ", data!$P340)</f>
        <v>September 2013</v>
      </c>
      <c r="R340" s="76" t="str">
        <f>PROPER(IF(data!$E340&gt;1000, TRUE, FALSE))</f>
        <v>True</v>
      </c>
      <c r="S340" s="11" t="str">
        <f>PROPER(IF(data!$E340&gt;3000, TRUE, FALSE))</f>
        <v>False</v>
      </c>
      <c r="T340" s="78" t="str">
        <f>UPPER(LEFT(data!$C340, 2))</f>
        <v>PA</v>
      </c>
      <c r="V340" s="55"/>
      <c r="W340" s="73"/>
      <c r="X340"/>
      <c r="Y340"/>
      <c r="AE340"/>
    </row>
    <row r="341" spans="1:31" x14ac:dyDescent="0.2">
      <c r="A341" s="84" t="s">
        <v>7</v>
      </c>
      <c r="B341" s="84" t="s">
        <v>14</v>
      </c>
      <c r="C341" s="58" t="s">
        <v>38</v>
      </c>
      <c r="D341" s="58" t="s">
        <v>45</v>
      </c>
      <c r="E341" s="30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31">
        <v>41579</v>
      </c>
      <c r="N341" s="3">
        <v>11</v>
      </c>
      <c r="O341" s="58" t="s">
        <v>29</v>
      </c>
      <c r="P341" s="32">
        <v>2013</v>
      </c>
      <c r="Q341" s="30" t="str">
        <f>_xlfn.CONCAT(data!$O341, " ", data!$P341)</f>
        <v>November 2013</v>
      </c>
      <c r="R341" s="76" t="str">
        <f>PROPER(IF(data!$E341&gt;1000, TRUE, FALSE))</f>
        <v>True</v>
      </c>
      <c r="S341" s="11" t="str">
        <f>PROPER(IF(data!$E341&gt;3000, TRUE, FALSE))</f>
        <v>False</v>
      </c>
      <c r="T341" s="78" t="str">
        <f>UPPER(LEFT(data!$C341, 2))</f>
        <v>PA</v>
      </c>
      <c r="V341" s="55"/>
      <c r="W341" s="73"/>
      <c r="X341"/>
      <c r="Y341"/>
      <c r="AE341"/>
    </row>
    <row r="342" spans="1:31" x14ac:dyDescent="0.2">
      <c r="A342" s="84" t="s">
        <v>11</v>
      </c>
      <c r="B342" s="84" t="s">
        <v>18</v>
      </c>
      <c r="C342" s="58" t="s">
        <v>38</v>
      </c>
      <c r="D342" s="58" t="s">
        <v>45</v>
      </c>
      <c r="E342" s="30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31">
        <v>41579</v>
      </c>
      <c r="N342" s="3">
        <v>11</v>
      </c>
      <c r="O342" s="58" t="s">
        <v>29</v>
      </c>
      <c r="P342" s="32">
        <v>2013</v>
      </c>
      <c r="Q342" s="30" t="str">
        <f>_xlfn.CONCAT(data!$O342, " ", data!$P342)</f>
        <v>November 2013</v>
      </c>
      <c r="R342" s="76" t="str">
        <f>PROPER(IF(data!$E342&gt;1000, TRUE, FALSE))</f>
        <v>True</v>
      </c>
      <c r="S342" s="11" t="str">
        <f>PROPER(IF(data!$E342&gt;3000, TRUE, FALSE))</f>
        <v>False</v>
      </c>
      <c r="T342" s="78" t="str">
        <f>UPPER(LEFT(data!$C342, 2))</f>
        <v>PA</v>
      </c>
      <c r="V342" s="55"/>
      <c r="W342" s="73"/>
      <c r="X342"/>
      <c r="Y342"/>
      <c r="AE342"/>
    </row>
    <row r="343" spans="1:31" x14ac:dyDescent="0.2">
      <c r="A343" s="84" t="s">
        <v>10</v>
      </c>
      <c r="B343" s="84" t="s">
        <v>17</v>
      </c>
      <c r="C343" s="58" t="s">
        <v>38</v>
      </c>
      <c r="D343" s="58" t="s">
        <v>45</v>
      </c>
      <c r="E343" s="30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31">
        <v>41609</v>
      </c>
      <c r="N343" s="3">
        <v>12</v>
      </c>
      <c r="O343" s="58" t="s">
        <v>30</v>
      </c>
      <c r="P343" s="32">
        <v>2013</v>
      </c>
      <c r="Q343" s="30" t="str">
        <f>_xlfn.CONCAT(data!$O343, " ", data!$P343)</f>
        <v>December 2013</v>
      </c>
      <c r="R343" s="76" t="str">
        <f>PROPER(IF(data!$E343&gt;1000, TRUE, FALSE))</f>
        <v>True</v>
      </c>
      <c r="S343" s="11" t="str">
        <f>PROPER(IF(data!$E343&gt;3000, TRUE, FALSE))</f>
        <v>False</v>
      </c>
      <c r="T343" s="78" t="str">
        <f>UPPER(LEFT(data!$C343, 2))</f>
        <v>PA</v>
      </c>
      <c r="V343" s="55"/>
      <c r="W343" s="73"/>
      <c r="X343"/>
      <c r="Y343"/>
      <c r="AE343"/>
    </row>
    <row r="344" spans="1:31" x14ac:dyDescent="0.2">
      <c r="A344" s="84" t="s">
        <v>7</v>
      </c>
      <c r="B344" s="84" t="s">
        <v>16</v>
      </c>
      <c r="C344" s="58" t="s">
        <v>39</v>
      </c>
      <c r="D344" s="58" t="s">
        <v>45</v>
      </c>
      <c r="E344" s="30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31">
        <v>41821</v>
      </c>
      <c r="N344" s="3">
        <v>7</v>
      </c>
      <c r="O344" s="58" t="s">
        <v>25</v>
      </c>
      <c r="P344" s="32">
        <v>2014</v>
      </c>
      <c r="Q344" s="30" t="str">
        <f>_xlfn.CONCAT(data!$O344, " ", data!$P344)</f>
        <v>July 2014</v>
      </c>
      <c r="R344" s="76" t="str">
        <f>PROPER(IF(data!$E344&gt;1000, TRUE, FALSE))</f>
        <v>True</v>
      </c>
      <c r="S344" s="11" t="str">
        <f>PROPER(IF(data!$E344&gt;3000, TRUE, FALSE))</f>
        <v>False</v>
      </c>
      <c r="T344" s="78" t="str">
        <f>UPPER(LEFT(data!$C344, 2))</f>
        <v>VE</v>
      </c>
      <c r="V344" s="55"/>
      <c r="W344" s="73"/>
      <c r="X344"/>
      <c r="Y344"/>
      <c r="AE344"/>
    </row>
    <row r="345" spans="1:31" x14ac:dyDescent="0.2">
      <c r="A345" s="84" t="s">
        <v>10</v>
      </c>
      <c r="B345" s="84" t="s">
        <v>18</v>
      </c>
      <c r="C345" s="58" t="s">
        <v>39</v>
      </c>
      <c r="D345" s="58" t="s">
        <v>45</v>
      </c>
      <c r="E345" s="30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31">
        <v>41852</v>
      </c>
      <c r="N345" s="3">
        <v>8</v>
      </c>
      <c r="O345" s="58" t="s">
        <v>26</v>
      </c>
      <c r="P345" s="32">
        <v>2014</v>
      </c>
      <c r="Q345" s="30" t="str">
        <f>_xlfn.CONCAT(data!$O345, " ", data!$P345)</f>
        <v>August 2014</v>
      </c>
      <c r="R345" s="76" t="str">
        <f>PROPER(IF(data!$E345&gt;1000, TRUE, FALSE))</f>
        <v>False</v>
      </c>
      <c r="S345" s="11" t="str">
        <f>PROPER(IF(data!$E345&gt;3000, TRUE, FALSE))</f>
        <v>False</v>
      </c>
      <c r="T345" s="78" t="str">
        <f>UPPER(LEFT(data!$C345, 2))</f>
        <v>VE</v>
      </c>
      <c r="V345" s="55"/>
      <c r="W345" s="73"/>
      <c r="X345"/>
      <c r="Y345"/>
      <c r="AE345"/>
    </row>
    <row r="346" spans="1:31" x14ac:dyDescent="0.2">
      <c r="A346" s="84" t="s">
        <v>9</v>
      </c>
      <c r="B346" s="84" t="s">
        <v>17</v>
      </c>
      <c r="C346" s="58" t="s">
        <v>39</v>
      </c>
      <c r="D346" s="58" t="s">
        <v>45</v>
      </c>
      <c r="E346" s="30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31">
        <v>41883</v>
      </c>
      <c r="N346" s="3">
        <v>9</v>
      </c>
      <c r="O346" s="58" t="s">
        <v>27</v>
      </c>
      <c r="P346" s="32">
        <v>2014</v>
      </c>
      <c r="Q346" s="30" t="str">
        <f>_xlfn.CONCAT(data!$O346, " ", data!$P346)</f>
        <v>September 2014</v>
      </c>
      <c r="R346" s="76" t="str">
        <f>PROPER(IF(data!$E346&gt;1000, TRUE, FALSE))</f>
        <v>True</v>
      </c>
      <c r="S346" s="11" t="str">
        <f>PROPER(IF(data!$E346&gt;3000, TRUE, FALSE))</f>
        <v>False</v>
      </c>
      <c r="T346" s="78" t="str">
        <f>UPPER(LEFT(data!$C346, 2))</f>
        <v>VE</v>
      </c>
      <c r="V346" s="55"/>
      <c r="W346" s="73"/>
      <c r="X346"/>
      <c r="Y346"/>
      <c r="AE346"/>
    </row>
    <row r="347" spans="1:31" x14ac:dyDescent="0.2">
      <c r="A347" s="84" t="s">
        <v>10</v>
      </c>
      <c r="B347" s="84" t="s">
        <v>16</v>
      </c>
      <c r="C347" s="58" t="s">
        <v>39</v>
      </c>
      <c r="D347" s="58" t="s">
        <v>45</v>
      </c>
      <c r="E347" s="30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31">
        <v>41913</v>
      </c>
      <c r="N347" s="3">
        <v>10</v>
      </c>
      <c r="O347" s="58" t="s">
        <v>28</v>
      </c>
      <c r="P347" s="32">
        <v>2014</v>
      </c>
      <c r="Q347" s="30" t="str">
        <f>_xlfn.CONCAT(data!$O347, " ", data!$P347)</f>
        <v>October 2014</v>
      </c>
      <c r="R347" s="76" t="str">
        <f>PROPER(IF(data!$E347&gt;1000, TRUE, FALSE))</f>
        <v>True</v>
      </c>
      <c r="S347" s="11" t="str">
        <f>PROPER(IF(data!$E347&gt;3000, TRUE, FALSE))</f>
        <v>False</v>
      </c>
      <c r="T347" s="78" t="str">
        <f>UPPER(LEFT(data!$C347, 2))</f>
        <v>VE</v>
      </c>
      <c r="V347" s="55"/>
      <c r="W347" s="73"/>
      <c r="X347"/>
      <c r="Y347"/>
      <c r="AE347"/>
    </row>
    <row r="348" spans="1:31" x14ac:dyDescent="0.2">
      <c r="A348" s="84" t="s">
        <v>10</v>
      </c>
      <c r="B348" s="84" t="s">
        <v>15</v>
      </c>
      <c r="C348" s="58" t="s">
        <v>39</v>
      </c>
      <c r="D348" s="58" t="s">
        <v>45</v>
      </c>
      <c r="E348" s="30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31">
        <v>41609</v>
      </c>
      <c r="N348" s="3">
        <v>12</v>
      </c>
      <c r="O348" s="58" t="s">
        <v>30</v>
      </c>
      <c r="P348" s="32">
        <v>2013</v>
      </c>
      <c r="Q348" s="30" t="str">
        <f>_xlfn.CONCAT(data!$O348, " ", data!$P348)</f>
        <v>December 2013</v>
      </c>
      <c r="R348" s="76" t="str">
        <f>PROPER(IF(data!$E348&gt;1000, TRUE, FALSE))</f>
        <v>True</v>
      </c>
      <c r="S348" s="11" t="str">
        <f>PROPER(IF(data!$E348&gt;3000, TRUE, FALSE))</f>
        <v>False</v>
      </c>
      <c r="T348" s="78" t="str">
        <f>UPPER(LEFT(data!$C348, 2))</f>
        <v>VE</v>
      </c>
      <c r="V348" s="55"/>
      <c r="W348" s="73"/>
      <c r="X348"/>
      <c r="Y348"/>
      <c r="AE348"/>
    </row>
    <row r="349" spans="1:31" x14ac:dyDescent="0.2">
      <c r="A349" s="84" t="s">
        <v>7</v>
      </c>
      <c r="B349" s="84" t="s">
        <v>15</v>
      </c>
      <c r="C349" s="58" t="s">
        <v>39</v>
      </c>
      <c r="D349" s="58" t="s">
        <v>45</v>
      </c>
      <c r="E349" s="30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31">
        <v>41974</v>
      </c>
      <c r="N349" s="3">
        <v>12</v>
      </c>
      <c r="O349" s="58" t="s">
        <v>30</v>
      </c>
      <c r="P349" s="32">
        <v>2014</v>
      </c>
      <c r="Q349" s="30" t="str">
        <f>_xlfn.CONCAT(data!$O349, " ", data!$P349)</f>
        <v>December 2014</v>
      </c>
      <c r="R349" s="76" t="str">
        <f>PROPER(IF(data!$E349&gt;1000, TRUE, FALSE))</f>
        <v>True</v>
      </c>
      <c r="S349" s="11" t="str">
        <f>PROPER(IF(data!$E349&gt;3000, TRUE, FALSE))</f>
        <v>False</v>
      </c>
      <c r="T349" s="78" t="str">
        <f>UPPER(LEFT(data!$C349, 2))</f>
        <v>VE</v>
      </c>
      <c r="V349" s="55"/>
      <c r="W349" s="73"/>
      <c r="X349"/>
      <c r="Y349"/>
      <c r="AE349"/>
    </row>
    <row r="350" spans="1:31" x14ac:dyDescent="0.2">
      <c r="A350" s="84" t="s">
        <v>10</v>
      </c>
      <c r="B350" s="84" t="s">
        <v>17</v>
      </c>
      <c r="C350" s="58" t="s">
        <v>39</v>
      </c>
      <c r="D350" s="58" t="s">
        <v>45</v>
      </c>
      <c r="E350" s="3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31">
        <v>41609</v>
      </c>
      <c r="N350" s="3">
        <v>12</v>
      </c>
      <c r="O350" s="58" t="s">
        <v>30</v>
      </c>
      <c r="P350" s="32">
        <v>2013</v>
      </c>
      <c r="Q350" s="30" t="str">
        <f>_xlfn.CONCAT(data!$O350, " ", data!$P350)</f>
        <v>December 2013</v>
      </c>
      <c r="R350" s="76" t="str">
        <f>PROPER(IF(data!$E350&gt;1000, TRUE, FALSE))</f>
        <v>False</v>
      </c>
      <c r="S350" s="11" t="str">
        <f>PROPER(IF(data!$E350&gt;3000, TRUE, FALSE))</f>
        <v>False</v>
      </c>
      <c r="T350" s="78" t="str">
        <f>UPPER(LEFT(data!$C350, 2))</f>
        <v>VE</v>
      </c>
      <c r="V350" s="55"/>
      <c r="W350" s="73"/>
      <c r="X350"/>
      <c r="Y350"/>
      <c r="AE350"/>
    </row>
    <row r="351" spans="1:31" x14ac:dyDescent="0.2">
      <c r="A351" s="84" t="s">
        <v>11</v>
      </c>
      <c r="B351" s="84" t="s">
        <v>14</v>
      </c>
      <c r="C351" s="58" t="s">
        <v>40</v>
      </c>
      <c r="D351" s="58" t="s">
        <v>45</v>
      </c>
      <c r="E351" s="30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31">
        <v>41640</v>
      </c>
      <c r="N351" s="3">
        <v>1</v>
      </c>
      <c r="O351" s="58" t="s">
        <v>19</v>
      </c>
      <c r="P351" s="32">
        <v>2014</v>
      </c>
      <c r="Q351" s="30" t="str">
        <f>_xlfn.CONCAT(data!$O351, " ", data!$P351)</f>
        <v>January 2014</v>
      </c>
      <c r="R351" s="76" t="str">
        <f>PROPER(IF(data!$E351&gt;1000, TRUE, FALSE))</f>
        <v>True</v>
      </c>
      <c r="S351" s="11" t="str">
        <f>PROPER(IF(data!$E351&gt;3000, TRUE, FALSE))</f>
        <v>True</v>
      </c>
      <c r="T351" s="78" t="str">
        <f>UPPER(LEFT(data!$C351, 2))</f>
        <v>VT</v>
      </c>
      <c r="V351" s="55"/>
      <c r="W351" s="73"/>
      <c r="X351"/>
      <c r="Y351"/>
      <c r="AE351"/>
    </row>
    <row r="352" spans="1:31" x14ac:dyDescent="0.2">
      <c r="A352" s="84" t="s">
        <v>7</v>
      </c>
      <c r="B352" s="84" t="s">
        <v>16</v>
      </c>
      <c r="C352" s="58" t="s">
        <v>40</v>
      </c>
      <c r="D352" s="58" t="s">
        <v>45</v>
      </c>
      <c r="E352" s="30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31">
        <v>41671</v>
      </c>
      <c r="N352" s="3">
        <v>2</v>
      </c>
      <c r="O352" s="58" t="s">
        <v>20</v>
      </c>
      <c r="P352" s="32">
        <v>2014</v>
      </c>
      <c r="Q352" s="30" t="str">
        <f>_xlfn.CONCAT(data!$O352, " ", data!$P352)</f>
        <v>February 2014</v>
      </c>
      <c r="R352" s="76" t="str">
        <f>PROPER(IF(data!$E352&gt;1000, TRUE, FALSE))</f>
        <v>False</v>
      </c>
      <c r="S352" s="11" t="str">
        <f>PROPER(IF(data!$E352&gt;3000, TRUE, FALSE))</f>
        <v>False</v>
      </c>
      <c r="T352" s="78" t="str">
        <f>UPPER(LEFT(data!$C352, 2))</f>
        <v>VT</v>
      </c>
      <c r="V352" s="55"/>
      <c r="W352" s="73"/>
      <c r="X352"/>
      <c r="Y352"/>
      <c r="AE352"/>
    </row>
    <row r="353" spans="1:31" x14ac:dyDescent="0.2">
      <c r="A353" s="84" t="s">
        <v>7</v>
      </c>
      <c r="B353" s="84" t="s">
        <v>18</v>
      </c>
      <c r="C353" s="58" t="s">
        <v>40</v>
      </c>
      <c r="D353" s="58" t="s">
        <v>45</v>
      </c>
      <c r="E353" s="30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31">
        <v>41671</v>
      </c>
      <c r="N353" s="3">
        <v>2</v>
      </c>
      <c r="O353" s="58" t="s">
        <v>20</v>
      </c>
      <c r="P353" s="32">
        <v>2014</v>
      </c>
      <c r="Q353" s="30" t="str">
        <f>_xlfn.CONCAT(data!$O353, " ", data!$P353)</f>
        <v>February 2014</v>
      </c>
      <c r="R353" s="76" t="str">
        <f>PROPER(IF(data!$E353&gt;1000, TRUE, FALSE))</f>
        <v>True</v>
      </c>
      <c r="S353" s="11" t="str">
        <f>PROPER(IF(data!$E353&gt;3000, TRUE, FALSE))</f>
        <v>False</v>
      </c>
      <c r="T353" s="78" t="str">
        <f>UPPER(LEFT(data!$C353, 2))</f>
        <v>VT</v>
      </c>
      <c r="V353" s="55"/>
      <c r="W353" s="73"/>
      <c r="X353"/>
      <c r="Y353"/>
      <c r="AE353"/>
    </row>
    <row r="354" spans="1:31" x14ac:dyDescent="0.2">
      <c r="A354" s="84" t="s">
        <v>9</v>
      </c>
      <c r="B354" s="84" t="s">
        <v>14</v>
      </c>
      <c r="C354" s="58" t="s">
        <v>41</v>
      </c>
      <c r="D354" s="58" t="s">
        <v>45</v>
      </c>
      <c r="E354" s="30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31">
        <v>41760</v>
      </c>
      <c r="N354" s="3">
        <v>5</v>
      </c>
      <c r="O354" s="58" t="s">
        <v>23</v>
      </c>
      <c r="P354" s="32">
        <v>2014</v>
      </c>
      <c r="Q354" s="30" t="str">
        <f>_xlfn.CONCAT(data!$O354, " ", data!$P354)</f>
        <v>May 2014</v>
      </c>
      <c r="R354" s="76" t="str">
        <f>PROPER(IF(data!$E354&gt;1000, TRUE, FALSE))</f>
        <v>True</v>
      </c>
      <c r="S354" s="11" t="str">
        <f>PROPER(IF(data!$E354&gt;3000, TRUE, FALSE))</f>
        <v>False</v>
      </c>
      <c r="T354" s="78" t="str">
        <f>UPPER(LEFT(data!$C354, 2))</f>
        <v>AM</v>
      </c>
      <c r="V354" s="55"/>
      <c r="W354" s="73"/>
      <c r="X354"/>
      <c r="Y354"/>
      <c r="AE354"/>
    </row>
    <row r="355" spans="1:31" x14ac:dyDescent="0.2">
      <c r="A355" s="84" t="s">
        <v>10</v>
      </c>
      <c r="B355" s="84" t="s">
        <v>16</v>
      </c>
      <c r="C355" s="58" t="s">
        <v>41</v>
      </c>
      <c r="D355" s="58" t="s">
        <v>45</v>
      </c>
      <c r="E355" s="30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31">
        <v>41883</v>
      </c>
      <c r="N355" s="3">
        <v>9</v>
      </c>
      <c r="O355" s="58" t="s">
        <v>27</v>
      </c>
      <c r="P355" s="32">
        <v>2014</v>
      </c>
      <c r="Q355" s="30" t="str">
        <f>_xlfn.CONCAT(data!$O355, " ", data!$P355)</f>
        <v>September 2014</v>
      </c>
      <c r="R355" s="76" t="str">
        <f>PROPER(IF(data!$E355&gt;1000, TRUE, FALSE))</f>
        <v>True</v>
      </c>
      <c r="S355" s="11" t="str">
        <f>PROPER(IF(data!$E355&gt;3000, TRUE, FALSE))</f>
        <v>False</v>
      </c>
      <c r="T355" s="78" t="str">
        <f>UPPER(LEFT(data!$C355, 2))</f>
        <v>AM</v>
      </c>
      <c r="V355" s="55"/>
      <c r="W355" s="73"/>
      <c r="X355"/>
      <c r="Y355"/>
      <c r="AE355"/>
    </row>
    <row r="356" spans="1:31" x14ac:dyDescent="0.2">
      <c r="A356" s="84" t="s">
        <v>9</v>
      </c>
      <c r="B356" s="84" t="s">
        <v>17</v>
      </c>
      <c r="C356" s="58" t="s">
        <v>41</v>
      </c>
      <c r="D356" s="58" t="s">
        <v>45</v>
      </c>
      <c r="E356" s="30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31">
        <v>41518</v>
      </c>
      <c r="N356" s="3">
        <v>9</v>
      </c>
      <c r="O356" s="58" t="s">
        <v>27</v>
      </c>
      <c r="P356" s="32">
        <v>2013</v>
      </c>
      <c r="Q356" s="30" t="str">
        <f>_xlfn.CONCAT(data!$O356, " ", data!$P356)</f>
        <v>September 2013</v>
      </c>
      <c r="R356" s="76" t="str">
        <f>PROPER(IF(data!$E356&gt;1000, TRUE, FALSE))</f>
        <v>False</v>
      </c>
      <c r="S356" s="11" t="str">
        <f>PROPER(IF(data!$E356&gt;3000, TRUE, FALSE))</f>
        <v>False</v>
      </c>
      <c r="T356" s="78" t="str">
        <f>UPPER(LEFT(data!$C356, 2))</f>
        <v>AM</v>
      </c>
      <c r="V356" s="55"/>
      <c r="W356" s="73"/>
      <c r="X356"/>
      <c r="Y356"/>
      <c r="AE356"/>
    </row>
    <row r="357" spans="1:31" x14ac:dyDescent="0.2">
      <c r="A357" s="84" t="s">
        <v>10</v>
      </c>
      <c r="B357" s="84" t="s">
        <v>14</v>
      </c>
      <c r="C357" s="58" t="s">
        <v>41</v>
      </c>
      <c r="D357" s="58" t="s">
        <v>45</v>
      </c>
      <c r="E357" s="30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31">
        <v>41944</v>
      </c>
      <c r="N357" s="3">
        <v>11</v>
      </c>
      <c r="O357" s="58" t="s">
        <v>29</v>
      </c>
      <c r="P357" s="32">
        <v>2014</v>
      </c>
      <c r="Q357" s="30" t="str">
        <f>_xlfn.CONCAT(data!$O357, " ", data!$P357)</f>
        <v>November 2014</v>
      </c>
      <c r="R357" s="76" t="str">
        <f>PROPER(IF(data!$E357&gt;1000, TRUE, FALSE))</f>
        <v>True</v>
      </c>
      <c r="S357" s="11" t="str">
        <f>PROPER(IF(data!$E357&gt;3000, TRUE, FALSE))</f>
        <v>False</v>
      </c>
      <c r="T357" s="78" t="str">
        <f>UPPER(LEFT(data!$C357, 2))</f>
        <v>AM</v>
      </c>
      <c r="V357" s="55"/>
      <c r="W357" s="73"/>
      <c r="X357"/>
      <c r="Y357"/>
      <c r="AE357"/>
    </row>
    <row r="358" spans="1:31" x14ac:dyDescent="0.2">
      <c r="A358" s="84" t="s">
        <v>7</v>
      </c>
      <c r="B358" s="84" t="s">
        <v>15</v>
      </c>
      <c r="C358" s="58" t="s">
        <v>41</v>
      </c>
      <c r="D358" s="58" t="s">
        <v>45</v>
      </c>
      <c r="E358" s="30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31">
        <v>41974</v>
      </c>
      <c r="N358" s="3">
        <v>12</v>
      </c>
      <c r="O358" s="58" t="s">
        <v>30</v>
      </c>
      <c r="P358" s="32">
        <v>2014</v>
      </c>
      <c r="Q358" s="30" t="str">
        <f>_xlfn.CONCAT(data!$O358, " ", data!$P358)</f>
        <v>December 2014</v>
      </c>
      <c r="R358" s="76" t="str">
        <f>PROPER(IF(data!$E358&gt;1000, TRUE, FALSE))</f>
        <v>True</v>
      </c>
      <c r="S358" s="11" t="str">
        <f>PROPER(IF(data!$E358&gt;3000, TRUE, FALSE))</f>
        <v>False</v>
      </c>
      <c r="T358" s="78" t="str">
        <f>UPPER(LEFT(data!$C358, 2))</f>
        <v>AM</v>
      </c>
      <c r="V358" s="55"/>
      <c r="W358" s="73"/>
      <c r="X358"/>
      <c r="Y358"/>
      <c r="AE358"/>
    </row>
    <row r="359" spans="1:31" x14ac:dyDescent="0.2">
      <c r="A359" s="84" t="s">
        <v>10</v>
      </c>
      <c r="B359" s="84" t="s">
        <v>14</v>
      </c>
      <c r="C359" s="58" t="s">
        <v>37</v>
      </c>
      <c r="D359" s="58" t="s">
        <v>45</v>
      </c>
      <c r="E359" s="30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31">
        <v>41671</v>
      </c>
      <c r="N359" s="3">
        <v>2</v>
      </c>
      <c r="O359" s="58" t="s">
        <v>20</v>
      </c>
      <c r="P359" s="32">
        <v>2014</v>
      </c>
      <c r="Q359" s="30" t="str">
        <f>_xlfn.CONCAT(data!$O359, " ", data!$P359)</f>
        <v>February 2014</v>
      </c>
      <c r="R359" s="76" t="str">
        <f>PROPER(IF(data!$E359&gt;1000, TRUE, FALSE))</f>
        <v>False</v>
      </c>
      <c r="S359" s="11" t="str">
        <f>PROPER(IF(data!$E359&gt;3000, TRUE, FALSE))</f>
        <v>False</v>
      </c>
      <c r="T359" s="78" t="str">
        <f>UPPER(LEFT(data!$C359, 2))</f>
        <v>MO</v>
      </c>
      <c r="V359" s="55"/>
      <c r="W359" s="73"/>
      <c r="X359"/>
      <c r="Y359"/>
      <c r="AE359"/>
    </row>
    <row r="360" spans="1:31" x14ac:dyDescent="0.2">
      <c r="A360" s="84" t="s">
        <v>10</v>
      </c>
      <c r="B360" s="84" t="s">
        <v>15</v>
      </c>
      <c r="C360" s="58" t="s">
        <v>37</v>
      </c>
      <c r="D360" s="58" t="s">
        <v>45</v>
      </c>
      <c r="E360" s="3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31">
        <v>41791</v>
      </c>
      <c r="N360" s="3">
        <v>6</v>
      </c>
      <c r="O360" s="58" t="s">
        <v>24</v>
      </c>
      <c r="P360" s="32">
        <v>2014</v>
      </c>
      <c r="Q360" s="30" t="str">
        <f>_xlfn.CONCAT(data!$O360, " ", data!$P360)</f>
        <v>June 2014</v>
      </c>
      <c r="R360" s="76" t="str">
        <f>PROPER(IF(data!$E360&gt;1000, TRUE, FALSE))</f>
        <v>True</v>
      </c>
      <c r="S360" s="11" t="str">
        <f>PROPER(IF(data!$E360&gt;3000, TRUE, FALSE))</f>
        <v>False</v>
      </c>
      <c r="T360" s="78" t="str">
        <f>UPPER(LEFT(data!$C360, 2))</f>
        <v>MO</v>
      </c>
      <c r="V360" s="55"/>
      <c r="W360" s="73"/>
      <c r="X360"/>
      <c r="Y360"/>
      <c r="AE360"/>
    </row>
    <row r="361" spans="1:31" x14ac:dyDescent="0.2">
      <c r="A361" s="84" t="s">
        <v>10</v>
      </c>
      <c r="B361" s="84" t="s">
        <v>14</v>
      </c>
      <c r="C361" s="58" t="s">
        <v>38</v>
      </c>
      <c r="D361" s="58" t="s">
        <v>45</v>
      </c>
      <c r="E361" s="30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31">
        <v>41760</v>
      </c>
      <c r="N361" s="3">
        <v>5</v>
      </c>
      <c r="O361" s="58" t="s">
        <v>23</v>
      </c>
      <c r="P361" s="32">
        <v>2014</v>
      </c>
      <c r="Q361" s="30" t="str">
        <f>_xlfn.CONCAT(data!$O361, " ", data!$P361)</f>
        <v>May 2014</v>
      </c>
      <c r="R361" s="76" t="str">
        <f>PROPER(IF(data!$E361&gt;1000, TRUE, FALSE))</f>
        <v>False</v>
      </c>
      <c r="S361" s="11" t="str">
        <f>PROPER(IF(data!$E361&gt;3000, TRUE, FALSE))</f>
        <v>False</v>
      </c>
      <c r="T361" s="78" t="str">
        <f>UPPER(LEFT(data!$C361, 2))</f>
        <v>PA</v>
      </c>
      <c r="V361" s="55"/>
      <c r="W361" s="73"/>
      <c r="X361"/>
      <c r="Y361"/>
      <c r="AE361"/>
    </row>
    <row r="362" spans="1:31" x14ac:dyDescent="0.2">
      <c r="A362" s="84" t="s">
        <v>10</v>
      </c>
      <c r="B362" s="84" t="s">
        <v>15</v>
      </c>
      <c r="C362" s="58" t="s">
        <v>41</v>
      </c>
      <c r="D362" s="58" t="s">
        <v>45</v>
      </c>
      <c r="E362" s="30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31">
        <v>41791</v>
      </c>
      <c r="N362" s="3">
        <v>6</v>
      </c>
      <c r="O362" s="58" t="s">
        <v>24</v>
      </c>
      <c r="P362" s="32">
        <v>2014</v>
      </c>
      <c r="Q362" s="30" t="str">
        <f>_xlfn.CONCAT(data!$O362, " ", data!$P362)</f>
        <v>June 2014</v>
      </c>
      <c r="R362" s="76" t="str">
        <f>PROPER(IF(data!$E362&gt;1000, TRUE, FALSE))</f>
        <v>True</v>
      </c>
      <c r="S362" s="11" t="str">
        <f>PROPER(IF(data!$E362&gt;3000, TRUE, FALSE))</f>
        <v>False</v>
      </c>
      <c r="T362" s="78" t="str">
        <f>UPPER(LEFT(data!$C362, 2))</f>
        <v>AM</v>
      </c>
      <c r="V362" s="55"/>
      <c r="W362" s="73"/>
      <c r="X362"/>
      <c r="Y362"/>
      <c r="AE362"/>
    </row>
    <row r="363" spans="1:31" x14ac:dyDescent="0.2">
      <c r="A363" s="84" t="s">
        <v>9</v>
      </c>
      <c r="B363" s="84" t="s">
        <v>18</v>
      </c>
      <c r="C363" s="58" t="s">
        <v>36</v>
      </c>
      <c r="D363" s="58" t="s">
        <v>45</v>
      </c>
      <c r="E363" s="30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31">
        <v>41852</v>
      </c>
      <c r="N363" s="3">
        <v>8</v>
      </c>
      <c r="O363" s="58" t="s">
        <v>26</v>
      </c>
      <c r="P363" s="32">
        <v>2014</v>
      </c>
      <c r="Q363" s="30" t="str">
        <f>_xlfn.CONCAT(data!$O363, " ", data!$P363)</f>
        <v>August 2014</v>
      </c>
      <c r="R363" s="76" t="str">
        <f>PROPER(IF(data!$E363&gt;1000, TRUE, FALSE))</f>
        <v>True</v>
      </c>
      <c r="S363" s="11" t="str">
        <f>PROPER(IF(data!$E363&gt;3000, TRUE, FALSE))</f>
        <v>False</v>
      </c>
      <c r="T363" s="78" t="str">
        <f>UPPER(LEFT(data!$C363, 2))</f>
        <v>CA</v>
      </c>
      <c r="V363" s="55"/>
      <c r="W363" s="73"/>
      <c r="X363"/>
      <c r="Y363"/>
      <c r="AE363"/>
    </row>
    <row r="364" spans="1:31" x14ac:dyDescent="0.2">
      <c r="A364" s="84" t="s">
        <v>8</v>
      </c>
      <c r="B364" s="84" t="s">
        <v>16</v>
      </c>
      <c r="C364" s="58" t="s">
        <v>36</v>
      </c>
      <c r="D364" s="58" t="s">
        <v>45</v>
      </c>
      <c r="E364" s="30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31">
        <v>41944</v>
      </c>
      <c r="N364" s="3">
        <v>11</v>
      </c>
      <c r="O364" s="58" t="s">
        <v>29</v>
      </c>
      <c r="P364" s="32">
        <v>2014</v>
      </c>
      <c r="Q364" s="30" t="str">
        <f>_xlfn.CONCAT(data!$O364, " ", data!$P364)</f>
        <v>November 2014</v>
      </c>
      <c r="R364" s="76" t="str">
        <f>PROPER(IF(data!$E364&gt;1000, TRUE, FALSE))</f>
        <v>False</v>
      </c>
      <c r="S364" s="11" t="str">
        <f>PROPER(IF(data!$E364&gt;3000, TRUE, FALSE))</f>
        <v>False</v>
      </c>
      <c r="T364" s="78" t="str">
        <f>UPPER(LEFT(data!$C364, 2))</f>
        <v>CA</v>
      </c>
      <c r="V364" s="55"/>
      <c r="W364" s="73"/>
      <c r="X364"/>
      <c r="Y364"/>
      <c r="AE364"/>
    </row>
    <row r="365" spans="1:31" x14ac:dyDescent="0.2">
      <c r="A365" s="84" t="s">
        <v>10</v>
      </c>
      <c r="B365" s="84" t="s">
        <v>18</v>
      </c>
      <c r="C365" s="58" t="s">
        <v>36</v>
      </c>
      <c r="D365" s="58" t="s">
        <v>45</v>
      </c>
      <c r="E365" s="30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31">
        <v>41974</v>
      </c>
      <c r="N365" s="3">
        <v>12</v>
      </c>
      <c r="O365" s="58" t="s">
        <v>30</v>
      </c>
      <c r="P365" s="32">
        <v>2014</v>
      </c>
      <c r="Q365" s="30" t="str">
        <f>_xlfn.CONCAT(data!$O365, " ", data!$P365)</f>
        <v>December 2014</v>
      </c>
      <c r="R365" s="76" t="str">
        <f>PROPER(IF(data!$E365&gt;1000, TRUE, FALSE))</f>
        <v>True</v>
      </c>
      <c r="S365" s="11" t="str">
        <f>PROPER(IF(data!$E365&gt;3000, TRUE, FALSE))</f>
        <v>False</v>
      </c>
      <c r="T365" s="78" t="str">
        <f>UPPER(LEFT(data!$C365, 2))</f>
        <v>CA</v>
      </c>
      <c r="V365" s="55"/>
      <c r="W365" s="73"/>
      <c r="X365"/>
      <c r="Y365"/>
      <c r="AE365"/>
    </row>
    <row r="366" spans="1:31" x14ac:dyDescent="0.2">
      <c r="A366" s="84" t="s">
        <v>8</v>
      </c>
      <c r="B366" s="84" t="s">
        <v>16</v>
      </c>
      <c r="C366" s="58" t="s">
        <v>37</v>
      </c>
      <c r="D366" s="58" t="s">
        <v>45</v>
      </c>
      <c r="E366" s="30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31">
        <v>41699</v>
      </c>
      <c r="N366" s="3">
        <v>3</v>
      </c>
      <c r="O366" s="58" t="s">
        <v>21</v>
      </c>
      <c r="P366" s="32">
        <v>2014</v>
      </c>
      <c r="Q366" s="30" t="str">
        <f>_xlfn.CONCAT(data!$O366, " ", data!$P366)</f>
        <v>March 2014</v>
      </c>
      <c r="R366" s="76" t="str">
        <f>PROPER(IF(data!$E366&gt;1000, TRUE, FALSE))</f>
        <v>True</v>
      </c>
      <c r="S366" s="11" t="str">
        <f>PROPER(IF(data!$E366&gt;3000, TRUE, FALSE))</f>
        <v>False</v>
      </c>
      <c r="T366" s="78" t="str">
        <f>UPPER(LEFT(data!$C366, 2))</f>
        <v>MO</v>
      </c>
      <c r="V366" s="55"/>
      <c r="W366" s="73"/>
      <c r="X366"/>
      <c r="Y366"/>
      <c r="AE366"/>
    </row>
    <row r="367" spans="1:31" x14ac:dyDescent="0.2">
      <c r="A367" s="84" t="s">
        <v>10</v>
      </c>
      <c r="B367" s="84" t="s">
        <v>14</v>
      </c>
      <c r="C367" s="58" t="s">
        <v>37</v>
      </c>
      <c r="D367" s="58" t="s">
        <v>45</v>
      </c>
      <c r="E367" s="30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31">
        <v>41791</v>
      </c>
      <c r="N367" s="3">
        <v>6</v>
      </c>
      <c r="O367" s="58" t="s">
        <v>24</v>
      </c>
      <c r="P367" s="32">
        <v>2014</v>
      </c>
      <c r="Q367" s="30" t="str">
        <f>_xlfn.CONCAT(data!$O367, " ", data!$P367)</f>
        <v>June 2014</v>
      </c>
      <c r="R367" s="76" t="str">
        <f>PROPER(IF(data!$E367&gt;1000, TRUE, FALSE))</f>
        <v>False</v>
      </c>
      <c r="S367" s="11" t="str">
        <f>PROPER(IF(data!$E367&gt;3000, TRUE, FALSE))</f>
        <v>False</v>
      </c>
      <c r="T367" s="78" t="str">
        <f>UPPER(LEFT(data!$C367, 2))</f>
        <v>MO</v>
      </c>
      <c r="V367" s="55"/>
      <c r="W367" s="73"/>
      <c r="X367"/>
      <c r="Y367"/>
      <c r="AE367"/>
    </row>
    <row r="368" spans="1:31" x14ac:dyDescent="0.2">
      <c r="A368" s="84" t="s">
        <v>10</v>
      </c>
      <c r="B368" s="84" t="s">
        <v>17</v>
      </c>
      <c r="C368" s="58" t="s">
        <v>37</v>
      </c>
      <c r="D368" s="58" t="s">
        <v>45</v>
      </c>
      <c r="E368" s="30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31">
        <v>41821</v>
      </c>
      <c r="N368" s="3">
        <v>7</v>
      </c>
      <c r="O368" s="58" t="s">
        <v>25</v>
      </c>
      <c r="P368" s="32">
        <v>2014</v>
      </c>
      <c r="Q368" s="30" t="str">
        <f>_xlfn.CONCAT(data!$O368, " ", data!$P368)</f>
        <v>July 2014</v>
      </c>
      <c r="R368" s="76" t="str">
        <f>PROPER(IF(data!$E368&gt;1000, TRUE, FALSE))</f>
        <v>False</v>
      </c>
      <c r="S368" s="11" t="str">
        <f>PROPER(IF(data!$E368&gt;3000, TRUE, FALSE))</f>
        <v>False</v>
      </c>
      <c r="T368" s="78" t="str">
        <f>UPPER(LEFT(data!$C368, 2))</f>
        <v>MO</v>
      </c>
      <c r="V368" s="55"/>
      <c r="W368" s="73"/>
      <c r="X368"/>
      <c r="Y368"/>
      <c r="AE368"/>
    </row>
    <row r="369" spans="1:31" x14ac:dyDescent="0.2">
      <c r="A369" s="84" t="s">
        <v>7</v>
      </c>
      <c r="B369" s="84" t="s">
        <v>16</v>
      </c>
      <c r="C369" s="58" t="s">
        <v>37</v>
      </c>
      <c r="D369" s="58" t="s">
        <v>45</v>
      </c>
      <c r="E369" s="30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31">
        <v>41852</v>
      </c>
      <c r="N369" s="3">
        <v>8</v>
      </c>
      <c r="O369" s="58" t="s">
        <v>26</v>
      </c>
      <c r="P369" s="32">
        <v>2014</v>
      </c>
      <c r="Q369" s="30" t="str">
        <f>_xlfn.CONCAT(data!$O369, " ", data!$P369)</f>
        <v>August 2014</v>
      </c>
      <c r="R369" s="76" t="str">
        <f>PROPER(IF(data!$E369&gt;1000, TRUE, FALSE))</f>
        <v>True</v>
      </c>
      <c r="S369" s="11" t="str">
        <f>PROPER(IF(data!$E369&gt;3000, TRUE, FALSE))</f>
        <v>False</v>
      </c>
      <c r="T369" s="78" t="str">
        <f>UPPER(LEFT(data!$C369, 2))</f>
        <v>MO</v>
      </c>
      <c r="V369" s="55"/>
      <c r="W369" s="73"/>
      <c r="X369"/>
      <c r="Y369"/>
      <c r="AE369"/>
    </row>
    <row r="370" spans="1:31" x14ac:dyDescent="0.2">
      <c r="A370" s="84" t="s">
        <v>7</v>
      </c>
      <c r="B370" s="84" t="s">
        <v>14</v>
      </c>
      <c r="C370" s="58" t="s">
        <v>37</v>
      </c>
      <c r="D370" s="58" t="s">
        <v>45</v>
      </c>
      <c r="E370" s="3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31">
        <v>41518</v>
      </c>
      <c r="N370" s="3">
        <v>9</v>
      </c>
      <c r="O370" s="58" t="s">
        <v>27</v>
      </c>
      <c r="P370" s="32">
        <v>2013</v>
      </c>
      <c r="Q370" s="30" t="str">
        <f>_xlfn.CONCAT(data!$O370, " ", data!$P370)</f>
        <v>September 2013</v>
      </c>
      <c r="R370" s="76" t="str">
        <f>PROPER(IF(data!$E370&gt;1000, TRUE, FALSE))</f>
        <v>True</v>
      </c>
      <c r="S370" s="11" t="str">
        <f>PROPER(IF(data!$E370&gt;3000, TRUE, FALSE))</f>
        <v>False</v>
      </c>
      <c r="T370" s="78" t="str">
        <f>UPPER(LEFT(data!$C370, 2))</f>
        <v>MO</v>
      </c>
      <c r="V370" s="55"/>
      <c r="W370" s="73"/>
      <c r="X370"/>
      <c r="Y370"/>
      <c r="AE370"/>
    </row>
    <row r="371" spans="1:31" x14ac:dyDescent="0.2">
      <c r="A371" s="84" t="s">
        <v>8</v>
      </c>
      <c r="B371" s="84" t="s">
        <v>17</v>
      </c>
      <c r="C371" s="58" t="s">
        <v>37</v>
      </c>
      <c r="D371" s="58" t="s">
        <v>45</v>
      </c>
      <c r="E371" s="30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31">
        <v>41974</v>
      </c>
      <c r="N371" s="3">
        <v>12</v>
      </c>
      <c r="O371" s="58" t="s">
        <v>30</v>
      </c>
      <c r="P371" s="32">
        <v>2014</v>
      </c>
      <c r="Q371" s="30" t="str">
        <f>_xlfn.CONCAT(data!$O371, " ", data!$P371)</f>
        <v>December 2014</v>
      </c>
      <c r="R371" s="76" t="str">
        <f>PROPER(IF(data!$E371&gt;1000, TRUE, FALSE))</f>
        <v>False</v>
      </c>
      <c r="S371" s="11" t="str">
        <f>PROPER(IF(data!$E371&gt;3000, TRUE, FALSE))</f>
        <v>False</v>
      </c>
      <c r="T371" s="78" t="str">
        <f>UPPER(LEFT(data!$C371, 2))</f>
        <v>MO</v>
      </c>
      <c r="V371" s="55"/>
      <c r="W371" s="73"/>
      <c r="X371"/>
      <c r="Y371"/>
      <c r="AE371"/>
    </row>
    <row r="372" spans="1:31" x14ac:dyDescent="0.2">
      <c r="A372" s="84" t="s">
        <v>9</v>
      </c>
      <c r="B372" s="84" t="s">
        <v>18</v>
      </c>
      <c r="C372" s="58" t="s">
        <v>38</v>
      </c>
      <c r="D372" s="58" t="s">
        <v>45</v>
      </c>
      <c r="E372" s="30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31">
        <v>41699</v>
      </c>
      <c r="N372" s="3">
        <v>3</v>
      </c>
      <c r="O372" s="58" t="s">
        <v>21</v>
      </c>
      <c r="P372" s="32">
        <v>2014</v>
      </c>
      <c r="Q372" s="30" t="str">
        <f>_xlfn.CONCAT(data!$O372, " ", data!$P372)</f>
        <v>March 2014</v>
      </c>
      <c r="R372" s="76" t="str">
        <f>PROPER(IF(data!$E372&gt;1000, TRUE, FALSE))</f>
        <v>True</v>
      </c>
      <c r="S372" s="11" t="str">
        <f>PROPER(IF(data!$E372&gt;3000, TRUE, FALSE))</f>
        <v>False</v>
      </c>
      <c r="T372" s="78" t="str">
        <f>UPPER(LEFT(data!$C372, 2))</f>
        <v>PA</v>
      </c>
      <c r="V372" s="55"/>
      <c r="W372" s="73"/>
      <c r="X372"/>
      <c r="Y372"/>
      <c r="AE372"/>
    </row>
    <row r="373" spans="1:31" x14ac:dyDescent="0.2">
      <c r="A373" s="84" t="s">
        <v>10</v>
      </c>
      <c r="B373" s="84" t="s">
        <v>17</v>
      </c>
      <c r="C373" s="58" t="s">
        <v>38</v>
      </c>
      <c r="D373" s="58" t="s">
        <v>45</v>
      </c>
      <c r="E373" s="30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31">
        <v>41730</v>
      </c>
      <c r="N373" s="3">
        <v>4</v>
      </c>
      <c r="O373" s="58" t="s">
        <v>22</v>
      </c>
      <c r="P373" s="32">
        <v>2014</v>
      </c>
      <c r="Q373" s="30" t="str">
        <f>_xlfn.CONCAT(data!$O373, " ", data!$P373)</f>
        <v>April 2014</v>
      </c>
      <c r="R373" s="76" t="str">
        <f>PROPER(IF(data!$E373&gt;1000, TRUE, FALSE))</f>
        <v>True</v>
      </c>
      <c r="S373" s="11" t="str">
        <f>PROPER(IF(data!$E373&gt;3000, TRUE, FALSE))</f>
        <v>False</v>
      </c>
      <c r="T373" s="78" t="str">
        <f>UPPER(LEFT(data!$C373, 2))</f>
        <v>PA</v>
      </c>
      <c r="V373" s="55"/>
      <c r="W373" s="73"/>
      <c r="X373"/>
      <c r="Y373"/>
      <c r="AE373"/>
    </row>
    <row r="374" spans="1:31" x14ac:dyDescent="0.2">
      <c r="A374" s="84" t="s">
        <v>10</v>
      </c>
      <c r="B374" s="84" t="s">
        <v>17</v>
      </c>
      <c r="C374" s="58" t="s">
        <v>38</v>
      </c>
      <c r="D374" s="58" t="s">
        <v>45</v>
      </c>
      <c r="E374" s="30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31">
        <v>41760</v>
      </c>
      <c r="N374" s="3">
        <v>5</v>
      </c>
      <c r="O374" s="58" t="s">
        <v>23</v>
      </c>
      <c r="P374" s="32">
        <v>2014</v>
      </c>
      <c r="Q374" s="30" t="str">
        <f>_xlfn.CONCAT(data!$O374, " ", data!$P374)</f>
        <v>May 2014</v>
      </c>
      <c r="R374" s="76" t="str">
        <f>PROPER(IF(data!$E374&gt;1000, TRUE, FALSE))</f>
        <v>True</v>
      </c>
      <c r="S374" s="11" t="str">
        <f>PROPER(IF(data!$E374&gt;3000, TRUE, FALSE))</f>
        <v>False</v>
      </c>
      <c r="T374" s="78" t="str">
        <f>UPPER(LEFT(data!$C374, 2))</f>
        <v>PA</v>
      </c>
      <c r="V374" s="55"/>
      <c r="W374" s="73"/>
      <c r="X374"/>
      <c r="Y374"/>
      <c r="AE374"/>
    </row>
    <row r="375" spans="1:31" x14ac:dyDescent="0.2">
      <c r="A375" s="84" t="s">
        <v>10</v>
      </c>
      <c r="B375" s="84" t="s">
        <v>17</v>
      </c>
      <c r="C375" s="58" t="s">
        <v>38</v>
      </c>
      <c r="D375" s="58" t="s">
        <v>45</v>
      </c>
      <c r="E375" s="30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31">
        <v>41791</v>
      </c>
      <c r="N375" s="3">
        <v>6</v>
      </c>
      <c r="O375" s="58" t="s">
        <v>24</v>
      </c>
      <c r="P375" s="32">
        <v>2014</v>
      </c>
      <c r="Q375" s="30" t="str">
        <f>_xlfn.CONCAT(data!$O375, " ", data!$P375)</f>
        <v>June 2014</v>
      </c>
      <c r="R375" s="76" t="str">
        <f>PROPER(IF(data!$E375&gt;1000, TRUE, FALSE))</f>
        <v>True</v>
      </c>
      <c r="S375" s="11" t="str">
        <f>PROPER(IF(data!$E375&gt;3000, TRUE, FALSE))</f>
        <v>False</v>
      </c>
      <c r="T375" s="78" t="str">
        <f>UPPER(LEFT(data!$C375, 2))</f>
        <v>PA</v>
      </c>
      <c r="V375" s="55"/>
      <c r="W375" s="73"/>
      <c r="X375"/>
      <c r="Y375"/>
      <c r="AE375"/>
    </row>
    <row r="376" spans="1:31" x14ac:dyDescent="0.2">
      <c r="A376" s="84" t="s">
        <v>7</v>
      </c>
      <c r="B376" s="84" t="s">
        <v>18</v>
      </c>
      <c r="C376" s="58" t="s">
        <v>38</v>
      </c>
      <c r="D376" s="58" t="s">
        <v>45</v>
      </c>
      <c r="E376" s="30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31">
        <v>41791</v>
      </c>
      <c r="N376" s="3">
        <v>6</v>
      </c>
      <c r="O376" s="58" t="s">
        <v>24</v>
      </c>
      <c r="P376" s="32">
        <v>2014</v>
      </c>
      <c r="Q376" s="30" t="str">
        <f>_xlfn.CONCAT(data!$O376, " ", data!$P376)</f>
        <v>June 2014</v>
      </c>
      <c r="R376" s="76" t="str">
        <f>PROPER(IF(data!$E376&gt;1000, TRUE, FALSE))</f>
        <v>True</v>
      </c>
      <c r="S376" s="11" t="str">
        <f>PROPER(IF(data!$E376&gt;3000, TRUE, FALSE))</f>
        <v>False</v>
      </c>
      <c r="T376" s="78" t="str">
        <f>UPPER(LEFT(data!$C376, 2))</f>
        <v>PA</v>
      </c>
      <c r="V376" s="55"/>
      <c r="W376" s="73"/>
      <c r="X376"/>
      <c r="Y376"/>
      <c r="AE376"/>
    </row>
    <row r="377" spans="1:31" x14ac:dyDescent="0.2">
      <c r="A377" s="84" t="s">
        <v>10</v>
      </c>
      <c r="B377" s="84" t="s">
        <v>15</v>
      </c>
      <c r="C377" s="58" t="s">
        <v>38</v>
      </c>
      <c r="D377" s="58" t="s">
        <v>45</v>
      </c>
      <c r="E377" s="30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31">
        <v>41852</v>
      </c>
      <c r="N377" s="3">
        <v>8</v>
      </c>
      <c r="O377" s="58" t="s">
        <v>26</v>
      </c>
      <c r="P377" s="32">
        <v>2014</v>
      </c>
      <c r="Q377" s="30" t="str">
        <f>_xlfn.CONCAT(data!$O377, " ", data!$P377)</f>
        <v>August 2014</v>
      </c>
      <c r="R377" s="76" t="str">
        <f>PROPER(IF(data!$E377&gt;1000, TRUE, FALSE))</f>
        <v>False</v>
      </c>
      <c r="S377" s="11" t="str">
        <f>PROPER(IF(data!$E377&gt;3000, TRUE, FALSE))</f>
        <v>False</v>
      </c>
      <c r="T377" s="78" t="str">
        <f>UPPER(LEFT(data!$C377, 2))</f>
        <v>PA</v>
      </c>
      <c r="V377" s="55"/>
      <c r="W377" s="73"/>
      <c r="X377"/>
      <c r="Y377"/>
      <c r="AE377"/>
    </row>
    <row r="378" spans="1:31" x14ac:dyDescent="0.2">
      <c r="A378" s="84" t="s">
        <v>10</v>
      </c>
      <c r="B378" s="84" t="s">
        <v>17</v>
      </c>
      <c r="C378" s="58" t="s">
        <v>38</v>
      </c>
      <c r="D378" s="58" t="s">
        <v>45</v>
      </c>
      <c r="E378" s="30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31">
        <v>41852</v>
      </c>
      <c r="N378" s="3">
        <v>8</v>
      </c>
      <c r="O378" s="58" t="s">
        <v>26</v>
      </c>
      <c r="P378" s="32">
        <v>2014</v>
      </c>
      <c r="Q378" s="30" t="str">
        <f>_xlfn.CONCAT(data!$O378, " ", data!$P378)</f>
        <v>August 2014</v>
      </c>
      <c r="R378" s="76" t="str">
        <f>PROPER(IF(data!$E378&gt;1000, TRUE, FALSE))</f>
        <v>True</v>
      </c>
      <c r="S378" s="11" t="str">
        <f>PROPER(IF(data!$E378&gt;3000, TRUE, FALSE))</f>
        <v>False</v>
      </c>
      <c r="T378" s="78" t="str">
        <f>UPPER(LEFT(data!$C378, 2))</f>
        <v>PA</v>
      </c>
      <c r="V378" s="55"/>
      <c r="W378" s="73"/>
      <c r="X378"/>
      <c r="Y378"/>
      <c r="AE378"/>
    </row>
    <row r="379" spans="1:31" x14ac:dyDescent="0.2">
      <c r="A379" s="84" t="s">
        <v>10</v>
      </c>
      <c r="B379" s="84" t="s">
        <v>17</v>
      </c>
      <c r="C379" s="58" t="s">
        <v>38</v>
      </c>
      <c r="D379" s="58" t="s">
        <v>45</v>
      </c>
      <c r="E379" s="30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31">
        <v>41518</v>
      </c>
      <c r="N379" s="3">
        <v>9</v>
      </c>
      <c r="O379" s="58" t="s">
        <v>27</v>
      </c>
      <c r="P379" s="32">
        <v>2013</v>
      </c>
      <c r="Q379" s="30" t="str">
        <f>_xlfn.CONCAT(data!$O379, " ", data!$P379)</f>
        <v>September 2013</v>
      </c>
      <c r="R379" s="76" t="str">
        <f>PROPER(IF(data!$E379&gt;1000, TRUE, FALSE))</f>
        <v>True</v>
      </c>
      <c r="S379" s="11" t="str">
        <f>PROPER(IF(data!$E379&gt;3000, TRUE, FALSE))</f>
        <v>False</v>
      </c>
      <c r="T379" s="78" t="str">
        <f>UPPER(LEFT(data!$C379, 2))</f>
        <v>PA</v>
      </c>
      <c r="V379" s="55"/>
      <c r="W379" s="73"/>
      <c r="X379"/>
      <c r="Y379"/>
      <c r="AE379"/>
    </row>
    <row r="380" spans="1:31" x14ac:dyDescent="0.2">
      <c r="A380" s="84" t="s">
        <v>10</v>
      </c>
      <c r="B380" s="84" t="s">
        <v>17</v>
      </c>
      <c r="C380" s="58" t="s">
        <v>38</v>
      </c>
      <c r="D380" s="58" t="s">
        <v>45</v>
      </c>
      <c r="E380" s="3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31">
        <v>41883</v>
      </c>
      <c r="N380" s="3">
        <v>9</v>
      </c>
      <c r="O380" s="58" t="s">
        <v>27</v>
      </c>
      <c r="P380" s="32">
        <v>2014</v>
      </c>
      <c r="Q380" s="30" t="str">
        <f>_xlfn.CONCAT(data!$O380, " ", data!$P380)</f>
        <v>September 2014</v>
      </c>
      <c r="R380" s="76" t="str">
        <f>PROPER(IF(data!$E380&gt;1000, TRUE, FALSE))</f>
        <v>True</v>
      </c>
      <c r="S380" s="11" t="str">
        <f>PROPER(IF(data!$E380&gt;3000, TRUE, FALSE))</f>
        <v>False</v>
      </c>
      <c r="T380" s="78" t="str">
        <f>UPPER(LEFT(data!$C380, 2))</f>
        <v>PA</v>
      </c>
      <c r="V380" s="55"/>
      <c r="W380" s="73"/>
      <c r="X380"/>
      <c r="Y380"/>
      <c r="AE380"/>
    </row>
    <row r="381" spans="1:31" x14ac:dyDescent="0.2">
      <c r="A381" s="84" t="s">
        <v>10</v>
      </c>
      <c r="B381" s="84" t="s">
        <v>18</v>
      </c>
      <c r="C381" s="58" t="s">
        <v>38</v>
      </c>
      <c r="D381" s="58" t="s">
        <v>45</v>
      </c>
      <c r="E381" s="30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31">
        <v>41883</v>
      </c>
      <c r="N381" s="3">
        <v>9</v>
      </c>
      <c r="O381" s="58" t="s">
        <v>27</v>
      </c>
      <c r="P381" s="32">
        <v>2014</v>
      </c>
      <c r="Q381" s="30" t="str">
        <f>_xlfn.CONCAT(data!$O381, " ", data!$P381)</f>
        <v>September 2014</v>
      </c>
      <c r="R381" s="76" t="str">
        <f>PROPER(IF(data!$E381&gt;1000, TRUE, FALSE))</f>
        <v>True</v>
      </c>
      <c r="S381" s="11" t="str">
        <f>PROPER(IF(data!$E381&gt;3000, TRUE, FALSE))</f>
        <v>False</v>
      </c>
      <c r="T381" s="78" t="str">
        <f>UPPER(LEFT(data!$C381, 2))</f>
        <v>PA</v>
      </c>
      <c r="V381" s="55"/>
      <c r="W381" s="73"/>
      <c r="X381"/>
      <c r="Y381"/>
      <c r="AE381"/>
    </row>
    <row r="382" spans="1:31" x14ac:dyDescent="0.2">
      <c r="A382" s="84" t="s">
        <v>10</v>
      </c>
      <c r="B382" s="84" t="s">
        <v>17</v>
      </c>
      <c r="C382" s="58" t="s">
        <v>38</v>
      </c>
      <c r="D382" s="58" t="s">
        <v>45</v>
      </c>
      <c r="E382" s="30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31">
        <v>41579</v>
      </c>
      <c r="N382" s="3">
        <v>11</v>
      </c>
      <c r="O382" s="58" t="s">
        <v>29</v>
      </c>
      <c r="P382" s="32">
        <v>2013</v>
      </c>
      <c r="Q382" s="30" t="str">
        <f>_xlfn.CONCAT(data!$O382, " ", data!$P382)</f>
        <v>November 2013</v>
      </c>
      <c r="R382" s="76" t="str">
        <f>PROPER(IF(data!$E382&gt;1000, TRUE, FALSE))</f>
        <v>True</v>
      </c>
      <c r="S382" s="11" t="str">
        <f>PROPER(IF(data!$E382&gt;3000, TRUE, FALSE))</f>
        <v>False</v>
      </c>
      <c r="T382" s="78" t="str">
        <f>UPPER(LEFT(data!$C382, 2))</f>
        <v>PA</v>
      </c>
      <c r="V382" s="55"/>
      <c r="W382" s="73"/>
      <c r="X382"/>
      <c r="Y382"/>
      <c r="AE382"/>
    </row>
    <row r="383" spans="1:31" x14ac:dyDescent="0.2">
      <c r="A383" s="84" t="s">
        <v>10</v>
      </c>
      <c r="B383" s="84" t="s">
        <v>18</v>
      </c>
      <c r="C383" s="58" t="s">
        <v>38</v>
      </c>
      <c r="D383" s="58" t="s">
        <v>45</v>
      </c>
      <c r="E383" s="30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31">
        <v>41609</v>
      </c>
      <c r="N383" s="3">
        <v>12</v>
      </c>
      <c r="O383" s="58" t="s">
        <v>30</v>
      </c>
      <c r="P383" s="32">
        <v>2013</v>
      </c>
      <c r="Q383" s="30" t="str">
        <f>_xlfn.CONCAT(data!$O383, " ", data!$P383)</f>
        <v>December 2013</v>
      </c>
      <c r="R383" s="76" t="str">
        <f>PROPER(IF(data!$E383&gt;1000, TRUE, FALSE))</f>
        <v>True</v>
      </c>
      <c r="S383" s="11" t="str">
        <f>PROPER(IF(data!$E383&gt;3000, TRUE, FALSE))</f>
        <v>False</v>
      </c>
      <c r="T383" s="78" t="str">
        <f>UPPER(LEFT(data!$C383, 2))</f>
        <v>PA</v>
      </c>
      <c r="V383" s="55"/>
      <c r="W383" s="73"/>
      <c r="X383"/>
      <c r="Y383"/>
      <c r="AE383"/>
    </row>
    <row r="384" spans="1:31" x14ac:dyDescent="0.2">
      <c r="A384" s="84" t="s">
        <v>10</v>
      </c>
      <c r="B384" s="84" t="s">
        <v>18</v>
      </c>
      <c r="C384" s="58" t="s">
        <v>38</v>
      </c>
      <c r="D384" s="58" t="s">
        <v>45</v>
      </c>
      <c r="E384" s="30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31">
        <v>41974</v>
      </c>
      <c r="N384" s="3">
        <v>12</v>
      </c>
      <c r="O384" s="58" t="s">
        <v>30</v>
      </c>
      <c r="P384" s="32">
        <v>2014</v>
      </c>
      <c r="Q384" s="30" t="str">
        <f>_xlfn.CONCAT(data!$O384, " ", data!$P384)</f>
        <v>December 2014</v>
      </c>
      <c r="R384" s="76" t="str">
        <f>PROPER(IF(data!$E384&gt;1000, TRUE, FALSE))</f>
        <v>True</v>
      </c>
      <c r="S384" s="11" t="str">
        <f>PROPER(IF(data!$E384&gt;3000, TRUE, FALSE))</f>
        <v>False</v>
      </c>
      <c r="T384" s="78" t="str">
        <f>UPPER(LEFT(data!$C384, 2))</f>
        <v>PA</v>
      </c>
      <c r="V384" s="55"/>
      <c r="W384" s="73"/>
      <c r="X384"/>
      <c r="Y384"/>
      <c r="AE384"/>
    </row>
    <row r="385" spans="1:31" x14ac:dyDescent="0.2">
      <c r="A385" s="84" t="s">
        <v>11</v>
      </c>
      <c r="B385" s="84" t="s">
        <v>14</v>
      </c>
      <c r="C385" s="58" t="s">
        <v>39</v>
      </c>
      <c r="D385" s="58" t="s">
        <v>45</v>
      </c>
      <c r="E385" s="30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31">
        <v>41699</v>
      </c>
      <c r="N385" s="3">
        <v>3</v>
      </c>
      <c r="O385" s="58" t="s">
        <v>21</v>
      </c>
      <c r="P385" s="32">
        <v>2014</v>
      </c>
      <c r="Q385" s="30" t="str">
        <f>_xlfn.CONCAT(data!$O385, " ", data!$P385)</f>
        <v>March 2014</v>
      </c>
      <c r="R385" s="76" t="str">
        <f>PROPER(IF(data!$E385&gt;1000, TRUE, FALSE))</f>
        <v>False</v>
      </c>
      <c r="S385" s="11" t="str">
        <f>PROPER(IF(data!$E385&gt;3000, TRUE, FALSE))</f>
        <v>False</v>
      </c>
      <c r="T385" s="78" t="str">
        <f>UPPER(LEFT(data!$C385, 2))</f>
        <v>VE</v>
      </c>
      <c r="V385" s="55"/>
      <c r="W385" s="73"/>
      <c r="X385"/>
      <c r="Y385"/>
      <c r="AE385"/>
    </row>
    <row r="386" spans="1:31" x14ac:dyDescent="0.2">
      <c r="A386" s="84" t="s">
        <v>10</v>
      </c>
      <c r="B386" s="84" t="s">
        <v>15</v>
      </c>
      <c r="C386" s="58" t="s">
        <v>39</v>
      </c>
      <c r="D386" s="58" t="s">
        <v>45</v>
      </c>
      <c r="E386" s="30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31">
        <v>41791</v>
      </c>
      <c r="N386" s="3">
        <v>6</v>
      </c>
      <c r="O386" s="58" t="s">
        <v>24</v>
      </c>
      <c r="P386" s="32">
        <v>2014</v>
      </c>
      <c r="Q386" s="30" t="str">
        <f>_xlfn.CONCAT(data!$O386, " ", data!$P386)</f>
        <v>June 2014</v>
      </c>
      <c r="R386" s="76" t="str">
        <f>PROPER(IF(data!$E386&gt;1000, TRUE, FALSE))</f>
        <v>True</v>
      </c>
      <c r="S386" s="11" t="str">
        <f>PROPER(IF(data!$E386&gt;3000, TRUE, FALSE))</f>
        <v>False</v>
      </c>
      <c r="T386" s="78" t="str">
        <f>UPPER(LEFT(data!$C386, 2))</f>
        <v>VE</v>
      </c>
      <c r="V386" s="55"/>
      <c r="W386" s="73"/>
      <c r="X386"/>
      <c r="Y386"/>
      <c r="AE386"/>
    </row>
    <row r="387" spans="1:31" x14ac:dyDescent="0.2">
      <c r="A387" s="84" t="s">
        <v>10</v>
      </c>
      <c r="B387" s="84" t="s">
        <v>17</v>
      </c>
      <c r="C387" s="58" t="s">
        <v>39</v>
      </c>
      <c r="D387" s="58" t="s">
        <v>45</v>
      </c>
      <c r="E387" s="30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31">
        <v>41791</v>
      </c>
      <c r="N387" s="3">
        <v>6</v>
      </c>
      <c r="O387" s="58" t="s">
        <v>24</v>
      </c>
      <c r="P387" s="32">
        <v>2014</v>
      </c>
      <c r="Q387" s="30" t="str">
        <f>_xlfn.CONCAT(data!$O387, " ", data!$P387)</f>
        <v>June 2014</v>
      </c>
      <c r="R387" s="76" t="str">
        <f>PROPER(IF(data!$E387&gt;1000, TRUE, FALSE))</f>
        <v>True</v>
      </c>
      <c r="S387" s="11" t="str">
        <f>PROPER(IF(data!$E387&gt;3000, TRUE, FALSE))</f>
        <v>False</v>
      </c>
      <c r="T387" s="78" t="str">
        <f>UPPER(LEFT(data!$C387, 2))</f>
        <v>VE</v>
      </c>
      <c r="V387" s="55"/>
      <c r="W387" s="73"/>
      <c r="X387"/>
      <c r="Y387"/>
      <c r="AE387"/>
    </row>
    <row r="388" spans="1:31" x14ac:dyDescent="0.2">
      <c r="A388" s="84" t="s">
        <v>7</v>
      </c>
      <c r="B388" s="84" t="s">
        <v>16</v>
      </c>
      <c r="C388" s="58" t="s">
        <v>39</v>
      </c>
      <c r="D388" s="58" t="s">
        <v>45</v>
      </c>
      <c r="E388" s="30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31">
        <v>41579</v>
      </c>
      <c r="N388" s="3">
        <v>11</v>
      </c>
      <c r="O388" s="58" t="s">
        <v>29</v>
      </c>
      <c r="P388" s="32">
        <v>2013</v>
      </c>
      <c r="Q388" s="30" t="str">
        <f>_xlfn.CONCAT(data!$O388, " ", data!$P388)</f>
        <v>November 2013</v>
      </c>
      <c r="R388" s="76" t="str">
        <f>PROPER(IF(data!$E388&gt;1000, TRUE, FALSE))</f>
        <v>False</v>
      </c>
      <c r="S388" s="11" t="str">
        <f>PROPER(IF(data!$E388&gt;3000, TRUE, FALSE))</f>
        <v>False</v>
      </c>
      <c r="T388" s="78" t="str">
        <f>UPPER(LEFT(data!$C388, 2))</f>
        <v>VE</v>
      </c>
      <c r="V388" s="55"/>
      <c r="W388" s="73"/>
      <c r="X388"/>
      <c r="Y388"/>
      <c r="AE388"/>
    </row>
    <row r="389" spans="1:31" x14ac:dyDescent="0.2">
      <c r="A389" s="84" t="s">
        <v>7</v>
      </c>
      <c r="B389" s="84" t="s">
        <v>18</v>
      </c>
      <c r="C389" s="58" t="s">
        <v>39</v>
      </c>
      <c r="D389" s="58" t="s">
        <v>45</v>
      </c>
      <c r="E389" s="30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31">
        <v>41974</v>
      </c>
      <c r="N389" s="3">
        <v>12</v>
      </c>
      <c r="O389" s="58" t="s">
        <v>30</v>
      </c>
      <c r="P389" s="32">
        <v>2014</v>
      </c>
      <c r="Q389" s="30" t="str">
        <f>_xlfn.CONCAT(data!$O389, " ", data!$P389)</f>
        <v>December 2014</v>
      </c>
      <c r="R389" s="76" t="str">
        <f>PROPER(IF(data!$E389&gt;1000, TRUE, FALSE))</f>
        <v>False</v>
      </c>
      <c r="S389" s="11" t="str">
        <f>PROPER(IF(data!$E389&gt;3000, TRUE, FALSE))</f>
        <v>False</v>
      </c>
      <c r="T389" s="78" t="str">
        <f>UPPER(LEFT(data!$C389, 2))</f>
        <v>VE</v>
      </c>
      <c r="V389" s="55"/>
      <c r="W389" s="73"/>
      <c r="X389"/>
      <c r="Y389"/>
      <c r="AE389"/>
    </row>
    <row r="390" spans="1:31" x14ac:dyDescent="0.2">
      <c r="A390" s="84" t="s">
        <v>10</v>
      </c>
      <c r="B390" s="84" t="s">
        <v>16</v>
      </c>
      <c r="C390" s="58" t="s">
        <v>40</v>
      </c>
      <c r="D390" s="58" t="s">
        <v>45</v>
      </c>
      <c r="E390" s="3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31">
        <v>41730</v>
      </c>
      <c r="N390" s="3">
        <v>4</v>
      </c>
      <c r="O390" s="58" t="s">
        <v>22</v>
      </c>
      <c r="P390" s="32">
        <v>2014</v>
      </c>
      <c r="Q390" s="30" t="str">
        <f>_xlfn.CONCAT(data!$O390, " ", data!$P390)</f>
        <v>April 2014</v>
      </c>
      <c r="R390" s="76" t="str">
        <f>PROPER(IF(data!$E390&gt;1000, TRUE, FALSE))</f>
        <v>False</v>
      </c>
      <c r="S390" s="11" t="str">
        <f>PROPER(IF(data!$E390&gt;3000, TRUE, FALSE))</f>
        <v>False</v>
      </c>
      <c r="T390" s="78" t="str">
        <f>UPPER(LEFT(data!$C390, 2))</f>
        <v>VT</v>
      </c>
      <c r="V390" s="55"/>
      <c r="W390" s="73"/>
      <c r="X390"/>
      <c r="Y390"/>
      <c r="AE390"/>
    </row>
    <row r="391" spans="1:31" x14ac:dyDescent="0.2">
      <c r="A391" s="84" t="s">
        <v>10</v>
      </c>
      <c r="B391" s="84" t="s">
        <v>17</v>
      </c>
      <c r="C391" s="58" t="s">
        <v>40</v>
      </c>
      <c r="D391" s="58" t="s">
        <v>45</v>
      </c>
      <c r="E391" s="30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31">
        <v>41791</v>
      </c>
      <c r="N391" s="3">
        <v>6</v>
      </c>
      <c r="O391" s="58" t="s">
        <v>24</v>
      </c>
      <c r="P391" s="32">
        <v>2014</v>
      </c>
      <c r="Q391" s="30" t="str">
        <f>_xlfn.CONCAT(data!$O391, " ", data!$P391)</f>
        <v>June 2014</v>
      </c>
      <c r="R391" s="76" t="str">
        <f>PROPER(IF(data!$E391&gt;1000, TRUE, FALSE))</f>
        <v>True</v>
      </c>
      <c r="S391" s="11" t="str">
        <f>PROPER(IF(data!$E391&gt;3000, TRUE, FALSE))</f>
        <v>False</v>
      </c>
      <c r="T391" s="78" t="str">
        <f>UPPER(LEFT(data!$C391, 2))</f>
        <v>VT</v>
      </c>
      <c r="V391" s="55"/>
      <c r="W391" s="73"/>
      <c r="X391"/>
      <c r="Y391"/>
      <c r="AE391"/>
    </row>
    <row r="392" spans="1:31" x14ac:dyDescent="0.2">
      <c r="A392" s="84" t="s">
        <v>10</v>
      </c>
      <c r="B392" s="84" t="s">
        <v>16</v>
      </c>
      <c r="C392" s="58" t="s">
        <v>40</v>
      </c>
      <c r="D392" s="58" t="s">
        <v>45</v>
      </c>
      <c r="E392" s="30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31">
        <v>41852</v>
      </c>
      <c r="N392" s="3">
        <v>8</v>
      </c>
      <c r="O392" s="58" t="s">
        <v>26</v>
      </c>
      <c r="P392" s="32">
        <v>2014</v>
      </c>
      <c r="Q392" s="30" t="str">
        <f>_xlfn.CONCAT(data!$O392, " ", data!$P392)</f>
        <v>August 2014</v>
      </c>
      <c r="R392" s="76" t="str">
        <f>PROPER(IF(data!$E392&gt;1000, TRUE, FALSE))</f>
        <v>False</v>
      </c>
      <c r="S392" s="11" t="str">
        <f>PROPER(IF(data!$E392&gt;3000, TRUE, FALSE))</f>
        <v>False</v>
      </c>
      <c r="T392" s="78" t="str">
        <f>UPPER(LEFT(data!$C392, 2))</f>
        <v>VT</v>
      </c>
      <c r="V392" s="55"/>
      <c r="W392" s="73"/>
      <c r="X392"/>
      <c r="Y392"/>
      <c r="AE392"/>
    </row>
    <row r="393" spans="1:31" x14ac:dyDescent="0.2">
      <c r="A393" s="84" t="s">
        <v>10</v>
      </c>
      <c r="B393" s="84" t="s">
        <v>17</v>
      </c>
      <c r="C393" s="58" t="s">
        <v>40</v>
      </c>
      <c r="D393" s="58" t="s">
        <v>45</v>
      </c>
      <c r="E393" s="30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31">
        <v>41852</v>
      </c>
      <c r="N393" s="3">
        <v>8</v>
      </c>
      <c r="O393" s="58" t="s">
        <v>26</v>
      </c>
      <c r="P393" s="32">
        <v>2014</v>
      </c>
      <c r="Q393" s="30" t="str">
        <f>_xlfn.CONCAT(data!$O393, " ", data!$P393)</f>
        <v>August 2014</v>
      </c>
      <c r="R393" s="76" t="str">
        <f>PROPER(IF(data!$E393&gt;1000, TRUE, FALSE))</f>
        <v>False</v>
      </c>
      <c r="S393" s="11" t="str">
        <f>PROPER(IF(data!$E393&gt;3000, TRUE, FALSE))</f>
        <v>False</v>
      </c>
      <c r="T393" s="78" t="str">
        <f>UPPER(LEFT(data!$C393, 2))</f>
        <v>VT</v>
      </c>
      <c r="V393" s="55"/>
      <c r="W393" s="73"/>
      <c r="X393"/>
      <c r="Y393"/>
      <c r="AE393"/>
    </row>
    <row r="394" spans="1:31" x14ac:dyDescent="0.2">
      <c r="A394" s="84" t="s">
        <v>7</v>
      </c>
      <c r="B394" s="84" t="s">
        <v>14</v>
      </c>
      <c r="C394" s="58" t="s">
        <v>40</v>
      </c>
      <c r="D394" s="58" t="s">
        <v>45</v>
      </c>
      <c r="E394" s="30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31">
        <v>41883</v>
      </c>
      <c r="N394" s="3">
        <v>9</v>
      </c>
      <c r="O394" s="58" t="s">
        <v>27</v>
      </c>
      <c r="P394" s="32">
        <v>2014</v>
      </c>
      <c r="Q394" s="30" t="str">
        <f>_xlfn.CONCAT(data!$O394, " ", data!$P394)</f>
        <v>September 2014</v>
      </c>
      <c r="R394" s="76" t="str">
        <f>PROPER(IF(data!$E394&gt;1000, TRUE, FALSE))</f>
        <v>True</v>
      </c>
      <c r="S394" s="11" t="str">
        <f>PROPER(IF(data!$E394&gt;3000, TRUE, FALSE))</f>
        <v>False</v>
      </c>
      <c r="T394" s="78" t="str">
        <f>UPPER(LEFT(data!$C394, 2))</f>
        <v>VT</v>
      </c>
      <c r="V394" s="55"/>
      <c r="W394" s="73"/>
      <c r="X394"/>
      <c r="Y394"/>
      <c r="AE394"/>
    </row>
    <row r="395" spans="1:31" x14ac:dyDescent="0.2">
      <c r="A395" s="84" t="s">
        <v>7</v>
      </c>
      <c r="B395" s="84" t="s">
        <v>15</v>
      </c>
      <c r="C395" s="58" t="s">
        <v>40</v>
      </c>
      <c r="D395" s="58" t="s">
        <v>45</v>
      </c>
      <c r="E395" s="30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31">
        <v>41609</v>
      </c>
      <c r="N395" s="3">
        <v>12</v>
      </c>
      <c r="O395" s="58" t="s">
        <v>30</v>
      </c>
      <c r="P395" s="32">
        <v>2013</v>
      </c>
      <c r="Q395" s="30" t="str">
        <f>_xlfn.CONCAT(data!$O395, " ", data!$P395)</f>
        <v>December 2013</v>
      </c>
      <c r="R395" s="76" t="str">
        <f>PROPER(IF(data!$E395&gt;1000, TRUE, FALSE))</f>
        <v>False</v>
      </c>
      <c r="S395" s="11" t="str">
        <f>PROPER(IF(data!$E395&gt;3000, TRUE, FALSE))</f>
        <v>False</v>
      </c>
      <c r="T395" s="78" t="str">
        <f>UPPER(LEFT(data!$C395, 2))</f>
        <v>VT</v>
      </c>
      <c r="V395" s="55"/>
      <c r="W395" s="73"/>
      <c r="X395"/>
      <c r="Y395"/>
      <c r="AE395"/>
    </row>
    <row r="396" spans="1:31" x14ac:dyDescent="0.2">
      <c r="A396" s="84" t="s">
        <v>10</v>
      </c>
      <c r="B396" s="84" t="s">
        <v>14</v>
      </c>
      <c r="C396" s="58" t="s">
        <v>41</v>
      </c>
      <c r="D396" s="58" t="s">
        <v>45</v>
      </c>
      <c r="E396" s="30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31">
        <v>41791</v>
      </c>
      <c r="N396" s="3">
        <v>6</v>
      </c>
      <c r="O396" s="58" t="s">
        <v>24</v>
      </c>
      <c r="P396" s="32">
        <v>2014</v>
      </c>
      <c r="Q396" s="30" t="str">
        <f>_xlfn.CONCAT(data!$O396, " ", data!$P396)</f>
        <v>June 2014</v>
      </c>
      <c r="R396" s="76" t="str">
        <f>PROPER(IF(data!$E396&gt;1000, TRUE, FALSE))</f>
        <v>False</v>
      </c>
      <c r="S396" s="11" t="str">
        <f>PROPER(IF(data!$E396&gt;3000, TRUE, FALSE))</f>
        <v>False</v>
      </c>
      <c r="T396" s="78" t="str">
        <f>UPPER(LEFT(data!$C396, 2))</f>
        <v>AM</v>
      </c>
      <c r="V396" s="55"/>
      <c r="W396" s="73"/>
      <c r="X396"/>
      <c r="Y396"/>
      <c r="AE396"/>
    </row>
    <row r="397" spans="1:31" x14ac:dyDescent="0.2">
      <c r="A397" s="84" t="s">
        <v>10</v>
      </c>
      <c r="B397" s="84" t="s">
        <v>15</v>
      </c>
      <c r="C397" s="58" t="s">
        <v>41</v>
      </c>
      <c r="D397" s="58" t="s">
        <v>45</v>
      </c>
      <c r="E397" s="30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31">
        <v>41791</v>
      </c>
      <c r="N397" s="3">
        <v>6</v>
      </c>
      <c r="O397" s="58" t="s">
        <v>24</v>
      </c>
      <c r="P397" s="32">
        <v>2014</v>
      </c>
      <c r="Q397" s="30" t="str">
        <f>_xlfn.CONCAT(data!$O397, " ", data!$P397)</f>
        <v>June 2014</v>
      </c>
      <c r="R397" s="76" t="str">
        <f>PROPER(IF(data!$E397&gt;1000, TRUE, FALSE))</f>
        <v>True</v>
      </c>
      <c r="S397" s="11" t="str">
        <f>PROPER(IF(data!$E397&gt;3000, TRUE, FALSE))</f>
        <v>False</v>
      </c>
      <c r="T397" s="78" t="str">
        <f>UPPER(LEFT(data!$C397, 2))</f>
        <v>AM</v>
      </c>
      <c r="V397" s="55"/>
      <c r="W397" s="73"/>
      <c r="X397"/>
      <c r="Y397"/>
      <c r="AE397"/>
    </row>
    <row r="398" spans="1:31" x14ac:dyDescent="0.2">
      <c r="A398" s="84" t="s">
        <v>10</v>
      </c>
      <c r="B398" s="84" t="s">
        <v>17</v>
      </c>
      <c r="C398" s="58" t="s">
        <v>41</v>
      </c>
      <c r="D398" s="58" t="s">
        <v>45</v>
      </c>
      <c r="E398" s="30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31">
        <v>41791</v>
      </c>
      <c r="N398" s="3">
        <v>6</v>
      </c>
      <c r="O398" s="58" t="s">
        <v>24</v>
      </c>
      <c r="P398" s="32">
        <v>2014</v>
      </c>
      <c r="Q398" s="30" t="str">
        <f>_xlfn.CONCAT(data!$O398, " ", data!$P398)</f>
        <v>June 2014</v>
      </c>
      <c r="R398" s="76" t="str">
        <f>PROPER(IF(data!$E398&gt;1000, TRUE, FALSE))</f>
        <v>True</v>
      </c>
      <c r="S398" s="11" t="str">
        <f>PROPER(IF(data!$E398&gt;3000, TRUE, FALSE))</f>
        <v>False</v>
      </c>
      <c r="T398" s="78" t="str">
        <f>UPPER(LEFT(data!$C398, 2))</f>
        <v>AM</v>
      </c>
      <c r="V398" s="55"/>
      <c r="W398" s="73"/>
      <c r="X398"/>
      <c r="Y398"/>
      <c r="AE398"/>
    </row>
    <row r="399" spans="1:31" x14ac:dyDescent="0.2">
      <c r="A399" s="84" t="s">
        <v>7</v>
      </c>
      <c r="B399" s="84" t="s">
        <v>18</v>
      </c>
      <c r="C399" s="58" t="s">
        <v>41</v>
      </c>
      <c r="D399" s="58" t="s">
        <v>45</v>
      </c>
      <c r="E399" s="30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31">
        <v>41791</v>
      </c>
      <c r="N399" s="3">
        <v>6</v>
      </c>
      <c r="O399" s="58" t="s">
        <v>24</v>
      </c>
      <c r="P399" s="32">
        <v>2014</v>
      </c>
      <c r="Q399" s="30" t="str">
        <f>_xlfn.CONCAT(data!$O399, " ", data!$P399)</f>
        <v>June 2014</v>
      </c>
      <c r="R399" s="76" t="str">
        <f>PROPER(IF(data!$E399&gt;1000, TRUE, FALSE))</f>
        <v>True</v>
      </c>
      <c r="S399" s="11" t="str">
        <f>PROPER(IF(data!$E399&gt;3000, TRUE, FALSE))</f>
        <v>False</v>
      </c>
      <c r="T399" s="78" t="str">
        <f>UPPER(LEFT(data!$C399, 2))</f>
        <v>AM</v>
      </c>
      <c r="V399" s="55"/>
      <c r="W399" s="73"/>
      <c r="X399"/>
      <c r="Y399"/>
      <c r="AE399"/>
    </row>
    <row r="400" spans="1:31" x14ac:dyDescent="0.2">
      <c r="A400" s="84" t="s">
        <v>10</v>
      </c>
      <c r="B400" s="84" t="s">
        <v>17</v>
      </c>
      <c r="C400" s="58" t="s">
        <v>41</v>
      </c>
      <c r="D400" s="58" t="s">
        <v>45</v>
      </c>
      <c r="E400" s="3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31">
        <v>41944</v>
      </c>
      <c r="N400" s="3">
        <v>11</v>
      </c>
      <c r="O400" s="58" t="s">
        <v>29</v>
      </c>
      <c r="P400" s="32">
        <v>2014</v>
      </c>
      <c r="Q400" s="30" t="str">
        <f>_xlfn.CONCAT(data!$O400, " ", data!$P400)</f>
        <v>November 2014</v>
      </c>
      <c r="R400" s="76" t="str">
        <f>PROPER(IF(data!$E400&gt;1000, TRUE, FALSE))</f>
        <v>True</v>
      </c>
      <c r="S400" s="11" t="str">
        <f>PROPER(IF(data!$E400&gt;3000, TRUE, FALSE))</f>
        <v>False</v>
      </c>
      <c r="T400" s="78" t="str">
        <f>UPPER(LEFT(data!$C400, 2))</f>
        <v>AM</v>
      </c>
      <c r="V400" s="55"/>
      <c r="W400" s="73"/>
      <c r="X400"/>
      <c r="Y400"/>
      <c r="AE400"/>
    </row>
    <row r="401" spans="1:31" x14ac:dyDescent="0.2">
      <c r="A401" s="84" t="s">
        <v>8</v>
      </c>
      <c r="B401" s="84" t="s">
        <v>17</v>
      </c>
      <c r="C401" s="58" t="s">
        <v>41</v>
      </c>
      <c r="D401" s="58" t="s">
        <v>45</v>
      </c>
      <c r="E401" s="30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31">
        <v>41974</v>
      </c>
      <c r="N401" s="3">
        <v>12</v>
      </c>
      <c r="O401" s="58" t="s">
        <v>30</v>
      </c>
      <c r="P401" s="32">
        <v>2014</v>
      </c>
      <c r="Q401" s="30" t="str">
        <f>_xlfn.CONCAT(data!$O401, " ", data!$P401)</f>
        <v>December 2014</v>
      </c>
      <c r="R401" s="76" t="str">
        <f>PROPER(IF(data!$E401&gt;1000, TRUE, FALSE))</f>
        <v>False</v>
      </c>
      <c r="S401" s="11" t="str">
        <f>PROPER(IF(data!$E401&gt;3000, TRUE, FALSE))</f>
        <v>False</v>
      </c>
      <c r="T401" s="78" t="str">
        <f>UPPER(LEFT(data!$C401, 2))</f>
        <v>AM</v>
      </c>
      <c r="V401" s="55"/>
      <c r="W401" s="73"/>
      <c r="X401"/>
      <c r="Y401"/>
      <c r="AE401"/>
    </row>
    <row r="402" spans="1:31" x14ac:dyDescent="0.2">
      <c r="A402" s="84" t="s">
        <v>11</v>
      </c>
      <c r="B402" s="84" t="s">
        <v>18</v>
      </c>
      <c r="C402" s="58" t="s">
        <v>41</v>
      </c>
      <c r="D402" s="58" t="s">
        <v>45</v>
      </c>
      <c r="E402" s="30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31">
        <v>41609</v>
      </c>
      <c r="N402" s="3">
        <v>12</v>
      </c>
      <c r="O402" s="58" t="s">
        <v>30</v>
      </c>
      <c r="P402" s="32">
        <v>2013</v>
      </c>
      <c r="Q402" s="30" t="str">
        <f>_xlfn.CONCAT(data!$O402, " ", data!$P402)</f>
        <v>December 2013</v>
      </c>
      <c r="R402" s="76" t="str">
        <f>PROPER(IF(data!$E402&gt;1000, TRUE, FALSE))</f>
        <v>True</v>
      </c>
      <c r="S402" s="11" t="str">
        <f>PROPER(IF(data!$E402&gt;3000, TRUE, FALSE))</f>
        <v>False</v>
      </c>
      <c r="T402" s="78" t="str">
        <f>UPPER(LEFT(data!$C402, 2))</f>
        <v>AM</v>
      </c>
      <c r="V402" s="55"/>
      <c r="W402" s="73"/>
      <c r="X402"/>
      <c r="Y402"/>
      <c r="AE402"/>
    </row>
    <row r="403" spans="1:31" x14ac:dyDescent="0.2">
      <c r="A403" s="84" t="s">
        <v>7</v>
      </c>
      <c r="B403" s="84" t="s">
        <v>18</v>
      </c>
      <c r="C403" s="58" t="s">
        <v>41</v>
      </c>
      <c r="D403" s="58" t="s">
        <v>45</v>
      </c>
      <c r="E403" s="30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31">
        <v>41974</v>
      </c>
      <c r="N403" s="3">
        <v>12</v>
      </c>
      <c r="O403" s="58" t="s">
        <v>30</v>
      </c>
      <c r="P403" s="32">
        <v>2014</v>
      </c>
      <c r="Q403" s="30" t="str">
        <f>_xlfn.CONCAT(data!$O403, " ", data!$P403)</f>
        <v>December 2014</v>
      </c>
      <c r="R403" s="76" t="str">
        <f>PROPER(IF(data!$E403&gt;1000, TRUE, FALSE))</f>
        <v>False</v>
      </c>
      <c r="S403" s="11" t="str">
        <f>PROPER(IF(data!$E403&gt;3000, TRUE, FALSE))</f>
        <v>False</v>
      </c>
      <c r="T403" s="78" t="str">
        <f>UPPER(LEFT(data!$C403, 2))</f>
        <v>AM</v>
      </c>
      <c r="V403" s="55"/>
      <c r="W403" s="73"/>
      <c r="X403"/>
      <c r="Y403"/>
      <c r="AE403"/>
    </row>
    <row r="404" spans="1:31" x14ac:dyDescent="0.2">
      <c r="A404" s="84" t="s">
        <v>10</v>
      </c>
      <c r="B404" s="84" t="s">
        <v>15</v>
      </c>
      <c r="C404" s="58" t="s">
        <v>40</v>
      </c>
      <c r="D404" s="58" t="s">
        <v>45</v>
      </c>
      <c r="E404" s="30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31">
        <v>41821</v>
      </c>
      <c r="N404" s="3">
        <v>7</v>
      </c>
      <c r="O404" s="58" t="s">
        <v>25</v>
      </c>
      <c r="P404" s="32">
        <v>2014</v>
      </c>
      <c r="Q404" s="30" t="str">
        <f>_xlfn.CONCAT(data!$O404, " ", data!$P404)</f>
        <v>July 2014</v>
      </c>
      <c r="R404" s="76" t="str">
        <f>PROPER(IF(data!$E404&gt;1000, TRUE, FALSE))</f>
        <v>False</v>
      </c>
      <c r="S404" s="11" t="str">
        <f>PROPER(IF(data!$E404&gt;3000, TRUE, FALSE))</f>
        <v>False</v>
      </c>
      <c r="T404" s="78" t="str">
        <f>UPPER(LEFT(data!$C404, 2))</f>
        <v>VT</v>
      </c>
      <c r="V404" s="55"/>
      <c r="W404" s="73"/>
      <c r="X404"/>
      <c r="Y404"/>
      <c r="AE404"/>
    </row>
    <row r="405" spans="1:31" x14ac:dyDescent="0.2">
      <c r="A405" s="84" t="s">
        <v>7</v>
      </c>
      <c r="B405" s="84" t="s">
        <v>14</v>
      </c>
      <c r="C405" s="58" t="s">
        <v>36</v>
      </c>
      <c r="D405" s="58" t="s">
        <v>45</v>
      </c>
      <c r="E405" s="30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31">
        <v>41791</v>
      </c>
      <c r="N405" s="3">
        <v>6</v>
      </c>
      <c r="O405" s="58" t="s">
        <v>24</v>
      </c>
      <c r="P405" s="32">
        <v>2014</v>
      </c>
      <c r="Q405" s="30" t="str">
        <f>_xlfn.CONCAT(data!$O405, " ", data!$P405)</f>
        <v>June 2014</v>
      </c>
      <c r="R405" s="76" t="str">
        <f>PROPER(IF(data!$E405&gt;1000, TRUE, FALSE))</f>
        <v>True</v>
      </c>
      <c r="S405" s="11" t="str">
        <f>PROPER(IF(data!$E405&gt;3000, TRUE, FALSE))</f>
        <v>False</v>
      </c>
      <c r="T405" s="78" t="str">
        <f>UPPER(LEFT(data!$C405, 2))</f>
        <v>CA</v>
      </c>
      <c r="V405" s="55"/>
      <c r="W405" s="73"/>
      <c r="X405"/>
      <c r="Y405"/>
      <c r="AE405"/>
    </row>
    <row r="406" spans="1:31" x14ac:dyDescent="0.2">
      <c r="A406" s="84" t="s">
        <v>11</v>
      </c>
      <c r="B406" s="84" t="s">
        <v>18</v>
      </c>
      <c r="C406" s="58" t="s">
        <v>36</v>
      </c>
      <c r="D406" s="58" t="s">
        <v>45</v>
      </c>
      <c r="E406" s="30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31">
        <v>41548</v>
      </c>
      <c r="N406" s="3">
        <v>10</v>
      </c>
      <c r="O406" s="58" t="s">
        <v>28</v>
      </c>
      <c r="P406" s="32">
        <v>2013</v>
      </c>
      <c r="Q406" s="30" t="str">
        <f>_xlfn.CONCAT(data!$O406, " ", data!$P406)</f>
        <v>October 2013</v>
      </c>
      <c r="R406" s="76" t="str">
        <f>PROPER(IF(data!$E406&gt;1000, TRUE, FALSE))</f>
        <v>False</v>
      </c>
      <c r="S406" s="11" t="str">
        <f>PROPER(IF(data!$E406&gt;3000, TRUE, FALSE))</f>
        <v>False</v>
      </c>
      <c r="T406" s="78" t="str">
        <f>UPPER(LEFT(data!$C406, 2))</f>
        <v>CA</v>
      </c>
      <c r="V406" s="55"/>
      <c r="W406" s="73"/>
      <c r="X406"/>
      <c r="Y406"/>
      <c r="AE406"/>
    </row>
    <row r="407" spans="1:31" x14ac:dyDescent="0.2">
      <c r="A407" s="84" t="s">
        <v>7</v>
      </c>
      <c r="B407" s="84" t="s">
        <v>14</v>
      </c>
      <c r="C407" s="58" t="s">
        <v>37</v>
      </c>
      <c r="D407" s="58" t="s">
        <v>45</v>
      </c>
      <c r="E407" s="30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31">
        <v>41730</v>
      </c>
      <c r="N407" s="3">
        <v>4</v>
      </c>
      <c r="O407" s="58" t="s">
        <v>22</v>
      </c>
      <c r="P407" s="32">
        <v>2014</v>
      </c>
      <c r="Q407" s="30" t="str">
        <f>_xlfn.CONCAT(data!$O407, " ", data!$P407)</f>
        <v>April 2014</v>
      </c>
      <c r="R407" s="76" t="str">
        <f>PROPER(IF(data!$E407&gt;1000, TRUE, FALSE))</f>
        <v>True</v>
      </c>
      <c r="S407" s="11" t="str">
        <f>PROPER(IF(data!$E407&gt;3000, TRUE, FALSE))</f>
        <v>True</v>
      </c>
      <c r="T407" s="78" t="str">
        <f>UPPER(LEFT(data!$C407, 2))</f>
        <v>MO</v>
      </c>
      <c r="V407" s="55"/>
      <c r="W407" s="73"/>
      <c r="X407"/>
      <c r="Y407"/>
      <c r="AE407"/>
    </row>
    <row r="408" spans="1:31" x14ac:dyDescent="0.2">
      <c r="A408" s="84" t="s">
        <v>10</v>
      </c>
      <c r="B408" s="84" t="s">
        <v>16</v>
      </c>
      <c r="C408" s="58" t="s">
        <v>37</v>
      </c>
      <c r="D408" s="58" t="s">
        <v>45</v>
      </c>
      <c r="E408" s="30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31">
        <v>41760</v>
      </c>
      <c r="N408" s="3">
        <v>5</v>
      </c>
      <c r="O408" s="58" t="s">
        <v>23</v>
      </c>
      <c r="P408" s="32">
        <v>2014</v>
      </c>
      <c r="Q408" s="30" t="str">
        <f>_xlfn.CONCAT(data!$O408, " ", data!$P408)</f>
        <v>May 2014</v>
      </c>
      <c r="R408" s="76" t="str">
        <f>PROPER(IF(data!$E408&gt;1000, TRUE, FALSE))</f>
        <v>True</v>
      </c>
      <c r="S408" s="11" t="str">
        <f>PROPER(IF(data!$E408&gt;3000, TRUE, FALSE))</f>
        <v>False</v>
      </c>
      <c r="T408" s="78" t="str">
        <f>UPPER(LEFT(data!$C408, 2))</f>
        <v>MO</v>
      </c>
      <c r="V408" s="55"/>
      <c r="W408" s="73"/>
      <c r="X408"/>
      <c r="Y408"/>
      <c r="AE408"/>
    </row>
    <row r="409" spans="1:31" x14ac:dyDescent="0.2">
      <c r="A409" s="84" t="s">
        <v>7</v>
      </c>
      <c r="B409" s="84" t="s">
        <v>16</v>
      </c>
      <c r="C409" s="58" t="s">
        <v>37</v>
      </c>
      <c r="D409" s="58" t="s">
        <v>45</v>
      </c>
      <c r="E409" s="30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31">
        <v>41518</v>
      </c>
      <c r="N409" s="3">
        <v>9</v>
      </c>
      <c r="O409" s="58" t="s">
        <v>27</v>
      </c>
      <c r="P409" s="32">
        <v>2013</v>
      </c>
      <c r="Q409" s="30" t="str">
        <f>_xlfn.CONCAT(data!$O409, " ", data!$P409)</f>
        <v>September 2013</v>
      </c>
      <c r="R409" s="76" t="str">
        <f>PROPER(IF(data!$E409&gt;1000, TRUE, FALSE))</f>
        <v>False</v>
      </c>
      <c r="S409" s="11" t="str">
        <f>PROPER(IF(data!$E409&gt;3000, TRUE, FALSE))</f>
        <v>False</v>
      </c>
      <c r="T409" s="78" t="str">
        <f>UPPER(LEFT(data!$C409, 2))</f>
        <v>MO</v>
      </c>
      <c r="V409" s="55"/>
      <c r="W409" s="73"/>
      <c r="X409"/>
      <c r="Y409"/>
      <c r="AE409"/>
    </row>
    <row r="410" spans="1:31" x14ac:dyDescent="0.2">
      <c r="A410" s="84" t="s">
        <v>11</v>
      </c>
      <c r="B410" s="84" t="s">
        <v>14</v>
      </c>
      <c r="C410" s="58" t="s">
        <v>37</v>
      </c>
      <c r="D410" s="58" t="s">
        <v>45</v>
      </c>
      <c r="E410" s="3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31">
        <v>41944</v>
      </c>
      <c r="N410" s="3">
        <v>11</v>
      </c>
      <c r="O410" s="58" t="s">
        <v>29</v>
      </c>
      <c r="P410" s="32">
        <v>2014</v>
      </c>
      <c r="Q410" s="30" t="str">
        <f>_xlfn.CONCAT(data!$O410, " ", data!$P410)</f>
        <v>November 2014</v>
      </c>
      <c r="R410" s="76" t="str">
        <f>PROPER(IF(data!$E410&gt;1000, TRUE, FALSE))</f>
        <v>True</v>
      </c>
      <c r="S410" s="11" t="str">
        <f>PROPER(IF(data!$E410&gt;3000, TRUE, FALSE))</f>
        <v>False</v>
      </c>
      <c r="T410" s="78" t="str">
        <f>UPPER(LEFT(data!$C410, 2))</f>
        <v>MO</v>
      </c>
      <c r="V410" s="55"/>
      <c r="W410" s="73"/>
      <c r="X410"/>
      <c r="Y410"/>
      <c r="AE410"/>
    </row>
    <row r="411" spans="1:31" x14ac:dyDescent="0.2">
      <c r="A411" s="84" t="s">
        <v>9</v>
      </c>
      <c r="B411" s="84" t="s">
        <v>16</v>
      </c>
      <c r="C411" s="58" t="s">
        <v>37</v>
      </c>
      <c r="D411" s="58" t="s">
        <v>45</v>
      </c>
      <c r="E411" s="30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31">
        <v>41579</v>
      </c>
      <c r="N411" s="3">
        <v>11</v>
      </c>
      <c r="O411" s="58" t="s">
        <v>29</v>
      </c>
      <c r="P411" s="32">
        <v>2013</v>
      </c>
      <c r="Q411" s="30" t="str">
        <f>_xlfn.CONCAT(data!$O411, " ", data!$P411)</f>
        <v>November 2013</v>
      </c>
      <c r="R411" s="76" t="str">
        <f>PROPER(IF(data!$E411&gt;1000, TRUE, FALSE))</f>
        <v>True</v>
      </c>
      <c r="S411" s="11" t="str">
        <f>PROPER(IF(data!$E411&gt;3000, TRUE, FALSE))</f>
        <v>False</v>
      </c>
      <c r="T411" s="78" t="str">
        <f>UPPER(LEFT(data!$C411, 2))</f>
        <v>MO</v>
      </c>
      <c r="V411" s="55"/>
      <c r="W411" s="73"/>
      <c r="X411"/>
      <c r="Y411"/>
      <c r="AE411"/>
    </row>
    <row r="412" spans="1:31" x14ac:dyDescent="0.2">
      <c r="A412" s="84" t="s">
        <v>10</v>
      </c>
      <c r="B412" s="84" t="s">
        <v>14</v>
      </c>
      <c r="C412" s="58" t="s">
        <v>37</v>
      </c>
      <c r="D412" s="58" t="s">
        <v>45</v>
      </c>
      <c r="E412" s="30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31">
        <v>41609</v>
      </c>
      <c r="N412" s="3">
        <v>12</v>
      </c>
      <c r="O412" s="58" t="s">
        <v>30</v>
      </c>
      <c r="P412" s="32">
        <v>2013</v>
      </c>
      <c r="Q412" s="30" t="str">
        <f>_xlfn.CONCAT(data!$O412, " ", data!$P412)</f>
        <v>December 2013</v>
      </c>
      <c r="R412" s="76" t="str">
        <f>PROPER(IF(data!$E412&gt;1000, TRUE, FALSE))</f>
        <v>True</v>
      </c>
      <c r="S412" s="11" t="str">
        <f>PROPER(IF(data!$E412&gt;3000, TRUE, FALSE))</f>
        <v>False</v>
      </c>
      <c r="T412" s="78" t="str">
        <f>UPPER(LEFT(data!$C412, 2))</f>
        <v>MO</v>
      </c>
      <c r="V412" s="55"/>
      <c r="W412" s="73"/>
      <c r="X412"/>
      <c r="Y412"/>
      <c r="AE412"/>
    </row>
    <row r="413" spans="1:31" x14ac:dyDescent="0.2">
      <c r="A413" s="84" t="s">
        <v>9</v>
      </c>
      <c r="B413" s="84" t="s">
        <v>15</v>
      </c>
      <c r="C413" s="58" t="s">
        <v>37</v>
      </c>
      <c r="D413" s="58" t="s">
        <v>45</v>
      </c>
      <c r="E413" s="30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31">
        <v>41974</v>
      </c>
      <c r="N413" s="3">
        <v>12</v>
      </c>
      <c r="O413" s="58" t="s">
        <v>30</v>
      </c>
      <c r="P413" s="32">
        <v>2014</v>
      </c>
      <c r="Q413" s="30" t="str">
        <f>_xlfn.CONCAT(data!$O413, " ", data!$P413)</f>
        <v>December 2014</v>
      </c>
      <c r="R413" s="76" t="str">
        <f>PROPER(IF(data!$E413&gt;1000, TRUE, FALSE))</f>
        <v>True</v>
      </c>
      <c r="S413" s="11" t="str">
        <f>PROPER(IF(data!$E413&gt;3000, TRUE, FALSE))</f>
        <v>False</v>
      </c>
      <c r="T413" s="78" t="str">
        <f>UPPER(LEFT(data!$C413, 2))</f>
        <v>MO</v>
      </c>
      <c r="V413" s="55"/>
      <c r="W413" s="73"/>
      <c r="X413"/>
      <c r="Y413"/>
      <c r="AE413"/>
    </row>
    <row r="414" spans="1:31" x14ac:dyDescent="0.2">
      <c r="A414" s="84" t="s">
        <v>7</v>
      </c>
      <c r="B414" s="84" t="s">
        <v>17</v>
      </c>
      <c r="C414" s="58" t="s">
        <v>37</v>
      </c>
      <c r="D414" s="58" t="s">
        <v>45</v>
      </c>
      <c r="E414" s="30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31">
        <v>41609</v>
      </c>
      <c r="N414" s="3">
        <v>12</v>
      </c>
      <c r="O414" s="58" t="s">
        <v>30</v>
      </c>
      <c r="P414" s="32">
        <v>2013</v>
      </c>
      <c r="Q414" s="30" t="str">
        <f>_xlfn.CONCAT(data!$O414, " ", data!$P414)</f>
        <v>December 2013</v>
      </c>
      <c r="R414" s="76" t="str">
        <f>PROPER(IF(data!$E414&gt;1000, TRUE, FALSE))</f>
        <v>False</v>
      </c>
      <c r="S414" s="11" t="str">
        <f>PROPER(IF(data!$E414&gt;3000, TRUE, FALSE))</f>
        <v>False</v>
      </c>
      <c r="T414" s="78" t="str">
        <f>UPPER(LEFT(data!$C414, 2))</f>
        <v>MO</v>
      </c>
      <c r="V414" s="55"/>
      <c r="W414" s="73"/>
      <c r="X414"/>
      <c r="Y414"/>
      <c r="AE414"/>
    </row>
    <row r="415" spans="1:31" x14ac:dyDescent="0.2">
      <c r="A415" s="84" t="s">
        <v>7</v>
      </c>
      <c r="B415" s="84" t="s">
        <v>18</v>
      </c>
      <c r="C415" s="58" t="s">
        <v>38</v>
      </c>
      <c r="D415" s="58" t="s">
        <v>45</v>
      </c>
      <c r="E415" s="30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31">
        <v>41640</v>
      </c>
      <c r="N415" s="3">
        <v>1</v>
      </c>
      <c r="O415" s="58" t="s">
        <v>19</v>
      </c>
      <c r="P415" s="32">
        <v>2014</v>
      </c>
      <c r="Q415" s="30" t="str">
        <f>_xlfn.CONCAT(data!$O415, " ", data!$P415)</f>
        <v>January 2014</v>
      </c>
      <c r="R415" s="76" t="str">
        <f>PROPER(IF(data!$E415&gt;1000, TRUE, FALSE))</f>
        <v>True</v>
      </c>
      <c r="S415" s="11" t="str">
        <f>PROPER(IF(data!$E415&gt;3000, TRUE, FALSE))</f>
        <v>False</v>
      </c>
      <c r="T415" s="78" t="str">
        <f>UPPER(LEFT(data!$C415, 2))</f>
        <v>PA</v>
      </c>
      <c r="V415" s="55"/>
      <c r="W415" s="73"/>
      <c r="X415"/>
      <c r="Y415"/>
      <c r="AE415"/>
    </row>
    <row r="416" spans="1:31" x14ac:dyDescent="0.2">
      <c r="A416" s="84" t="s">
        <v>10</v>
      </c>
      <c r="B416" s="84" t="s">
        <v>18</v>
      </c>
      <c r="C416" s="58" t="s">
        <v>38</v>
      </c>
      <c r="D416" s="58" t="s">
        <v>45</v>
      </c>
      <c r="E416" s="30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31">
        <v>41640</v>
      </c>
      <c r="N416" s="3">
        <v>1</v>
      </c>
      <c r="O416" s="58" t="s">
        <v>19</v>
      </c>
      <c r="P416" s="32">
        <v>2014</v>
      </c>
      <c r="Q416" s="30" t="str">
        <f>_xlfn.CONCAT(data!$O416, " ", data!$P416)</f>
        <v>January 2014</v>
      </c>
      <c r="R416" s="76" t="str">
        <f>PROPER(IF(data!$E416&gt;1000, TRUE, FALSE))</f>
        <v>True</v>
      </c>
      <c r="S416" s="11" t="str">
        <f>PROPER(IF(data!$E416&gt;3000, TRUE, FALSE))</f>
        <v>False</v>
      </c>
      <c r="T416" s="78" t="str">
        <f>UPPER(LEFT(data!$C416, 2))</f>
        <v>PA</v>
      </c>
      <c r="V416" s="55"/>
      <c r="W416" s="73"/>
      <c r="X416"/>
      <c r="Y416"/>
      <c r="AE416"/>
    </row>
    <row r="417" spans="1:31" x14ac:dyDescent="0.2">
      <c r="A417" s="84" t="s">
        <v>8</v>
      </c>
      <c r="B417" s="84" t="s">
        <v>15</v>
      </c>
      <c r="C417" s="58" t="s">
        <v>38</v>
      </c>
      <c r="D417" s="58" t="s">
        <v>45</v>
      </c>
      <c r="E417" s="30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31">
        <v>41730</v>
      </c>
      <c r="N417" s="3">
        <v>4</v>
      </c>
      <c r="O417" s="58" t="s">
        <v>22</v>
      </c>
      <c r="P417" s="32">
        <v>2014</v>
      </c>
      <c r="Q417" s="30" t="str">
        <f>_xlfn.CONCAT(data!$O417, " ", data!$P417)</f>
        <v>April 2014</v>
      </c>
      <c r="R417" s="76" t="str">
        <f>PROPER(IF(data!$E417&gt;1000, TRUE, FALSE))</f>
        <v>True</v>
      </c>
      <c r="S417" s="11" t="str">
        <f>PROPER(IF(data!$E417&gt;3000, TRUE, FALSE))</f>
        <v>True</v>
      </c>
      <c r="T417" s="78" t="str">
        <f>UPPER(LEFT(data!$C417, 2))</f>
        <v>PA</v>
      </c>
      <c r="V417" s="55"/>
      <c r="W417" s="73"/>
      <c r="X417"/>
      <c r="Y417"/>
      <c r="AE417"/>
    </row>
    <row r="418" spans="1:31" x14ac:dyDescent="0.2">
      <c r="A418" s="84" t="s">
        <v>7</v>
      </c>
      <c r="B418" s="84" t="s">
        <v>14</v>
      </c>
      <c r="C418" s="58" t="s">
        <v>38</v>
      </c>
      <c r="D418" s="58" t="s">
        <v>45</v>
      </c>
      <c r="E418" s="30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31">
        <v>41791</v>
      </c>
      <c r="N418" s="3">
        <v>6</v>
      </c>
      <c r="O418" s="58" t="s">
        <v>24</v>
      </c>
      <c r="P418" s="32">
        <v>2014</v>
      </c>
      <c r="Q418" s="30" t="str">
        <f>_xlfn.CONCAT(data!$O418, " ", data!$P418)</f>
        <v>June 2014</v>
      </c>
      <c r="R418" s="76" t="str">
        <f>PROPER(IF(data!$E418&gt;1000, TRUE, FALSE))</f>
        <v>True</v>
      </c>
      <c r="S418" s="11" t="str">
        <f>PROPER(IF(data!$E418&gt;3000, TRUE, FALSE))</f>
        <v>False</v>
      </c>
      <c r="T418" s="78" t="str">
        <f>UPPER(LEFT(data!$C418, 2))</f>
        <v>PA</v>
      </c>
      <c r="V418" s="55"/>
      <c r="W418" s="73"/>
      <c r="X418"/>
      <c r="Y418"/>
      <c r="AE418"/>
    </row>
    <row r="419" spans="1:31" x14ac:dyDescent="0.2">
      <c r="A419" s="84" t="s">
        <v>8</v>
      </c>
      <c r="B419" s="84" t="s">
        <v>16</v>
      </c>
      <c r="C419" s="58" t="s">
        <v>38</v>
      </c>
      <c r="D419" s="58" t="s">
        <v>45</v>
      </c>
      <c r="E419" s="30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31">
        <v>41913</v>
      </c>
      <c r="N419" s="3">
        <v>10</v>
      </c>
      <c r="O419" s="58" t="s">
        <v>28</v>
      </c>
      <c r="P419" s="32">
        <v>2014</v>
      </c>
      <c r="Q419" s="30" t="str">
        <f>_xlfn.CONCAT(data!$O419, " ", data!$P419)</f>
        <v>October 2014</v>
      </c>
      <c r="R419" s="76" t="str">
        <f>PROPER(IF(data!$E419&gt;1000, TRUE, FALSE))</f>
        <v>True</v>
      </c>
      <c r="S419" s="11" t="str">
        <f>PROPER(IF(data!$E419&gt;3000, TRUE, FALSE))</f>
        <v>False</v>
      </c>
      <c r="T419" s="78" t="str">
        <f>UPPER(LEFT(data!$C419, 2))</f>
        <v>PA</v>
      </c>
      <c r="V419" s="55"/>
      <c r="W419" s="73"/>
      <c r="X419"/>
      <c r="Y419"/>
      <c r="AE419"/>
    </row>
    <row r="420" spans="1:31" x14ac:dyDescent="0.2">
      <c r="A420" s="84" t="s">
        <v>11</v>
      </c>
      <c r="B420" s="84" t="s">
        <v>18</v>
      </c>
      <c r="C420" s="58" t="s">
        <v>38</v>
      </c>
      <c r="D420" s="58" t="s">
        <v>45</v>
      </c>
      <c r="E420" s="3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31">
        <v>41548</v>
      </c>
      <c r="N420" s="3">
        <v>10</v>
      </c>
      <c r="O420" s="58" t="s">
        <v>28</v>
      </c>
      <c r="P420" s="32">
        <v>2013</v>
      </c>
      <c r="Q420" s="30" t="str">
        <f>_xlfn.CONCAT(data!$O420, " ", data!$P420)</f>
        <v>October 2013</v>
      </c>
      <c r="R420" s="76" t="str">
        <f>PROPER(IF(data!$E420&gt;1000, TRUE, FALSE))</f>
        <v>False</v>
      </c>
      <c r="S420" s="11" t="str">
        <f>PROPER(IF(data!$E420&gt;3000, TRUE, FALSE))</f>
        <v>False</v>
      </c>
      <c r="T420" s="78" t="str">
        <f>UPPER(LEFT(data!$C420, 2))</f>
        <v>PA</v>
      </c>
      <c r="V420" s="55"/>
      <c r="W420" s="73"/>
      <c r="X420"/>
      <c r="Y420"/>
      <c r="AE420"/>
    </row>
    <row r="421" spans="1:31" x14ac:dyDescent="0.2">
      <c r="A421" s="84" t="s">
        <v>7</v>
      </c>
      <c r="B421" s="84" t="s">
        <v>16</v>
      </c>
      <c r="C421" s="58" t="s">
        <v>38</v>
      </c>
      <c r="D421" s="58" t="s">
        <v>45</v>
      </c>
      <c r="E421" s="30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31">
        <v>41944</v>
      </c>
      <c r="N421" s="3">
        <v>11</v>
      </c>
      <c r="O421" s="58" t="s">
        <v>29</v>
      </c>
      <c r="P421" s="32">
        <v>2014</v>
      </c>
      <c r="Q421" s="30" t="str">
        <f>_xlfn.CONCAT(data!$O421, " ", data!$P421)</f>
        <v>November 2014</v>
      </c>
      <c r="R421" s="76" t="str">
        <f>PROPER(IF(data!$E421&gt;1000, TRUE, FALSE))</f>
        <v>True</v>
      </c>
      <c r="S421" s="11" t="str">
        <f>PROPER(IF(data!$E421&gt;3000, TRUE, FALSE))</f>
        <v>False</v>
      </c>
      <c r="T421" s="78" t="str">
        <f>UPPER(LEFT(data!$C421, 2))</f>
        <v>PA</v>
      </c>
      <c r="V421" s="55"/>
      <c r="W421" s="73"/>
      <c r="X421"/>
      <c r="Y421"/>
      <c r="AE421"/>
    </row>
    <row r="422" spans="1:31" x14ac:dyDescent="0.2">
      <c r="A422" s="84" t="s">
        <v>11</v>
      </c>
      <c r="B422" s="84" t="s">
        <v>17</v>
      </c>
      <c r="C422" s="58" t="s">
        <v>38</v>
      </c>
      <c r="D422" s="58" t="s">
        <v>45</v>
      </c>
      <c r="E422" s="30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31">
        <v>41579</v>
      </c>
      <c r="N422" s="3">
        <v>11</v>
      </c>
      <c r="O422" s="58" t="s">
        <v>29</v>
      </c>
      <c r="P422" s="32">
        <v>2013</v>
      </c>
      <c r="Q422" s="30" t="str">
        <f>_xlfn.CONCAT(data!$O422, " ", data!$P422)</f>
        <v>November 2013</v>
      </c>
      <c r="R422" s="76" t="str">
        <f>PROPER(IF(data!$E422&gt;1000, TRUE, FALSE))</f>
        <v>True</v>
      </c>
      <c r="S422" s="11" t="str">
        <f>PROPER(IF(data!$E422&gt;3000, TRUE, FALSE))</f>
        <v>False</v>
      </c>
      <c r="T422" s="78" t="str">
        <f>UPPER(LEFT(data!$C422, 2))</f>
        <v>PA</v>
      </c>
      <c r="V422" s="55"/>
      <c r="W422" s="73"/>
      <c r="X422"/>
      <c r="Y422"/>
      <c r="AE422"/>
    </row>
    <row r="423" spans="1:31" x14ac:dyDescent="0.2">
      <c r="A423" s="84" t="s">
        <v>9</v>
      </c>
      <c r="B423" s="84" t="s">
        <v>15</v>
      </c>
      <c r="C423" s="58" t="s">
        <v>38</v>
      </c>
      <c r="D423" s="58" t="s">
        <v>45</v>
      </c>
      <c r="E423" s="30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31">
        <v>41974</v>
      </c>
      <c r="N423" s="3">
        <v>12</v>
      </c>
      <c r="O423" s="58" t="s">
        <v>30</v>
      </c>
      <c r="P423" s="32">
        <v>2014</v>
      </c>
      <c r="Q423" s="30" t="str">
        <f>_xlfn.CONCAT(data!$O423, " ", data!$P423)</f>
        <v>December 2014</v>
      </c>
      <c r="R423" s="76" t="str">
        <f>PROPER(IF(data!$E423&gt;1000, TRUE, FALSE))</f>
        <v>True</v>
      </c>
      <c r="S423" s="11" t="str">
        <f>PROPER(IF(data!$E423&gt;3000, TRUE, FALSE))</f>
        <v>False</v>
      </c>
      <c r="T423" s="78" t="str">
        <f>UPPER(LEFT(data!$C423, 2))</f>
        <v>PA</v>
      </c>
      <c r="V423" s="55"/>
      <c r="W423" s="73"/>
      <c r="X423"/>
      <c r="Y423"/>
      <c r="AE423"/>
    </row>
    <row r="424" spans="1:31" x14ac:dyDescent="0.2">
      <c r="A424" s="84" t="s">
        <v>8</v>
      </c>
      <c r="B424" s="84" t="s">
        <v>18</v>
      </c>
      <c r="C424" s="58" t="s">
        <v>39</v>
      </c>
      <c r="D424" s="58" t="s">
        <v>45</v>
      </c>
      <c r="E424" s="30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31">
        <v>41760</v>
      </c>
      <c r="N424" s="3">
        <v>5</v>
      </c>
      <c r="O424" s="58" t="s">
        <v>23</v>
      </c>
      <c r="P424" s="32">
        <v>2014</v>
      </c>
      <c r="Q424" s="30" t="str">
        <f>_xlfn.CONCAT(data!$O424, " ", data!$P424)</f>
        <v>May 2014</v>
      </c>
      <c r="R424" s="76" t="str">
        <f>PROPER(IF(data!$E424&gt;1000, TRUE, FALSE))</f>
        <v>False</v>
      </c>
      <c r="S424" s="11" t="str">
        <f>PROPER(IF(data!$E424&gt;3000, TRUE, FALSE))</f>
        <v>False</v>
      </c>
      <c r="T424" s="78" t="str">
        <f>UPPER(LEFT(data!$C424, 2))</f>
        <v>VE</v>
      </c>
      <c r="V424" s="55"/>
      <c r="W424" s="73"/>
      <c r="X424"/>
      <c r="Y424"/>
      <c r="AE424"/>
    </row>
    <row r="425" spans="1:31" x14ac:dyDescent="0.2">
      <c r="A425" s="84" t="s">
        <v>7</v>
      </c>
      <c r="B425" s="84" t="s">
        <v>14</v>
      </c>
      <c r="C425" s="58" t="s">
        <v>39</v>
      </c>
      <c r="D425" s="58" t="s">
        <v>45</v>
      </c>
      <c r="E425" s="30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31">
        <v>41821</v>
      </c>
      <c r="N425" s="3">
        <v>7</v>
      </c>
      <c r="O425" s="58" t="s">
        <v>25</v>
      </c>
      <c r="P425" s="32">
        <v>2014</v>
      </c>
      <c r="Q425" s="30" t="str">
        <f>_xlfn.CONCAT(data!$O425, " ", data!$P425)</f>
        <v>July 2014</v>
      </c>
      <c r="R425" s="76" t="str">
        <f>PROPER(IF(data!$E425&gt;1000, TRUE, FALSE))</f>
        <v>True</v>
      </c>
      <c r="S425" s="11" t="str">
        <f>PROPER(IF(data!$E425&gt;3000, TRUE, FALSE))</f>
        <v>True</v>
      </c>
      <c r="T425" s="78" t="str">
        <f>UPPER(LEFT(data!$C425, 2))</f>
        <v>VE</v>
      </c>
      <c r="V425" s="55"/>
      <c r="W425" s="73"/>
      <c r="X425"/>
      <c r="Y425"/>
      <c r="AE425"/>
    </row>
    <row r="426" spans="1:31" x14ac:dyDescent="0.2">
      <c r="A426" s="84" t="s">
        <v>10</v>
      </c>
      <c r="B426" s="84" t="s">
        <v>17</v>
      </c>
      <c r="C426" s="58" t="s">
        <v>39</v>
      </c>
      <c r="D426" s="58" t="s">
        <v>45</v>
      </c>
      <c r="E426" s="30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31">
        <v>41821</v>
      </c>
      <c r="N426" s="3">
        <v>7</v>
      </c>
      <c r="O426" s="58" t="s">
        <v>25</v>
      </c>
      <c r="P426" s="32">
        <v>2014</v>
      </c>
      <c r="Q426" s="30" t="str">
        <f>_xlfn.CONCAT(data!$O426, " ", data!$P426)</f>
        <v>July 2014</v>
      </c>
      <c r="R426" s="76" t="str">
        <f>PROPER(IF(data!$E426&gt;1000, TRUE, FALSE))</f>
        <v>True</v>
      </c>
      <c r="S426" s="11" t="str">
        <f>PROPER(IF(data!$E426&gt;3000, TRUE, FALSE))</f>
        <v>False</v>
      </c>
      <c r="T426" s="78" t="str">
        <f>UPPER(LEFT(data!$C426, 2))</f>
        <v>VE</v>
      </c>
      <c r="V426" s="55"/>
      <c r="W426" s="73"/>
      <c r="X426"/>
      <c r="Y426"/>
      <c r="AE426"/>
    </row>
    <row r="427" spans="1:31" x14ac:dyDescent="0.2">
      <c r="A427" s="84" t="s">
        <v>9</v>
      </c>
      <c r="B427" s="84" t="s">
        <v>14</v>
      </c>
      <c r="C427" s="58" t="s">
        <v>39</v>
      </c>
      <c r="D427" s="58" t="s">
        <v>45</v>
      </c>
      <c r="E427" s="30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31">
        <v>41883</v>
      </c>
      <c r="N427" s="3">
        <v>9</v>
      </c>
      <c r="O427" s="58" t="s">
        <v>27</v>
      </c>
      <c r="P427" s="32">
        <v>2014</v>
      </c>
      <c r="Q427" s="30" t="str">
        <f>_xlfn.CONCAT(data!$O427, " ", data!$P427)</f>
        <v>September 2014</v>
      </c>
      <c r="R427" s="76" t="str">
        <f>PROPER(IF(data!$E427&gt;1000, TRUE, FALSE))</f>
        <v>False</v>
      </c>
      <c r="S427" s="11" t="str">
        <f>PROPER(IF(data!$E427&gt;3000, TRUE, FALSE))</f>
        <v>False</v>
      </c>
      <c r="T427" s="78" t="str">
        <f>UPPER(LEFT(data!$C427, 2))</f>
        <v>VE</v>
      </c>
      <c r="V427" s="55"/>
      <c r="W427" s="73"/>
      <c r="X427"/>
      <c r="Y427"/>
      <c r="AE427"/>
    </row>
    <row r="428" spans="1:31" x14ac:dyDescent="0.2">
      <c r="A428" s="84" t="s">
        <v>9</v>
      </c>
      <c r="B428" s="84" t="s">
        <v>18</v>
      </c>
      <c r="C428" s="58" t="s">
        <v>39</v>
      </c>
      <c r="D428" s="58" t="s">
        <v>45</v>
      </c>
      <c r="E428" s="30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31">
        <v>41883</v>
      </c>
      <c r="N428" s="3">
        <v>9</v>
      </c>
      <c r="O428" s="58" t="s">
        <v>27</v>
      </c>
      <c r="P428" s="32">
        <v>2014</v>
      </c>
      <c r="Q428" s="30" t="str">
        <f>_xlfn.CONCAT(data!$O428, " ", data!$P428)</f>
        <v>September 2014</v>
      </c>
      <c r="R428" s="76" t="str">
        <f>PROPER(IF(data!$E428&gt;1000, TRUE, FALSE))</f>
        <v>True</v>
      </c>
      <c r="S428" s="11" t="str">
        <f>PROPER(IF(data!$E428&gt;3000, TRUE, FALSE))</f>
        <v>False</v>
      </c>
      <c r="T428" s="78" t="str">
        <f>UPPER(LEFT(data!$C428, 2))</f>
        <v>VE</v>
      </c>
      <c r="V428" s="55"/>
      <c r="W428" s="73"/>
      <c r="X428"/>
      <c r="Y428"/>
      <c r="AE428"/>
    </row>
    <row r="429" spans="1:31" x14ac:dyDescent="0.2">
      <c r="A429" s="84" t="s">
        <v>10</v>
      </c>
      <c r="B429" s="84" t="s">
        <v>14</v>
      </c>
      <c r="C429" s="58" t="s">
        <v>39</v>
      </c>
      <c r="D429" s="58" t="s">
        <v>45</v>
      </c>
      <c r="E429" s="30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31">
        <v>41913</v>
      </c>
      <c r="N429" s="3">
        <v>10</v>
      </c>
      <c r="O429" s="58" t="s">
        <v>28</v>
      </c>
      <c r="P429" s="32">
        <v>2014</v>
      </c>
      <c r="Q429" s="30" t="str">
        <f>_xlfn.CONCAT(data!$O429, " ", data!$P429)</f>
        <v>October 2014</v>
      </c>
      <c r="R429" s="76" t="str">
        <f>PROPER(IF(data!$E429&gt;1000, TRUE, FALSE))</f>
        <v>True</v>
      </c>
      <c r="S429" s="11" t="str">
        <f>PROPER(IF(data!$E429&gt;3000, TRUE, FALSE))</f>
        <v>False</v>
      </c>
      <c r="T429" s="78" t="str">
        <f>UPPER(LEFT(data!$C429, 2))</f>
        <v>VE</v>
      </c>
      <c r="V429" s="55"/>
      <c r="W429" s="73"/>
      <c r="X429"/>
      <c r="Y429"/>
      <c r="AE429"/>
    </row>
    <row r="430" spans="1:31" x14ac:dyDescent="0.2">
      <c r="A430" s="84" t="s">
        <v>11</v>
      </c>
      <c r="B430" s="84" t="s">
        <v>15</v>
      </c>
      <c r="C430" s="58" t="s">
        <v>40</v>
      </c>
      <c r="D430" s="58" t="s">
        <v>45</v>
      </c>
      <c r="E430" s="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31">
        <v>41640</v>
      </c>
      <c r="N430" s="3">
        <v>1</v>
      </c>
      <c r="O430" s="58" t="s">
        <v>19</v>
      </c>
      <c r="P430" s="32">
        <v>2014</v>
      </c>
      <c r="Q430" s="30" t="str">
        <f>_xlfn.CONCAT(data!$O430, " ", data!$P430)</f>
        <v>January 2014</v>
      </c>
      <c r="R430" s="76" t="str">
        <f>PROPER(IF(data!$E430&gt;1000, TRUE, FALSE))</f>
        <v>True</v>
      </c>
      <c r="S430" s="11" t="str">
        <f>PROPER(IF(data!$E430&gt;3000, TRUE, FALSE))</f>
        <v>False</v>
      </c>
      <c r="T430" s="78" t="str">
        <f>UPPER(LEFT(data!$C430, 2))</f>
        <v>VT</v>
      </c>
      <c r="V430" s="55"/>
      <c r="W430" s="73"/>
      <c r="X430"/>
      <c r="Y430"/>
      <c r="AE430"/>
    </row>
    <row r="431" spans="1:31" x14ac:dyDescent="0.2">
      <c r="A431" s="84" t="s">
        <v>7</v>
      </c>
      <c r="B431" s="84" t="s">
        <v>17</v>
      </c>
      <c r="C431" s="58" t="s">
        <v>40</v>
      </c>
      <c r="D431" s="58" t="s">
        <v>45</v>
      </c>
      <c r="E431" s="30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31">
        <v>41671</v>
      </c>
      <c r="N431" s="3">
        <v>2</v>
      </c>
      <c r="O431" s="58" t="s">
        <v>20</v>
      </c>
      <c r="P431" s="32">
        <v>2014</v>
      </c>
      <c r="Q431" s="30" t="str">
        <f>_xlfn.CONCAT(data!$O431, " ", data!$P431)</f>
        <v>February 2014</v>
      </c>
      <c r="R431" s="76" t="str">
        <f>PROPER(IF(data!$E431&gt;1000, TRUE, FALSE))</f>
        <v>True</v>
      </c>
      <c r="S431" s="11" t="str">
        <f>PROPER(IF(data!$E431&gt;3000, TRUE, FALSE))</f>
        <v>False</v>
      </c>
      <c r="T431" s="78" t="str">
        <f>UPPER(LEFT(data!$C431, 2))</f>
        <v>VT</v>
      </c>
      <c r="V431" s="55"/>
      <c r="W431" s="73"/>
      <c r="X431"/>
      <c r="Y431"/>
      <c r="AE431"/>
    </row>
    <row r="432" spans="1:31" x14ac:dyDescent="0.2">
      <c r="A432" s="84" t="s">
        <v>10</v>
      </c>
      <c r="B432" s="84" t="s">
        <v>15</v>
      </c>
      <c r="C432" s="58" t="s">
        <v>40</v>
      </c>
      <c r="D432" s="58" t="s">
        <v>45</v>
      </c>
      <c r="E432" s="30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31">
        <v>41730</v>
      </c>
      <c r="N432" s="3">
        <v>4</v>
      </c>
      <c r="O432" s="58" t="s">
        <v>22</v>
      </c>
      <c r="P432" s="32">
        <v>2014</v>
      </c>
      <c r="Q432" s="30" t="str">
        <f>_xlfn.CONCAT(data!$O432, " ", data!$P432)</f>
        <v>April 2014</v>
      </c>
      <c r="R432" s="76" t="str">
        <f>PROPER(IF(data!$E432&gt;1000, TRUE, FALSE))</f>
        <v>True</v>
      </c>
      <c r="S432" s="11" t="str">
        <f>PROPER(IF(data!$E432&gt;3000, TRUE, FALSE))</f>
        <v>False</v>
      </c>
      <c r="T432" s="78" t="str">
        <f>UPPER(LEFT(data!$C432, 2))</f>
        <v>VT</v>
      </c>
      <c r="V432" s="55"/>
      <c r="W432" s="73"/>
      <c r="X432"/>
      <c r="Y432"/>
      <c r="AE432"/>
    </row>
    <row r="433" spans="1:31" x14ac:dyDescent="0.2">
      <c r="A433" s="84" t="s">
        <v>11</v>
      </c>
      <c r="B433" s="84" t="s">
        <v>17</v>
      </c>
      <c r="C433" s="58" t="s">
        <v>40</v>
      </c>
      <c r="D433" s="58" t="s">
        <v>45</v>
      </c>
      <c r="E433" s="30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31">
        <v>41760</v>
      </c>
      <c r="N433" s="3">
        <v>5</v>
      </c>
      <c r="O433" s="58" t="s">
        <v>23</v>
      </c>
      <c r="P433" s="32">
        <v>2014</v>
      </c>
      <c r="Q433" s="30" t="str">
        <f>_xlfn.CONCAT(data!$O433, " ", data!$P433)</f>
        <v>May 2014</v>
      </c>
      <c r="R433" s="76" t="str">
        <f>PROPER(IF(data!$E433&gt;1000, TRUE, FALSE))</f>
        <v>False</v>
      </c>
      <c r="S433" s="11" t="str">
        <f>PROPER(IF(data!$E433&gt;3000, TRUE, FALSE))</f>
        <v>False</v>
      </c>
      <c r="T433" s="78" t="str">
        <f>UPPER(LEFT(data!$C433, 2))</f>
        <v>VT</v>
      </c>
      <c r="V433" s="55"/>
      <c r="W433" s="73"/>
      <c r="X433"/>
      <c r="Y433"/>
      <c r="AE433"/>
    </row>
    <row r="434" spans="1:31" x14ac:dyDescent="0.2">
      <c r="A434" s="84" t="s">
        <v>7</v>
      </c>
      <c r="B434" s="84" t="s">
        <v>15</v>
      </c>
      <c r="C434" s="58" t="s">
        <v>40</v>
      </c>
      <c r="D434" s="58" t="s">
        <v>45</v>
      </c>
      <c r="E434" s="30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31">
        <v>41883</v>
      </c>
      <c r="N434" s="3">
        <v>9</v>
      </c>
      <c r="O434" s="58" t="s">
        <v>27</v>
      </c>
      <c r="P434" s="32">
        <v>2014</v>
      </c>
      <c r="Q434" s="30" t="str">
        <f>_xlfn.CONCAT(data!$O434, " ", data!$P434)</f>
        <v>September 2014</v>
      </c>
      <c r="R434" s="76" t="str">
        <f>PROPER(IF(data!$E434&gt;1000, TRUE, FALSE))</f>
        <v>True</v>
      </c>
      <c r="S434" s="11" t="str">
        <f>PROPER(IF(data!$E434&gt;3000, TRUE, FALSE))</f>
        <v>False</v>
      </c>
      <c r="T434" s="78" t="str">
        <f>UPPER(LEFT(data!$C434, 2))</f>
        <v>VT</v>
      </c>
      <c r="V434" s="55"/>
      <c r="W434" s="73"/>
      <c r="X434"/>
      <c r="Y434"/>
      <c r="AE434"/>
    </row>
    <row r="435" spans="1:31" x14ac:dyDescent="0.2">
      <c r="A435" s="84" t="s">
        <v>11</v>
      </c>
      <c r="B435" s="84" t="s">
        <v>16</v>
      </c>
      <c r="C435" s="58" t="s">
        <v>40</v>
      </c>
      <c r="D435" s="58" t="s">
        <v>45</v>
      </c>
      <c r="E435" s="30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31">
        <v>41518</v>
      </c>
      <c r="N435" s="3">
        <v>9</v>
      </c>
      <c r="O435" s="58" t="s">
        <v>27</v>
      </c>
      <c r="P435" s="32">
        <v>2013</v>
      </c>
      <c r="Q435" s="30" t="str">
        <f>_xlfn.CONCAT(data!$O435, " ", data!$P435)</f>
        <v>September 2013</v>
      </c>
      <c r="R435" s="76" t="str">
        <f>PROPER(IF(data!$E435&gt;1000, TRUE, FALSE))</f>
        <v>True</v>
      </c>
      <c r="S435" s="11" t="str">
        <f>PROPER(IF(data!$E435&gt;3000, TRUE, FALSE))</f>
        <v>False</v>
      </c>
      <c r="T435" s="78" t="str">
        <f>UPPER(LEFT(data!$C435, 2))</f>
        <v>VT</v>
      </c>
      <c r="V435" s="55"/>
      <c r="W435" s="73"/>
      <c r="X435"/>
      <c r="Y435"/>
      <c r="AE435"/>
    </row>
    <row r="436" spans="1:31" x14ac:dyDescent="0.2">
      <c r="A436" s="84" t="s">
        <v>8</v>
      </c>
      <c r="B436" s="84" t="s">
        <v>16</v>
      </c>
      <c r="C436" s="58" t="s">
        <v>40</v>
      </c>
      <c r="D436" s="58" t="s">
        <v>45</v>
      </c>
      <c r="E436" s="30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31">
        <v>41913</v>
      </c>
      <c r="N436" s="3">
        <v>10</v>
      </c>
      <c r="O436" s="58" t="s">
        <v>28</v>
      </c>
      <c r="P436" s="32">
        <v>2014</v>
      </c>
      <c r="Q436" s="30" t="str">
        <f>_xlfn.CONCAT(data!$O436, " ", data!$P436)</f>
        <v>October 2014</v>
      </c>
      <c r="R436" s="76" t="str">
        <f>PROPER(IF(data!$E436&gt;1000, TRUE, FALSE))</f>
        <v>True</v>
      </c>
      <c r="S436" s="11" t="str">
        <f>PROPER(IF(data!$E436&gt;3000, TRUE, FALSE))</f>
        <v>False</v>
      </c>
      <c r="T436" s="78" t="str">
        <f>UPPER(LEFT(data!$C436, 2))</f>
        <v>VT</v>
      </c>
      <c r="V436" s="55"/>
      <c r="W436" s="73"/>
      <c r="X436"/>
      <c r="Y436"/>
      <c r="AE436"/>
    </row>
    <row r="437" spans="1:31" x14ac:dyDescent="0.2">
      <c r="A437" s="84" t="s">
        <v>9</v>
      </c>
      <c r="B437" s="84" t="s">
        <v>18</v>
      </c>
      <c r="C437" s="58" t="s">
        <v>40</v>
      </c>
      <c r="D437" s="58" t="s">
        <v>45</v>
      </c>
      <c r="E437" s="30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31">
        <v>41944</v>
      </c>
      <c r="N437" s="3">
        <v>11</v>
      </c>
      <c r="O437" s="58" t="s">
        <v>29</v>
      </c>
      <c r="P437" s="32">
        <v>2014</v>
      </c>
      <c r="Q437" s="30" t="str">
        <f>_xlfn.CONCAT(data!$O437, " ", data!$P437)</f>
        <v>November 2014</v>
      </c>
      <c r="R437" s="76" t="str">
        <f>PROPER(IF(data!$E437&gt;1000, TRUE, FALSE))</f>
        <v>False</v>
      </c>
      <c r="S437" s="11" t="str">
        <f>PROPER(IF(data!$E437&gt;3000, TRUE, FALSE))</f>
        <v>False</v>
      </c>
      <c r="T437" s="78" t="str">
        <f>UPPER(LEFT(data!$C437, 2))</f>
        <v>VT</v>
      </c>
      <c r="V437" s="55"/>
      <c r="W437" s="73"/>
      <c r="X437"/>
      <c r="Y437"/>
      <c r="AE437"/>
    </row>
    <row r="438" spans="1:31" x14ac:dyDescent="0.2">
      <c r="A438" s="84" t="s">
        <v>10</v>
      </c>
      <c r="B438" s="84" t="s">
        <v>15</v>
      </c>
      <c r="C438" s="58" t="s">
        <v>41</v>
      </c>
      <c r="D438" s="58" t="s">
        <v>45</v>
      </c>
      <c r="E438" s="30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31">
        <v>41883</v>
      </c>
      <c r="N438" s="3">
        <v>9</v>
      </c>
      <c r="O438" s="58" t="s">
        <v>27</v>
      </c>
      <c r="P438" s="32">
        <v>2014</v>
      </c>
      <c r="Q438" s="30" t="str">
        <f>_xlfn.CONCAT(data!$O438, " ", data!$P438)</f>
        <v>September 2014</v>
      </c>
      <c r="R438" s="76" t="str">
        <f>PROPER(IF(data!$E438&gt;1000, TRUE, FALSE))</f>
        <v>True</v>
      </c>
      <c r="S438" s="11" t="str">
        <f>PROPER(IF(data!$E438&gt;3000, TRUE, FALSE))</f>
        <v>False</v>
      </c>
      <c r="T438" s="78" t="str">
        <f>UPPER(LEFT(data!$C438, 2))</f>
        <v>AM</v>
      </c>
      <c r="V438" s="55"/>
      <c r="W438" s="73"/>
      <c r="X438"/>
      <c r="Y438"/>
      <c r="AE438"/>
    </row>
    <row r="439" spans="1:31" x14ac:dyDescent="0.2">
      <c r="A439" s="84" t="s">
        <v>10</v>
      </c>
      <c r="B439" s="84" t="s">
        <v>14</v>
      </c>
      <c r="C439" s="58" t="s">
        <v>41</v>
      </c>
      <c r="D439" s="58" t="s">
        <v>45</v>
      </c>
      <c r="E439" s="30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31">
        <v>41913</v>
      </c>
      <c r="N439" s="3">
        <v>10</v>
      </c>
      <c r="O439" s="58" t="s">
        <v>28</v>
      </c>
      <c r="P439" s="32">
        <v>2014</v>
      </c>
      <c r="Q439" s="30" t="str">
        <f>_xlfn.CONCAT(data!$O439, " ", data!$P439)</f>
        <v>October 2014</v>
      </c>
      <c r="R439" s="76" t="str">
        <f>PROPER(IF(data!$E439&gt;1000, TRUE, FALSE))</f>
        <v>True</v>
      </c>
      <c r="S439" s="11" t="str">
        <f>PROPER(IF(data!$E439&gt;3000, TRUE, FALSE))</f>
        <v>False</v>
      </c>
      <c r="T439" s="78" t="str">
        <f>UPPER(LEFT(data!$C439, 2))</f>
        <v>AM</v>
      </c>
      <c r="V439" s="55"/>
      <c r="W439" s="73"/>
      <c r="X439"/>
      <c r="Y439"/>
      <c r="AE439"/>
    </row>
    <row r="440" spans="1:31" x14ac:dyDescent="0.2">
      <c r="A440" s="84" t="s">
        <v>8</v>
      </c>
      <c r="B440" s="84" t="s">
        <v>17</v>
      </c>
      <c r="C440" s="58" t="s">
        <v>41</v>
      </c>
      <c r="D440" s="58" t="s">
        <v>45</v>
      </c>
      <c r="E440" s="3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31">
        <v>41579</v>
      </c>
      <c r="N440" s="3">
        <v>11</v>
      </c>
      <c r="O440" s="58" t="s">
        <v>29</v>
      </c>
      <c r="P440" s="32">
        <v>2013</v>
      </c>
      <c r="Q440" s="30" t="str">
        <f>_xlfn.CONCAT(data!$O440, " ", data!$P440)</f>
        <v>November 2013</v>
      </c>
      <c r="R440" s="76" t="str">
        <f>PROPER(IF(data!$E440&gt;1000, TRUE, FALSE))</f>
        <v>False</v>
      </c>
      <c r="S440" s="11" t="str">
        <f>PROPER(IF(data!$E440&gt;3000, TRUE, FALSE))</f>
        <v>False</v>
      </c>
      <c r="T440" s="78" t="str">
        <f>UPPER(LEFT(data!$C440, 2))</f>
        <v>AM</v>
      </c>
      <c r="V440" s="55"/>
      <c r="W440" s="73"/>
      <c r="X440"/>
      <c r="Y440"/>
      <c r="AE440"/>
    </row>
    <row r="441" spans="1:31" x14ac:dyDescent="0.2">
      <c r="A441" s="84" t="s">
        <v>10</v>
      </c>
      <c r="B441" s="84" t="s">
        <v>18</v>
      </c>
      <c r="C441" s="58" t="s">
        <v>41</v>
      </c>
      <c r="D441" s="58" t="s">
        <v>45</v>
      </c>
      <c r="E441" s="30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31">
        <v>41944</v>
      </c>
      <c r="N441" s="3">
        <v>11</v>
      </c>
      <c r="O441" s="58" t="s">
        <v>29</v>
      </c>
      <c r="P441" s="32">
        <v>2014</v>
      </c>
      <c r="Q441" s="30" t="str">
        <f>_xlfn.CONCAT(data!$O441, " ", data!$P441)</f>
        <v>November 2014</v>
      </c>
      <c r="R441" s="76" t="str">
        <f>PROPER(IF(data!$E441&gt;1000, TRUE, FALSE))</f>
        <v>True</v>
      </c>
      <c r="S441" s="11" t="str">
        <f>PROPER(IF(data!$E441&gt;3000, TRUE, FALSE))</f>
        <v>False</v>
      </c>
      <c r="T441" s="78" t="str">
        <f>UPPER(LEFT(data!$C441, 2))</f>
        <v>AM</v>
      </c>
      <c r="V441" s="55"/>
      <c r="W441" s="73"/>
      <c r="X441"/>
      <c r="Y441"/>
      <c r="AE441"/>
    </row>
    <row r="442" spans="1:31" x14ac:dyDescent="0.2">
      <c r="A442" s="84" t="s">
        <v>10</v>
      </c>
      <c r="B442" s="84" t="s">
        <v>17</v>
      </c>
      <c r="C442" s="58" t="s">
        <v>36</v>
      </c>
      <c r="D442" s="58" t="s">
        <v>45</v>
      </c>
      <c r="E442" s="30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31">
        <v>41760</v>
      </c>
      <c r="N442" s="3">
        <v>5</v>
      </c>
      <c r="O442" s="58" t="s">
        <v>23</v>
      </c>
      <c r="P442" s="32">
        <v>2014</v>
      </c>
      <c r="Q442" s="30" t="str">
        <f>_xlfn.CONCAT(data!$O442, " ", data!$P442)</f>
        <v>May 2014</v>
      </c>
      <c r="R442" s="76" t="str">
        <f>PROPER(IF(data!$E442&gt;1000, TRUE, FALSE))</f>
        <v>False</v>
      </c>
      <c r="S442" s="11" t="str">
        <f>PROPER(IF(data!$E442&gt;3000, TRUE, FALSE))</f>
        <v>False</v>
      </c>
      <c r="T442" s="78" t="str">
        <f>UPPER(LEFT(data!$C442, 2))</f>
        <v>CA</v>
      </c>
      <c r="V442" s="55"/>
      <c r="W442" s="73"/>
      <c r="X442"/>
      <c r="Y442"/>
      <c r="AE442"/>
    </row>
    <row r="443" spans="1:31" x14ac:dyDescent="0.2">
      <c r="A443" s="84" t="s">
        <v>10</v>
      </c>
      <c r="B443" s="84" t="s">
        <v>14</v>
      </c>
      <c r="C443" s="58" t="s">
        <v>36</v>
      </c>
      <c r="D443" s="58" t="s">
        <v>45</v>
      </c>
      <c r="E443" s="30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31">
        <v>41821</v>
      </c>
      <c r="N443" s="3">
        <v>7</v>
      </c>
      <c r="O443" s="58" t="s">
        <v>25</v>
      </c>
      <c r="P443" s="32">
        <v>2014</v>
      </c>
      <c r="Q443" s="30" t="str">
        <f>_xlfn.CONCAT(data!$O443, " ", data!$P443)</f>
        <v>July 2014</v>
      </c>
      <c r="R443" s="76" t="str">
        <f>PROPER(IF(data!$E443&gt;1000, TRUE, FALSE))</f>
        <v>False</v>
      </c>
      <c r="S443" s="11" t="str">
        <f>PROPER(IF(data!$E443&gt;3000, TRUE, FALSE))</f>
        <v>False</v>
      </c>
      <c r="T443" s="78" t="str">
        <f>UPPER(LEFT(data!$C443, 2))</f>
        <v>CA</v>
      </c>
      <c r="V443" s="55"/>
      <c r="W443" s="73"/>
      <c r="X443"/>
      <c r="Y443"/>
      <c r="AE443"/>
    </row>
    <row r="444" spans="1:31" x14ac:dyDescent="0.2">
      <c r="A444" s="84" t="s">
        <v>11</v>
      </c>
      <c r="B444" s="84" t="s">
        <v>17</v>
      </c>
      <c r="C444" s="58" t="s">
        <v>36</v>
      </c>
      <c r="D444" s="58" t="s">
        <v>45</v>
      </c>
      <c r="E444" s="30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31">
        <v>41883</v>
      </c>
      <c r="N444" s="3">
        <v>9</v>
      </c>
      <c r="O444" s="58" t="s">
        <v>27</v>
      </c>
      <c r="P444" s="32">
        <v>2014</v>
      </c>
      <c r="Q444" s="30" t="str">
        <f>_xlfn.CONCAT(data!$O444, " ", data!$P444)</f>
        <v>September 2014</v>
      </c>
      <c r="R444" s="76" t="str">
        <f>PROPER(IF(data!$E444&gt;1000, TRUE, FALSE))</f>
        <v>True</v>
      </c>
      <c r="S444" s="11" t="str">
        <f>PROPER(IF(data!$E444&gt;3000, TRUE, FALSE))</f>
        <v>False</v>
      </c>
      <c r="T444" s="78" t="str">
        <f>UPPER(LEFT(data!$C444, 2))</f>
        <v>CA</v>
      </c>
      <c r="V444" s="55"/>
      <c r="W444" s="73"/>
      <c r="X444"/>
      <c r="Y444"/>
      <c r="AE444"/>
    </row>
    <row r="445" spans="1:31" x14ac:dyDescent="0.2">
      <c r="A445" s="84" t="s">
        <v>10</v>
      </c>
      <c r="B445" s="84" t="s">
        <v>18</v>
      </c>
      <c r="C445" s="58" t="s">
        <v>36</v>
      </c>
      <c r="D445" s="58" t="s">
        <v>45</v>
      </c>
      <c r="E445" s="30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31">
        <v>41974</v>
      </c>
      <c r="N445" s="3">
        <v>12</v>
      </c>
      <c r="O445" s="58" t="s">
        <v>30</v>
      </c>
      <c r="P445" s="32">
        <v>2014</v>
      </c>
      <c r="Q445" s="30" t="str">
        <f>_xlfn.CONCAT(data!$O445, " ", data!$P445)</f>
        <v>December 2014</v>
      </c>
      <c r="R445" s="76" t="str">
        <f>PROPER(IF(data!$E445&gt;1000, TRUE, FALSE))</f>
        <v>False</v>
      </c>
      <c r="S445" s="11" t="str">
        <f>PROPER(IF(data!$E445&gt;3000, TRUE, FALSE))</f>
        <v>False</v>
      </c>
      <c r="T445" s="78" t="str">
        <f>UPPER(LEFT(data!$C445, 2))</f>
        <v>CA</v>
      </c>
      <c r="V445" s="55"/>
      <c r="W445" s="73"/>
      <c r="X445"/>
      <c r="Y445"/>
      <c r="AE445"/>
    </row>
    <row r="446" spans="1:31" x14ac:dyDescent="0.2">
      <c r="A446" s="84" t="s">
        <v>10</v>
      </c>
      <c r="B446" s="84" t="s">
        <v>15</v>
      </c>
      <c r="C446" s="58" t="s">
        <v>38</v>
      </c>
      <c r="D446" s="58" t="s">
        <v>45</v>
      </c>
      <c r="E446" s="30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31">
        <v>41699</v>
      </c>
      <c r="N446" s="3">
        <v>3</v>
      </c>
      <c r="O446" s="58" t="s">
        <v>21</v>
      </c>
      <c r="P446" s="32">
        <v>2014</v>
      </c>
      <c r="Q446" s="30" t="str">
        <f>_xlfn.CONCAT(data!$O446, " ", data!$P446)</f>
        <v>March 2014</v>
      </c>
      <c r="R446" s="76" t="str">
        <f>PROPER(IF(data!$E446&gt;1000, TRUE, FALSE))</f>
        <v>False</v>
      </c>
      <c r="S446" s="11" t="str">
        <f>PROPER(IF(data!$E446&gt;3000, TRUE, FALSE))</f>
        <v>False</v>
      </c>
      <c r="T446" s="78" t="str">
        <f>UPPER(LEFT(data!$C446, 2))</f>
        <v>PA</v>
      </c>
      <c r="V446" s="55"/>
      <c r="W446" s="73"/>
      <c r="X446"/>
      <c r="Y446"/>
      <c r="AE446"/>
    </row>
    <row r="447" spans="1:31" x14ac:dyDescent="0.2">
      <c r="A447" s="84" t="s">
        <v>10</v>
      </c>
      <c r="B447" s="84" t="s">
        <v>18</v>
      </c>
      <c r="C447" s="58" t="s">
        <v>38</v>
      </c>
      <c r="D447" s="58" t="s">
        <v>45</v>
      </c>
      <c r="E447" s="30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31">
        <v>41791</v>
      </c>
      <c r="N447" s="3">
        <v>6</v>
      </c>
      <c r="O447" s="58" t="s">
        <v>24</v>
      </c>
      <c r="P447" s="32">
        <v>2014</v>
      </c>
      <c r="Q447" s="30" t="str">
        <f>_xlfn.CONCAT(data!$O447, " ", data!$P447)</f>
        <v>June 2014</v>
      </c>
      <c r="R447" s="76" t="str">
        <f>PROPER(IF(data!$E447&gt;1000, TRUE, FALSE))</f>
        <v>True</v>
      </c>
      <c r="S447" s="11" t="str">
        <f>PROPER(IF(data!$E447&gt;3000, TRUE, FALSE))</f>
        <v>False</v>
      </c>
      <c r="T447" s="78" t="str">
        <f>UPPER(LEFT(data!$C447, 2))</f>
        <v>PA</v>
      </c>
      <c r="V447" s="55"/>
      <c r="W447" s="73"/>
      <c r="X447"/>
      <c r="Y447"/>
      <c r="AE447"/>
    </row>
    <row r="448" spans="1:31" x14ac:dyDescent="0.2">
      <c r="A448" s="84" t="s">
        <v>10</v>
      </c>
      <c r="B448" s="84" t="s">
        <v>17</v>
      </c>
      <c r="C448" s="58" t="s">
        <v>38</v>
      </c>
      <c r="D448" s="58" t="s">
        <v>45</v>
      </c>
      <c r="E448" s="30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31">
        <v>41913</v>
      </c>
      <c r="N448" s="3">
        <v>10</v>
      </c>
      <c r="O448" s="58" t="s">
        <v>28</v>
      </c>
      <c r="P448" s="32">
        <v>2014</v>
      </c>
      <c r="Q448" s="30" t="str">
        <f>_xlfn.CONCAT(data!$O448, " ", data!$P448)</f>
        <v>October 2014</v>
      </c>
      <c r="R448" s="76" t="str">
        <f>PROPER(IF(data!$E448&gt;1000, TRUE, FALSE))</f>
        <v>False</v>
      </c>
      <c r="S448" s="11" t="str">
        <f>PROPER(IF(data!$E448&gt;3000, TRUE, FALSE))</f>
        <v>False</v>
      </c>
      <c r="T448" s="78" t="str">
        <f>UPPER(LEFT(data!$C448, 2))</f>
        <v>PA</v>
      </c>
      <c r="V448" s="55"/>
      <c r="W448" s="73"/>
      <c r="X448"/>
      <c r="Y448"/>
      <c r="AE448"/>
    </row>
    <row r="449" spans="1:31" x14ac:dyDescent="0.2">
      <c r="A449" s="84" t="s">
        <v>11</v>
      </c>
      <c r="B449" s="84" t="s">
        <v>16</v>
      </c>
      <c r="C449" s="58" t="s">
        <v>39</v>
      </c>
      <c r="D449" s="58" t="s">
        <v>45</v>
      </c>
      <c r="E449" s="30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31">
        <v>41699</v>
      </c>
      <c r="N449" s="3">
        <v>3</v>
      </c>
      <c r="O449" s="58" t="s">
        <v>21</v>
      </c>
      <c r="P449" s="32">
        <v>2014</v>
      </c>
      <c r="Q449" s="30" t="str">
        <f>_xlfn.CONCAT(data!$O449, " ", data!$P449)</f>
        <v>March 2014</v>
      </c>
      <c r="R449" s="76" t="str">
        <f>PROPER(IF(data!$E449&gt;1000, TRUE, FALSE))</f>
        <v>True</v>
      </c>
      <c r="S449" s="11" t="str">
        <f>PROPER(IF(data!$E449&gt;3000, TRUE, FALSE))</f>
        <v>False</v>
      </c>
      <c r="T449" s="78" t="str">
        <f>UPPER(LEFT(data!$C449, 2))</f>
        <v>VE</v>
      </c>
      <c r="V449" s="55"/>
      <c r="W449" s="73"/>
      <c r="X449"/>
      <c r="Y449"/>
      <c r="AE449"/>
    </row>
    <row r="450" spans="1:31" x14ac:dyDescent="0.2">
      <c r="A450" s="84" t="s">
        <v>8</v>
      </c>
      <c r="B450" s="84" t="s">
        <v>18</v>
      </c>
      <c r="C450" s="58" t="s">
        <v>39</v>
      </c>
      <c r="D450" s="58" t="s">
        <v>45</v>
      </c>
      <c r="E450" s="3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31">
        <v>41730</v>
      </c>
      <c r="N450" s="3">
        <v>4</v>
      </c>
      <c r="O450" s="58" t="s">
        <v>22</v>
      </c>
      <c r="P450" s="32">
        <v>2014</v>
      </c>
      <c r="Q450" s="30" t="str">
        <f>_xlfn.CONCAT(data!$O450, " ", data!$P450)</f>
        <v>April 2014</v>
      </c>
      <c r="R450" s="76" t="str">
        <f>PROPER(IF(data!$E450&gt;1000, TRUE, FALSE))</f>
        <v>True</v>
      </c>
      <c r="S450" s="11" t="str">
        <f>PROPER(IF(data!$E450&gt;3000, TRUE, FALSE))</f>
        <v>False</v>
      </c>
      <c r="T450" s="78" t="str">
        <f>UPPER(LEFT(data!$C450, 2))</f>
        <v>VE</v>
      </c>
      <c r="V450" s="55"/>
      <c r="W450" s="73"/>
      <c r="X450"/>
      <c r="Y450"/>
      <c r="AE450"/>
    </row>
    <row r="451" spans="1:31" x14ac:dyDescent="0.2">
      <c r="A451" s="84" t="s">
        <v>10</v>
      </c>
      <c r="B451" s="84" t="s">
        <v>17</v>
      </c>
      <c r="C451" s="58" t="s">
        <v>40</v>
      </c>
      <c r="D451" s="58" t="s">
        <v>45</v>
      </c>
      <c r="E451" s="30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31">
        <v>41913</v>
      </c>
      <c r="N451" s="3">
        <v>10</v>
      </c>
      <c r="O451" s="58" t="s">
        <v>28</v>
      </c>
      <c r="P451" s="32">
        <v>2014</v>
      </c>
      <c r="Q451" s="30" t="str">
        <f>_xlfn.CONCAT(data!$O451, " ", data!$P451)</f>
        <v>October 2014</v>
      </c>
      <c r="R451" s="76" t="str">
        <f>PROPER(IF(data!$E451&gt;1000, TRUE, FALSE))</f>
        <v>False</v>
      </c>
      <c r="S451" s="11" t="str">
        <f>PROPER(IF(data!$E451&gt;3000, TRUE, FALSE))</f>
        <v>False</v>
      </c>
      <c r="T451" s="78" t="str">
        <f>UPPER(LEFT(data!$C451, 2))</f>
        <v>VT</v>
      </c>
      <c r="V451" s="55"/>
      <c r="W451" s="73"/>
      <c r="X451"/>
      <c r="Y451"/>
      <c r="AE451"/>
    </row>
    <row r="452" spans="1:31" x14ac:dyDescent="0.2">
      <c r="A452" s="84" t="s">
        <v>10</v>
      </c>
      <c r="B452" s="84" t="s">
        <v>16</v>
      </c>
      <c r="C452" s="58" t="s">
        <v>40</v>
      </c>
      <c r="D452" s="58" t="s">
        <v>45</v>
      </c>
      <c r="E452" s="30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31">
        <v>41579</v>
      </c>
      <c r="N452" s="3">
        <v>11</v>
      </c>
      <c r="O452" s="58" t="s">
        <v>29</v>
      </c>
      <c r="P452" s="32">
        <v>2013</v>
      </c>
      <c r="Q452" s="30" t="str">
        <f>_xlfn.CONCAT(data!$O452, " ", data!$P452)</f>
        <v>November 2013</v>
      </c>
      <c r="R452" s="76" t="str">
        <f>PROPER(IF(data!$E452&gt;1000, TRUE, FALSE))</f>
        <v>True</v>
      </c>
      <c r="S452" s="11" t="str">
        <f>PROPER(IF(data!$E452&gt;3000, TRUE, FALSE))</f>
        <v>False</v>
      </c>
      <c r="T452" s="78" t="str">
        <f>UPPER(LEFT(data!$C452, 2))</f>
        <v>VT</v>
      </c>
      <c r="V452" s="55"/>
      <c r="W452" s="73"/>
      <c r="X452"/>
      <c r="Y452"/>
      <c r="AE452"/>
    </row>
    <row r="453" spans="1:31" x14ac:dyDescent="0.2">
      <c r="A453" s="84" t="s">
        <v>10</v>
      </c>
      <c r="B453" s="84" t="s">
        <v>18</v>
      </c>
      <c r="C453" s="58" t="s">
        <v>40</v>
      </c>
      <c r="D453" s="58" t="s">
        <v>45</v>
      </c>
      <c r="E453" s="30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31">
        <v>41974</v>
      </c>
      <c r="N453" s="3">
        <v>12</v>
      </c>
      <c r="O453" s="58" t="s">
        <v>30</v>
      </c>
      <c r="P453" s="32">
        <v>2014</v>
      </c>
      <c r="Q453" s="30" t="str">
        <f>_xlfn.CONCAT(data!$O453, " ", data!$P453)</f>
        <v>December 2014</v>
      </c>
      <c r="R453" s="76" t="str">
        <f>PROPER(IF(data!$E453&gt;1000, TRUE, FALSE))</f>
        <v>False</v>
      </c>
      <c r="S453" s="11" t="str">
        <f>PROPER(IF(data!$E453&gt;3000, TRUE, FALSE))</f>
        <v>False</v>
      </c>
      <c r="T453" s="78" t="str">
        <f>UPPER(LEFT(data!$C453, 2))</f>
        <v>VT</v>
      </c>
      <c r="V453" s="55"/>
      <c r="W453" s="73"/>
      <c r="X453"/>
      <c r="Y453"/>
      <c r="AE453"/>
    </row>
    <row r="454" spans="1:31" x14ac:dyDescent="0.2">
      <c r="A454" s="84" t="s">
        <v>10</v>
      </c>
      <c r="B454" s="84" t="s">
        <v>18</v>
      </c>
      <c r="C454" s="58" t="s">
        <v>41</v>
      </c>
      <c r="D454" s="58" t="s">
        <v>45</v>
      </c>
      <c r="E454" s="30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31">
        <v>41791</v>
      </c>
      <c r="N454" s="3">
        <v>6</v>
      </c>
      <c r="O454" s="58" t="s">
        <v>24</v>
      </c>
      <c r="P454" s="32">
        <v>2014</v>
      </c>
      <c r="Q454" s="30" t="str">
        <f>_xlfn.CONCAT(data!$O454, " ", data!$P454)</f>
        <v>June 2014</v>
      </c>
      <c r="R454" s="76" t="str">
        <f>PROPER(IF(data!$E454&gt;1000, TRUE, FALSE))</f>
        <v>True</v>
      </c>
      <c r="S454" s="11" t="str">
        <f>PROPER(IF(data!$E454&gt;3000, TRUE, FALSE))</f>
        <v>False</v>
      </c>
      <c r="T454" s="78" t="str">
        <f>UPPER(LEFT(data!$C454, 2))</f>
        <v>AM</v>
      </c>
      <c r="V454" s="55"/>
      <c r="W454" s="73"/>
      <c r="X454"/>
      <c r="Y454"/>
      <c r="AE454"/>
    </row>
    <row r="455" spans="1:31" x14ac:dyDescent="0.2">
      <c r="A455" s="84" t="s">
        <v>8</v>
      </c>
      <c r="B455" s="84" t="s">
        <v>14</v>
      </c>
      <c r="C455" s="58" t="s">
        <v>41</v>
      </c>
      <c r="D455" s="58" t="s">
        <v>45</v>
      </c>
      <c r="E455" s="30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31">
        <v>41821</v>
      </c>
      <c r="N455" s="3">
        <v>7</v>
      </c>
      <c r="O455" s="58" t="s">
        <v>25</v>
      </c>
      <c r="P455" s="32">
        <v>2014</v>
      </c>
      <c r="Q455" s="30" t="str">
        <f>_xlfn.CONCAT(data!$O455, " ", data!$P455)</f>
        <v>July 2014</v>
      </c>
      <c r="R455" s="76" t="str">
        <f>PROPER(IF(data!$E455&gt;1000, TRUE, FALSE))</f>
        <v>True</v>
      </c>
      <c r="S455" s="11" t="str">
        <f>PROPER(IF(data!$E455&gt;3000, TRUE, FALSE))</f>
        <v>False</v>
      </c>
      <c r="T455" s="78" t="str">
        <f>UPPER(LEFT(data!$C455, 2))</f>
        <v>AM</v>
      </c>
      <c r="V455" s="55"/>
      <c r="W455" s="73"/>
      <c r="X455"/>
      <c r="Y455"/>
      <c r="AE455"/>
    </row>
    <row r="456" spans="1:31" x14ac:dyDescent="0.2">
      <c r="A456" s="84" t="s">
        <v>11</v>
      </c>
      <c r="B456" s="84" t="s">
        <v>16</v>
      </c>
      <c r="C456" s="58" t="s">
        <v>41</v>
      </c>
      <c r="D456" s="58" t="s">
        <v>45</v>
      </c>
      <c r="E456" s="30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31">
        <v>41609</v>
      </c>
      <c r="N456" s="3">
        <v>12</v>
      </c>
      <c r="O456" s="58" t="s">
        <v>30</v>
      </c>
      <c r="P456" s="32">
        <v>2013</v>
      </c>
      <c r="Q456" s="30" t="str">
        <f>_xlfn.CONCAT(data!$O456, " ", data!$P456)</f>
        <v>December 2013</v>
      </c>
      <c r="R456" s="76" t="str">
        <f>PROPER(IF(data!$E456&gt;1000, TRUE, FALSE))</f>
        <v>False</v>
      </c>
      <c r="S456" s="11" t="str">
        <f>PROPER(IF(data!$E456&gt;3000, TRUE, FALSE))</f>
        <v>False</v>
      </c>
      <c r="T456" s="78" t="str">
        <f>UPPER(LEFT(data!$C456, 2))</f>
        <v>AM</v>
      </c>
      <c r="V456" s="55"/>
      <c r="W456" s="73"/>
      <c r="X456"/>
      <c r="Y456"/>
      <c r="AE456"/>
    </row>
    <row r="457" spans="1:31" x14ac:dyDescent="0.2">
      <c r="A457" s="84" t="s">
        <v>11</v>
      </c>
      <c r="B457" s="84" t="s">
        <v>15</v>
      </c>
      <c r="C457" s="58" t="s">
        <v>36</v>
      </c>
      <c r="D457" s="58" t="s">
        <v>46</v>
      </c>
      <c r="E457" s="30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31">
        <v>41548</v>
      </c>
      <c r="N457" s="3">
        <v>10</v>
      </c>
      <c r="O457" s="58" t="s">
        <v>28</v>
      </c>
      <c r="P457" s="32">
        <v>2013</v>
      </c>
      <c r="Q457" s="30" t="str">
        <f>_xlfn.CONCAT(data!$O457, " ", data!$P457)</f>
        <v>October 2013</v>
      </c>
      <c r="R457" s="76" t="str">
        <f>PROPER(IF(data!$E457&gt;1000, TRUE, FALSE))</f>
        <v>False</v>
      </c>
      <c r="S457" s="11" t="str">
        <f>PROPER(IF(data!$E457&gt;3000, TRUE, FALSE))</f>
        <v>False</v>
      </c>
      <c r="T457" s="78" t="str">
        <f>UPPER(LEFT(data!$C457, 2))</f>
        <v>CA</v>
      </c>
      <c r="V457" s="55"/>
      <c r="W457" s="73"/>
      <c r="X457"/>
      <c r="Y457"/>
      <c r="AE457"/>
    </row>
    <row r="458" spans="1:31" x14ac:dyDescent="0.2">
      <c r="A458" s="84" t="s">
        <v>10</v>
      </c>
      <c r="B458" s="84" t="s">
        <v>15</v>
      </c>
      <c r="C458" s="58" t="s">
        <v>37</v>
      </c>
      <c r="D458" s="58" t="s">
        <v>46</v>
      </c>
      <c r="E458" s="30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31">
        <v>41883</v>
      </c>
      <c r="N458" s="3">
        <v>9</v>
      </c>
      <c r="O458" s="58" t="s">
        <v>27</v>
      </c>
      <c r="P458" s="32">
        <v>2014</v>
      </c>
      <c r="Q458" s="30" t="str">
        <f>_xlfn.CONCAT(data!$O458, " ", data!$P458)</f>
        <v>September 2014</v>
      </c>
      <c r="R458" s="76" t="str">
        <f>PROPER(IF(data!$E458&gt;1000, TRUE, FALSE))</f>
        <v>True</v>
      </c>
      <c r="S458" s="11" t="str">
        <f>PROPER(IF(data!$E458&gt;3000, TRUE, FALSE))</f>
        <v>False</v>
      </c>
      <c r="T458" s="78" t="str">
        <f>UPPER(LEFT(data!$C458, 2))</f>
        <v>MO</v>
      </c>
      <c r="V458" s="55"/>
      <c r="W458" s="73"/>
      <c r="X458"/>
      <c r="Y458"/>
      <c r="AE458"/>
    </row>
    <row r="459" spans="1:31" x14ac:dyDescent="0.2">
      <c r="A459" s="84" t="s">
        <v>11</v>
      </c>
      <c r="B459" s="84" t="s">
        <v>15</v>
      </c>
      <c r="C459" s="58" t="s">
        <v>38</v>
      </c>
      <c r="D459" s="58" t="s">
        <v>46</v>
      </c>
      <c r="E459" s="30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31">
        <v>41548</v>
      </c>
      <c r="N459" s="3">
        <v>10</v>
      </c>
      <c r="O459" s="58" t="s">
        <v>28</v>
      </c>
      <c r="P459" s="32">
        <v>2013</v>
      </c>
      <c r="Q459" s="30" t="str">
        <f>_xlfn.CONCAT(data!$O459, " ", data!$P459)</f>
        <v>October 2013</v>
      </c>
      <c r="R459" s="76" t="str">
        <f>PROPER(IF(data!$E459&gt;1000, TRUE, FALSE))</f>
        <v>False</v>
      </c>
      <c r="S459" s="11" t="str">
        <f>PROPER(IF(data!$E459&gt;3000, TRUE, FALSE))</f>
        <v>False</v>
      </c>
      <c r="T459" s="78" t="str">
        <f>UPPER(LEFT(data!$C459, 2))</f>
        <v>PA</v>
      </c>
      <c r="V459" s="55"/>
      <c r="W459" s="73"/>
      <c r="X459"/>
      <c r="Y459"/>
      <c r="AE459"/>
    </row>
    <row r="460" spans="1:31" x14ac:dyDescent="0.2">
      <c r="A460" s="84" t="s">
        <v>9</v>
      </c>
      <c r="B460" s="84" t="s">
        <v>15</v>
      </c>
      <c r="C460" s="58" t="s">
        <v>36</v>
      </c>
      <c r="D460" s="58" t="s">
        <v>46</v>
      </c>
      <c r="E460" s="3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31">
        <v>41730</v>
      </c>
      <c r="N460" s="3">
        <v>4</v>
      </c>
      <c r="O460" s="58" t="s">
        <v>22</v>
      </c>
      <c r="P460" s="32">
        <v>2014</v>
      </c>
      <c r="Q460" s="30" t="str">
        <f>_xlfn.CONCAT(data!$O460, " ", data!$P460)</f>
        <v>April 2014</v>
      </c>
      <c r="R460" s="76" t="str">
        <f>PROPER(IF(data!$E460&gt;1000, TRUE, FALSE))</f>
        <v>True</v>
      </c>
      <c r="S460" s="11" t="str">
        <f>PROPER(IF(data!$E460&gt;3000, TRUE, FALSE))</f>
        <v>True</v>
      </c>
      <c r="T460" s="78" t="str">
        <f>UPPER(LEFT(data!$C460, 2))</f>
        <v>CA</v>
      </c>
      <c r="V460" s="55"/>
      <c r="W460" s="73"/>
      <c r="X460"/>
      <c r="Y460"/>
      <c r="AE460"/>
    </row>
    <row r="461" spans="1:31" x14ac:dyDescent="0.2">
      <c r="A461" s="84" t="s">
        <v>9</v>
      </c>
      <c r="B461" s="84" t="s">
        <v>16</v>
      </c>
      <c r="C461" s="58" t="s">
        <v>36</v>
      </c>
      <c r="D461" s="58" t="s">
        <v>46</v>
      </c>
      <c r="E461" s="30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31">
        <v>41609</v>
      </c>
      <c r="N461" s="3">
        <v>12</v>
      </c>
      <c r="O461" s="58" t="s">
        <v>30</v>
      </c>
      <c r="P461" s="32">
        <v>2013</v>
      </c>
      <c r="Q461" s="30" t="str">
        <f>_xlfn.CONCAT(data!$O461, " ", data!$P461)</f>
        <v>December 2013</v>
      </c>
      <c r="R461" s="76" t="str">
        <f>PROPER(IF(data!$E461&gt;1000, TRUE, FALSE))</f>
        <v>True</v>
      </c>
      <c r="S461" s="11" t="str">
        <f>PROPER(IF(data!$E461&gt;3000, TRUE, FALSE))</f>
        <v>False</v>
      </c>
      <c r="T461" s="78" t="str">
        <f>UPPER(LEFT(data!$C461, 2))</f>
        <v>CA</v>
      </c>
      <c r="V461" s="55"/>
      <c r="W461" s="73"/>
      <c r="X461"/>
      <c r="Y461"/>
      <c r="AE461"/>
    </row>
    <row r="462" spans="1:31" x14ac:dyDescent="0.2">
      <c r="A462" s="84" t="s">
        <v>10</v>
      </c>
      <c r="B462" s="84" t="s">
        <v>15</v>
      </c>
      <c r="C462" s="58" t="s">
        <v>37</v>
      </c>
      <c r="D462" s="58" t="s">
        <v>46</v>
      </c>
      <c r="E462" s="30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31">
        <v>41760</v>
      </c>
      <c r="N462" s="3">
        <v>5</v>
      </c>
      <c r="O462" s="58" t="s">
        <v>23</v>
      </c>
      <c r="P462" s="32">
        <v>2014</v>
      </c>
      <c r="Q462" s="30" t="str">
        <f>_xlfn.CONCAT(data!$O462, " ", data!$P462)</f>
        <v>May 2014</v>
      </c>
      <c r="R462" s="76" t="str">
        <f>PROPER(IF(data!$E462&gt;1000, TRUE, FALSE))</f>
        <v>True</v>
      </c>
      <c r="S462" s="11" t="str">
        <f>PROPER(IF(data!$E462&gt;3000, TRUE, FALSE))</f>
        <v>False</v>
      </c>
      <c r="T462" s="78" t="str">
        <f>UPPER(LEFT(data!$C462, 2))</f>
        <v>MO</v>
      </c>
      <c r="V462" s="55"/>
      <c r="W462" s="73"/>
      <c r="X462"/>
      <c r="Y462"/>
      <c r="AE462"/>
    </row>
    <row r="463" spans="1:31" x14ac:dyDescent="0.2">
      <c r="A463" s="84" t="s">
        <v>9</v>
      </c>
      <c r="B463" s="84" t="s">
        <v>15</v>
      </c>
      <c r="C463" s="58" t="s">
        <v>37</v>
      </c>
      <c r="D463" s="58" t="s">
        <v>46</v>
      </c>
      <c r="E463" s="30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31">
        <v>41579</v>
      </c>
      <c r="N463" s="3">
        <v>11</v>
      </c>
      <c r="O463" s="58" t="s">
        <v>29</v>
      </c>
      <c r="P463" s="32">
        <v>2013</v>
      </c>
      <c r="Q463" s="30" t="str">
        <f>_xlfn.CONCAT(data!$O463, " ", data!$P463)</f>
        <v>November 2013</v>
      </c>
      <c r="R463" s="76" t="str">
        <f>PROPER(IF(data!$E463&gt;1000, TRUE, FALSE))</f>
        <v>True</v>
      </c>
      <c r="S463" s="11" t="str">
        <f>PROPER(IF(data!$E463&gt;3000, TRUE, FALSE))</f>
        <v>False</v>
      </c>
      <c r="T463" s="78" t="str">
        <f>UPPER(LEFT(data!$C463, 2))</f>
        <v>MO</v>
      </c>
      <c r="V463" s="55"/>
      <c r="W463" s="73"/>
      <c r="X463"/>
      <c r="Y463"/>
      <c r="AE463"/>
    </row>
    <row r="464" spans="1:31" x14ac:dyDescent="0.2">
      <c r="A464" s="84" t="s">
        <v>8</v>
      </c>
      <c r="B464" s="84" t="s">
        <v>16</v>
      </c>
      <c r="C464" s="58" t="s">
        <v>37</v>
      </c>
      <c r="D464" s="58" t="s">
        <v>46</v>
      </c>
      <c r="E464" s="30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31">
        <v>41974</v>
      </c>
      <c r="N464" s="3">
        <v>12</v>
      </c>
      <c r="O464" s="58" t="s">
        <v>30</v>
      </c>
      <c r="P464" s="32">
        <v>2014</v>
      </c>
      <c r="Q464" s="30" t="str">
        <f>_xlfn.CONCAT(data!$O464, " ", data!$P464)</f>
        <v>December 2014</v>
      </c>
      <c r="R464" s="76" t="str">
        <f>PROPER(IF(data!$E464&gt;1000, TRUE, FALSE))</f>
        <v>True</v>
      </c>
      <c r="S464" s="11" t="str">
        <f>PROPER(IF(data!$E464&gt;3000, TRUE, FALSE))</f>
        <v>False</v>
      </c>
      <c r="T464" s="78" t="str">
        <f>UPPER(LEFT(data!$C464, 2))</f>
        <v>MO</v>
      </c>
      <c r="V464" s="55"/>
      <c r="W464" s="73"/>
      <c r="X464"/>
      <c r="Y464"/>
      <c r="AE464"/>
    </row>
    <row r="465" spans="1:31" x14ac:dyDescent="0.2">
      <c r="A465" s="84" t="s">
        <v>10</v>
      </c>
      <c r="B465" s="84" t="s">
        <v>16</v>
      </c>
      <c r="C465" s="58" t="s">
        <v>38</v>
      </c>
      <c r="D465" s="58" t="s">
        <v>46</v>
      </c>
      <c r="E465" s="30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31">
        <v>41699</v>
      </c>
      <c r="N465" s="3">
        <v>3</v>
      </c>
      <c r="O465" s="58" t="s">
        <v>21</v>
      </c>
      <c r="P465" s="32">
        <v>2014</v>
      </c>
      <c r="Q465" s="30" t="str">
        <f>_xlfn.CONCAT(data!$O465, " ", data!$P465)</f>
        <v>March 2014</v>
      </c>
      <c r="R465" s="76" t="str">
        <f>PROPER(IF(data!$E465&gt;1000, TRUE, FALSE))</f>
        <v>True</v>
      </c>
      <c r="S465" s="11" t="str">
        <f>PROPER(IF(data!$E465&gt;3000, TRUE, FALSE))</f>
        <v>False</v>
      </c>
      <c r="T465" s="78" t="str">
        <f>UPPER(LEFT(data!$C465, 2))</f>
        <v>PA</v>
      </c>
      <c r="V465" s="55"/>
      <c r="W465" s="73"/>
      <c r="X465"/>
      <c r="Y465"/>
      <c r="AE465"/>
    </row>
    <row r="466" spans="1:31" x14ac:dyDescent="0.2">
      <c r="A466" s="84" t="s">
        <v>7</v>
      </c>
      <c r="B466" s="84" t="s">
        <v>18</v>
      </c>
      <c r="C466" s="58" t="s">
        <v>38</v>
      </c>
      <c r="D466" s="58" t="s">
        <v>46</v>
      </c>
      <c r="E466" s="30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31">
        <v>41760</v>
      </c>
      <c r="N466" s="3">
        <v>5</v>
      </c>
      <c r="O466" s="58" t="s">
        <v>23</v>
      </c>
      <c r="P466" s="32">
        <v>2014</v>
      </c>
      <c r="Q466" s="30" t="str">
        <f>_xlfn.CONCAT(data!$O466, " ", data!$P466)</f>
        <v>May 2014</v>
      </c>
      <c r="R466" s="76" t="str">
        <f>PROPER(IF(data!$E466&gt;1000, TRUE, FALSE))</f>
        <v>False</v>
      </c>
      <c r="S466" s="11" t="str">
        <f>PROPER(IF(data!$E466&gt;3000, TRUE, FALSE))</f>
        <v>False</v>
      </c>
      <c r="T466" s="78" t="str">
        <f>UPPER(LEFT(data!$C466, 2))</f>
        <v>PA</v>
      </c>
      <c r="V466" s="55"/>
      <c r="W466" s="73"/>
      <c r="X466"/>
      <c r="Y466"/>
      <c r="AE466"/>
    </row>
    <row r="467" spans="1:31" x14ac:dyDescent="0.2">
      <c r="A467" s="84" t="s">
        <v>8</v>
      </c>
      <c r="B467" s="84" t="s">
        <v>16</v>
      </c>
      <c r="C467" s="58" t="s">
        <v>38</v>
      </c>
      <c r="D467" s="58" t="s">
        <v>46</v>
      </c>
      <c r="E467" s="30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31">
        <v>41548</v>
      </c>
      <c r="N467" s="3">
        <v>10</v>
      </c>
      <c r="O467" s="58" t="s">
        <v>28</v>
      </c>
      <c r="P467" s="32">
        <v>2013</v>
      </c>
      <c r="Q467" s="30" t="str">
        <f>_xlfn.CONCAT(data!$O467, " ", data!$P467)</f>
        <v>October 2013</v>
      </c>
      <c r="R467" s="76" t="str">
        <f>PROPER(IF(data!$E467&gt;1000, TRUE, FALSE))</f>
        <v>True</v>
      </c>
      <c r="S467" s="11" t="str">
        <f>PROPER(IF(data!$E467&gt;3000, TRUE, FALSE))</f>
        <v>False</v>
      </c>
      <c r="T467" s="78" t="str">
        <f>UPPER(LEFT(data!$C467, 2))</f>
        <v>PA</v>
      </c>
      <c r="V467" s="55"/>
      <c r="W467" s="73"/>
      <c r="X467"/>
      <c r="Y467"/>
      <c r="AE467"/>
    </row>
    <row r="468" spans="1:31" x14ac:dyDescent="0.2">
      <c r="A468" s="84" t="s">
        <v>10</v>
      </c>
      <c r="B468" s="84" t="s">
        <v>17</v>
      </c>
      <c r="C468" s="58" t="s">
        <v>38</v>
      </c>
      <c r="D468" s="58" t="s">
        <v>46</v>
      </c>
      <c r="E468" s="30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31">
        <v>41913</v>
      </c>
      <c r="N468" s="3">
        <v>10</v>
      </c>
      <c r="O468" s="58" t="s">
        <v>28</v>
      </c>
      <c r="P468" s="32">
        <v>2014</v>
      </c>
      <c r="Q468" s="30" t="str">
        <f>_xlfn.CONCAT(data!$O468, " ", data!$P468)</f>
        <v>October 2014</v>
      </c>
      <c r="R468" s="76" t="str">
        <f>PROPER(IF(data!$E468&gt;1000, TRUE, FALSE))</f>
        <v>False</v>
      </c>
      <c r="S468" s="11" t="str">
        <f>PROPER(IF(data!$E468&gt;3000, TRUE, FALSE))</f>
        <v>False</v>
      </c>
      <c r="T468" s="78" t="str">
        <f>UPPER(LEFT(data!$C468, 2))</f>
        <v>PA</v>
      </c>
      <c r="V468" s="55"/>
      <c r="W468" s="73"/>
      <c r="X468"/>
      <c r="Y468"/>
      <c r="AE468"/>
    </row>
    <row r="469" spans="1:31" x14ac:dyDescent="0.2">
      <c r="A469" s="84" t="s">
        <v>8</v>
      </c>
      <c r="B469" s="84" t="s">
        <v>17</v>
      </c>
      <c r="C469" s="58" t="s">
        <v>39</v>
      </c>
      <c r="D469" s="58" t="s">
        <v>46</v>
      </c>
      <c r="E469" s="30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31">
        <v>41640</v>
      </c>
      <c r="N469" s="3">
        <v>1</v>
      </c>
      <c r="O469" s="58" t="s">
        <v>19</v>
      </c>
      <c r="P469" s="32">
        <v>2014</v>
      </c>
      <c r="Q469" s="30" t="str">
        <f>_xlfn.CONCAT(data!$O469, " ", data!$P469)</f>
        <v>January 2014</v>
      </c>
      <c r="R469" s="76" t="str">
        <f>PROPER(IF(data!$E469&gt;1000, TRUE, FALSE))</f>
        <v>False</v>
      </c>
      <c r="S469" s="11" t="str">
        <f>PROPER(IF(data!$E469&gt;3000, TRUE, FALSE))</f>
        <v>False</v>
      </c>
      <c r="T469" s="78" t="str">
        <f>UPPER(LEFT(data!$C469, 2))</f>
        <v>VE</v>
      </c>
      <c r="V469" s="55"/>
      <c r="W469" s="73"/>
      <c r="X469"/>
      <c r="Y469"/>
      <c r="AE469"/>
    </row>
    <row r="470" spans="1:31" x14ac:dyDescent="0.2">
      <c r="A470" s="84" t="s">
        <v>8</v>
      </c>
      <c r="B470" s="84" t="s">
        <v>17</v>
      </c>
      <c r="C470" s="58" t="s">
        <v>39</v>
      </c>
      <c r="D470" s="58" t="s">
        <v>46</v>
      </c>
      <c r="E470" s="3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31">
        <v>41730</v>
      </c>
      <c r="N470" s="3">
        <v>4</v>
      </c>
      <c r="O470" s="58" t="s">
        <v>22</v>
      </c>
      <c r="P470" s="32">
        <v>2014</v>
      </c>
      <c r="Q470" s="30" t="str">
        <f>_xlfn.CONCAT(data!$O470, " ", data!$P470)</f>
        <v>April 2014</v>
      </c>
      <c r="R470" s="76" t="str">
        <f>PROPER(IF(data!$E470&gt;1000, TRUE, FALSE))</f>
        <v>False</v>
      </c>
      <c r="S470" s="11" t="str">
        <f>PROPER(IF(data!$E470&gt;3000, TRUE, FALSE))</f>
        <v>False</v>
      </c>
      <c r="T470" s="78" t="str">
        <f>UPPER(LEFT(data!$C470, 2))</f>
        <v>VE</v>
      </c>
      <c r="V470" s="55"/>
      <c r="W470" s="73"/>
      <c r="X470"/>
      <c r="Y470"/>
      <c r="AE470"/>
    </row>
    <row r="471" spans="1:31" x14ac:dyDescent="0.2">
      <c r="A471" s="84" t="s">
        <v>8</v>
      </c>
      <c r="B471" s="84" t="s">
        <v>15</v>
      </c>
      <c r="C471" s="58" t="s">
        <v>39</v>
      </c>
      <c r="D471" s="58" t="s">
        <v>46</v>
      </c>
      <c r="E471" s="30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31">
        <v>41760</v>
      </c>
      <c r="N471" s="3">
        <v>5</v>
      </c>
      <c r="O471" s="58" t="s">
        <v>23</v>
      </c>
      <c r="P471" s="32">
        <v>2014</v>
      </c>
      <c r="Q471" s="30" t="str">
        <f>_xlfn.CONCAT(data!$O471, " ", data!$P471)</f>
        <v>May 2014</v>
      </c>
      <c r="R471" s="76" t="str">
        <f>PROPER(IF(data!$E471&gt;1000, TRUE, FALSE))</f>
        <v>False</v>
      </c>
      <c r="S471" s="11" t="str">
        <f>PROPER(IF(data!$E471&gt;3000, TRUE, FALSE))</f>
        <v>False</v>
      </c>
      <c r="T471" s="78" t="str">
        <f>UPPER(LEFT(data!$C471, 2))</f>
        <v>VE</v>
      </c>
      <c r="V471" s="55"/>
      <c r="W471" s="73"/>
      <c r="X471"/>
      <c r="Y471"/>
      <c r="AE471"/>
    </row>
    <row r="472" spans="1:31" x14ac:dyDescent="0.2">
      <c r="A472" s="84" t="s">
        <v>10</v>
      </c>
      <c r="B472" s="84" t="s">
        <v>16</v>
      </c>
      <c r="C472" s="58" t="s">
        <v>39</v>
      </c>
      <c r="D472" s="58" t="s">
        <v>46</v>
      </c>
      <c r="E472" s="30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31">
        <v>41821</v>
      </c>
      <c r="N472" s="3">
        <v>7</v>
      </c>
      <c r="O472" s="58" t="s">
        <v>25</v>
      </c>
      <c r="P472" s="32">
        <v>2014</v>
      </c>
      <c r="Q472" s="30" t="str">
        <f>_xlfn.CONCAT(data!$O472, " ", data!$P472)</f>
        <v>July 2014</v>
      </c>
      <c r="R472" s="76" t="str">
        <f>PROPER(IF(data!$E472&gt;1000, TRUE, FALSE))</f>
        <v>False</v>
      </c>
      <c r="S472" s="11" t="str">
        <f>PROPER(IF(data!$E472&gt;3000, TRUE, FALSE))</f>
        <v>False</v>
      </c>
      <c r="T472" s="78" t="str">
        <f>UPPER(LEFT(data!$C472, 2))</f>
        <v>VE</v>
      </c>
      <c r="V472" s="55"/>
      <c r="W472" s="73"/>
      <c r="X472"/>
      <c r="Y472"/>
      <c r="AE472"/>
    </row>
    <row r="473" spans="1:31" x14ac:dyDescent="0.2">
      <c r="A473" s="84" t="s">
        <v>9</v>
      </c>
      <c r="B473" s="84" t="s">
        <v>15</v>
      </c>
      <c r="C473" s="58" t="s">
        <v>39</v>
      </c>
      <c r="D473" s="58" t="s">
        <v>46</v>
      </c>
      <c r="E473" s="30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31">
        <v>41883</v>
      </c>
      <c r="N473" s="3">
        <v>9</v>
      </c>
      <c r="O473" s="58" t="s">
        <v>27</v>
      </c>
      <c r="P473" s="32">
        <v>2014</v>
      </c>
      <c r="Q473" s="30" t="str">
        <f>_xlfn.CONCAT(data!$O473, " ", data!$P473)</f>
        <v>September 2014</v>
      </c>
      <c r="R473" s="76" t="str">
        <f>PROPER(IF(data!$E473&gt;1000, TRUE, FALSE))</f>
        <v>True</v>
      </c>
      <c r="S473" s="11" t="str">
        <f>PROPER(IF(data!$E473&gt;3000, TRUE, FALSE))</f>
        <v>False</v>
      </c>
      <c r="T473" s="78" t="str">
        <f>UPPER(LEFT(data!$C473, 2))</f>
        <v>VE</v>
      </c>
      <c r="V473" s="55"/>
      <c r="W473" s="73"/>
      <c r="X473"/>
      <c r="Y473"/>
      <c r="AE473"/>
    </row>
    <row r="474" spans="1:31" x14ac:dyDescent="0.2">
      <c r="A474" s="84" t="s">
        <v>7</v>
      </c>
      <c r="B474" s="84" t="s">
        <v>15</v>
      </c>
      <c r="C474" s="58" t="s">
        <v>39</v>
      </c>
      <c r="D474" s="58" t="s">
        <v>46</v>
      </c>
      <c r="E474" s="30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31">
        <v>41548</v>
      </c>
      <c r="N474" s="3">
        <v>10</v>
      </c>
      <c r="O474" s="58" t="s">
        <v>28</v>
      </c>
      <c r="P474" s="32">
        <v>2013</v>
      </c>
      <c r="Q474" s="30" t="str">
        <f>_xlfn.CONCAT(data!$O474, " ", data!$P474)</f>
        <v>October 2013</v>
      </c>
      <c r="R474" s="76" t="str">
        <f>PROPER(IF(data!$E474&gt;1000, TRUE, FALSE))</f>
        <v>True</v>
      </c>
      <c r="S474" s="11" t="str">
        <f>PROPER(IF(data!$E474&gt;3000, TRUE, FALSE))</f>
        <v>False</v>
      </c>
      <c r="T474" s="78" t="str">
        <f>UPPER(LEFT(data!$C474, 2))</f>
        <v>VE</v>
      </c>
      <c r="V474" s="55"/>
      <c r="W474" s="73"/>
      <c r="X474"/>
      <c r="Y474"/>
      <c r="AE474"/>
    </row>
    <row r="475" spans="1:31" x14ac:dyDescent="0.2">
      <c r="A475" s="84" t="s">
        <v>10</v>
      </c>
      <c r="B475" s="84" t="s">
        <v>17</v>
      </c>
      <c r="C475" s="58" t="s">
        <v>39</v>
      </c>
      <c r="D475" s="58" t="s">
        <v>46</v>
      </c>
      <c r="E475" s="30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31">
        <v>41913</v>
      </c>
      <c r="N475" s="3">
        <v>10</v>
      </c>
      <c r="O475" s="58" t="s">
        <v>28</v>
      </c>
      <c r="P475" s="32">
        <v>2014</v>
      </c>
      <c r="Q475" s="30" t="str">
        <f>_xlfn.CONCAT(data!$O475, " ", data!$P475)</f>
        <v>October 2014</v>
      </c>
      <c r="R475" s="76" t="str">
        <f>PROPER(IF(data!$E475&gt;1000, TRUE, FALSE))</f>
        <v>False</v>
      </c>
      <c r="S475" s="11" t="str">
        <f>PROPER(IF(data!$E475&gt;3000, TRUE, FALSE))</f>
        <v>False</v>
      </c>
      <c r="T475" s="78" t="str">
        <f>UPPER(LEFT(data!$C475, 2))</f>
        <v>VE</v>
      </c>
      <c r="V475" s="55"/>
      <c r="W475" s="73"/>
      <c r="X475"/>
      <c r="Y475"/>
      <c r="AE475"/>
    </row>
    <row r="476" spans="1:31" x14ac:dyDescent="0.2">
      <c r="A476" s="84" t="s">
        <v>10</v>
      </c>
      <c r="B476" s="84" t="s">
        <v>17</v>
      </c>
      <c r="C476" s="58" t="s">
        <v>39</v>
      </c>
      <c r="D476" s="58" t="s">
        <v>46</v>
      </c>
      <c r="E476" s="30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31">
        <v>41944</v>
      </c>
      <c r="N476" s="3">
        <v>11</v>
      </c>
      <c r="O476" s="58" t="s">
        <v>29</v>
      </c>
      <c r="P476" s="32">
        <v>2014</v>
      </c>
      <c r="Q476" s="30" t="str">
        <f>_xlfn.CONCAT(data!$O476, " ", data!$P476)</f>
        <v>November 2014</v>
      </c>
      <c r="R476" s="76" t="str">
        <f>PROPER(IF(data!$E476&gt;1000, TRUE, FALSE))</f>
        <v>True</v>
      </c>
      <c r="S476" s="11" t="str">
        <f>PROPER(IF(data!$E476&gt;3000, TRUE, FALSE))</f>
        <v>False</v>
      </c>
      <c r="T476" s="78" t="str">
        <f>UPPER(LEFT(data!$C476, 2))</f>
        <v>VE</v>
      </c>
      <c r="V476" s="55"/>
      <c r="W476" s="73"/>
      <c r="X476"/>
      <c r="Y476"/>
      <c r="AE476"/>
    </row>
    <row r="477" spans="1:31" x14ac:dyDescent="0.2">
      <c r="A477" s="84" t="s">
        <v>9</v>
      </c>
      <c r="B477" s="84" t="s">
        <v>14</v>
      </c>
      <c r="C477" s="58" t="s">
        <v>39</v>
      </c>
      <c r="D477" s="58" t="s">
        <v>46</v>
      </c>
      <c r="E477" s="30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31">
        <v>41609</v>
      </c>
      <c r="N477" s="3">
        <v>12</v>
      </c>
      <c r="O477" s="58" t="s">
        <v>30</v>
      </c>
      <c r="P477" s="32">
        <v>2013</v>
      </c>
      <c r="Q477" s="30" t="str">
        <f>_xlfn.CONCAT(data!$O477, " ", data!$P477)</f>
        <v>December 2013</v>
      </c>
      <c r="R477" s="76" t="str">
        <f>PROPER(IF(data!$E477&gt;1000, TRUE, FALSE))</f>
        <v>True</v>
      </c>
      <c r="S477" s="11" t="str">
        <f>PROPER(IF(data!$E477&gt;3000, TRUE, FALSE))</f>
        <v>False</v>
      </c>
      <c r="T477" s="78" t="str">
        <f>UPPER(LEFT(data!$C477, 2))</f>
        <v>VE</v>
      </c>
      <c r="V477" s="55"/>
      <c r="W477" s="73"/>
      <c r="X477"/>
      <c r="Y477"/>
      <c r="AE477"/>
    </row>
    <row r="478" spans="1:31" x14ac:dyDescent="0.2">
      <c r="A478" s="84" t="s">
        <v>7</v>
      </c>
      <c r="B478" s="84" t="s">
        <v>16</v>
      </c>
      <c r="C478" s="58" t="s">
        <v>39</v>
      </c>
      <c r="D478" s="58" t="s">
        <v>46</v>
      </c>
      <c r="E478" s="30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31">
        <v>41974</v>
      </c>
      <c r="N478" s="3">
        <v>12</v>
      </c>
      <c r="O478" s="58" t="s">
        <v>30</v>
      </c>
      <c r="P478" s="32">
        <v>2014</v>
      </c>
      <c r="Q478" s="30" t="str">
        <f>_xlfn.CONCAT(data!$O478, " ", data!$P478)</f>
        <v>December 2014</v>
      </c>
      <c r="R478" s="76" t="str">
        <f>PROPER(IF(data!$E478&gt;1000, TRUE, FALSE))</f>
        <v>False</v>
      </c>
      <c r="S478" s="11" t="str">
        <f>PROPER(IF(data!$E478&gt;3000, TRUE, FALSE))</f>
        <v>False</v>
      </c>
      <c r="T478" s="78" t="str">
        <f>UPPER(LEFT(data!$C478, 2))</f>
        <v>VE</v>
      </c>
      <c r="V478" s="55"/>
      <c r="W478" s="73"/>
      <c r="X478"/>
      <c r="Y478"/>
      <c r="AE478"/>
    </row>
    <row r="479" spans="1:31" x14ac:dyDescent="0.2">
      <c r="A479" s="84" t="s">
        <v>9</v>
      </c>
      <c r="B479" s="84" t="s">
        <v>18</v>
      </c>
      <c r="C479" s="58" t="s">
        <v>40</v>
      </c>
      <c r="D479" s="58" t="s">
        <v>46</v>
      </c>
      <c r="E479" s="30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31">
        <v>41760</v>
      </c>
      <c r="N479" s="3">
        <v>5</v>
      </c>
      <c r="O479" s="58" t="s">
        <v>23</v>
      </c>
      <c r="P479" s="32">
        <v>2014</v>
      </c>
      <c r="Q479" s="30" t="str">
        <f>_xlfn.CONCAT(data!$O479, " ", data!$P479)</f>
        <v>May 2014</v>
      </c>
      <c r="R479" s="76" t="str">
        <f>PROPER(IF(data!$E479&gt;1000, TRUE, FALSE))</f>
        <v>False</v>
      </c>
      <c r="S479" s="11" t="str">
        <f>PROPER(IF(data!$E479&gt;3000, TRUE, FALSE))</f>
        <v>False</v>
      </c>
      <c r="T479" s="78" t="str">
        <f>UPPER(LEFT(data!$C479, 2))</f>
        <v>VT</v>
      </c>
      <c r="V479" s="55"/>
      <c r="W479" s="73"/>
      <c r="X479"/>
      <c r="Y479"/>
      <c r="AE479"/>
    </row>
    <row r="480" spans="1:31" x14ac:dyDescent="0.2">
      <c r="A480" s="84" t="s">
        <v>8</v>
      </c>
      <c r="B480" s="84" t="s">
        <v>18</v>
      </c>
      <c r="C480" s="58" t="s">
        <v>40</v>
      </c>
      <c r="D480" s="58" t="s">
        <v>46</v>
      </c>
      <c r="E480" s="3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31">
        <v>41821</v>
      </c>
      <c r="N480" s="3">
        <v>7</v>
      </c>
      <c r="O480" s="58" t="s">
        <v>25</v>
      </c>
      <c r="P480" s="32">
        <v>2014</v>
      </c>
      <c r="Q480" s="30" t="str">
        <f>_xlfn.CONCAT(data!$O480, " ", data!$P480)</f>
        <v>July 2014</v>
      </c>
      <c r="R480" s="76" t="str">
        <f>PROPER(IF(data!$E480&gt;1000, TRUE, FALSE))</f>
        <v>False</v>
      </c>
      <c r="S480" s="11" t="str">
        <f>PROPER(IF(data!$E480&gt;3000, TRUE, FALSE))</f>
        <v>False</v>
      </c>
      <c r="T480" s="78" t="str">
        <f>UPPER(LEFT(data!$C480, 2))</f>
        <v>VT</v>
      </c>
      <c r="V480" s="55"/>
      <c r="W480" s="73"/>
      <c r="X480"/>
      <c r="Y480"/>
      <c r="AE480"/>
    </row>
    <row r="481" spans="1:31" x14ac:dyDescent="0.2">
      <c r="A481" s="84" t="s">
        <v>10</v>
      </c>
      <c r="B481" s="84" t="s">
        <v>15</v>
      </c>
      <c r="C481" s="58" t="s">
        <v>40</v>
      </c>
      <c r="D481" s="58" t="s">
        <v>46</v>
      </c>
      <c r="E481" s="30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31">
        <v>41852</v>
      </c>
      <c r="N481" s="3">
        <v>8</v>
      </c>
      <c r="O481" s="58" t="s">
        <v>26</v>
      </c>
      <c r="P481" s="32">
        <v>2014</v>
      </c>
      <c r="Q481" s="30" t="str">
        <f>_xlfn.CONCAT(data!$O481, " ", data!$P481)</f>
        <v>August 2014</v>
      </c>
      <c r="R481" s="76" t="str">
        <f>PROPER(IF(data!$E481&gt;1000, TRUE, FALSE))</f>
        <v>True</v>
      </c>
      <c r="S481" s="11" t="str">
        <f>PROPER(IF(data!$E481&gt;3000, TRUE, FALSE))</f>
        <v>False</v>
      </c>
      <c r="T481" s="78" t="str">
        <f>UPPER(LEFT(data!$C481, 2))</f>
        <v>VT</v>
      </c>
      <c r="V481" s="55"/>
      <c r="W481" s="73"/>
      <c r="X481"/>
      <c r="Y481"/>
      <c r="AE481"/>
    </row>
    <row r="482" spans="1:31" x14ac:dyDescent="0.2">
      <c r="A482" s="84" t="s">
        <v>7</v>
      </c>
      <c r="B482" s="84" t="s">
        <v>18</v>
      </c>
      <c r="C482" s="58" t="s">
        <v>40</v>
      </c>
      <c r="D482" s="58" t="s">
        <v>46</v>
      </c>
      <c r="E482" s="30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31">
        <v>41883</v>
      </c>
      <c r="N482" s="3">
        <v>9</v>
      </c>
      <c r="O482" s="58" t="s">
        <v>27</v>
      </c>
      <c r="P482" s="32">
        <v>2014</v>
      </c>
      <c r="Q482" s="30" t="str">
        <f>_xlfn.CONCAT(data!$O482, " ", data!$P482)</f>
        <v>September 2014</v>
      </c>
      <c r="R482" s="76" t="str">
        <f>PROPER(IF(data!$E482&gt;1000, TRUE, FALSE))</f>
        <v>False</v>
      </c>
      <c r="S482" s="11" t="str">
        <f>PROPER(IF(data!$E482&gt;3000, TRUE, FALSE))</f>
        <v>False</v>
      </c>
      <c r="T482" s="78" t="str">
        <f>UPPER(LEFT(data!$C482, 2))</f>
        <v>VT</v>
      </c>
      <c r="V482" s="55"/>
      <c r="W482" s="73"/>
      <c r="X482"/>
      <c r="Y482"/>
      <c r="AE482"/>
    </row>
    <row r="483" spans="1:31" x14ac:dyDescent="0.2">
      <c r="A483" s="84" t="s">
        <v>7</v>
      </c>
      <c r="B483" s="84" t="s">
        <v>15</v>
      </c>
      <c r="C483" s="58" t="s">
        <v>40</v>
      </c>
      <c r="D483" s="58" t="s">
        <v>46</v>
      </c>
      <c r="E483" s="30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31">
        <v>41548</v>
      </c>
      <c r="N483" s="3">
        <v>10</v>
      </c>
      <c r="O483" s="58" t="s">
        <v>28</v>
      </c>
      <c r="P483" s="32">
        <v>2013</v>
      </c>
      <c r="Q483" s="30" t="str">
        <f>_xlfn.CONCAT(data!$O483, " ", data!$P483)</f>
        <v>October 2013</v>
      </c>
      <c r="R483" s="76" t="str">
        <f>PROPER(IF(data!$E483&gt;1000, TRUE, FALSE))</f>
        <v>True</v>
      </c>
      <c r="S483" s="11" t="str">
        <f>PROPER(IF(data!$E483&gt;3000, TRUE, FALSE))</f>
        <v>False</v>
      </c>
      <c r="T483" s="78" t="str">
        <f>UPPER(LEFT(data!$C483, 2))</f>
        <v>VT</v>
      </c>
      <c r="V483" s="55"/>
      <c r="W483" s="73"/>
      <c r="X483"/>
      <c r="Y483"/>
      <c r="AE483"/>
    </row>
    <row r="484" spans="1:31" x14ac:dyDescent="0.2">
      <c r="A484" s="84" t="s">
        <v>8</v>
      </c>
      <c r="B484" s="84" t="s">
        <v>16</v>
      </c>
      <c r="C484" s="58" t="s">
        <v>40</v>
      </c>
      <c r="D484" s="58" t="s">
        <v>46</v>
      </c>
      <c r="E484" s="30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31">
        <v>41548</v>
      </c>
      <c r="N484" s="3">
        <v>10</v>
      </c>
      <c r="O484" s="58" t="s">
        <v>28</v>
      </c>
      <c r="P484" s="32">
        <v>2013</v>
      </c>
      <c r="Q484" s="30" t="str">
        <f>_xlfn.CONCAT(data!$O484, " ", data!$P484)</f>
        <v>October 2013</v>
      </c>
      <c r="R484" s="76" t="str">
        <f>PROPER(IF(data!$E484&gt;1000, TRUE, FALSE))</f>
        <v>True</v>
      </c>
      <c r="S484" s="11" t="str">
        <f>PROPER(IF(data!$E484&gt;3000, TRUE, FALSE))</f>
        <v>False</v>
      </c>
      <c r="T484" s="78" t="str">
        <f>UPPER(LEFT(data!$C484, 2))</f>
        <v>VT</v>
      </c>
      <c r="V484" s="55"/>
      <c r="W484" s="73"/>
      <c r="X484"/>
      <c r="Y484"/>
      <c r="AE484"/>
    </row>
    <row r="485" spans="1:31" x14ac:dyDescent="0.2">
      <c r="A485" s="84" t="s">
        <v>9</v>
      </c>
      <c r="B485" s="84" t="s">
        <v>14</v>
      </c>
      <c r="C485" s="58" t="s">
        <v>40</v>
      </c>
      <c r="D485" s="58" t="s">
        <v>46</v>
      </c>
      <c r="E485" s="30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31">
        <v>41944</v>
      </c>
      <c r="N485" s="3">
        <v>11</v>
      </c>
      <c r="O485" s="58" t="s">
        <v>29</v>
      </c>
      <c r="P485" s="32">
        <v>2014</v>
      </c>
      <c r="Q485" s="30" t="str">
        <f>_xlfn.CONCAT(data!$O485, " ", data!$P485)</f>
        <v>November 2014</v>
      </c>
      <c r="R485" s="76" t="str">
        <f>PROPER(IF(data!$E485&gt;1000, TRUE, FALSE))</f>
        <v>True</v>
      </c>
      <c r="S485" s="11" t="str">
        <f>PROPER(IF(data!$E485&gt;3000, TRUE, FALSE))</f>
        <v>False</v>
      </c>
      <c r="T485" s="78" t="str">
        <f>UPPER(LEFT(data!$C485, 2))</f>
        <v>VT</v>
      </c>
      <c r="V485" s="55"/>
      <c r="W485" s="73"/>
      <c r="X485"/>
      <c r="Y485"/>
      <c r="AE485"/>
    </row>
    <row r="486" spans="1:31" x14ac:dyDescent="0.2">
      <c r="A486" s="84" t="s">
        <v>10</v>
      </c>
      <c r="B486" s="84" t="s">
        <v>17</v>
      </c>
      <c r="C486" s="58" t="s">
        <v>40</v>
      </c>
      <c r="D486" s="58" t="s">
        <v>46</v>
      </c>
      <c r="E486" s="30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31">
        <v>41609</v>
      </c>
      <c r="N486" s="3">
        <v>12</v>
      </c>
      <c r="O486" s="58" t="s">
        <v>30</v>
      </c>
      <c r="P486" s="32">
        <v>2013</v>
      </c>
      <c r="Q486" s="30" t="str">
        <f>_xlfn.CONCAT(data!$O486, " ", data!$P486)</f>
        <v>December 2013</v>
      </c>
      <c r="R486" s="76" t="str">
        <f>PROPER(IF(data!$E486&gt;1000, TRUE, FALSE))</f>
        <v>True</v>
      </c>
      <c r="S486" s="11" t="str">
        <f>PROPER(IF(data!$E486&gt;3000, TRUE, FALSE))</f>
        <v>False</v>
      </c>
      <c r="T486" s="78" t="str">
        <f>UPPER(LEFT(data!$C486, 2))</f>
        <v>VT</v>
      </c>
      <c r="V486" s="55"/>
      <c r="W486" s="73"/>
      <c r="X486"/>
      <c r="Y486"/>
      <c r="AE486"/>
    </row>
    <row r="487" spans="1:31" x14ac:dyDescent="0.2">
      <c r="A487" s="84" t="s">
        <v>9</v>
      </c>
      <c r="B487" s="84" t="s">
        <v>15</v>
      </c>
      <c r="C487" s="58" t="s">
        <v>41</v>
      </c>
      <c r="D487" s="58" t="s">
        <v>46</v>
      </c>
      <c r="E487" s="30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31">
        <v>41640</v>
      </c>
      <c r="N487" s="3">
        <v>1</v>
      </c>
      <c r="O487" s="58" t="s">
        <v>19</v>
      </c>
      <c r="P487" s="32">
        <v>2014</v>
      </c>
      <c r="Q487" s="30" t="str">
        <f>_xlfn.CONCAT(data!$O487, " ", data!$P487)</f>
        <v>January 2014</v>
      </c>
      <c r="R487" s="76" t="str">
        <f>PROPER(IF(data!$E487&gt;1000, TRUE, FALSE))</f>
        <v>False</v>
      </c>
      <c r="S487" s="11" t="str">
        <f>PROPER(IF(data!$E487&gt;3000, TRUE, FALSE))</f>
        <v>False</v>
      </c>
      <c r="T487" s="78" t="str">
        <f>UPPER(LEFT(data!$C487, 2))</f>
        <v>AM</v>
      </c>
      <c r="V487" s="55"/>
      <c r="W487" s="73"/>
      <c r="X487"/>
      <c r="Y487"/>
      <c r="AE487"/>
    </row>
    <row r="488" spans="1:31" x14ac:dyDescent="0.2">
      <c r="A488" s="84" t="s">
        <v>10</v>
      </c>
      <c r="B488" s="84" t="s">
        <v>14</v>
      </c>
      <c r="C488" s="58" t="s">
        <v>41</v>
      </c>
      <c r="D488" s="58" t="s">
        <v>46</v>
      </c>
      <c r="E488" s="30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31">
        <v>41671</v>
      </c>
      <c r="N488" s="3">
        <v>2</v>
      </c>
      <c r="O488" s="58" t="s">
        <v>20</v>
      </c>
      <c r="P488" s="32">
        <v>2014</v>
      </c>
      <c r="Q488" s="30" t="str">
        <f>_xlfn.CONCAT(data!$O488, " ", data!$P488)</f>
        <v>February 2014</v>
      </c>
      <c r="R488" s="76" t="str">
        <f>PROPER(IF(data!$E488&gt;1000, TRUE, FALSE))</f>
        <v>True</v>
      </c>
      <c r="S488" s="11" t="str">
        <f>PROPER(IF(data!$E488&gt;3000, TRUE, FALSE))</f>
        <v>False</v>
      </c>
      <c r="T488" s="78" t="str">
        <f>UPPER(LEFT(data!$C488, 2))</f>
        <v>AM</v>
      </c>
      <c r="V488" s="55"/>
      <c r="W488" s="73"/>
      <c r="X488"/>
      <c r="Y488"/>
      <c r="AE488"/>
    </row>
    <row r="489" spans="1:31" x14ac:dyDescent="0.2">
      <c r="A489" s="84" t="s">
        <v>7</v>
      </c>
      <c r="B489" s="84" t="s">
        <v>15</v>
      </c>
      <c r="C489" s="58" t="s">
        <v>41</v>
      </c>
      <c r="D489" s="58" t="s">
        <v>46</v>
      </c>
      <c r="E489" s="30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31">
        <v>41699</v>
      </c>
      <c r="N489" s="3">
        <v>3</v>
      </c>
      <c r="O489" s="58" t="s">
        <v>21</v>
      </c>
      <c r="P489" s="32">
        <v>2014</v>
      </c>
      <c r="Q489" s="30" t="str">
        <f>_xlfn.CONCAT(data!$O489, " ", data!$P489)</f>
        <v>March 2014</v>
      </c>
      <c r="R489" s="76" t="str">
        <f>PROPER(IF(data!$E489&gt;1000, TRUE, FALSE))</f>
        <v>True</v>
      </c>
      <c r="S489" s="11" t="str">
        <f>PROPER(IF(data!$E489&gt;3000, TRUE, FALSE))</f>
        <v>False</v>
      </c>
      <c r="T489" s="78" t="str">
        <f>UPPER(LEFT(data!$C489, 2))</f>
        <v>AM</v>
      </c>
      <c r="V489" s="55"/>
      <c r="W489" s="73"/>
      <c r="X489"/>
      <c r="Y489"/>
      <c r="AE489"/>
    </row>
    <row r="490" spans="1:31" x14ac:dyDescent="0.2">
      <c r="A490" s="84" t="s">
        <v>11</v>
      </c>
      <c r="B490" s="84" t="s">
        <v>14</v>
      </c>
      <c r="C490" s="58" t="s">
        <v>41</v>
      </c>
      <c r="D490" s="58" t="s">
        <v>46</v>
      </c>
      <c r="E490" s="3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31">
        <v>41730</v>
      </c>
      <c r="N490" s="3">
        <v>4</v>
      </c>
      <c r="O490" s="58" t="s">
        <v>22</v>
      </c>
      <c r="P490" s="32">
        <v>2014</v>
      </c>
      <c r="Q490" s="30" t="str">
        <f>_xlfn.CONCAT(data!$O490, " ", data!$P490)</f>
        <v>April 2014</v>
      </c>
      <c r="R490" s="76" t="str">
        <f>PROPER(IF(data!$E490&gt;1000, TRUE, FALSE))</f>
        <v>True</v>
      </c>
      <c r="S490" s="11" t="str">
        <f>PROPER(IF(data!$E490&gt;3000, TRUE, FALSE))</f>
        <v>True</v>
      </c>
      <c r="T490" s="78" t="str">
        <f>UPPER(LEFT(data!$C490, 2))</f>
        <v>AM</v>
      </c>
      <c r="V490" s="55"/>
      <c r="W490" s="73"/>
      <c r="X490"/>
      <c r="Y490"/>
      <c r="AE490"/>
    </row>
    <row r="491" spans="1:31" x14ac:dyDescent="0.2">
      <c r="A491" s="84" t="s">
        <v>10</v>
      </c>
      <c r="B491" s="84" t="s">
        <v>18</v>
      </c>
      <c r="C491" s="58" t="s">
        <v>41</v>
      </c>
      <c r="D491" s="58" t="s">
        <v>46</v>
      </c>
      <c r="E491" s="30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31">
        <v>41760</v>
      </c>
      <c r="N491" s="3">
        <v>5</v>
      </c>
      <c r="O491" s="58" t="s">
        <v>23</v>
      </c>
      <c r="P491" s="32">
        <v>2014</v>
      </c>
      <c r="Q491" s="30" t="str">
        <f>_xlfn.CONCAT(data!$O491, " ", data!$P491)</f>
        <v>May 2014</v>
      </c>
      <c r="R491" s="76" t="str">
        <f>PROPER(IF(data!$E491&gt;1000, TRUE, FALSE))</f>
        <v>True</v>
      </c>
      <c r="S491" s="11" t="str">
        <f>PROPER(IF(data!$E491&gt;3000, TRUE, FALSE))</f>
        <v>False</v>
      </c>
      <c r="T491" s="78" t="str">
        <f>UPPER(LEFT(data!$C491, 2))</f>
        <v>AM</v>
      </c>
      <c r="V491" s="55"/>
      <c r="W491" s="73"/>
      <c r="X491"/>
      <c r="Y491"/>
      <c r="AE491"/>
    </row>
    <row r="492" spans="1:31" x14ac:dyDescent="0.2">
      <c r="A492" s="84" t="s">
        <v>11</v>
      </c>
      <c r="B492" s="84" t="s">
        <v>17</v>
      </c>
      <c r="C492" s="58" t="s">
        <v>41</v>
      </c>
      <c r="D492" s="58" t="s">
        <v>46</v>
      </c>
      <c r="E492" s="30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31">
        <v>41852</v>
      </c>
      <c r="N492" s="3">
        <v>8</v>
      </c>
      <c r="O492" s="58" t="s">
        <v>26</v>
      </c>
      <c r="P492" s="32">
        <v>2014</v>
      </c>
      <c r="Q492" s="30" t="str">
        <f>_xlfn.CONCAT(data!$O492, " ", data!$P492)</f>
        <v>August 2014</v>
      </c>
      <c r="R492" s="76" t="str">
        <f>PROPER(IF(data!$E492&gt;1000, TRUE, FALSE))</f>
        <v>True</v>
      </c>
      <c r="S492" s="11" t="str">
        <f>PROPER(IF(data!$E492&gt;3000, TRUE, FALSE))</f>
        <v>False</v>
      </c>
      <c r="T492" s="78" t="str">
        <f>UPPER(LEFT(data!$C492, 2))</f>
        <v>AM</v>
      </c>
      <c r="V492" s="55"/>
      <c r="W492" s="73"/>
      <c r="X492"/>
      <c r="Y492"/>
      <c r="AE492"/>
    </row>
    <row r="493" spans="1:31" x14ac:dyDescent="0.2">
      <c r="A493" s="84" t="s">
        <v>10</v>
      </c>
      <c r="B493" s="84" t="s">
        <v>14</v>
      </c>
      <c r="C493" s="58" t="s">
        <v>41</v>
      </c>
      <c r="D493" s="58" t="s">
        <v>46</v>
      </c>
      <c r="E493" s="30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31">
        <v>41883</v>
      </c>
      <c r="N493" s="3">
        <v>9</v>
      </c>
      <c r="O493" s="58" t="s">
        <v>27</v>
      </c>
      <c r="P493" s="32">
        <v>2014</v>
      </c>
      <c r="Q493" s="30" t="str">
        <f>_xlfn.CONCAT(data!$O493, " ", data!$P493)</f>
        <v>September 2014</v>
      </c>
      <c r="R493" s="76" t="str">
        <f>PROPER(IF(data!$E493&gt;1000, TRUE, FALSE))</f>
        <v>False</v>
      </c>
      <c r="S493" s="11" t="str">
        <f>PROPER(IF(data!$E493&gt;3000, TRUE, FALSE))</f>
        <v>False</v>
      </c>
      <c r="T493" s="78" t="str">
        <f>UPPER(LEFT(data!$C493, 2))</f>
        <v>AM</v>
      </c>
      <c r="V493" s="55"/>
      <c r="W493" s="73"/>
      <c r="X493"/>
      <c r="Y493"/>
      <c r="AE493"/>
    </row>
    <row r="494" spans="1:31" x14ac:dyDescent="0.2">
      <c r="A494" s="84" t="s">
        <v>8</v>
      </c>
      <c r="B494" s="84" t="s">
        <v>16</v>
      </c>
      <c r="C494" s="58" t="s">
        <v>41</v>
      </c>
      <c r="D494" s="58" t="s">
        <v>46</v>
      </c>
      <c r="E494" s="30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31">
        <v>41974</v>
      </c>
      <c r="N494" s="3">
        <v>12</v>
      </c>
      <c r="O494" s="58" t="s">
        <v>30</v>
      </c>
      <c r="P494" s="32">
        <v>2014</v>
      </c>
      <c r="Q494" s="30" t="str">
        <f>_xlfn.CONCAT(data!$O494, " ", data!$P494)</f>
        <v>December 2014</v>
      </c>
      <c r="R494" s="76" t="str">
        <f>PROPER(IF(data!$E494&gt;1000, TRUE, FALSE))</f>
        <v>True</v>
      </c>
      <c r="S494" s="11" t="str">
        <f>PROPER(IF(data!$E494&gt;3000, TRUE, FALSE))</f>
        <v>False</v>
      </c>
      <c r="T494" s="78" t="str">
        <f>UPPER(LEFT(data!$C494, 2))</f>
        <v>AM</v>
      </c>
      <c r="V494" s="55"/>
      <c r="W494" s="73"/>
      <c r="X494"/>
      <c r="Y494"/>
      <c r="AE494"/>
    </row>
    <row r="495" spans="1:31" x14ac:dyDescent="0.2">
      <c r="A495" s="84" t="s">
        <v>7</v>
      </c>
      <c r="B495" s="84" t="s">
        <v>16</v>
      </c>
      <c r="C495" s="58" t="s">
        <v>41</v>
      </c>
      <c r="D495" s="58" t="s">
        <v>46</v>
      </c>
      <c r="E495" s="30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31">
        <v>41974</v>
      </c>
      <c r="N495" s="3">
        <v>12</v>
      </c>
      <c r="O495" s="58" t="s">
        <v>30</v>
      </c>
      <c r="P495" s="32">
        <v>2014</v>
      </c>
      <c r="Q495" s="30" t="str">
        <f>_xlfn.CONCAT(data!$O495, " ", data!$P495)</f>
        <v>December 2014</v>
      </c>
      <c r="R495" s="76" t="str">
        <f>PROPER(IF(data!$E495&gt;1000, TRUE, FALSE))</f>
        <v>False</v>
      </c>
      <c r="S495" s="11" t="str">
        <f>PROPER(IF(data!$E495&gt;3000, TRUE, FALSE))</f>
        <v>False</v>
      </c>
      <c r="T495" s="78" t="str">
        <f>UPPER(LEFT(data!$C495, 2))</f>
        <v>AM</v>
      </c>
      <c r="V495" s="55"/>
      <c r="W495" s="73"/>
      <c r="X495"/>
      <c r="Y495"/>
      <c r="AE495"/>
    </row>
    <row r="496" spans="1:31" x14ac:dyDescent="0.2">
      <c r="A496" s="84" t="s">
        <v>11</v>
      </c>
      <c r="B496" s="84" t="s">
        <v>16</v>
      </c>
      <c r="C496" s="58" t="s">
        <v>36</v>
      </c>
      <c r="D496" s="58" t="s">
        <v>46</v>
      </c>
      <c r="E496" s="30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31">
        <v>41548</v>
      </c>
      <c r="N496" s="3">
        <v>10</v>
      </c>
      <c r="O496" s="58" t="s">
        <v>28</v>
      </c>
      <c r="P496" s="32">
        <v>2013</v>
      </c>
      <c r="Q496" s="30" t="str">
        <f>_xlfn.CONCAT(data!$O496, " ", data!$P496)</f>
        <v>October 2013</v>
      </c>
      <c r="R496" s="76" t="str">
        <f>PROPER(IF(data!$E496&gt;1000, TRUE, FALSE))</f>
        <v>True</v>
      </c>
      <c r="S496" s="11" t="str">
        <f>PROPER(IF(data!$E496&gt;3000, TRUE, FALSE))</f>
        <v>False</v>
      </c>
      <c r="T496" s="78" t="str">
        <f>UPPER(LEFT(data!$C496, 2))</f>
        <v>CA</v>
      </c>
      <c r="V496" s="55"/>
      <c r="W496" s="73"/>
      <c r="X496"/>
      <c r="Y496"/>
      <c r="AE496"/>
    </row>
    <row r="497" spans="1:31" x14ac:dyDescent="0.2">
      <c r="A497" s="84" t="s">
        <v>10</v>
      </c>
      <c r="B497" s="84" t="s">
        <v>16</v>
      </c>
      <c r="C497" s="58" t="s">
        <v>38</v>
      </c>
      <c r="D497" s="58" t="s">
        <v>46</v>
      </c>
      <c r="E497" s="30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31">
        <v>41730</v>
      </c>
      <c r="N497" s="3">
        <v>4</v>
      </c>
      <c r="O497" s="58" t="s">
        <v>22</v>
      </c>
      <c r="P497" s="32">
        <v>2014</v>
      </c>
      <c r="Q497" s="30" t="str">
        <f>_xlfn.CONCAT(data!$O497, " ", data!$P497)</f>
        <v>April 2014</v>
      </c>
      <c r="R497" s="76" t="str">
        <f>PROPER(IF(data!$E497&gt;1000, TRUE, FALSE))</f>
        <v>True</v>
      </c>
      <c r="S497" s="11" t="str">
        <f>PROPER(IF(data!$E497&gt;3000, TRUE, FALSE))</f>
        <v>False</v>
      </c>
      <c r="T497" s="78" t="str">
        <f>UPPER(LEFT(data!$C497, 2))</f>
        <v>PA</v>
      </c>
      <c r="V497" s="55"/>
      <c r="W497" s="73"/>
      <c r="X497"/>
      <c r="Y497"/>
      <c r="AE497"/>
    </row>
    <row r="498" spans="1:31" x14ac:dyDescent="0.2">
      <c r="A498" s="84" t="s">
        <v>11</v>
      </c>
      <c r="B498" s="84" t="s">
        <v>16</v>
      </c>
      <c r="C498" s="58" t="s">
        <v>38</v>
      </c>
      <c r="D498" s="58" t="s">
        <v>46</v>
      </c>
      <c r="E498" s="30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31">
        <v>41548</v>
      </c>
      <c r="N498" s="3">
        <v>10</v>
      </c>
      <c r="O498" s="58" t="s">
        <v>28</v>
      </c>
      <c r="P498" s="32">
        <v>2013</v>
      </c>
      <c r="Q498" s="30" t="str">
        <f>_xlfn.CONCAT(data!$O498, " ", data!$P498)</f>
        <v>October 2013</v>
      </c>
      <c r="R498" s="76" t="str">
        <f>PROPER(IF(data!$E498&gt;1000, TRUE, FALSE))</f>
        <v>True</v>
      </c>
      <c r="S498" s="11" t="str">
        <f>PROPER(IF(data!$E498&gt;3000, TRUE, FALSE))</f>
        <v>False</v>
      </c>
      <c r="T498" s="78" t="str">
        <f>UPPER(LEFT(data!$C498, 2))</f>
        <v>PA</v>
      </c>
      <c r="V498" s="55"/>
      <c r="W498" s="73"/>
      <c r="X498"/>
      <c r="Y498"/>
      <c r="AE498"/>
    </row>
    <row r="499" spans="1:31" x14ac:dyDescent="0.2">
      <c r="A499" s="84" t="s">
        <v>8</v>
      </c>
      <c r="B499" s="84" t="s">
        <v>14</v>
      </c>
      <c r="C499" s="58" t="s">
        <v>39</v>
      </c>
      <c r="D499" s="58" t="s">
        <v>46</v>
      </c>
      <c r="E499" s="30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31">
        <v>41640</v>
      </c>
      <c r="N499" s="3">
        <v>1</v>
      </c>
      <c r="O499" s="58" t="s">
        <v>19</v>
      </c>
      <c r="P499" s="32">
        <v>2014</v>
      </c>
      <c r="Q499" s="30" t="str">
        <f>_xlfn.CONCAT(data!$O499, " ", data!$P499)</f>
        <v>January 2014</v>
      </c>
      <c r="R499" s="76" t="str">
        <f>PROPER(IF(data!$E499&gt;1000, TRUE, FALSE))</f>
        <v>False</v>
      </c>
      <c r="S499" s="11" t="str">
        <f>PROPER(IF(data!$E499&gt;3000, TRUE, FALSE))</f>
        <v>False</v>
      </c>
      <c r="T499" s="78" t="str">
        <f>UPPER(LEFT(data!$C499, 2))</f>
        <v>VE</v>
      </c>
      <c r="V499" s="55"/>
      <c r="W499" s="73"/>
      <c r="X499"/>
      <c r="Y499"/>
      <c r="AE499"/>
    </row>
    <row r="500" spans="1:31" x14ac:dyDescent="0.2">
      <c r="A500" s="84" t="s">
        <v>11</v>
      </c>
      <c r="B500" s="84" t="s">
        <v>17</v>
      </c>
      <c r="C500" s="58" t="s">
        <v>39</v>
      </c>
      <c r="D500" s="58" t="s">
        <v>46</v>
      </c>
      <c r="E500" s="3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31">
        <v>41913</v>
      </c>
      <c r="N500" s="3">
        <v>10</v>
      </c>
      <c r="O500" s="58" t="s">
        <v>28</v>
      </c>
      <c r="P500" s="32">
        <v>2014</v>
      </c>
      <c r="Q500" s="30" t="str">
        <f>_xlfn.CONCAT(data!$O500, " ", data!$P500)</f>
        <v>October 2014</v>
      </c>
      <c r="R500" s="76" t="str">
        <f>PROPER(IF(data!$E500&gt;1000, TRUE, FALSE))</f>
        <v>False</v>
      </c>
      <c r="S500" s="11" t="str">
        <f>PROPER(IF(data!$E500&gt;3000, TRUE, FALSE))</f>
        <v>False</v>
      </c>
      <c r="T500" s="78" t="str">
        <f>UPPER(LEFT(data!$C500, 2))</f>
        <v>VE</v>
      </c>
      <c r="V500" s="55"/>
      <c r="W500" s="73"/>
      <c r="X500"/>
      <c r="Y500"/>
      <c r="AE500"/>
    </row>
    <row r="501" spans="1:31" x14ac:dyDescent="0.2">
      <c r="A501" s="84" t="s">
        <v>10</v>
      </c>
      <c r="B501" s="84" t="s">
        <v>15</v>
      </c>
      <c r="C501" s="58" t="s">
        <v>40</v>
      </c>
      <c r="D501" s="58" t="s">
        <v>46</v>
      </c>
      <c r="E501" s="30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31">
        <v>41699</v>
      </c>
      <c r="N501" s="3">
        <v>3</v>
      </c>
      <c r="O501" s="58" t="s">
        <v>21</v>
      </c>
      <c r="P501" s="32">
        <v>2014</v>
      </c>
      <c r="Q501" s="30" t="str">
        <f>_xlfn.CONCAT(data!$O501, " ", data!$P501)</f>
        <v>March 2014</v>
      </c>
      <c r="R501" s="76" t="str">
        <f>PROPER(IF(data!$E501&gt;1000, TRUE, FALSE))</f>
        <v>True</v>
      </c>
      <c r="S501" s="11" t="str">
        <f>PROPER(IF(data!$E501&gt;3000, TRUE, FALSE))</f>
        <v>False</v>
      </c>
      <c r="T501" s="78" t="str">
        <f>UPPER(LEFT(data!$C501, 2))</f>
        <v>VT</v>
      </c>
      <c r="V501" s="55"/>
      <c r="W501" s="73"/>
      <c r="X501"/>
      <c r="Y501"/>
      <c r="AE501"/>
    </row>
    <row r="502" spans="1:31" x14ac:dyDescent="0.2">
      <c r="A502" s="84" t="s">
        <v>11</v>
      </c>
      <c r="B502" s="84" t="s">
        <v>18</v>
      </c>
      <c r="C502" s="58" t="s">
        <v>40</v>
      </c>
      <c r="D502" s="58" t="s">
        <v>46</v>
      </c>
      <c r="E502" s="30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31">
        <v>41518</v>
      </c>
      <c r="N502" s="3">
        <v>9</v>
      </c>
      <c r="O502" s="58" t="s">
        <v>27</v>
      </c>
      <c r="P502" s="32">
        <v>2013</v>
      </c>
      <c r="Q502" s="30" t="str">
        <f>_xlfn.CONCAT(data!$O502, " ", data!$P502)</f>
        <v>September 2013</v>
      </c>
      <c r="R502" s="76" t="str">
        <f>PROPER(IF(data!$E502&gt;1000, TRUE, FALSE))</f>
        <v>True</v>
      </c>
      <c r="S502" s="11" t="str">
        <f>PROPER(IF(data!$E502&gt;3000, TRUE, FALSE))</f>
        <v>False</v>
      </c>
      <c r="T502" s="78" t="str">
        <f>UPPER(LEFT(data!$C502, 2))</f>
        <v>VT</v>
      </c>
      <c r="V502" s="55"/>
      <c r="W502" s="73"/>
      <c r="X502"/>
      <c r="Y502"/>
      <c r="AE502"/>
    </row>
    <row r="503" spans="1:31" x14ac:dyDescent="0.2">
      <c r="A503" s="84" t="s">
        <v>8</v>
      </c>
      <c r="B503" s="84" t="s">
        <v>15</v>
      </c>
      <c r="C503" s="58" t="s">
        <v>41</v>
      </c>
      <c r="D503" s="58" t="s">
        <v>46</v>
      </c>
      <c r="E503" s="30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31">
        <v>41821</v>
      </c>
      <c r="N503" s="3">
        <v>7</v>
      </c>
      <c r="O503" s="58" t="s">
        <v>25</v>
      </c>
      <c r="P503" s="32">
        <v>2014</v>
      </c>
      <c r="Q503" s="30" t="str">
        <f>_xlfn.CONCAT(data!$O503, " ", data!$P503)</f>
        <v>July 2014</v>
      </c>
      <c r="R503" s="76" t="str">
        <f>PROPER(IF(data!$E503&gt;1000, TRUE, FALSE))</f>
        <v>True</v>
      </c>
      <c r="S503" s="11" t="str">
        <f>PROPER(IF(data!$E503&gt;3000, TRUE, FALSE))</f>
        <v>True</v>
      </c>
      <c r="T503" s="78" t="str">
        <f>UPPER(LEFT(data!$C503, 2))</f>
        <v>AM</v>
      </c>
      <c r="V503" s="55"/>
      <c r="W503" s="73"/>
      <c r="X503"/>
      <c r="Y503"/>
      <c r="AE503"/>
    </row>
    <row r="504" spans="1:31" x14ac:dyDescent="0.2">
      <c r="A504" s="84" t="s">
        <v>11</v>
      </c>
      <c r="B504" s="84" t="s">
        <v>17</v>
      </c>
      <c r="C504" s="58" t="s">
        <v>41</v>
      </c>
      <c r="D504" s="58" t="s">
        <v>46</v>
      </c>
      <c r="E504" s="30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31">
        <v>41913</v>
      </c>
      <c r="N504" s="3">
        <v>10</v>
      </c>
      <c r="O504" s="58" t="s">
        <v>28</v>
      </c>
      <c r="P504" s="32">
        <v>2014</v>
      </c>
      <c r="Q504" s="30" t="str">
        <f>_xlfn.CONCAT(data!$O504, " ", data!$P504)</f>
        <v>October 2014</v>
      </c>
      <c r="R504" s="76" t="str">
        <f>PROPER(IF(data!$E504&gt;1000, TRUE, FALSE))</f>
        <v>False</v>
      </c>
      <c r="S504" s="11" t="str">
        <f>PROPER(IF(data!$E504&gt;3000, TRUE, FALSE))</f>
        <v>False</v>
      </c>
      <c r="T504" s="78" t="str">
        <f>UPPER(LEFT(data!$C504, 2))</f>
        <v>AM</v>
      </c>
      <c r="V504" s="55"/>
      <c r="W504" s="73"/>
      <c r="X504"/>
      <c r="Y504"/>
      <c r="AE504"/>
    </row>
    <row r="505" spans="1:31" x14ac:dyDescent="0.2">
      <c r="A505" s="84" t="s">
        <v>11</v>
      </c>
      <c r="B505" s="84" t="s">
        <v>14</v>
      </c>
      <c r="C505" s="58" t="s">
        <v>36</v>
      </c>
      <c r="D505" s="58" t="s">
        <v>46</v>
      </c>
      <c r="E505" s="30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31">
        <v>41671</v>
      </c>
      <c r="N505" s="3">
        <v>2</v>
      </c>
      <c r="O505" s="58" t="s">
        <v>20</v>
      </c>
      <c r="P505" s="32">
        <v>2014</v>
      </c>
      <c r="Q505" s="30" t="str">
        <f>_xlfn.CONCAT(data!$O505, " ", data!$P505)</f>
        <v>February 2014</v>
      </c>
      <c r="R505" s="76" t="str">
        <f>PROPER(IF(data!$E505&gt;1000, TRUE, FALSE))</f>
        <v>True</v>
      </c>
      <c r="S505" s="11" t="str">
        <f>PROPER(IF(data!$E505&gt;3000, TRUE, FALSE))</f>
        <v>False</v>
      </c>
      <c r="T505" s="78" t="str">
        <f>UPPER(LEFT(data!$C505, 2))</f>
        <v>CA</v>
      </c>
      <c r="V505" s="55"/>
      <c r="W505" s="73"/>
      <c r="X505"/>
      <c r="Y505"/>
      <c r="AE505"/>
    </row>
    <row r="506" spans="1:31" x14ac:dyDescent="0.2">
      <c r="A506" s="84" t="s">
        <v>10</v>
      </c>
      <c r="B506" s="84" t="s">
        <v>17</v>
      </c>
      <c r="C506" s="58" t="s">
        <v>36</v>
      </c>
      <c r="D506" s="58" t="s">
        <v>46</v>
      </c>
      <c r="E506" s="30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31">
        <v>41699</v>
      </c>
      <c r="N506" s="3">
        <v>3</v>
      </c>
      <c r="O506" s="58" t="s">
        <v>21</v>
      </c>
      <c r="P506" s="32">
        <v>2014</v>
      </c>
      <c r="Q506" s="30" t="str">
        <f>_xlfn.CONCAT(data!$O506, " ", data!$P506)</f>
        <v>March 2014</v>
      </c>
      <c r="R506" s="76" t="str">
        <f>PROPER(IF(data!$E506&gt;1000, TRUE, FALSE))</f>
        <v>False</v>
      </c>
      <c r="S506" s="11" t="str">
        <f>PROPER(IF(data!$E506&gt;3000, TRUE, FALSE))</f>
        <v>False</v>
      </c>
      <c r="T506" s="78" t="str">
        <f>UPPER(LEFT(data!$C506, 2))</f>
        <v>CA</v>
      </c>
      <c r="V506" s="55"/>
      <c r="W506" s="73"/>
      <c r="X506"/>
      <c r="Y506"/>
      <c r="AE506"/>
    </row>
    <row r="507" spans="1:31" x14ac:dyDescent="0.2">
      <c r="A507" s="84" t="s">
        <v>7</v>
      </c>
      <c r="B507" s="84" t="s">
        <v>17</v>
      </c>
      <c r="C507" s="58" t="s">
        <v>36</v>
      </c>
      <c r="D507" s="58" t="s">
        <v>46</v>
      </c>
      <c r="E507" s="30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31">
        <v>41821</v>
      </c>
      <c r="N507" s="3">
        <v>7</v>
      </c>
      <c r="O507" s="58" t="s">
        <v>25</v>
      </c>
      <c r="P507" s="32">
        <v>2014</v>
      </c>
      <c r="Q507" s="30" t="str">
        <f>_xlfn.CONCAT(data!$O507, " ", data!$P507)</f>
        <v>July 2014</v>
      </c>
      <c r="R507" s="76" t="str">
        <f>PROPER(IF(data!$E507&gt;1000, TRUE, FALSE))</f>
        <v>True</v>
      </c>
      <c r="S507" s="11" t="str">
        <f>PROPER(IF(data!$E507&gt;3000, TRUE, FALSE))</f>
        <v>False</v>
      </c>
      <c r="T507" s="78" t="str">
        <f>UPPER(LEFT(data!$C507, 2))</f>
        <v>CA</v>
      </c>
      <c r="V507" s="55"/>
      <c r="W507" s="73"/>
      <c r="X507"/>
      <c r="Y507"/>
      <c r="AE507"/>
    </row>
    <row r="508" spans="1:31" x14ac:dyDescent="0.2">
      <c r="A508" s="84" t="s">
        <v>9</v>
      </c>
      <c r="B508" s="84" t="s">
        <v>16</v>
      </c>
      <c r="C508" s="58" t="s">
        <v>36</v>
      </c>
      <c r="D508" s="58" t="s">
        <v>46</v>
      </c>
      <c r="E508" s="30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31">
        <v>41913</v>
      </c>
      <c r="N508" s="3">
        <v>10</v>
      </c>
      <c r="O508" s="58" t="s">
        <v>28</v>
      </c>
      <c r="P508" s="32">
        <v>2014</v>
      </c>
      <c r="Q508" s="30" t="str">
        <f>_xlfn.CONCAT(data!$O508, " ", data!$P508)</f>
        <v>October 2014</v>
      </c>
      <c r="R508" s="76" t="str">
        <f>PROPER(IF(data!$E508&gt;1000, TRUE, FALSE))</f>
        <v>True</v>
      </c>
      <c r="S508" s="11" t="str">
        <f>PROPER(IF(data!$E508&gt;3000, TRUE, FALSE))</f>
        <v>False</v>
      </c>
      <c r="T508" s="78" t="str">
        <f>UPPER(LEFT(data!$C508, 2))</f>
        <v>CA</v>
      </c>
      <c r="V508" s="55"/>
      <c r="W508" s="73"/>
      <c r="X508"/>
      <c r="Y508"/>
      <c r="AE508"/>
    </row>
    <row r="509" spans="1:31" x14ac:dyDescent="0.2">
      <c r="A509" s="84" t="s">
        <v>8</v>
      </c>
      <c r="B509" s="84" t="s">
        <v>14</v>
      </c>
      <c r="C509" s="58" t="s">
        <v>36</v>
      </c>
      <c r="D509" s="58" t="s">
        <v>46</v>
      </c>
      <c r="E509" s="30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31">
        <v>41579</v>
      </c>
      <c r="N509" s="3">
        <v>11</v>
      </c>
      <c r="O509" s="58" t="s">
        <v>29</v>
      </c>
      <c r="P509" s="32">
        <v>2013</v>
      </c>
      <c r="Q509" s="30" t="str">
        <f>_xlfn.CONCAT(data!$O509, " ", data!$P509)</f>
        <v>November 2013</v>
      </c>
      <c r="R509" s="76" t="str">
        <f>PROPER(IF(data!$E509&gt;1000, TRUE, FALSE))</f>
        <v>True</v>
      </c>
      <c r="S509" s="11" t="str">
        <f>PROPER(IF(data!$E509&gt;3000, TRUE, FALSE))</f>
        <v>False</v>
      </c>
      <c r="T509" s="78" t="str">
        <f>UPPER(LEFT(data!$C509, 2))</f>
        <v>CA</v>
      </c>
      <c r="V509" s="55"/>
      <c r="W509" s="73"/>
      <c r="X509"/>
      <c r="Y509"/>
      <c r="AE509"/>
    </row>
    <row r="510" spans="1:31" x14ac:dyDescent="0.2">
      <c r="A510" s="84" t="s">
        <v>10</v>
      </c>
      <c r="B510" s="84" t="s">
        <v>18</v>
      </c>
      <c r="C510" s="58" t="s">
        <v>36</v>
      </c>
      <c r="D510" s="58" t="s">
        <v>46</v>
      </c>
      <c r="E510" s="3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31">
        <v>41579</v>
      </c>
      <c r="N510" s="3">
        <v>11</v>
      </c>
      <c r="O510" s="58" t="s">
        <v>29</v>
      </c>
      <c r="P510" s="32">
        <v>2013</v>
      </c>
      <c r="Q510" s="30" t="str">
        <f>_xlfn.CONCAT(data!$O510, " ", data!$P510)</f>
        <v>November 2013</v>
      </c>
      <c r="R510" s="76" t="str">
        <f>PROPER(IF(data!$E510&gt;1000, TRUE, FALSE))</f>
        <v>True</v>
      </c>
      <c r="S510" s="11" t="str">
        <f>PROPER(IF(data!$E510&gt;3000, TRUE, FALSE))</f>
        <v>False</v>
      </c>
      <c r="T510" s="78" t="str">
        <f>UPPER(LEFT(data!$C510, 2))</f>
        <v>CA</v>
      </c>
      <c r="V510" s="55"/>
      <c r="W510" s="73"/>
      <c r="X510"/>
      <c r="Y510"/>
      <c r="AE510"/>
    </row>
    <row r="511" spans="1:31" x14ac:dyDescent="0.2">
      <c r="A511" s="84" t="s">
        <v>10</v>
      </c>
      <c r="B511" s="84" t="s">
        <v>17</v>
      </c>
      <c r="C511" s="58" t="s">
        <v>37</v>
      </c>
      <c r="D511" s="58" t="s">
        <v>46</v>
      </c>
      <c r="E511" s="30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31">
        <v>41640</v>
      </c>
      <c r="N511" s="3">
        <v>1</v>
      </c>
      <c r="O511" s="58" t="s">
        <v>19</v>
      </c>
      <c r="P511" s="32">
        <v>2014</v>
      </c>
      <c r="Q511" s="30" t="str">
        <f>_xlfn.CONCAT(data!$O511, " ", data!$P511)</f>
        <v>January 2014</v>
      </c>
      <c r="R511" s="76" t="str">
        <f>PROPER(IF(data!$E511&gt;1000, TRUE, FALSE))</f>
        <v>False</v>
      </c>
      <c r="S511" s="11" t="str">
        <f>PROPER(IF(data!$E511&gt;3000, TRUE, FALSE))</f>
        <v>False</v>
      </c>
      <c r="T511" s="78" t="str">
        <f>UPPER(LEFT(data!$C511, 2))</f>
        <v>MO</v>
      </c>
      <c r="V511" s="55"/>
      <c r="W511" s="73"/>
      <c r="X511"/>
      <c r="Y511"/>
      <c r="AE511"/>
    </row>
    <row r="512" spans="1:31" x14ac:dyDescent="0.2">
      <c r="A512" s="84" t="s">
        <v>10</v>
      </c>
      <c r="B512" s="84" t="s">
        <v>17</v>
      </c>
      <c r="C512" s="58" t="s">
        <v>37</v>
      </c>
      <c r="D512" s="58" t="s">
        <v>46</v>
      </c>
      <c r="E512" s="30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31">
        <v>41548</v>
      </c>
      <c r="N512" s="3">
        <v>10</v>
      </c>
      <c r="O512" s="58" t="s">
        <v>28</v>
      </c>
      <c r="P512" s="32">
        <v>2013</v>
      </c>
      <c r="Q512" s="30" t="str">
        <f>_xlfn.CONCAT(data!$O512, " ", data!$P512)</f>
        <v>October 2013</v>
      </c>
      <c r="R512" s="76" t="str">
        <f>PROPER(IF(data!$E512&gt;1000, TRUE, FALSE))</f>
        <v>True</v>
      </c>
      <c r="S512" s="11" t="str">
        <f>PROPER(IF(data!$E512&gt;3000, TRUE, FALSE))</f>
        <v>False</v>
      </c>
      <c r="T512" s="78" t="str">
        <f>UPPER(LEFT(data!$C512, 2))</f>
        <v>MO</v>
      </c>
      <c r="V512" s="55"/>
      <c r="W512" s="73"/>
      <c r="X512"/>
      <c r="Y512"/>
      <c r="AE512"/>
    </row>
    <row r="513" spans="1:31" x14ac:dyDescent="0.2">
      <c r="A513" s="84" t="s">
        <v>8</v>
      </c>
      <c r="B513" s="84" t="s">
        <v>18</v>
      </c>
      <c r="C513" s="58" t="s">
        <v>37</v>
      </c>
      <c r="D513" s="58" t="s">
        <v>46</v>
      </c>
      <c r="E513" s="30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31">
        <v>41974</v>
      </c>
      <c r="N513" s="3">
        <v>12</v>
      </c>
      <c r="O513" s="58" t="s">
        <v>30</v>
      </c>
      <c r="P513" s="32">
        <v>2014</v>
      </c>
      <c r="Q513" s="30" t="str">
        <f>_xlfn.CONCAT(data!$O513, " ", data!$P513)</f>
        <v>December 2014</v>
      </c>
      <c r="R513" s="76" t="str">
        <f>PROPER(IF(data!$E513&gt;1000, TRUE, FALSE))</f>
        <v>True</v>
      </c>
      <c r="S513" s="11" t="str">
        <f>PROPER(IF(data!$E513&gt;3000, TRUE, FALSE))</f>
        <v>False</v>
      </c>
      <c r="T513" s="78" t="str">
        <f>UPPER(LEFT(data!$C513, 2))</f>
        <v>MO</v>
      </c>
      <c r="V513" s="55"/>
      <c r="W513" s="73"/>
      <c r="X513"/>
      <c r="Y513"/>
      <c r="AE513"/>
    </row>
    <row r="514" spans="1:31" x14ac:dyDescent="0.2">
      <c r="A514" s="84" t="s">
        <v>7</v>
      </c>
      <c r="B514" s="84" t="s">
        <v>14</v>
      </c>
      <c r="C514" s="58" t="s">
        <v>38</v>
      </c>
      <c r="D514" s="58" t="s">
        <v>46</v>
      </c>
      <c r="E514" s="30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31">
        <v>41640</v>
      </c>
      <c r="N514" s="3">
        <v>1</v>
      </c>
      <c r="O514" s="58" t="s">
        <v>19</v>
      </c>
      <c r="P514" s="32">
        <v>2014</v>
      </c>
      <c r="Q514" s="30" t="str">
        <f>_xlfn.CONCAT(data!$O514, " ", data!$P514)</f>
        <v>January 2014</v>
      </c>
      <c r="R514" s="76" t="str">
        <f>PROPER(IF(data!$E514&gt;1000, TRUE, FALSE))</f>
        <v>False</v>
      </c>
      <c r="S514" s="11" t="str">
        <f>PROPER(IF(data!$E514&gt;3000, TRUE, FALSE))</f>
        <v>False</v>
      </c>
      <c r="T514" s="78" t="str">
        <f>UPPER(LEFT(data!$C514, 2))</f>
        <v>PA</v>
      </c>
      <c r="V514" s="55"/>
      <c r="W514" s="73"/>
      <c r="X514"/>
      <c r="Y514"/>
      <c r="AE514"/>
    </row>
    <row r="515" spans="1:31" x14ac:dyDescent="0.2">
      <c r="A515" s="84" t="s">
        <v>10</v>
      </c>
      <c r="B515" s="84" t="s">
        <v>18</v>
      </c>
      <c r="C515" s="58" t="s">
        <v>38</v>
      </c>
      <c r="D515" s="58" t="s">
        <v>46</v>
      </c>
      <c r="E515" s="30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31">
        <v>41699</v>
      </c>
      <c r="N515" s="3">
        <v>3</v>
      </c>
      <c r="O515" s="58" t="s">
        <v>21</v>
      </c>
      <c r="P515" s="32">
        <v>2014</v>
      </c>
      <c r="Q515" s="30" t="str">
        <f>_xlfn.CONCAT(data!$O515, " ", data!$P515)</f>
        <v>March 2014</v>
      </c>
      <c r="R515" s="76" t="str">
        <f>PROPER(IF(data!$E515&gt;1000, TRUE, FALSE))</f>
        <v>True</v>
      </c>
      <c r="S515" s="11" t="str">
        <f>PROPER(IF(data!$E515&gt;3000, TRUE, FALSE))</f>
        <v>False</v>
      </c>
      <c r="T515" s="78" t="str">
        <f>UPPER(LEFT(data!$C515, 2))</f>
        <v>PA</v>
      </c>
      <c r="V515" s="55"/>
      <c r="W515" s="73"/>
      <c r="X515"/>
      <c r="Y515"/>
      <c r="AE515"/>
    </row>
    <row r="516" spans="1:31" x14ac:dyDescent="0.2">
      <c r="A516" s="84" t="s">
        <v>10</v>
      </c>
      <c r="B516" s="84" t="s">
        <v>14</v>
      </c>
      <c r="C516" s="58" t="s">
        <v>38</v>
      </c>
      <c r="D516" s="58" t="s">
        <v>46</v>
      </c>
      <c r="E516" s="30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31">
        <v>41821</v>
      </c>
      <c r="N516" s="3">
        <v>7</v>
      </c>
      <c r="O516" s="58" t="s">
        <v>25</v>
      </c>
      <c r="P516" s="32">
        <v>2014</v>
      </c>
      <c r="Q516" s="30" t="str">
        <f>_xlfn.CONCAT(data!$O516, " ", data!$P516)</f>
        <v>July 2014</v>
      </c>
      <c r="R516" s="76" t="str">
        <f>PROPER(IF(data!$E516&gt;1000, TRUE, FALSE))</f>
        <v>True</v>
      </c>
      <c r="S516" s="11" t="str">
        <f>PROPER(IF(data!$E516&gt;3000, TRUE, FALSE))</f>
        <v>False</v>
      </c>
      <c r="T516" s="78" t="str">
        <f>UPPER(LEFT(data!$C516, 2))</f>
        <v>PA</v>
      </c>
      <c r="V516" s="55"/>
      <c r="W516" s="73"/>
      <c r="X516"/>
      <c r="Y516"/>
      <c r="AE516"/>
    </row>
    <row r="517" spans="1:31" x14ac:dyDescent="0.2">
      <c r="A517" s="84" t="s">
        <v>11</v>
      </c>
      <c r="B517" s="84" t="s">
        <v>14</v>
      </c>
      <c r="C517" s="58" t="s">
        <v>38</v>
      </c>
      <c r="D517" s="58" t="s">
        <v>46</v>
      </c>
      <c r="E517" s="30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31">
        <v>41821</v>
      </c>
      <c r="N517" s="3">
        <v>7</v>
      </c>
      <c r="O517" s="58" t="s">
        <v>25</v>
      </c>
      <c r="P517" s="32">
        <v>2014</v>
      </c>
      <c r="Q517" s="30" t="str">
        <f>_xlfn.CONCAT(data!$O517, " ", data!$P517)</f>
        <v>July 2014</v>
      </c>
      <c r="R517" s="76" t="str">
        <f>PROPER(IF(data!$E517&gt;1000, TRUE, FALSE))</f>
        <v>True</v>
      </c>
      <c r="S517" s="11" t="str">
        <f>PROPER(IF(data!$E517&gt;3000, TRUE, FALSE))</f>
        <v>True</v>
      </c>
      <c r="T517" s="78" t="str">
        <f>UPPER(LEFT(data!$C517, 2))</f>
        <v>PA</v>
      </c>
      <c r="V517" s="55"/>
      <c r="W517" s="73"/>
      <c r="X517"/>
      <c r="Y517"/>
      <c r="AE517"/>
    </row>
    <row r="518" spans="1:31" x14ac:dyDescent="0.2">
      <c r="A518" s="84" t="s">
        <v>11</v>
      </c>
      <c r="B518" s="84" t="s">
        <v>16</v>
      </c>
      <c r="C518" s="58" t="s">
        <v>38</v>
      </c>
      <c r="D518" s="58" t="s">
        <v>46</v>
      </c>
      <c r="E518" s="30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31">
        <v>41821</v>
      </c>
      <c r="N518" s="3">
        <v>7</v>
      </c>
      <c r="O518" s="58" t="s">
        <v>25</v>
      </c>
      <c r="P518" s="32">
        <v>2014</v>
      </c>
      <c r="Q518" s="30" t="str">
        <f>_xlfn.CONCAT(data!$O518, " ", data!$P518)</f>
        <v>July 2014</v>
      </c>
      <c r="R518" s="76" t="str">
        <f>PROPER(IF(data!$E518&gt;1000, TRUE, FALSE))</f>
        <v>True</v>
      </c>
      <c r="S518" s="11" t="str">
        <f>PROPER(IF(data!$E518&gt;3000, TRUE, FALSE))</f>
        <v>False</v>
      </c>
      <c r="T518" s="78" t="str">
        <f>UPPER(LEFT(data!$C518, 2))</f>
        <v>PA</v>
      </c>
      <c r="V518" s="55"/>
      <c r="W518" s="73"/>
      <c r="X518"/>
      <c r="Y518"/>
      <c r="AE518"/>
    </row>
    <row r="519" spans="1:31" x14ac:dyDescent="0.2">
      <c r="A519" s="84" t="s">
        <v>10</v>
      </c>
      <c r="B519" s="84" t="s">
        <v>14</v>
      </c>
      <c r="C519" s="58" t="s">
        <v>38</v>
      </c>
      <c r="D519" s="58" t="s">
        <v>46</v>
      </c>
      <c r="E519" s="30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31">
        <v>41852</v>
      </c>
      <c r="N519" s="3">
        <v>8</v>
      </c>
      <c r="O519" s="58" t="s">
        <v>26</v>
      </c>
      <c r="P519" s="32">
        <v>2014</v>
      </c>
      <c r="Q519" s="30" t="str">
        <f>_xlfn.CONCAT(data!$O519, " ", data!$P519)</f>
        <v>August 2014</v>
      </c>
      <c r="R519" s="76" t="str">
        <f>PROPER(IF(data!$E519&gt;1000, TRUE, FALSE))</f>
        <v>True</v>
      </c>
      <c r="S519" s="11" t="str">
        <f>PROPER(IF(data!$E519&gt;3000, TRUE, FALSE))</f>
        <v>False</v>
      </c>
      <c r="T519" s="78" t="str">
        <f>UPPER(LEFT(data!$C519, 2))</f>
        <v>PA</v>
      </c>
      <c r="V519" s="55"/>
      <c r="W519" s="73"/>
      <c r="X519"/>
      <c r="Y519"/>
      <c r="AE519"/>
    </row>
    <row r="520" spans="1:31" x14ac:dyDescent="0.2">
      <c r="A520" s="84" t="s">
        <v>8</v>
      </c>
      <c r="B520" s="84" t="s">
        <v>18</v>
      </c>
      <c r="C520" s="58" t="s">
        <v>38</v>
      </c>
      <c r="D520" s="58" t="s">
        <v>46</v>
      </c>
      <c r="E520" s="3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31">
        <v>41852</v>
      </c>
      <c r="N520" s="3">
        <v>8</v>
      </c>
      <c r="O520" s="58" t="s">
        <v>26</v>
      </c>
      <c r="P520" s="32">
        <v>2014</v>
      </c>
      <c r="Q520" s="30" t="str">
        <f>_xlfn.CONCAT(data!$O520, " ", data!$P520)</f>
        <v>August 2014</v>
      </c>
      <c r="R520" s="76" t="str">
        <f>PROPER(IF(data!$E520&gt;1000, TRUE, FALSE))</f>
        <v>True</v>
      </c>
      <c r="S520" s="11" t="str">
        <f>PROPER(IF(data!$E520&gt;3000, TRUE, FALSE))</f>
        <v>False</v>
      </c>
      <c r="T520" s="78" t="str">
        <f>UPPER(LEFT(data!$C520, 2))</f>
        <v>PA</v>
      </c>
      <c r="V520" s="55"/>
      <c r="W520" s="73"/>
      <c r="X520"/>
      <c r="Y520"/>
      <c r="AE520"/>
    </row>
    <row r="521" spans="1:31" x14ac:dyDescent="0.2">
      <c r="A521" s="84" t="s">
        <v>9</v>
      </c>
      <c r="B521" s="84" t="s">
        <v>16</v>
      </c>
      <c r="C521" s="58" t="s">
        <v>38</v>
      </c>
      <c r="D521" s="58" t="s">
        <v>46</v>
      </c>
      <c r="E521" s="30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31">
        <v>41913</v>
      </c>
      <c r="N521" s="3">
        <v>10</v>
      </c>
      <c r="O521" s="58" t="s">
        <v>28</v>
      </c>
      <c r="P521" s="32">
        <v>2014</v>
      </c>
      <c r="Q521" s="30" t="str">
        <f>_xlfn.CONCAT(data!$O521, " ", data!$P521)</f>
        <v>October 2014</v>
      </c>
      <c r="R521" s="76" t="str">
        <f>PROPER(IF(data!$E521&gt;1000, TRUE, FALSE))</f>
        <v>True</v>
      </c>
      <c r="S521" s="11" t="str">
        <f>PROPER(IF(data!$E521&gt;3000, TRUE, FALSE))</f>
        <v>False</v>
      </c>
      <c r="T521" s="78" t="str">
        <f>UPPER(LEFT(data!$C521, 2))</f>
        <v>PA</v>
      </c>
      <c r="V521" s="55"/>
      <c r="W521" s="73"/>
      <c r="X521"/>
      <c r="Y521"/>
      <c r="AE521"/>
    </row>
    <row r="522" spans="1:31" x14ac:dyDescent="0.2">
      <c r="A522" s="84" t="s">
        <v>10</v>
      </c>
      <c r="B522" s="84" t="s">
        <v>17</v>
      </c>
      <c r="C522" s="58" t="s">
        <v>38</v>
      </c>
      <c r="D522" s="58" t="s">
        <v>46</v>
      </c>
      <c r="E522" s="30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31">
        <v>41548</v>
      </c>
      <c r="N522" s="3">
        <v>10</v>
      </c>
      <c r="O522" s="58" t="s">
        <v>28</v>
      </c>
      <c r="P522" s="32">
        <v>2013</v>
      </c>
      <c r="Q522" s="30" t="str">
        <f>_xlfn.CONCAT(data!$O522, " ", data!$P522)</f>
        <v>October 2013</v>
      </c>
      <c r="R522" s="76" t="str">
        <f>PROPER(IF(data!$E522&gt;1000, TRUE, FALSE))</f>
        <v>True</v>
      </c>
      <c r="S522" s="11" t="str">
        <f>PROPER(IF(data!$E522&gt;3000, TRUE, FALSE))</f>
        <v>False</v>
      </c>
      <c r="T522" s="78" t="str">
        <f>UPPER(LEFT(data!$C522, 2))</f>
        <v>PA</v>
      </c>
      <c r="V522" s="55"/>
      <c r="W522" s="73"/>
      <c r="X522"/>
      <c r="Y522"/>
      <c r="AE522"/>
    </row>
    <row r="523" spans="1:31" x14ac:dyDescent="0.2">
      <c r="A523" s="84" t="s">
        <v>7</v>
      </c>
      <c r="B523" s="84" t="s">
        <v>14</v>
      </c>
      <c r="C523" s="58" t="s">
        <v>38</v>
      </c>
      <c r="D523" s="58" t="s">
        <v>46</v>
      </c>
      <c r="E523" s="30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31">
        <v>41944</v>
      </c>
      <c r="N523" s="3">
        <v>11</v>
      </c>
      <c r="O523" s="58" t="s">
        <v>29</v>
      </c>
      <c r="P523" s="32">
        <v>2014</v>
      </c>
      <c r="Q523" s="30" t="str">
        <f>_xlfn.CONCAT(data!$O523, " ", data!$P523)</f>
        <v>November 2014</v>
      </c>
      <c r="R523" s="76" t="str">
        <f>PROPER(IF(data!$E523&gt;1000, TRUE, FALSE))</f>
        <v>True</v>
      </c>
      <c r="S523" s="11" t="str">
        <f>PROPER(IF(data!$E523&gt;3000, TRUE, FALSE))</f>
        <v>False</v>
      </c>
      <c r="T523" s="78" t="str">
        <f>UPPER(LEFT(data!$C523, 2))</f>
        <v>PA</v>
      </c>
      <c r="V523" s="55"/>
      <c r="W523" s="73"/>
      <c r="X523"/>
      <c r="Y523"/>
      <c r="AE523"/>
    </row>
    <row r="524" spans="1:31" x14ac:dyDescent="0.2">
      <c r="A524" s="84" t="s">
        <v>10</v>
      </c>
      <c r="B524" s="84" t="s">
        <v>16</v>
      </c>
      <c r="C524" s="58" t="s">
        <v>39</v>
      </c>
      <c r="D524" s="58" t="s">
        <v>46</v>
      </c>
      <c r="E524" s="30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31">
        <v>41518</v>
      </c>
      <c r="N524" s="3">
        <v>9</v>
      </c>
      <c r="O524" s="58" t="s">
        <v>27</v>
      </c>
      <c r="P524" s="32">
        <v>2013</v>
      </c>
      <c r="Q524" s="30" t="str">
        <f>_xlfn.CONCAT(data!$O524, " ", data!$P524)</f>
        <v>September 2013</v>
      </c>
      <c r="R524" s="76" t="str">
        <f>PROPER(IF(data!$E524&gt;1000, TRUE, FALSE))</f>
        <v>True</v>
      </c>
      <c r="S524" s="11" t="str">
        <f>PROPER(IF(data!$E524&gt;3000, TRUE, FALSE))</f>
        <v>False</v>
      </c>
      <c r="T524" s="78" t="str">
        <f>UPPER(LEFT(data!$C524, 2))</f>
        <v>VE</v>
      </c>
      <c r="V524" s="55"/>
      <c r="W524" s="73"/>
      <c r="X524"/>
      <c r="Y524"/>
      <c r="AE524"/>
    </row>
    <row r="525" spans="1:31" x14ac:dyDescent="0.2">
      <c r="A525" s="84" t="s">
        <v>8</v>
      </c>
      <c r="B525" s="84" t="s">
        <v>18</v>
      </c>
      <c r="C525" s="58" t="s">
        <v>39</v>
      </c>
      <c r="D525" s="58" t="s">
        <v>46</v>
      </c>
      <c r="E525" s="30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31">
        <v>41518</v>
      </c>
      <c r="N525" s="3">
        <v>9</v>
      </c>
      <c r="O525" s="58" t="s">
        <v>27</v>
      </c>
      <c r="P525" s="32">
        <v>2013</v>
      </c>
      <c r="Q525" s="30" t="str">
        <f>_xlfn.CONCAT(data!$O525, " ", data!$P525)</f>
        <v>September 2013</v>
      </c>
      <c r="R525" s="76" t="str">
        <f>PROPER(IF(data!$E525&gt;1000, TRUE, FALSE))</f>
        <v>False</v>
      </c>
      <c r="S525" s="11" t="str">
        <f>PROPER(IF(data!$E525&gt;3000, TRUE, FALSE))</f>
        <v>False</v>
      </c>
      <c r="T525" s="78" t="str">
        <f>UPPER(LEFT(data!$C525, 2))</f>
        <v>VE</v>
      </c>
      <c r="V525" s="55"/>
      <c r="W525" s="73"/>
      <c r="X525"/>
      <c r="Y525"/>
      <c r="AE525"/>
    </row>
    <row r="526" spans="1:31" x14ac:dyDescent="0.2">
      <c r="A526" s="84" t="s">
        <v>10</v>
      </c>
      <c r="B526" s="84" t="s">
        <v>18</v>
      </c>
      <c r="C526" s="58" t="s">
        <v>39</v>
      </c>
      <c r="D526" s="58" t="s">
        <v>46</v>
      </c>
      <c r="E526" s="30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31">
        <v>41548</v>
      </c>
      <c r="N526" s="3">
        <v>10</v>
      </c>
      <c r="O526" s="58" t="s">
        <v>28</v>
      </c>
      <c r="P526" s="32">
        <v>2013</v>
      </c>
      <c r="Q526" s="30" t="str">
        <f>_xlfn.CONCAT(data!$O526, " ", data!$P526)</f>
        <v>October 2013</v>
      </c>
      <c r="R526" s="76" t="str">
        <f>PROPER(IF(data!$E526&gt;1000, TRUE, FALSE))</f>
        <v>False</v>
      </c>
      <c r="S526" s="11" t="str">
        <f>PROPER(IF(data!$E526&gt;3000, TRUE, FALSE))</f>
        <v>False</v>
      </c>
      <c r="T526" s="78" t="str">
        <f>UPPER(LEFT(data!$C526, 2))</f>
        <v>VE</v>
      </c>
      <c r="V526" s="55"/>
      <c r="W526" s="73"/>
      <c r="X526"/>
      <c r="Y526"/>
      <c r="AE526"/>
    </row>
    <row r="527" spans="1:31" x14ac:dyDescent="0.2">
      <c r="A527" s="84" t="s">
        <v>10</v>
      </c>
      <c r="B527" s="84" t="s">
        <v>14</v>
      </c>
      <c r="C527" s="58" t="s">
        <v>39</v>
      </c>
      <c r="D527" s="58" t="s">
        <v>46</v>
      </c>
      <c r="E527" s="30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31">
        <v>41944</v>
      </c>
      <c r="N527" s="3">
        <v>11</v>
      </c>
      <c r="O527" s="58" t="s">
        <v>29</v>
      </c>
      <c r="P527" s="32">
        <v>2014</v>
      </c>
      <c r="Q527" s="30" t="str">
        <f>_xlfn.CONCAT(data!$O527, " ", data!$P527)</f>
        <v>November 2014</v>
      </c>
      <c r="R527" s="76" t="str">
        <f>PROPER(IF(data!$E527&gt;1000, TRUE, FALSE))</f>
        <v>True</v>
      </c>
      <c r="S527" s="11" t="str">
        <f>PROPER(IF(data!$E527&gt;3000, TRUE, FALSE))</f>
        <v>False</v>
      </c>
      <c r="T527" s="78" t="str">
        <f>UPPER(LEFT(data!$C527, 2))</f>
        <v>VE</v>
      </c>
      <c r="V527" s="55"/>
      <c r="W527" s="73"/>
      <c r="X527"/>
      <c r="Y527"/>
      <c r="AE527"/>
    </row>
    <row r="528" spans="1:31" x14ac:dyDescent="0.2">
      <c r="A528" s="84" t="s">
        <v>11</v>
      </c>
      <c r="B528" s="84" t="s">
        <v>16</v>
      </c>
      <c r="C528" s="58" t="s">
        <v>40</v>
      </c>
      <c r="D528" s="58" t="s">
        <v>46</v>
      </c>
      <c r="E528" s="30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31">
        <v>41640</v>
      </c>
      <c r="N528" s="3">
        <v>1</v>
      </c>
      <c r="O528" s="58" t="s">
        <v>19</v>
      </c>
      <c r="P528" s="32">
        <v>2014</v>
      </c>
      <c r="Q528" s="30" t="str">
        <f>_xlfn.CONCAT(data!$O528, " ", data!$P528)</f>
        <v>January 2014</v>
      </c>
      <c r="R528" s="76" t="str">
        <f>PROPER(IF(data!$E528&gt;1000, TRUE, FALSE))</f>
        <v>True</v>
      </c>
      <c r="S528" s="11" t="str">
        <f>PROPER(IF(data!$E528&gt;3000, TRUE, FALSE))</f>
        <v>False</v>
      </c>
      <c r="T528" s="78" t="str">
        <f>UPPER(LEFT(data!$C528, 2))</f>
        <v>VT</v>
      </c>
      <c r="V528" s="55"/>
      <c r="W528" s="73"/>
      <c r="X528"/>
      <c r="Y528"/>
      <c r="AE528"/>
    </row>
    <row r="529" spans="1:31" x14ac:dyDescent="0.2">
      <c r="A529" s="84" t="s">
        <v>9</v>
      </c>
      <c r="B529" s="84" t="s">
        <v>18</v>
      </c>
      <c r="C529" s="58" t="s">
        <v>40</v>
      </c>
      <c r="D529" s="58" t="s">
        <v>46</v>
      </c>
      <c r="E529" s="30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31">
        <v>41640</v>
      </c>
      <c r="N529" s="3">
        <v>1</v>
      </c>
      <c r="O529" s="58" t="s">
        <v>19</v>
      </c>
      <c r="P529" s="32">
        <v>2014</v>
      </c>
      <c r="Q529" s="30" t="str">
        <f>_xlfn.CONCAT(data!$O529, " ", data!$P529)</f>
        <v>January 2014</v>
      </c>
      <c r="R529" s="76" t="str">
        <f>PROPER(IF(data!$E529&gt;1000, TRUE, FALSE))</f>
        <v>False</v>
      </c>
      <c r="S529" s="11" t="str">
        <f>PROPER(IF(data!$E529&gt;3000, TRUE, FALSE))</f>
        <v>False</v>
      </c>
      <c r="T529" s="78" t="str">
        <f>UPPER(LEFT(data!$C529, 2))</f>
        <v>VT</v>
      </c>
      <c r="V529" s="55"/>
      <c r="W529" s="73"/>
      <c r="X529"/>
      <c r="Y529"/>
      <c r="AE529"/>
    </row>
    <row r="530" spans="1:31" x14ac:dyDescent="0.2">
      <c r="A530" s="84" t="s">
        <v>10</v>
      </c>
      <c r="B530" s="84" t="s">
        <v>14</v>
      </c>
      <c r="C530" s="58" t="s">
        <v>40</v>
      </c>
      <c r="D530" s="58" t="s">
        <v>46</v>
      </c>
      <c r="E530" s="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31">
        <v>41579</v>
      </c>
      <c r="N530" s="3">
        <v>11</v>
      </c>
      <c r="O530" s="58" t="s">
        <v>29</v>
      </c>
      <c r="P530" s="32">
        <v>2013</v>
      </c>
      <c r="Q530" s="30" t="str">
        <f>_xlfn.CONCAT(data!$O530, " ", data!$P530)</f>
        <v>November 2013</v>
      </c>
      <c r="R530" s="76" t="str">
        <f>PROPER(IF(data!$E530&gt;1000, TRUE, FALSE))</f>
        <v>True</v>
      </c>
      <c r="S530" s="11" t="str">
        <f>PROPER(IF(data!$E530&gt;3000, TRUE, FALSE))</f>
        <v>False</v>
      </c>
      <c r="T530" s="78" t="str">
        <f>UPPER(LEFT(data!$C530, 2))</f>
        <v>VT</v>
      </c>
      <c r="V530" s="55"/>
      <c r="W530" s="73"/>
      <c r="X530"/>
      <c r="Y530"/>
      <c r="AE530"/>
    </row>
    <row r="531" spans="1:31" x14ac:dyDescent="0.2">
      <c r="A531" s="84" t="s">
        <v>9</v>
      </c>
      <c r="B531" s="84" t="s">
        <v>17</v>
      </c>
      <c r="C531" s="58" t="s">
        <v>41</v>
      </c>
      <c r="D531" s="58" t="s">
        <v>46</v>
      </c>
      <c r="E531" s="30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31">
        <v>41640</v>
      </c>
      <c r="N531" s="3">
        <v>1</v>
      </c>
      <c r="O531" s="58" t="s">
        <v>19</v>
      </c>
      <c r="P531" s="32">
        <v>2014</v>
      </c>
      <c r="Q531" s="30" t="str">
        <f>_xlfn.CONCAT(data!$O531, " ", data!$P531)</f>
        <v>January 2014</v>
      </c>
      <c r="R531" s="76" t="str">
        <f>PROPER(IF(data!$E531&gt;1000, TRUE, FALSE))</f>
        <v>True</v>
      </c>
      <c r="S531" s="11" t="str">
        <f>PROPER(IF(data!$E531&gt;3000, TRUE, FALSE))</f>
        <v>True</v>
      </c>
      <c r="T531" s="78" t="str">
        <f>UPPER(LEFT(data!$C531, 2))</f>
        <v>AM</v>
      </c>
      <c r="V531" s="55"/>
      <c r="W531" s="73"/>
      <c r="X531"/>
      <c r="Y531"/>
      <c r="AE531"/>
    </row>
    <row r="532" spans="1:31" x14ac:dyDescent="0.2">
      <c r="A532" s="84" t="s">
        <v>10</v>
      </c>
      <c r="B532" s="84" t="s">
        <v>18</v>
      </c>
      <c r="C532" s="58" t="s">
        <v>41</v>
      </c>
      <c r="D532" s="58" t="s">
        <v>46</v>
      </c>
      <c r="E532" s="30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31">
        <v>41640</v>
      </c>
      <c r="N532" s="3">
        <v>1</v>
      </c>
      <c r="O532" s="58" t="s">
        <v>19</v>
      </c>
      <c r="P532" s="32">
        <v>2014</v>
      </c>
      <c r="Q532" s="30" t="str">
        <f>_xlfn.CONCAT(data!$O532, " ", data!$P532)</f>
        <v>January 2014</v>
      </c>
      <c r="R532" s="76" t="str">
        <f>PROPER(IF(data!$E532&gt;1000, TRUE, FALSE))</f>
        <v>True</v>
      </c>
      <c r="S532" s="11" t="str">
        <f>PROPER(IF(data!$E532&gt;3000, TRUE, FALSE))</f>
        <v>False</v>
      </c>
      <c r="T532" s="78" t="str">
        <f>UPPER(LEFT(data!$C532, 2))</f>
        <v>AM</v>
      </c>
      <c r="V532" s="55"/>
      <c r="W532" s="73"/>
      <c r="X532"/>
      <c r="Y532"/>
      <c r="AE532"/>
    </row>
    <row r="533" spans="1:31" x14ac:dyDescent="0.2">
      <c r="A533" s="84" t="s">
        <v>9</v>
      </c>
      <c r="B533" s="84" t="s">
        <v>16</v>
      </c>
      <c r="C533" s="58" t="s">
        <v>41</v>
      </c>
      <c r="D533" s="58" t="s">
        <v>46</v>
      </c>
      <c r="E533" s="30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31">
        <v>41760</v>
      </c>
      <c r="N533" s="3">
        <v>5</v>
      </c>
      <c r="O533" s="58" t="s">
        <v>23</v>
      </c>
      <c r="P533" s="32">
        <v>2014</v>
      </c>
      <c r="Q533" s="30" t="str">
        <f>_xlfn.CONCAT(data!$O533, " ", data!$P533)</f>
        <v>May 2014</v>
      </c>
      <c r="R533" s="76" t="str">
        <f>PROPER(IF(data!$E533&gt;1000, TRUE, FALSE))</f>
        <v>True</v>
      </c>
      <c r="S533" s="11" t="str">
        <f>PROPER(IF(data!$E533&gt;3000, TRUE, FALSE))</f>
        <v>False</v>
      </c>
      <c r="T533" s="78" t="str">
        <f>UPPER(LEFT(data!$C533, 2))</f>
        <v>AM</v>
      </c>
      <c r="V533" s="55"/>
      <c r="W533" s="73"/>
      <c r="X533"/>
      <c r="Y533"/>
      <c r="AE533"/>
    </row>
    <row r="534" spans="1:31" x14ac:dyDescent="0.2">
      <c r="A534" s="84" t="s">
        <v>9</v>
      </c>
      <c r="B534" s="84" t="s">
        <v>18</v>
      </c>
      <c r="C534" s="58" t="s">
        <v>41</v>
      </c>
      <c r="D534" s="58" t="s">
        <v>46</v>
      </c>
      <c r="E534" s="30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31">
        <v>41518</v>
      </c>
      <c r="N534" s="3">
        <v>9</v>
      </c>
      <c r="O534" s="58" t="s">
        <v>27</v>
      </c>
      <c r="P534" s="32">
        <v>2013</v>
      </c>
      <c r="Q534" s="30" t="str">
        <f>_xlfn.CONCAT(data!$O534, " ", data!$P534)</f>
        <v>September 2013</v>
      </c>
      <c r="R534" s="76" t="str">
        <f>PROPER(IF(data!$E534&gt;1000, TRUE, FALSE))</f>
        <v>False</v>
      </c>
      <c r="S534" s="11" t="str">
        <f>PROPER(IF(data!$E534&gt;3000, TRUE, FALSE))</f>
        <v>False</v>
      </c>
      <c r="T534" s="78" t="str">
        <f>UPPER(LEFT(data!$C534, 2))</f>
        <v>AM</v>
      </c>
      <c r="V534" s="55"/>
      <c r="W534" s="73"/>
      <c r="X534"/>
      <c r="Y534"/>
      <c r="AE534"/>
    </row>
    <row r="535" spans="1:31" x14ac:dyDescent="0.2">
      <c r="A535" s="84" t="s">
        <v>10</v>
      </c>
      <c r="B535" s="84" t="s">
        <v>18</v>
      </c>
      <c r="C535" s="58" t="s">
        <v>41</v>
      </c>
      <c r="D535" s="58" t="s">
        <v>46</v>
      </c>
      <c r="E535" s="30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31">
        <v>41548</v>
      </c>
      <c r="N535" s="3">
        <v>10</v>
      </c>
      <c r="O535" s="58" t="s">
        <v>28</v>
      </c>
      <c r="P535" s="32">
        <v>2013</v>
      </c>
      <c r="Q535" s="30" t="str">
        <f>_xlfn.CONCAT(data!$O535, " ", data!$P535)</f>
        <v>October 2013</v>
      </c>
      <c r="R535" s="76" t="str">
        <f>PROPER(IF(data!$E535&gt;1000, TRUE, FALSE))</f>
        <v>False</v>
      </c>
      <c r="S535" s="11" t="str">
        <f>PROPER(IF(data!$E535&gt;3000, TRUE, FALSE))</f>
        <v>False</v>
      </c>
      <c r="T535" s="78" t="str">
        <f>UPPER(LEFT(data!$C535, 2))</f>
        <v>AM</v>
      </c>
      <c r="V535" s="55"/>
      <c r="W535" s="73"/>
      <c r="X535"/>
      <c r="Y535"/>
      <c r="AE535"/>
    </row>
    <row r="536" spans="1:31" x14ac:dyDescent="0.2">
      <c r="A536" s="84" t="s">
        <v>8</v>
      </c>
      <c r="B536" s="84" t="s">
        <v>18</v>
      </c>
      <c r="C536" s="58" t="s">
        <v>41</v>
      </c>
      <c r="D536" s="58" t="s">
        <v>46</v>
      </c>
      <c r="E536" s="30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31">
        <v>41974</v>
      </c>
      <c r="N536" s="3">
        <v>12</v>
      </c>
      <c r="O536" s="58" t="s">
        <v>30</v>
      </c>
      <c r="P536" s="32">
        <v>2014</v>
      </c>
      <c r="Q536" s="30" t="str">
        <f>_xlfn.CONCAT(data!$O536, " ", data!$P536)</f>
        <v>December 2014</v>
      </c>
      <c r="R536" s="76" t="str">
        <f>PROPER(IF(data!$E536&gt;1000, TRUE, FALSE))</f>
        <v>True</v>
      </c>
      <c r="S536" s="11" t="str">
        <f>PROPER(IF(data!$E536&gt;3000, TRUE, FALSE))</f>
        <v>False</v>
      </c>
      <c r="T536" s="78" t="str">
        <f>UPPER(LEFT(data!$C536, 2))</f>
        <v>AM</v>
      </c>
      <c r="V536" s="55"/>
      <c r="W536" s="73"/>
      <c r="X536"/>
      <c r="Y536"/>
      <c r="AE536"/>
    </row>
    <row r="537" spans="1:31" x14ac:dyDescent="0.2">
      <c r="A537" s="84" t="s">
        <v>10</v>
      </c>
      <c r="B537" s="84" t="s">
        <v>15</v>
      </c>
      <c r="C537" s="58" t="s">
        <v>38</v>
      </c>
      <c r="D537" s="58" t="s">
        <v>46</v>
      </c>
      <c r="E537" s="30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31">
        <v>41518</v>
      </c>
      <c r="N537" s="3">
        <v>9</v>
      </c>
      <c r="O537" s="58" t="s">
        <v>27</v>
      </c>
      <c r="P537" s="32">
        <v>2013</v>
      </c>
      <c r="Q537" s="30" t="str">
        <f>_xlfn.CONCAT(data!$O537, " ", data!$P537)</f>
        <v>September 2013</v>
      </c>
      <c r="R537" s="76" t="str">
        <f>PROPER(IF(data!$E537&gt;1000, TRUE, FALSE))</f>
        <v>False</v>
      </c>
      <c r="S537" s="11" t="str">
        <f>PROPER(IF(data!$E537&gt;3000, TRUE, FALSE))</f>
        <v>False</v>
      </c>
      <c r="T537" s="78" t="str">
        <f>UPPER(LEFT(data!$C537, 2))</f>
        <v>PA</v>
      </c>
      <c r="V537" s="55"/>
      <c r="W537" s="73"/>
      <c r="X537"/>
      <c r="Y537"/>
      <c r="AE537"/>
    </row>
    <row r="538" spans="1:31" x14ac:dyDescent="0.2">
      <c r="A538" s="84" t="s">
        <v>10</v>
      </c>
      <c r="B538" s="84" t="s">
        <v>18</v>
      </c>
      <c r="C538" s="58" t="s">
        <v>36</v>
      </c>
      <c r="D538" s="58" t="s">
        <v>46</v>
      </c>
      <c r="E538" s="30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31">
        <v>41791</v>
      </c>
      <c r="N538" s="3">
        <v>6</v>
      </c>
      <c r="O538" s="58" t="s">
        <v>24</v>
      </c>
      <c r="P538" s="32">
        <v>2014</v>
      </c>
      <c r="Q538" s="30" t="str">
        <f>_xlfn.CONCAT(data!$O538, " ", data!$P538)</f>
        <v>June 2014</v>
      </c>
      <c r="R538" s="76" t="str">
        <f>PROPER(IF(data!$E538&gt;1000, TRUE, FALSE))</f>
        <v>False</v>
      </c>
      <c r="S538" s="11" t="str">
        <f>PROPER(IF(data!$E538&gt;3000, TRUE, FALSE))</f>
        <v>False</v>
      </c>
      <c r="T538" s="78" t="str">
        <f>UPPER(LEFT(data!$C538, 2))</f>
        <v>CA</v>
      </c>
      <c r="V538" s="55"/>
      <c r="W538" s="73"/>
      <c r="X538"/>
      <c r="Y538"/>
      <c r="AE538"/>
    </row>
    <row r="539" spans="1:31" x14ac:dyDescent="0.2">
      <c r="A539" s="84" t="s">
        <v>9</v>
      </c>
      <c r="B539" s="84" t="s">
        <v>14</v>
      </c>
      <c r="C539" s="58" t="s">
        <v>36</v>
      </c>
      <c r="D539" s="58" t="s">
        <v>46</v>
      </c>
      <c r="E539" s="30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31">
        <v>41518</v>
      </c>
      <c r="N539" s="3">
        <v>9</v>
      </c>
      <c r="O539" s="58" t="s">
        <v>27</v>
      </c>
      <c r="P539" s="32">
        <v>2013</v>
      </c>
      <c r="Q539" s="30" t="str">
        <f>_xlfn.CONCAT(data!$O539, " ", data!$P539)</f>
        <v>September 2013</v>
      </c>
      <c r="R539" s="76" t="str">
        <f>PROPER(IF(data!$E539&gt;1000, TRUE, FALSE))</f>
        <v>True</v>
      </c>
      <c r="S539" s="11" t="str">
        <f>PROPER(IF(data!$E539&gt;3000, TRUE, FALSE))</f>
        <v>False</v>
      </c>
      <c r="T539" s="78" t="str">
        <f>UPPER(LEFT(data!$C539, 2))</f>
        <v>CA</v>
      </c>
      <c r="V539" s="55"/>
      <c r="W539" s="73"/>
      <c r="X539"/>
      <c r="Y539"/>
      <c r="AE539"/>
    </row>
    <row r="540" spans="1:31" x14ac:dyDescent="0.2">
      <c r="A540" s="84" t="s">
        <v>9</v>
      </c>
      <c r="B540" s="84" t="s">
        <v>18</v>
      </c>
      <c r="C540" s="58" t="s">
        <v>36</v>
      </c>
      <c r="D540" s="58" t="s">
        <v>46</v>
      </c>
      <c r="E540" s="3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31">
        <v>41913</v>
      </c>
      <c r="N540" s="3">
        <v>10</v>
      </c>
      <c r="O540" s="58" t="s">
        <v>28</v>
      </c>
      <c r="P540" s="32">
        <v>2014</v>
      </c>
      <c r="Q540" s="30" t="str">
        <f>_xlfn.CONCAT(data!$O540, " ", data!$P540)</f>
        <v>October 2014</v>
      </c>
      <c r="R540" s="76" t="str">
        <f>PROPER(IF(data!$E540&gt;1000, TRUE, FALSE))</f>
        <v>True</v>
      </c>
      <c r="S540" s="11" t="str">
        <f>PROPER(IF(data!$E540&gt;3000, TRUE, FALSE))</f>
        <v>False</v>
      </c>
      <c r="T540" s="78" t="str">
        <f>UPPER(LEFT(data!$C540, 2))</f>
        <v>CA</v>
      </c>
      <c r="V540" s="55"/>
      <c r="W540" s="73"/>
      <c r="X540"/>
      <c r="Y540"/>
      <c r="AE540"/>
    </row>
    <row r="541" spans="1:31" x14ac:dyDescent="0.2">
      <c r="A541" s="84" t="s">
        <v>8</v>
      </c>
      <c r="B541" s="84" t="s">
        <v>14</v>
      </c>
      <c r="C541" s="58" t="s">
        <v>36</v>
      </c>
      <c r="D541" s="58" t="s">
        <v>46</v>
      </c>
      <c r="E541" s="30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31">
        <v>41944</v>
      </c>
      <c r="N541" s="3">
        <v>11</v>
      </c>
      <c r="O541" s="58" t="s">
        <v>29</v>
      </c>
      <c r="P541" s="32">
        <v>2014</v>
      </c>
      <c r="Q541" s="30" t="str">
        <f>_xlfn.CONCAT(data!$O541, " ", data!$P541)</f>
        <v>November 2014</v>
      </c>
      <c r="R541" s="76" t="str">
        <f>PROPER(IF(data!$E541&gt;1000, TRUE, FALSE))</f>
        <v>True</v>
      </c>
      <c r="S541" s="11" t="str">
        <f>PROPER(IF(data!$E541&gt;3000, TRUE, FALSE))</f>
        <v>False</v>
      </c>
      <c r="T541" s="78" t="str">
        <f>UPPER(LEFT(data!$C541, 2))</f>
        <v>CA</v>
      </c>
      <c r="V541" s="55"/>
      <c r="W541" s="73"/>
      <c r="X541"/>
      <c r="Y541"/>
      <c r="AE541"/>
    </row>
    <row r="542" spans="1:31" x14ac:dyDescent="0.2">
      <c r="A542" s="84" t="s">
        <v>8</v>
      </c>
      <c r="B542" s="84" t="s">
        <v>15</v>
      </c>
      <c r="C542" s="58" t="s">
        <v>37</v>
      </c>
      <c r="D542" s="58" t="s">
        <v>46</v>
      </c>
      <c r="E542" s="30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31">
        <v>41699</v>
      </c>
      <c r="N542" s="3">
        <v>3</v>
      </c>
      <c r="O542" s="58" t="s">
        <v>21</v>
      </c>
      <c r="P542" s="32">
        <v>2014</v>
      </c>
      <c r="Q542" s="30" t="str">
        <f>_xlfn.CONCAT(data!$O542, " ", data!$P542)</f>
        <v>March 2014</v>
      </c>
      <c r="R542" s="76" t="str">
        <f>PROPER(IF(data!$E542&gt;1000, TRUE, FALSE))</f>
        <v>False</v>
      </c>
      <c r="S542" s="11" t="str">
        <f>PROPER(IF(data!$E542&gt;3000, TRUE, FALSE))</f>
        <v>False</v>
      </c>
      <c r="T542" s="78" t="str">
        <f>UPPER(LEFT(data!$C542, 2))</f>
        <v>MO</v>
      </c>
      <c r="V542" s="55"/>
      <c r="W542" s="73"/>
      <c r="X542"/>
      <c r="Y542"/>
      <c r="AE542"/>
    </row>
    <row r="543" spans="1:31" x14ac:dyDescent="0.2">
      <c r="A543" s="84" t="s">
        <v>7</v>
      </c>
      <c r="B543" s="84" t="s">
        <v>16</v>
      </c>
      <c r="C543" s="58" t="s">
        <v>37</v>
      </c>
      <c r="D543" s="58" t="s">
        <v>46</v>
      </c>
      <c r="E543" s="30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31">
        <v>41730</v>
      </c>
      <c r="N543" s="3">
        <v>4</v>
      </c>
      <c r="O543" s="58" t="s">
        <v>22</v>
      </c>
      <c r="P543" s="32">
        <v>2014</v>
      </c>
      <c r="Q543" s="30" t="str">
        <f>_xlfn.CONCAT(data!$O543, " ", data!$P543)</f>
        <v>April 2014</v>
      </c>
      <c r="R543" s="76" t="str">
        <f>PROPER(IF(data!$E543&gt;1000, TRUE, FALSE))</f>
        <v>True</v>
      </c>
      <c r="S543" s="11" t="str">
        <f>PROPER(IF(data!$E543&gt;3000, TRUE, FALSE))</f>
        <v>False</v>
      </c>
      <c r="T543" s="78" t="str">
        <f>UPPER(LEFT(data!$C543, 2))</f>
        <v>MO</v>
      </c>
      <c r="V543" s="55"/>
      <c r="W543" s="73"/>
      <c r="X543"/>
      <c r="Y543"/>
      <c r="AE543"/>
    </row>
    <row r="544" spans="1:31" x14ac:dyDescent="0.2">
      <c r="A544" s="84" t="s">
        <v>10</v>
      </c>
      <c r="B544" s="84" t="s">
        <v>18</v>
      </c>
      <c r="C544" s="58" t="s">
        <v>37</v>
      </c>
      <c r="D544" s="58" t="s">
        <v>46</v>
      </c>
      <c r="E544" s="30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31">
        <v>41883</v>
      </c>
      <c r="N544" s="3">
        <v>9</v>
      </c>
      <c r="O544" s="58" t="s">
        <v>27</v>
      </c>
      <c r="P544" s="32">
        <v>2014</v>
      </c>
      <c r="Q544" s="30" t="str">
        <f>_xlfn.CONCAT(data!$O544, " ", data!$P544)</f>
        <v>September 2014</v>
      </c>
      <c r="R544" s="76" t="str">
        <f>PROPER(IF(data!$E544&gt;1000, TRUE, FALSE))</f>
        <v>True</v>
      </c>
      <c r="S544" s="11" t="str">
        <f>PROPER(IF(data!$E544&gt;3000, TRUE, FALSE))</f>
        <v>False</v>
      </c>
      <c r="T544" s="78" t="str">
        <f>UPPER(LEFT(data!$C544, 2))</f>
        <v>MO</v>
      </c>
      <c r="V544" s="55"/>
      <c r="W544" s="73"/>
      <c r="X544"/>
      <c r="Y544"/>
      <c r="AE544"/>
    </row>
    <row r="545" spans="1:31" x14ac:dyDescent="0.2">
      <c r="A545" s="84" t="s">
        <v>10</v>
      </c>
      <c r="B545" s="84" t="s">
        <v>14</v>
      </c>
      <c r="C545" s="58" t="s">
        <v>37</v>
      </c>
      <c r="D545" s="58" t="s">
        <v>46</v>
      </c>
      <c r="E545" s="30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31">
        <v>41913</v>
      </c>
      <c r="N545" s="3">
        <v>10</v>
      </c>
      <c r="O545" s="58" t="s">
        <v>28</v>
      </c>
      <c r="P545" s="32">
        <v>2014</v>
      </c>
      <c r="Q545" s="30" t="str">
        <f>_xlfn.CONCAT(data!$O545, " ", data!$P545)</f>
        <v>October 2014</v>
      </c>
      <c r="R545" s="76" t="str">
        <f>PROPER(IF(data!$E545&gt;1000, TRUE, FALSE))</f>
        <v>True</v>
      </c>
      <c r="S545" s="11" t="str">
        <f>PROPER(IF(data!$E545&gt;3000, TRUE, FALSE))</f>
        <v>False</v>
      </c>
      <c r="T545" s="78" t="str">
        <f>UPPER(LEFT(data!$C545, 2))</f>
        <v>MO</v>
      </c>
      <c r="V545" s="55"/>
      <c r="W545" s="73"/>
      <c r="X545"/>
      <c r="Y545"/>
      <c r="AE545"/>
    </row>
    <row r="546" spans="1:31" x14ac:dyDescent="0.2">
      <c r="A546" s="84" t="s">
        <v>10</v>
      </c>
      <c r="B546" s="84" t="s">
        <v>18</v>
      </c>
      <c r="C546" s="58" t="s">
        <v>37</v>
      </c>
      <c r="D546" s="58" t="s">
        <v>46</v>
      </c>
      <c r="E546" s="30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31">
        <v>41548</v>
      </c>
      <c r="N546" s="3">
        <v>10</v>
      </c>
      <c r="O546" s="58" t="s">
        <v>28</v>
      </c>
      <c r="P546" s="32">
        <v>2013</v>
      </c>
      <c r="Q546" s="30" t="str">
        <f>_xlfn.CONCAT(data!$O546, " ", data!$P546)</f>
        <v>October 2013</v>
      </c>
      <c r="R546" s="76" t="str">
        <f>PROPER(IF(data!$E546&gt;1000, TRUE, FALSE))</f>
        <v>True</v>
      </c>
      <c r="S546" s="11" t="str">
        <f>PROPER(IF(data!$E546&gt;3000, TRUE, FALSE))</f>
        <v>False</v>
      </c>
      <c r="T546" s="78" t="str">
        <f>UPPER(LEFT(data!$C546, 2))</f>
        <v>MO</v>
      </c>
      <c r="V546" s="55"/>
      <c r="W546" s="73"/>
      <c r="X546"/>
      <c r="Y546"/>
      <c r="AE546"/>
    </row>
    <row r="547" spans="1:31" x14ac:dyDescent="0.2">
      <c r="A547" s="84" t="s">
        <v>7</v>
      </c>
      <c r="B547" s="84" t="s">
        <v>16</v>
      </c>
      <c r="C547" s="58" t="s">
        <v>37</v>
      </c>
      <c r="D547" s="58" t="s">
        <v>46</v>
      </c>
      <c r="E547" s="30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31">
        <v>41609</v>
      </c>
      <c r="N547" s="3">
        <v>12</v>
      </c>
      <c r="O547" s="58" t="s">
        <v>30</v>
      </c>
      <c r="P547" s="32">
        <v>2013</v>
      </c>
      <c r="Q547" s="30" t="str">
        <f>_xlfn.CONCAT(data!$O547, " ", data!$P547)</f>
        <v>December 2013</v>
      </c>
      <c r="R547" s="76" t="str">
        <f>PROPER(IF(data!$E547&gt;1000, TRUE, FALSE))</f>
        <v>True</v>
      </c>
      <c r="S547" s="11" t="str">
        <f>PROPER(IF(data!$E547&gt;3000, TRUE, FALSE))</f>
        <v>False</v>
      </c>
      <c r="T547" s="78" t="str">
        <f>UPPER(LEFT(data!$C547, 2))</f>
        <v>MO</v>
      </c>
      <c r="V547" s="55"/>
      <c r="W547" s="73"/>
      <c r="X547"/>
      <c r="Y547"/>
      <c r="AE547"/>
    </row>
    <row r="548" spans="1:31" x14ac:dyDescent="0.2">
      <c r="A548" s="84" t="s">
        <v>7</v>
      </c>
      <c r="B548" s="84" t="s">
        <v>15</v>
      </c>
      <c r="C548" s="58" t="s">
        <v>38</v>
      </c>
      <c r="D548" s="58" t="s">
        <v>46</v>
      </c>
      <c r="E548" s="30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31">
        <v>41640</v>
      </c>
      <c r="N548" s="3">
        <v>1</v>
      </c>
      <c r="O548" s="58" t="s">
        <v>19</v>
      </c>
      <c r="P548" s="32">
        <v>2014</v>
      </c>
      <c r="Q548" s="30" t="str">
        <f>_xlfn.CONCAT(data!$O548, " ", data!$P548)</f>
        <v>January 2014</v>
      </c>
      <c r="R548" s="76" t="str">
        <f>PROPER(IF(data!$E548&gt;1000, TRUE, FALSE))</f>
        <v>True</v>
      </c>
      <c r="S548" s="11" t="str">
        <f>PROPER(IF(data!$E548&gt;3000, TRUE, FALSE))</f>
        <v>True</v>
      </c>
      <c r="T548" s="78" t="str">
        <f>UPPER(LEFT(data!$C548, 2))</f>
        <v>PA</v>
      </c>
      <c r="V548" s="55"/>
      <c r="W548" s="73"/>
      <c r="X548"/>
      <c r="Y548"/>
      <c r="AE548"/>
    </row>
    <row r="549" spans="1:31" x14ac:dyDescent="0.2">
      <c r="A549" s="84" t="s">
        <v>10</v>
      </c>
      <c r="B549" s="84" t="s">
        <v>18</v>
      </c>
      <c r="C549" s="58" t="s">
        <v>38</v>
      </c>
      <c r="D549" s="58" t="s">
        <v>46</v>
      </c>
      <c r="E549" s="30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31">
        <v>41791</v>
      </c>
      <c r="N549" s="3">
        <v>6</v>
      </c>
      <c r="O549" s="58" t="s">
        <v>24</v>
      </c>
      <c r="P549" s="32">
        <v>2014</v>
      </c>
      <c r="Q549" s="30" t="str">
        <f>_xlfn.CONCAT(data!$O549, " ", data!$P549)</f>
        <v>June 2014</v>
      </c>
      <c r="R549" s="76" t="str">
        <f>PROPER(IF(data!$E549&gt;1000, TRUE, FALSE))</f>
        <v>False</v>
      </c>
      <c r="S549" s="11" t="str">
        <f>PROPER(IF(data!$E549&gt;3000, TRUE, FALSE))</f>
        <v>False</v>
      </c>
      <c r="T549" s="78" t="str">
        <f>UPPER(LEFT(data!$C549, 2))</f>
        <v>PA</v>
      </c>
      <c r="V549" s="55"/>
      <c r="W549" s="73"/>
      <c r="X549"/>
      <c r="Y549"/>
      <c r="AE549"/>
    </row>
    <row r="550" spans="1:31" x14ac:dyDescent="0.2">
      <c r="A550" s="84" t="s">
        <v>9</v>
      </c>
      <c r="B550" s="84" t="s">
        <v>18</v>
      </c>
      <c r="C550" s="58" t="s">
        <v>38</v>
      </c>
      <c r="D550" s="58" t="s">
        <v>46</v>
      </c>
      <c r="E550" s="3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31">
        <v>41913</v>
      </c>
      <c r="N550" s="3">
        <v>10</v>
      </c>
      <c r="O550" s="58" t="s">
        <v>28</v>
      </c>
      <c r="P550" s="32">
        <v>2014</v>
      </c>
      <c r="Q550" s="30" t="str">
        <f>_xlfn.CONCAT(data!$O550, " ", data!$P550)</f>
        <v>October 2014</v>
      </c>
      <c r="R550" s="76" t="str">
        <f>PROPER(IF(data!$E550&gt;1000, TRUE, FALSE))</f>
        <v>True</v>
      </c>
      <c r="S550" s="11" t="str">
        <f>PROPER(IF(data!$E550&gt;3000, TRUE, FALSE))</f>
        <v>False</v>
      </c>
      <c r="T550" s="78" t="str">
        <f>UPPER(LEFT(data!$C550, 2))</f>
        <v>PA</v>
      </c>
      <c r="V550" s="55"/>
      <c r="W550" s="73"/>
      <c r="X550"/>
      <c r="Y550"/>
      <c r="AE550"/>
    </row>
    <row r="551" spans="1:31" x14ac:dyDescent="0.2">
      <c r="A551" s="84" t="s">
        <v>10</v>
      </c>
      <c r="B551" s="84" t="s">
        <v>18</v>
      </c>
      <c r="C551" s="58" t="s">
        <v>38</v>
      </c>
      <c r="D551" s="58" t="s">
        <v>46</v>
      </c>
      <c r="E551" s="30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31">
        <v>41913</v>
      </c>
      <c r="N551" s="3">
        <v>10</v>
      </c>
      <c r="O551" s="58" t="s">
        <v>28</v>
      </c>
      <c r="P551" s="32">
        <v>2014</v>
      </c>
      <c r="Q551" s="30" t="str">
        <f>_xlfn.CONCAT(data!$O551, " ", data!$P551)</f>
        <v>October 2014</v>
      </c>
      <c r="R551" s="76" t="str">
        <f>PROPER(IF(data!$E551&gt;1000, TRUE, FALSE))</f>
        <v>False</v>
      </c>
      <c r="S551" s="11" t="str">
        <f>PROPER(IF(data!$E551&gt;3000, TRUE, FALSE))</f>
        <v>False</v>
      </c>
      <c r="T551" s="78" t="str">
        <f>UPPER(LEFT(data!$C551, 2))</f>
        <v>PA</v>
      </c>
      <c r="V551" s="55"/>
      <c r="W551" s="73"/>
      <c r="X551"/>
      <c r="Y551"/>
      <c r="AE551"/>
    </row>
    <row r="552" spans="1:31" x14ac:dyDescent="0.2">
      <c r="A552" s="84" t="s">
        <v>10</v>
      </c>
      <c r="B552" s="84" t="s">
        <v>18</v>
      </c>
      <c r="C552" s="58" t="s">
        <v>38</v>
      </c>
      <c r="D552" s="58" t="s">
        <v>46</v>
      </c>
      <c r="E552" s="30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31">
        <v>41548</v>
      </c>
      <c r="N552" s="3">
        <v>10</v>
      </c>
      <c r="O552" s="58" t="s">
        <v>28</v>
      </c>
      <c r="P552" s="32">
        <v>2013</v>
      </c>
      <c r="Q552" s="30" t="str">
        <f>_xlfn.CONCAT(data!$O552, " ", data!$P552)</f>
        <v>October 2013</v>
      </c>
      <c r="R552" s="76" t="str">
        <f>PROPER(IF(data!$E552&gt;1000, TRUE, FALSE))</f>
        <v>True</v>
      </c>
      <c r="S552" s="11" t="str">
        <f>PROPER(IF(data!$E552&gt;3000, TRUE, FALSE))</f>
        <v>False</v>
      </c>
      <c r="T552" s="78" t="str">
        <f>UPPER(LEFT(data!$C552, 2))</f>
        <v>PA</v>
      </c>
      <c r="V552" s="55"/>
      <c r="W552" s="73"/>
      <c r="X552"/>
      <c r="Y552"/>
      <c r="AE552"/>
    </row>
    <row r="553" spans="1:31" x14ac:dyDescent="0.2">
      <c r="A553" s="84" t="s">
        <v>10</v>
      </c>
      <c r="B553" s="84" t="s">
        <v>16</v>
      </c>
      <c r="C553" s="58" t="s">
        <v>38</v>
      </c>
      <c r="D553" s="58" t="s">
        <v>46</v>
      </c>
      <c r="E553" s="30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31">
        <v>41944</v>
      </c>
      <c r="N553" s="3">
        <v>11</v>
      </c>
      <c r="O553" s="58" t="s">
        <v>29</v>
      </c>
      <c r="P553" s="32">
        <v>2014</v>
      </c>
      <c r="Q553" s="30" t="str">
        <f>_xlfn.CONCAT(data!$O553, " ", data!$P553)</f>
        <v>November 2014</v>
      </c>
      <c r="R553" s="76" t="str">
        <f>PROPER(IF(data!$E553&gt;1000, TRUE, FALSE))</f>
        <v>True</v>
      </c>
      <c r="S553" s="11" t="str">
        <f>PROPER(IF(data!$E553&gt;3000, TRUE, FALSE))</f>
        <v>False</v>
      </c>
      <c r="T553" s="78" t="str">
        <f>UPPER(LEFT(data!$C553, 2))</f>
        <v>PA</v>
      </c>
      <c r="V553" s="55"/>
      <c r="W553" s="73"/>
      <c r="X553"/>
      <c r="Y553"/>
      <c r="AE553"/>
    </row>
    <row r="554" spans="1:31" x14ac:dyDescent="0.2">
      <c r="A554" s="84" t="s">
        <v>7</v>
      </c>
      <c r="B554" s="84" t="s">
        <v>17</v>
      </c>
      <c r="C554" s="58" t="s">
        <v>38</v>
      </c>
      <c r="D554" s="58" t="s">
        <v>46</v>
      </c>
      <c r="E554" s="30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31">
        <v>41944</v>
      </c>
      <c r="N554" s="3">
        <v>11</v>
      </c>
      <c r="O554" s="58" t="s">
        <v>29</v>
      </c>
      <c r="P554" s="32">
        <v>2014</v>
      </c>
      <c r="Q554" s="30" t="str">
        <f>_xlfn.CONCAT(data!$O554, " ", data!$P554)</f>
        <v>November 2014</v>
      </c>
      <c r="R554" s="76" t="str">
        <f>PROPER(IF(data!$E554&gt;1000, TRUE, FALSE))</f>
        <v>True</v>
      </c>
      <c r="S554" s="11" t="str">
        <f>PROPER(IF(data!$E554&gt;3000, TRUE, FALSE))</f>
        <v>False</v>
      </c>
      <c r="T554" s="78" t="str">
        <f>UPPER(LEFT(data!$C554, 2))</f>
        <v>PA</v>
      </c>
      <c r="V554" s="55"/>
      <c r="W554" s="73"/>
      <c r="X554"/>
      <c r="Y554"/>
      <c r="AE554"/>
    </row>
    <row r="555" spans="1:31" x14ac:dyDescent="0.2">
      <c r="A555" s="84" t="s">
        <v>7</v>
      </c>
      <c r="B555" s="84" t="s">
        <v>18</v>
      </c>
      <c r="C555" s="58" t="s">
        <v>38</v>
      </c>
      <c r="D555" s="58" t="s">
        <v>46</v>
      </c>
      <c r="E555" s="30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31">
        <v>41944</v>
      </c>
      <c r="N555" s="3">
        <v>11</v>
      </c>
      <c r="O555" s="58" t="s">
        <v>29</v>
      </c>
      <c r="P555" s="32">
        <v>2014</v>
      </c>
      <c r="Q555" s="30" t="str">
        <f>_xlfn.CONCAT(data!$O555, " ", data!$P555)</f>
        <v>November 2014</v>
      </c>
      <c r="R555" s="76" t="str">
        <f>PROPER(IF(data!$E555&gt;1000, TRUE, FALSE))</f>
        <v>True</v>
      </c>
      <c r="S555" s="11" t="str">
        <f>PROPER(IF(data!$E555&gt;3000, TRUE, FALSE))</f>
        <v>False</v>
      </c>
      <c r="T555" s="78" t="str">
        <f>UPPER(LEFT(data!$C555, 2))</f>
        <v>PA</v>
      </c>
      <c r="V555" s="55"/>
      <c r="W555" s="73"/>
      <c r="X555"/>
      <c r="Y555"/>
      <c r="AE555"/>
    </row>
    <row r="556" spans="1:31" x14ac:dyDescent="0.2">
      <c r="A556" s="84" t="s">
        <v>10</v>
      </c>
      <c r="B556" s="84" t="s">
        <v>18</v>
      </c>
      <c r="C556" s="58" t="s">
        <v>38</v>
      </c>
      <c r="D556" s="58" t="s">
        <v>46</v>
      </c>
      <c r="E556" s="30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31">
        <v>41944</v>
      </c>
      <c r="N556" s="3">
        <v>11</v>
      </c>
      <c r="O556" s="58" t="s">
        <v>29</v>
      </c>
      <c r="P556" s="32">
        <v>2014</v>
      </c>
      <c r="Q556" s="30" t="str">
        <f>_xlfn.CONCAT(data!$O556, " ", data!$P556)</f>
        <v>November 2014</v>
      </c>
      <c r="R556" s="76" t="str">
        <f>PROPER(IF(data!$E556&gt;1000, TRUE, FALSE))</f>
        <v>True</v>
      </c>
      <c r="S556" s="11" t="str">
        <f>PROPER(IF(data!$E556&gt;3000, TRUE, FALSE))</f>
        <v>False</v>
      </c>
      <c r="T556" s="78" t="str">
        <f>UPPER(LEFT(data!$C556, 2))</f>
        <v>PA</v>
      </c>
      <c r="V556" s="55"/>
      <c r="W556" s="73"/>
      <c r="X556"/>
      <c r="Y556"/>
      <c r="AE556"/>
    </row>
    <row r="557" spans="1:31" x14ac:dyDescent="0.2">
      <c r="A557" s="84" t="s">
        <v>8</v>
      </c>
      <c r="B557" s="84" t="s">
        <v>18</v>
      </c>
      <c r="C557" s="58" t="s">
        <v>38</v>
      </c>
      <c r="D557" s="58" t="s">
        <v>46</v>
      </c>
      <c r="E557" s="30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31">
        <v>41609</v>
      </c>
      <c r="N557" s="3">
        <v>12</v>
      </c>
      <c r="O557" s="58" t="s">
        <v>30</v>
      </c>
      <c r="P557" s="32">
        <v>2013</v>
      </c>
      <c r="Q557" s="30" t="str">
        <f>_xlfn.CONCAT(data!$O557, " ", data!$P557)</f>
        <v>December 2013</v>
      </c>
      <c r="R557" s="76" t="str">
        <f>PROPER(IF(data!$E557&gt;1000, TRUE, FALSE))</f>
        <v>False</v>
      </c>
      <c r="S557" s="11" t="str">
        <f>PROPER(IF(data!$E557&gt;3000, TRUE, FALSE))</f>
        <v>False</v>
      </c>
      <c r="T557" s="78" t="str">
        <f>UPPER(LEFT(data!$C557, 2))</f>
        <v>PA</v>
      </c>
      <c r="V557" s="55"/>
      <c r="W557" s="73"/>
      <c r="X557"/>
      <c r="Y557"/>
      <c r="AE557"/>
    </row>
    <row r="558" spans="1:31" x14ac:dyDescent="0.2">
      <c r="A558" s="84" t="s">
        <v>10</v>
      </c>
      <c r="B558" s="84" t="s">
        <v>18</v>
      </c>
      <c r="C558" s="58" t="s">
        <v>38</v>
      </c>
      <c r="D558" s="58" t="s">
        <v>46</v>
      </c>
      <c r="E558" s="30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31">
        <v>41974</v>
      </c>
      <c r="N558" s="3">
        <v>12</v>
      </c>
      <c r="O558" s="58" t="s">
        <v>30</v>
      </c>
      <c r="P558" s="32">
        <v>2014</v>
      </c>
      <c r="Q558" s="30" t="str">
        <f>_xlfn.CONCAT(data!$O558, " ", data!$P558)</f>
        <v>December 2014</v>
      </c>
      <c r="R558" s="76" t="str">
        <f>PROPER(IF(data!$E558&gt;1000, TRUE, FALSE))</f>
        <v>True</v>
      </c>
      <c r="S558" s="11" t="str">
        <f>PROPER(IF(data!$E558&gt;3000, TRUE, FALSE))</f>
        <v>False</v>
      </c>
      <c r="T558" s="78" t="str">
        <f>UPPER(LEFT(data!$C558, 2))</f>
        <v>PA</v>
      </c>
      <c r="V558" s="55"/>
      <c r="W558" s="73"/>
      <c r="X558"/>
      <c r="Y558"/>
      <c r="AE558"/>
    </row>
    <row r="559" spans="1:31" x14ac:dyDescent="0.2">
      <c r="A559" s="84" t="s">
        <v>10</v>
      </c>
      <c r="B559" s="84" t="s">
        <v>18</v>
      </c>
      <c r="C559" s="58" t="s">
        <v>39</v>
      </c>
      <c r="D559" s="58" t="s">
        <v>46</v>
      </c>
      <c r="E559" s="30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31">
        <v>41821</v>
      </c>
      <c r="N559" s="3">
        <v>7</v>
      </c>
      <c r="O559" s="58" t="s">
        <v>25</v>
      </c>
      <c r="P559" s="32">
        <v>2014</v>
      </c>
      <c r="Q559" s="30" t="str">
        <f>_xlfn.CONCAT(data!$O559, " ", data!$P559)</f>
        <v>July 2014</v>
      </c>
      <c r="R559" s="76" t="str">
        <f>PROPER(IF(data!$E559&gt;1000, TRUE, FALSE))</f>
        <v>True</v>
      </c>
      <c r="S559" s="11" t="str">
        <f>PROPER(IF(data!$E559&gt;3000, TRUE, FALSE))</f>
        <v>False</v>
      </c>
      <c r="T559" s="78" t="str">
        <f>UPPER(LEFT(data!$C559, 2))</f>
        <v>VE</v>
      </c>
      <c r="V559" s="55"/>
      <c r="W559" s="73"/>
      <c r="X559"/>
      <c r="Y559"/>
      <c r="AE559"/>
    </row>
    <row r="560" spans="1:31" x14ac:dyDescent="0.2">
      <c r="A560" s="84" t="s">
        <v>10</v>
      </c>
      <c r="B560" s="84" t="s">
        <v>15</v>
      </c>
      <c r="C560" s="58" t="s">
        <v>39</v>
      </c>
      <c r="D560" s="58" t="s">
        <v>46</v>
      </c>
      <c r="E560" s="3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31">
        <v>41913</v>
      </c>
      <c r="N560" s="3">
        <v>10</v>
      </c>
      <c r="O560" s="58" t="s">
        <v>28</v>
      </c>
      <c r="P560" s="32">
        <v>2014</v>
      </c>
      <c r="Q560" s="30" t="str">
        <f>_xlfn.CONCAT(data!$O560, " ", data!$P560)</f>
        <v>October 2014</v>
      </c>
      <c r="R560" s="76" t="str">
        <f>PROPER(IF(data!$E560&gt;1000, TRUE, FALSE))</f>
        <v>False</v>
      </c>
      <c r="S560" s="11" t="str">
        <f>PROPER(IF(data!$E560&gt;3000, TRUE, FALSE))</f>
        <v>False</v>
      </c>
      <c r="T560" s="78" t="str">
        <f>UPPER(LEFT(data!$C560, 2))</f>
        <v>VE</v>
      </c>
      <c r="V560" s="55"/>
      <c r="W560" s="73"/>
      <c r="X560"/>
      <c r="Y560"/>
      <c r="AE560"/>
    </row>
    <row r="561" spans="1:31" x14ac:dyDescent="0.2">
      <c r="A561" s="84" t="s">
        <v>10</v>
      </c>
      <c r="B561" s="84" t="s">
        <v>18</v>
      </c>
      <c r="C561" s="58" t="s">
        <v>39</v>
      </c>
      <c r="D561" s="58" t="s">
        <v>46</v>
      </c>
      <c r="E561" s="30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31">
        <v>41913</v>
      </c>
      <c r="N561" s="3">
        <v>10</v>
      </c>
      <c r="O561" s="58" t="s">
        <v>28</v>
      </c>
      <c r="P561" s="32">
        <v>2014</v>
      </c>
      <c r="Q561" s="30" t="str">
        <f>_xlfn.CONCAT(data!$O561, " ", data!$P561)</f>
        <v>October 2014</v>
      </c>
      <c r="R561" s="76" t="str">
        <f>PROPER(IF(data!$E561&gt;1000, TRUE, FALSE))</f>
        <v>False</v>
      </c>
      <c r="S561" s="11" t="str">
        <f>PROPER(IF(data!$E561&gt;3000, TRUE, FALSE))</f>
        <v>False</v>
      </c>
      <c r="T561" s="78" t="str">
        <f>UPPER(LEFT(data!$C561, 2))</f>
        <v>VE</v>
      </c>
      <c r="V561" s="55"/>
      <c r="W561" s="73"/>
      <c r="X561"/>
      <c r="Y561"/>
      <c r="AE561"/>
    </row>
    <row r="562" spans="1:31" x14ac:dyDescent="0.2">
      <c r="A562" s="84" t="s">
        <v>11</v>
      </c>
      <c r="B562" s="84" t="s">
        <v>14</v>
      </c>
      <c r="C562" s="58" t="s">
        <v>40</v>
      </c>
      <c r="D562" s="58" t="s">
        <v>46</v>
      </c>
      <c r="E562" s="30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31">
        <v>41760</v>
      </c>
      <c r="N562" s="3">
        <v>5</v>
      </c>
      <c r="O562" s="58" t="s">
        <v>23</v>
      </c>
      <c r="P562" s="32">
        <v>2014</v>
      </c>
      <c r="Q562" s="30" t="str">
        <f>_xlfn.CONCAT(data!$O562, " ", data!$P562)</f>
        <v>May 2014</v>
      </c>
      <c r="R562" s="76" t="str">
        <f>PROPER(IF(data!$E562&gt;1000, TRUE, FALSE))</f>
        <v>True</v>
      </c>
      <c r="S562" s="11" t="str">
        <f>PROPER(IF(data!$E562&gt;3000, TRUE, FALSE))</f>
        <v>False</v>
      </c>
      <c r="T562" s="78" t="str">
        <f>UPPER(LEFT(data!$C562, 2))</f>
        <v>VT</v>
      </c>
      <c r="V562" s="55"/>
      <c r="W562" s="73"/>
      <c r="X562"/>
      <c r="Y562"/>
      <c r="AE562"/>
    </row>
    <row r="563" spans="1:31" x14ac:dyDescent="0.2">
      <c r="A563" s="84" t="s">
        <v>8</v>
      </c>
      <c r="B563" s="84" t="s">
        <v>16</v>
      </c>
      <c r="C563" s="58" t="s">
        <v>40</v>
      </c>
      <c r="D563" s="58" t="s">
        <v>46</v>
      </c>
      <c r="E563" s="30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31">
        <v>41821</v>
      </c>
      <c r="N563" s="3">
        <v>7</v>
      </c>
      <c r="O563" s="58" t="s">
        <v>25</v>
      </c>
      <c r="P563" s="32">
        <v>2014</v>
      </c>
      <c r="Q563" s="30" t="str">
        <f>_xlfn.CONCAT(data!$O563, " ", data!$P563)</f>
        <v>July 2014</v>
      </c>
      <c r="R563" s="76" t="str">
        <f>PROPER(IF(data!$E563&gt;1000, TRUE, FALSE))</f>
        <v>True</v>
      </c>
      <c r="S563" s="11" t="str">
        <f>PROPER(IF(data!$E563&gt;3000, TRUE, FALSE))</f>
        <v>True</v>
      </c>
      <c r="T563" s="78" t="str">
        <f>UPPER(LEFT(data!$C563, 2))</f>
        <v>VT</v>
      </c>
      <c r="V563" s="55"/>
      <c r="W563" s="73"/>
      <c r="X563"/>
      <c r="Y563"/>
      <c r="AE563"/>
    </row>
    <row r="564" spans="1:31" x14ac:dyDescent="0.2">
      <c r="A564" s="84" t="s">
        <v>10</v>
      </c>
      <c r="B564" s="84" t="s">
        <v>14</v>
      </c>
      <c r="C564" s="58" t="s">
        <v>40</v>
      </c>
      <c r="D564" s="58" t="s">
        <v>46</v>
      </c>
      <c r="E564" s="30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31">
        <v>41518</v>
      </c>
      <c r="N564" s="3">
        <v>9</v>
      </c>
      <c r="O564" s="58" t="s">
        <v>27</v>
      </c>
      <c r="P564" s="32">
        <v>2013</v>
      </c>
      <c r="Q564" s="30" t="str">
        <f>_xlfn.CONCAT(data!$O564, " ", data!$P564)</f>
        <v>September 2013</v>
      </c>
      <c r="R564" s="76" t="str">
        <f>PROPER(IF(data!$E564&gt;1000, TRUE, FALSE))</f>
        <v>False</v>
      </c>
      <c r="S564" s="11" t="str">
        <f>PROPER(IF(data!$E564&gt;3000, TRUE, FALSE))</f>
        <v>False</v>
      </c>
      <c r="T564" s="78" t="str">
        <f>UPPER(LEFT(data!$C564, 2))</f>
        <v>VT</v>
      </c>
      <c r="V564" s="55"/>
      <c r="W564" s="73"/>
      <c r="X564"/>
      <c r="Y564"/>
      <c r="AE564"/>
    </row>
    <row r="565" spans="1:31" x14ac:dyDescent="0.2">
      <c r="A565" s="84" t="s">
        <v>10</v>
      </c>
      <c r="B565" s="84" t="s">
        <v>15</v>
      </c>
      <c r="C565" s="58" t="s">
        <v>40</v>
      </c>
      <c r="D565" s="58" t="s">
        <v>46</v>
      </c>
      <c r="E565" s="30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31">
        <v>41913</v>
      </c>
      <c r="N565" s="3">
        <v>10</v>
      </c>
      <c r="O565" s="58" t="s">
        <v>28</v>
      </c>
      <c r="P565" s="32">
        <v>2014</v>
      </c>
      <c r="Q565" s="30" t="str">
        <f>_xlfn.CONCAT(data!$O565, " ", data!$P565)</f>
        <v>October 2014</v>
      </c>
      <c r="R565" s="76" t="str">
        <f>PROPER(IF(data!$E565&gt;1000, TRUE, FALSE))</f>
        <v>False</v>
      </c>
      <c r="S565" s="11" t="str">
        <f>PROPER(IF(data!$E565&gt;3000, TRUE, FALSE))</f>
        <v>False</v>
      </c>
      <c r="T565" s="78" t="str">
        <f>UPPER(LEFT(data!$C565, 2))</f>
        <v>VT</v>
      </c>
      <c r="V565" s="55"/>
      <c r="W565" s="73"/>
      <c r="X565"/>
      <c r="Y565"/>
      <c r="AE565"/>
    </row>
    <row r="566" spans="1:31" x14ac:dyDescent="0.2">
      <c r="A566" s="84" t="s">
        <v>9</v>
      </c>
      <c r="B566" s="84" t="s">
        <v>15</v>
      </c>
      <c r="C566" s="58" t="s">
        <v>40</v>
      </c>
      <c r="D566" s="58" t="s">
        <v>46</v>
      </c>
      <c r="E566" s="30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31">
        <v>41944</v>
      </c>
      <c r="N566" s="3">
        <v>11</v>
      </c>
      <c r="O566" s="58" t="s">
        <v>29</v>
      </c>
      <c r="P566" s="32">
        <v>2014</v>
      </c>
      <c r="Q566" s="30" t="str">
        <f>_xlfn.CONCAT(data!$O566, " ", data!$P566)</f>
        <v>November 2014</v>
      </c>
      <c r="R566" s="76" t="str">
        <f>PROPER(IF(data!$E566&gt;1000, TRUE, FALSE))</f>
        <v>True</v>
      </c>
      <c r="S566" s="11" t="str">
        <f>PROPER(IF(data!$E566&gt;3000, TRUE, FALSE))</f>
        <v>False</v>
      </c>
      <c r="T566" s="78" t="str">
        <f>UPPER(LEFT(data!$C566, 2))</f>
        <v>VT</v>
      </c>
      <c r="V566" s="55"/>
      <c r="W566" s="73"/>
      <c r="X566"/>
      <c r="Y566"/>
      <c r="AE566"/>
    </row>
    <row r="567" spans="1:31" x14ac:dyDescent="0.2">
      <c r="A567" s="84" t="s">
        <v>10</v>
      </c>
      <c r="B567" s="84" t="s">
        <v>18</v>
      </c>
      <c r="C567" s="58" t="s">
        <v>40</v>
      </c>
      <c r="D567" s="58" t="s">
        <v>46</v>
      </c>
      <c r="E567" s="30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31">
        <v>41974</v>
      </c>
      <c r="N567" s="3">
        <v>12</v>
      </c>
      <c r="O567" s="58" t="s">
        <v>30</v>
      </c>
      <c r="P567" s="32">
        <v>2014</v>
      </c>
      <c r="Q567" s="30" t="str">
        <f>_xlfn.CONCAT(data!$O567, " ", data!$P567)</f>
        <v>December 2014</v>
      </c>
      <c r="R567" s="76" t="str">
        <f>PROPER(IF(data!$E567&gt;1000, TRUE, FALSE))</f>
        <v>True</v>
      </c>
      <c r="S567" s="11" t="str">
        <f>PROPER(IF(data!$E567&gt;3000, TRUE, FALSE))</f>
        <v>False</v>
      </c>
      <c r="T567" s="78" t="str">
        <f>UPPER(LEFT(data!$C567, 2))</f>
        <v>VT</v>
      </c>
      <c r="V567" s="55"/>
      <c r="W567" s="73"/>
      <c r="X567"/>
      <c r="Y567"/>
      <c r="AE567"/>
    </row>
    <row r="568" spans="1:31" x14ac:dyDescent="0.2">
      <c r="A568" s="84" t="s">
        <v>10</v>
      </c>
      <c r="B568" s="84" t="s">
        <v>15</v>
      </c>
      <c r="C568" s="58" t="s">
        <v>41</v>
      </c>
      <c r="D568" s="58" t="s">
        <v>46</v>
      </c>
      <c r="E568" s="30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31">
        <v>41671</v>
      </c>
      <c r="N568" s="3">
        <v>2</v>
      </c>
      <c r="O568" s="58" t="s">
        <v>20</v>
      </c>
      <c r="P568" s="32">
        <v>2014</v>
      </c>
      <c r="Q568" s="30" t="str">
        <f>_xlfn.CONCAT(data!$O568, " ", data!$P568)</f>
        <v>February 2014</v>
      </c>
      <c r="R568" s="76" t="str">
        <f>PROPER(IF(data!$E568&gt;1000, TRUE, FALSE))</f>
        <v>False</v>
      </c>
      <c r="S568" s="11" t="str">
        <f>PROPER(IF(data!$E568&gt;3000, TRUE, FALSE))</f>
        <v>False</v>
      </c>
      <c r="T568" s="78" t="str">
        <f>UPPER(LEFT(data!$C568, 2))</f>
        <v>AM</v>
      </c>
      <c r="V568" s="55"/>
      <c r="W568" s="73"/>
      <c r="X568"/>
      <c r="Y568"/>
      <c r="AE568"/>
    </row>
    <row r="569" spans="1:31" x14ac:dyDescent="0.2">
      <c r="A569" s="84" t="s">
        <v>10</v>
      </c>
      <c r="B569" s="84" t="s">
        <v>16</v>
      </c>
      <c r="C569" s="58" t="s">
        <v>41</v>
      </c>
      <c r="D569" s="58" t="s">
        <v>46</v>
      </c>
      <c r="E569" s="30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31">
        <v>41821</v>
      </c>
      <c r="N569" s="3">
        <v>7</v>
      </c>
      <c r="O569" s="58" t="s">
        <v>25</v>
      </c>
      <c r="P569" s="32">
        <v>2014</v>
      </c>
      <c r="Q569" s="30" t="str">
        <f>_xlfn.CONCAT(data!$O569, " ", data!$P569)</f>
        <v>July 2014</v>
      </c>
      <c r="R569" s="76" t="str">
        <f>PROPER(IF(data!$E569&gt;1000, TRUE, FALSE))</f>
        <v>True</v>
      </c>
      <c r="S569" s="11" t="str">
        <f>PROPER(IF(data!$E569&gt;3000, TRUE, FALSE))</f>
        <v>True</v>
      </c>
      <c r="T569" s="78" t="str">
        <f>UPPER(LEFT(data!$C569, 2))</f>
        <v>AM</v>
      </c>
      <c r="V569" s="55"/>
      <c r="W569" s="73"/>
      <c r="X569"/>
      <c r="Y569"/>
      <c r="AE569"/>
    </row>
    <row r="570" spans="1:31" x14ac:dyDescent="0.2">
      <c r="A570" s="84" t="s">
        <v>10</v>
      </c>
      <c r="B570" s="84" t="s">
        <v>14</v>
      </c>
      <c r="C570" s="58" t="s">
        <v>41</v>
      </c>
      <c r="D570" s="58" t="s">
        <v>46</v>
      </c>
      <c r="E570" s="3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31">
        <v>41913</v>
      </c>
      <c r="N570" s="3">
        <v>10</v>
      </c>
      <c r="O570" s="58" t="s">
        <v>28</v>
      </c>
      <c r="P570" s="32">
        <v>2014</v>
      </c>
      <c r="Q570" s="30" t="str">
        <f>_xlfn.CONCAT(data!$O570, " ", data!$P570)</f>
        <v>October 2014</v>
      </c>
      <c r="R570" s="76" t="str">
        <f>PROPER(IF(data!$E570&gt;1000, TRUE, FALSE))</f>
        <v>True</v>
      </c>
      <c r="S570" s="11" t="str">
        <f>PROPER(IF(data!$E570&gt;3000, TRUE, FALSE))</f>
        <v>False</v>
      </c>
      <c r="T570" s="78" t="str">
        <f>UPPER(LEFT(data!$C570, 2))</f>
        <v>AM</v>
      </c>
      <c r="V570" s="55"/>
      <c r="W570" s="73"/>
      <c r="X570"/>
      <c r="Y570"/>
      <c r="AE570"/>
    </row>
    <row r="571" spans="1:31" x14ac:dyDescent="0.2">
      <c r="A571" s="84" t="s">
        <v>8</v>
      </c>
      <c r="B571" s="84" t="s">
        <v>15</v>
      </c>
      <c r="C571" s="58" t="s">
        <v>41</v>
      </c>
      <c r="D571" s="58" t="s">
        <v>46</v>
      </c>
      <c r="E571" s="30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31">
        <v>41579</v>
      </c>
      <c r="N571" s="3">
        <v>11</v>
      </c>
      <c r="O571" s="58" t="s">
        <v>29</v>
      </c>
      <c r="P571" s="32">
        <v>2013</v>
      </c>
      <c r="Q571" s="30" t="str">
        <f>_xlfn.CONCAT(data!$O571, " ", data!$P571)</f>
        <v>November 2013</v>
      </c>
      <c r="R571" s="76" t="str">
        <f>PROPER(IF(data!$E571&gt;1000, TRUE, FALSE))</f>
        <v>True</v>
      </c>
      <c r="S571" s="11" t="str">
        <f>PROPER(IF(data!$E571&gt;3000, TRUE, FALSE))</f>
        <v>False</v>
      </c>
      <c r="T571" s="78" t="str">
        <f>UPPER(LEFT(data!$C571, 2))</f>
        <v>AM</v>
      </c>
      <c r="V571" s="55"/>
      <c r="W571" s="73"/>
      <c r="X571"/>
      <c r="Y571"/>
      <c r="AE571"/>
    </row>
    <row r="572" spans="1:31" x14ac:dyDescent="0.2">
      <c r="A572" s="84" t="s">
        <v>10</v>
      </c>
      <c r="B572" s="84" t="s">
        <v>16</v>
      </c>
      <c r="C572" s="58" t="s">
        <v>36</v>
      </c>
      <c r="D572" s="58" t="s">
        <v>46</v>
      </c>
      <c r="E572" s="30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31">
        <v>41640</v>
      </c>
      <c r="N572" s="3">
        <v>1</v>
      </c>
      <c r="O572" s="58" t="s">
        <v>19</v>
      </c>
      <c r="P572" s="32">
        <v>2014</v>
      </c>
      <c r="Q572" s="30" t="str">
        <f>_xlfn.CONCAT(data!$O572, " ", data!$P572)</f>
        <v>January 2014</v>
      </c>
      <c r="R572" s="76" t="str">
        <f>PROPER(IF(data!$E572&gt;1000, TRUE, FALSE))</f>
        <v>True</v>
      </c>
      <c r="S572" s="11" t="str">
        <f>PROPER(IF(data!$E572&gt;3000, TRUE, FALSE))</f>
        <v>False</v>
      </c>
      <c r="T572" s="78" t="str">
        <f>UPPER(LEFT(data!$C572, 2))</f>
        <v>CA</v>
      </c>
      <c r="V572" s="55"/>
      <c r="W572" s="73"/>
      <c r="X572"/>
      <c r="Y572"/>
      <c r="AE572"/>
    </row>
    <row r="573" spans="1:31" x14ac:dyDescent="0.2">
      <c r="A573" s="84" t="s">
        <v>11</v>
      </c>
      <c r="B573" s="84" t="s">
        <v>18</v>
      </c>
      <c r="C573" s="58" t="s">
        <v>37</v>
      </c>
      <c r="D573" s="58" t="s">
        <v>46</v>
      </c>
      <c r="E573" s="30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31">
        <v>41760</v>
      </c>
      <c r="N573" s="3">
        <v>5</v>
      </c>
      <c r="O573" s="58" t="s">
        <v>23</v>
      </c>
      <c r="P573" s="32">
        <v>2014</v>
      </c>
      <c r="Q573" s="30" t="str">
        <f>_xlfn.CONCAT(data!$O573, " ", data!$P573)</f>
        <v>May 2014</v>
      </c>
      <c r="R573" s="76" t="str">
        <f>PROPER(IF(data!$E573&gt;1000, TRUE, FALSE))</f>
        <v>True</v>
      </c>
      <c r="S573" s="11" t="str">
        <f>PROPER(IF(data!$E573&gt;3000, TRUE, FALSE))</f>
        <v>False</v>
      </c>
      <c r="T573" s="78" t="str">
        <f>UPPER(LEFT(data!$C573, 2))</f>
        <v>MO</v>
      </c>
      <c r="V573" s="55"/>
      <c r="W573" s="73"/>
      <c r="X573"/>
      <c r="Y573"/>
      <c r="AE573"/>
    </row>
    <row r="574" spans="1:31" x14ac:dyDescent="0.2">
      <c r="A574" s="84" t="s">
        <v>10</v>
      </c>
      <c r="B574" s="84" t="s">
        <v>17</v>
      </c>
      <c r="C574" s="58" t="s">
        <v>38</v>
      </c>
      <c r="D574" s="58" t="s">
        <v>46</v>
      </c>
      <c r="E574" s="30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31">
        <v>41974</v>
      </c>
      <c r="N574" s="3">
        <v>12</v>
      </c>
      <c r="O574" s="58" t="s">
        <v>30</v>
      </c>
      <c r="P574" s="32">
        <v>2014</v>
      </c>
      <c r="Q574" s="30" t="str">
        <f>_xlfn.CONCAT(data!$O574, " ", data!$P574)</f>
        <v>December 2014</v>
      </c>
      <c r="R574" s="76" t="str">
        <f>PROPER(IF(data!$E574&gt;1000, TRUE, FALSE))</f>
        <v>True</v>
      </c>
      <c r="S574" s="11" t="str">
        <f>PROPER(IF(data!$E574&gt;3000, TRUE, FALSE))</f>
        <v>False</v>
      </c>
      <c r="T574" s="78" t="str">
        <f>UPPER(LEFT(data!$C574, 2))</f>
        <v>PA</v>
      </c>
      <c r="V574" s="55"/>
      <c r="W574" s="73"/>
      <c r="X574"/>
      <c r="Y574"/>
      <c r="AE574"/>
    </row>
    <row r="575" spans="1:31" x14ac:dyDescent="0.2">
      <c r="A575" s="84" t="s">
        <v>10</v>
      </c>
      <c r="B575" s="84" t="s">
        <v>16</v>
      </c>
      <c r="C575" s="58" t="s">
        <v>40</v>
      </c>
      <c r="D575" s="58" t="s">
        <v>46</v>
      </c>
      <c r="E575" s="30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31">
        <v>41699</v>
      </c>
      <c r="N575" s="3">
        <v>3</v>
      </c>
      <c r="O575" s="58" t="s">
        <v>21</v>
      </c>
      <c r="P575" s="32">
        <v>2014</v>
      </c>
      <c r="Q575" s="30" t="str">
        <f>_xlfn.CONCAT(data!$O575, " ", data!$P575)</f>
        <v>March 2014</v>
      </c>
      <c r="R575" s="76" t="str">
        <f>PROPER(IF(data!$E575&gt;1000, TRUE, FALSE))</f>
        <v>True</v>
      </c>
      <c r="S575" s="11" t="str">
        <f>PROPER(IF(data!$E575&gt;3000, TRUE, FALSE))</f>
        <v>False</v>
      </c>
      <c r="T575" s="78" t="str">
        <f>UPPER(LEFT(data!$C575, 2))</f>
        <v>VT</v>
      </c>
      <c r="V575" s="55"/>
      <c r="W575" s="73"/>
      <c r="X575"/>
      <c r="Y575"/>
      <c r="AE575"/>
    </row>
    <row r="576" spans="1:31" x14ac:dyDescent="0.2">
      <c r="A576" s="84" t="s">
        <v>10</v>
      </c>
      <c r="B576" s="84" t="s">
        <v>17</v>
      </c>
      <c r="C576" s="58" t="s">
        <v>40</v>
      </c>
      <c r="D576" s="58" t="s">
        <v>46</v>
      </c>
      <c r="E576" s="30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31">
        <v>41974</v>
      </c>
      <c r="N576" s="3">
        <v>12</v>
      </c>
      <c r="O576" s="58" t="s">
        <v>30</v>
      </c>
      <c r="P576" s="32">
        <v>2014</v>
      </c>
      <c r="Q576" s="30" t="str">
        <f>_xlfn.CONCAT(data!$O576, " ", data!$P576)</f>
        <v>December 2014</v>
      </c>
      <c r="R576" s="76" t="str">
        <f>PROPER(IF(data!$E576&gt;1000, TRUE, FALSE))</f>
        <v>True</v>
      </c>
      <c r="S576" s="11" t="str">
        <f>PROPER(IF(data!$E576&gt;3000, TRUE, FALSE))</f>
        <v>False</v>
      </c>
      <c r="T576" s="78" t="str">
        <f>UPPER(LEFT(data!$C576, 2))</f>
        <v>VT</v>
      </c>
      <c r="V576" s="55"/>
      <c r="W576" s="73"/>
      <c r="X576"/>
      <c r="Y576"/>
      <c r="AE576"/>
    </row>
    <row r="577" spans="1:31" x14ac:dyDescent="0.2">
      <c r="A577" s="84" t="s">
        <v>11</v>
      </c>
      <c r="B577" s="84" t="s">
        <v>14</v>
      </c>
      <c r="C577" s="58" t="s">
        <v>41</v>
      </c>
      <c r="D577" s="58" t="s">
        <v>46</v>
      </c>
      <c r="E577" s="30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31">
        <v>41518</v>
      </c>
      <c r="N577" s="3">
        <v>9</v>
      </c>
      <c r="O577" s="58" t="s">
        <v>27</v>
      </c>
      <c r="P577" s="32">
        <v>2013</v>
      </c>
      <c r="Q577" s="30" t="str">
        <f>_xlfn.CONCAT(data!$O577, " ", data!$P577)</f>
        <v>September 2013</v>
      </c>
      <c r="R577" s="76" t="str">
        <f>PROPER(IF(data!$E577&gt;1000, TRUE, FALSE))</f>
        <v>True</v>
      </c>
      <c r="S577" s="11" t="str">
        <f>PROPER(IF(data!$E577&gt;3000, TRUE, FALSE))</f>
        <v>False</v>
      </c>
      <c r="T577" s="78" t="str">
        <f>UPPER(LEFT(data!$C577, 2))</f>
        <v>AM</v>
      </c>
      <c r="V577" s="55"/>
      <c r="W577" s="73"/>
      <c r="X577"/>
      <c r="Y577"/>
      <c r="AE577"/>
    </row>
    <row r="578" spans="1:31" x14ac:dyDescent="0.2">
      <c r="A578" s="84" t="s">
        <v>8</v>
      </c>
      <c r="B578" s="84" t="s">
        <v>15</v>
      </c>
      <c r="C578" s="58" t="s">
        <v>36</v>
      </c>
      <c r="D578" s="58" t="s">
        <v>46</v>
      </c>
      <c r="E578" s="30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31">
        <v>41791</v>
      </c>
      <c r="N578" s="3">
        <v>6</v>
      </c>
      <c r="O578" s="58" t="s">
        <v>24</v>
      </c>
      <c r="P578" s="32">
        <v>2014</v>
      </c>
      <c r="Q578" s="30" t="str">
        <f>_xlfn.CONCAT(data!$O578, " ", data!$P578)</f>
        <v>June 2014</v>
      </c>
      <c r="R578" s="76" t="str">
        <f>PROPER(IF(data!$E578&gt;1000, TRUE, FALSE))</f>
        <v>True</v>
      </c>
      <c r="S578" s="11" t="str">
        <f>PROPER(IF(data!$E578&gt;3000, TRUE, FALSE))</f>
        <v>False</v>
      </c>
      <c r="T578" s="78" t="str">
        <f>UPPER(LEFT(data!$C578, 2))</f>
        <v>CA</v>
      </c>
      <c r="V578" s="55"/>
      <c r="W578" s="73"/>
      <c r="X578"/>
      <c r="Y578"/>
      <c r="AE578"/>
    </row>
    <row r="579" spans="1:31" x14ac:dyDescent="0.2">
      <c r="A579" s="84" t="s">
        <v>8</v>
      </c>
      <c r="B579" s="84" t="s">
        <v>15</v>
      </c>
      <c r="C579" s="58" t="s">
        <v>40</v>
      </c>
      <c r="D579" s="58" t="s">
        <v>46</v>
      </c>
      <c r="E579" s="30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31">
        <v>41791</v>
      </c>
      <c r="N579" s="3">
        <v>6</v>
      </c>
      <c r="O579" s="58" t="s">
        <v>24</v>
      </c>
      <c r="P579" s="32">
        <v>2014</v>
      </c>
      <c r="Q579" s="30" t="str">
        <f>_xlfn.CONCAT(data!$O579, " ", data!$P579)</f>
        <v>June 2014</v>
      </c>
      <c r="R579" s="76" t="str">
        <f>PROPER(IF(data!$E579&gt;1000, TRUE, FALSE))</f>
        <v>True</v>
      </c>
      <c r="S579" s="11" t="str">
        <f>PROPER(IF(data!$E579&gt;3000, TRUE, FALSE))</f>
        <v>False</v>
      </c>
      <c r="T579" s="78" t="str">
        <f>UPPER(LEFT(data!$C579, 2))</f>
        <v>VT</v>
      </c>
      <c r="V579" s="55"/>
      <c r="W579" s="73"/>
      <c r="X579"/>
      <c r="Y579"/>
      <c r="AE579"/>
    </row>
    <row r="580" spans="1:31" x14ac:dyDescent="0.2">
      <c r="A580" s="84" t="s">
        <v>10</v>
      </c>
      <c r="B580" s="84" t="s">
        <v>14</v>
      </c>
      <c r="C580" s="58" t="s">
        <v>36</v>
      </c>
      <c r="D580" s="58" t="s">
        <v>46</v>
      </c>
      <c r="E580" s="3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31">
        <v>41699</v>
      </c>
      <c r="N580" s="3">
        <v>3</v>
      </c>
      <c r="O580" s="58" t="s">
        <v>21</v>
      </c>
      <c r="P580" s="32">
        <v>2014</v>
      </c>
      <c r="Q580" s="30" t="str">
        <f>_xlfn.CONCAT(data!$O580, " ", data!$P580)</f>
        <v>March 2014</v>
      </c>
      <c r="R580" s="76" t="str">
        <f>PROPER(IF(data!$E580&gt;1000, TRUE, FALSE))</f>
        <v>False</v>
      </c>
      <c r="S580" s="11" t="str">
        <f>PROPER(IF(data!$E580&gt;3000, TRUE, FALSE))</f>
        <v>False</v>
      </c>
      <c r="T580" s="78" t="str">
        <f>UPPER(LEFT(data!$C580, 2))</f>
        <v>CA</v>
      </c>
      <c r="V580" s="55"/>
      <c r="W580" s="73"/>
      <c r="X580"/>
      <c r="Y580"/>
      <c r="AE580"/>
    </row>
    <row r="581" spans="1:31" x14ac:dyDescent="0.2">
      <c r="A581" s="84" t="s">
        <v>10</v>
      </c>
      <c r="B581" s="84" t="s">
        <v>16</v>
      </c>
      <c r="C581" s="58" t="s">
        <v>36</v>
      </c>
      <c r="D581" s="58" t="s">
        <v>46</v>
      </c>
      <c r="E581" s="30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31">
        <v>41699</v>
      </c>
      <c r="N581" s="3">
        <v>3</v>
      </c>
      <c r="O581" s="58" t="s">
        <v>21</v>
      </c>
      <c r="P581" s="32">
        <v>2014</v>
      </c>
      <c r="Q581" s="30" t="str">
        <f>_xlfn.CONCAT(data!$O581, " ", data!$P581)</f>
        <v>March 2014</v>
      </c>
      <c r="R581" s="76" t="str">
        <f>PROPER(IF(data!$E581&gt;1000, TRUE, FALSE))</f>
        <v>True</v>
      </c>
      <c r="S581" s="11" t="str">
        <f>PROPER(IF(data!$E581&gt;3000, TRUE, FALSE))</f>
        <v>False</v>
      </c>
      <c r="T581" s="78" t="str">
        <f>UPPER(LEFT(data!$C581, 2))</f>
        <v>CA</v>
      </c>
      <c r="V581" s="55"/>
      <c r="W581" s="73"/>
      <c r="X581"/>
      <c r="Y581"/>
      <c r="AE581"/>
    </row>
    <row r="582" spans="1:31" x14ac:dyDescent="0.2">
      <c r="A582" s="84" t="s">
        <v>10</v>
      </c>
      <c r="B582" s="84" t="s">
        <v>17</v>
      </c>
      <c r="C582" s="58" t="s">
        <v>36</v>
      </c>
      <c r="D582" s="58" t="s">
        <v>46</v>
      </c>
      <c r="E582" s="30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31">
        <v>41518</v>
      </c>
      <c r="N582" s="3">
        <v>9</v>
      </c>
      <c r="O582" s="58" t="s">
        <v>27</v>
      </c>
      <c r="P582" s="32">
        <v>2013</v>
      </c>
      <c r="Q582" s="30" t="str">
        <f>_xlfn.CONCAT(data!$O582, " ", data!$P582)</f>
        <v>September 2013</v>
      </c>
      <c r="R582" s="76" t="str">
        <f>PROPER(IF(data!$E582&gt;1000, TRUE, FALSE))</f>
        <v>False</v>
      </c>
      <c r="S582" s="11" t="str">
        <f>PROPER(IF(data!$E582&gt;3000, TRUE, FALSE))</f>
        <v>False</v>
      </c>
      <c r="T582" s="78" t="str">
        <f>UPPER(LEFT(data!$C582, 2))</f>
        <v>CA</v>
      </c>
      <c r="V582" s="55"/>
      <c r="W582" s="73"/>
      <c r="X582"/>
      <c r="Y582"/>
      <c r="AE582"/>
    </row>
    <row r="583" spans="1:31" x14ac:dyDescent="0.2">
      <c r="A583" s="84" t="s">
        <v>10</v>
      </c>
      <c r="B583" s="84" t="s">
        <v>15</v>
      </c>
      <c r="C583" s="58" t="s">
        <v>37</v>
      </c>
      <c r="D583" s="58" t="s">
        <v>46</v>
      </c>
      <c r="E583" s="30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31">
        <v>41640</v>
      </c>
      <c r="N583" s="3">
        <v>1</v>
      </c>
      <c r="O583" s="58" t="s">
        <v>19</v>
      </c>
      <c r="P583" s="32">
        <v>2014</v>
      </c>
      <c r="Q583" s="30" t="str">
        <f>_xlfn.CONCAT(data!$O583, " ", data!$P583)</f>
        <v>January 2014</v>
      </c>
      <c r="R583" s="76" t="str">
        <f>PROPER(IF(data!$E583&gt;1000, TRUE, FALSE))</f>
        <v>False</v>
      </c>
      <c r="S583" s="11" t="str">
        <f>PROPER(IF(data!$E583&gt;3000, TRUE, FALSE))</f>
        <v>False</v>
      </c>
      <c r="T583" s="78" t="str">
        <f>UPPER(LEFT(data!$C583, 2))</f>
        <v>MO</v>
      </c>
      <c r="V583" s="55"/>
      <c r="W583" s="73"/>
      <c r="X583"/>
      <c r="Y583"/>
      <c r="AE583"/>
    </row>
    <row r="584" spans="1:31" x14ac:dyDescent="0.2">
      <c r="A584" s="84" t="s">
        <v>10</v>
      </c>
      <c r="B584" s="84" t="s">
        <v>15</v>
      </c>
      <c r="C584" s="58" t="s">
        <v>37</v>
      </c>
      <c r="D584" s="58" t="s">
        <v>46</v>
      </c>
      <c r="E584" s="30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31">
        <v>41671</v>
      </c>
      <c r="N584" s="3">
        <v>2</v>
      </c>
      <c r="O584" s="58" t="s">
        <v>20</v>
      </c>
      <c r="P584" s="32">
        <v>2014</v>
      </c>
      <c r="Q584" s="30" t="str">
        <f>_xlfn.CONCAT(data!$O584, " ", data!$P584)</f>
        <v>February 2014</v>
      </c>
      <c r="R584" s="76" t="str">
        <f>PROPER(IF(data!$E584&gt;1000, TRUE, FALSE))</f>
        <v>True</v>
      </c>
      <c r="S584" s="11" t="str">
        <f>PROPER(IF(data!$E584&gt;3000, TRUE, FALSE))</f>
        <v>False</v>
      </c>
      <c r="T584" s="78" t="str">
        <f>UPPER(LEFT(data!$C584, 2))</f>
        <v>MO</v>
      </c>
      <c r="V584" s="55"/>
      <c r="W584" s="73"/>
      <c r="X584"/>
      <c r="Y584"/>
      <c r="AE584"/>
    </row>
    <row r="585" spans="1:31" x14ac:dyDescent="0.2">
      <c r="A585" s="84" t="s">
        <v>11</v>
      </c>
      <c r="B585" s="84" t="s">
        <v>18</v>
      </c>
      <c r="C585" s="58" t="s">
        <v>37</v>
      </c>
      <c r="D585" s="58" t="s">
        <v>46</v>
      </c>
      <c r="E585" s="30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31">
        <v>41791</v>
      </c>
      <c r="N585" s="3">
        <v>6</v>
      </c>
      <c r="O585" s="58" t="s">
        <v>24</v>
      </c>
      <c r="P585" s="32">
        <v>2014</v>
      </c>
      <c r="Q585" s="30" t="str">
        <f>_xlfn.CONCAT(data!$O585, " ", data!$P585)</f>
        <v>June 2014</v>
      </c>
      <c r="R585" s="76" t="str">
        <f>PROPER(IF(data!$E585&gt;1000, TRUE, FALSE))</f>
        <v>False</v>
      </c>
      <c r="S585" s="11" t="str">
        <f>PROPER(IF(data!$E585&gt;3000, TRUE, FALSE))</f>
        <v>False</v>
      </c>
      <c r="T585" s="78" t="str">
        <f>UPPER(LEFT(data!$C585, 2))</f>
        <v>MO</v>
      </c>
      <c r="V585" s="55"/>
      <c r="W585" s="73"/>
      <c r="X585"/>
      <c r="Y585"/>
      <c r="AE585"/>
    </row>
    <row r="586" spans="1:31" x14ac:dyDescent="0.2">
      <c r="A586" s="84" t="s">
        <v>10</v>
      </c>
      <c r="B586" s="84" t="s">
        <v>18</v>
      </c>
      <c r="C586" s="58" t="s">
        <v>37</v>
      </c>
      <c r="D586" s="58" t="s">
        <v>46</v>
      </c>
      <c r="E586" s="30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31">
        <v>41821</v>
      </c>
      <c r="N586" s="3">
        <v>7</v>
      </c>
      <c r="O586" s="58" t="s">
        <v>25</v>
      </c>
      <c r="P586" s="32">
        <v>2014</v>
      </c>
      <c r="Q586" s="30" t="str">
        <f>_xlfn.CONCAT(data!$O586, " ", data!$P586)</f>
        <v>July 2014</v>
      </c>
      <c r="R586" s="76" t="str">
        <f>PROPER(IF(data!$E586&gt;1000, TRUE, FALSE))</f>
        <v>True</v>
      </c>
      <c r="S586" s="11" t="str">
        <f>PROPER(IF(data!$E586&gt;3000, TRUE, FALSE))</f>
        <v>False</v>
      </c>
      <c r="T586" s="78" t="str">
        <f>UPPER(LEFT(data!$C586, 2))</f>
        <v>MO</v>
      </c>
      <c r="V586" s="55"/>
      <c r="W586" s="73"/>
      <c r="X586"/>
      <c r="Y586"/>
      <c r="AE586"/>
    </row>
    <row r="587" spans="1:31" x14ac:dyDescent="0.2">
      <c r="A587" s="84" t="s">
        <v>10</v>
      </c>
      <c r="B587" s="84" t="s">
        <v>14</v>
      </c>
      <c r="C587" s="58" t="s">
        <v>37</v>
      </c>
      <c r="D587" s="58" t="s">
        <v>46</v>
      </c>
      <c r="E587" s="30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31">
        <v>41913</v>
      </c>
      <c r="N587" s="3">
        <v>10</v>
      </c>
      <c r="O587" s="58" t="s">
        <v>28</v>
      </c>
      <c r="P587" s="32">
        <v>2014</v>
      </c>
      <c r="Q587" s="30" t="str">
        <f>_xlfn.CONCAT(data!$O587, " ", data!$P587)</f>
        <v>October 2014</v>
      </c>
      <c r="R587" s="76" t="str">
        <f>PROPER(IF(data!$E587&gt;1000, TRUE, FALSE))</f>
        <v>True</v>
      </c>
      <c r="S587" s="11" t="str">
        <f>PROPER(IF(data!$E587&gt;3000, TRUE, FALSE))</f>
        <v>False</v>
      </c>
      <c r="T587" s="78" t="str">
        <f>UPPER(LEFT(data!$C587, 2))</f>
        <v>MO</v>
      </c>
      <c r="V587" s="55"/>
      <c r="W587" s="73"/>
      <c r="X587"/>
      <c r="Y587"/>
      <c r="AE587"/>
    </row>
    <row r="588" spans="1:31" x14ac:dyDescent="0.2">
      <c r="A588" s="84" t="s">
        <v>10</v>
      </c>
      <c r="B588" s="84" t="s">
        <v>15</v>
      </c>
      <c r="C588" s="58" t="s">
        <v>38</v>
      </c>
      <c r="D588" s="58" t="s">
        <v>46</v>
      </c>
      <c r="E588" s="30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31">
        <v>41640</v>
      </c>
      <c r="N588" s="3">
        <v>1</v>
      </c>
      <c r="O588" s="58" t="s">
        <v>19</v>
      </c>
      <c r="P588" s="32">
        <v>2014</v>
      </c>
      <c r="Q588" s="30" t="str">
        <f>_xlfn.CONCAT(data!$O588, " ", data!$P588)</f>
        <v>January 2014</v>
      </c>
      <c r="R588" s="76" t="str">
        <f>PROPER(IF(data!$E588&gt;1000, TRUE, FALSE))</f>
        <v>True</v>
      </c>
      <c r="S588" s="11" t="str">
        <f>PROPER(IF(data!$E588&gt;3000, TRUE, FALSE))</f>
        <v>False</v>
      </c>
      <c r="T588" s="78" t="str">
        <f>UPPER(LEFT(data!$C588, 2))</f>
        <v>PA</v>
      </c>
      <c r="V588" s="55"/>
      <c r="W588" s="73"/>
      <c r="X588"/>
      <c r="Y588"/>
      <c r="AE588"/>
    </row>
    <row r="589" spans="1:31" x14ac:dyDescent="0.2">
      <c r="A589" s="84" t="s">
        <v>7</v>
      </c>
      <c r="B589" s="84" t="s">
        <v>17</v>
      </c>
      <c r="C589" s="58" t="s">
        <v>38</v>
      </c>
      <c r="D589" s="58" t="s">
        <v>46</v>
      </c>
      <c r="E589" s="30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31">
        <v>41640</v>
      </c>
      <c r="N589" s="3">
        <v>1</v>
      </c>
      <c r="O589" s="58" t="s">
        <v>19</v>
      </c>
      <c r="P589" s="32">
        <v>2014</v>
      </c>
      <c r="Q589" s="30" t="str">
        <f>_xlfn.CONCAT(data!$O589, " ", data!$P589)</f>
        <v>January 2014</v>
      </c>
      <c r="R589" s="76" t="str">
        <f>PROPER(IF(data!$E589&gt;1000, TRUE, FALSE))</f>
        <v>False</v>
      </c>
      <c r="S589" s="11" t="str">
        <f>PROPER(IF(data!$E589&gt;3000, TRUE, FALSE))</f>
        <v>False</v>
      </c>
      <c r="T589" s="78" t="str">
        <f>UPPER(LEFT(data!$C589, 2))</f>
        <v>PA</v>
      </c>
      <c r="V589" s="55"/>
      <c r="W589" s="73"/>
      <c r="X589"/>
      <c r="Y589"/>
      <c r="AE589"/>
    </row>
    <row r="590" spans="1:31" x14ac:dyDescent="0.2">
      <c r="A590" s="84" t="s">
        <v>10</v>
      </c>
      <c r="B590" s="84" t="s">
        <v>15</v>
      </c>
      <c r="C590" s="58" t="s">
        <v>38</v>
      </c>
      <c r="D590" s="58" t="s">
        <v>46</v>
      </c>
      <c r="E590" s="3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31">
        <v>41671</v>
      </c>
      <c r="N590" s="3">
        <v>2</v>
      </c>
      <c r="O590" s="58" t="s">
        <v>20</v>
      </c>
      <c r="P590" s="32">
        <v>2014</v>
      </c>
      <c r="Q590" s="30" t="str">
        <f>_xlfn.CONCAT(data!$O590, " ", data!$P590)</f>
        <v>February 2014</v>
      </c>
      <c r="R590" s="76" t="str">
        <f>PROPER(IF(data!$E590&gt;1000, TRUE, FALSE))</f>
        <v>True</v>
      </c>
      <c r="S590" s="11" t="str">
        <f>PROPER(IF(data!$E590&gt;3000, TRUE, FALSE))</f>
        <v>False</v>
      </c>
      <c r="T590" s="78" t="str">
        <f>UPPER(LEFT(data!$C590, 2))</f>
        <v>PA</v>
      </c>
      <c r="V590" s="55"/>
      <c r="W590" s="73"/>
      <c r="X590"/>
      <c r="Y590"/>
      <c r="AE590"/>
    </row>
    <row r="591" spans="1:31" x14ac:dyDescent="0.2">
      <c r="A591" s="84" t="s">
        <v>10</v>
      </c>
      <c r="B591" s="84" t="s">
        <v>17</v>
      </c>
      <c r="C591" s="58" t="s">
        <v>38</v>
      </c>
      <c r="D591" s="58" t="s">
        <v>46</v>
      </c>
      <c r="E591" s="30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31">
        <v>41671</v>
      </c>
      <c r="N591" s="3">
        <v>2</v>
      </c>
      <c r="O591" s="58" t="s">
        <v>20</v>
      </c>
      <c r="P591" s="32">
        <v>2014</v>
      </c>
      <c r="Q591" s="30" t="str">
        <f>_xlfn.CONCAT(data!$O591, " ", data!$P591)</f>
        <v>February 2014</v>
      </c>
      <c r="R591" s="76" t="str">
        <f>PROPER(IF(data!$E591&gt;1000, TRUE, FALSE))</f>
        <v>True</v>
      </c>
      <c r="S591" s="11" t="str">
        <f>PROPER(IF(data!$E591&gt;3000, TRUE, FALSE))</f>
        <v>False</v>
      </c>
      <c r="T591" s="78" t="str">
        <f>UPPER(LEFT(data!$C591, 2))</f>
        <v>PA</v>
      </c>
      <c r="V591" s="55"/>
      <c r="W591" s="73"/>
      <c r="X591"/>
      <c r="Y591"/>
      <c r="AE591"/>
    </row>
    <row r="592" spans="1:31" x14ac:dyDescent="0.2">
      <c r="A592" s="84" t="s">
        <v>10</v>
      </c>
      <c r="B592" s="84" t="s">
        <v>14</v>
      </c>
      <c r="C592" s="58" t="s">
        <v>38</v>
      </c>
      <c r="D592" s="58" t="s">
        <v>46</v>
      </c>
      <c r="E592" s="30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31">
        <v>41791</v>
      </c>
      <c r="N592" s="3">
        <v>6</v>
      </c>
      <c r="O592" s="58" t="s">
        <v>24</v>
      </c>
      <c r="P592" s="32">
        <v>2014</v>
      </c>
      <c r="Q592" s="30" t="str">
        <f>_xlfn.CONCAT(data!$O592, " ", data!$P592)</f>
        <v>June 2014</v>
      </c>
      <c r="R592" s="76" t="str">
        <f>PROPER(IF(data!$E592&gt;1000, TRUE, FALSE))</f>
        <v>True</v>
      </c>
      <c r="S592" s="11" t="str">
        <f>PROPER(IF(data!$E592&gt;3000, TRUE, FALSE))</f>
        <v>False</v>
      </c>
      <c r="T592" s="78" t="str">
        <f>UPPER(LEFT(data!$C592, 2))</f>
        <v>PA</v>
      </c>
      <c r="V592" s="55"/>
      <c r="W592" s="73"/>
      <c r="X592"/>
      <c r="Y592"/>
      <c r="AE592"/>
    </row>
    <row r="593" spans="1:31" x14ac:dyDescent="0.2">
      <c r="A593" s="84" t="s">
        <v>9</v>
      </c>
      <c r="B593" s="84" t="s">
        <v>14</v>
      </c>
      <c r="C593" s="58" t="s">
        <v>38</v>
      </c>
      <c r="D593" s="58" t="s">
        <v>46</v>
      </c>
      <c r="E593" s="30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31">
        <v>41791</v>
      </c>
      <c r="N593" s="3">
        <v>6</v>
      </c>
      <c r="O593" s="58" t="s">
        <v>24</v>
      </c>
      <c r="P593" s="32">
        <v>2014</v>
      </c>
      <c r="Q593" s="30" t="str">
        <f>_xlfn.CONCAT(data!$O593, " ", data!$P593)</f>
        <v>June 2014</v>
      </c>
      <c r="R593" s="76" t="str">
        <f>PROPER(IF(data!$E593&gt;1000, TRUE, FALSE))</f>
        <v>True</v>
      </c>
      <c r="S593" s="11" t="str">
        <f>PROPER(IF(data!$E593&gt;3000, TRUE, FALSE))</f>
        <v>False</v>
      </c>
      <c r="T593" s="78" t="str">
        <f>UPPER(LEFT(data!$C593, 2))</f>
        <v>PA</v>
      </c>
      <c r="V593" s="55"/>
      <c r="W593" s="73"/>
      <c r="X593"/>
      <c r="Y593"/>
      <c r="AE593"/>
    </row>
    <row r="594" spans="1:31" x14ac:dyDescent="0.2">
      <c r="A594" s="84" t="s">
        <v>11</v>
      </c>
      <c r="B594" s="84" t="s">
        <v>18</v>
      </c>
      <c r="C594" s="58" t="s">
        <v>38</v>
      </c>
      <c r="D594" s="58" t="s">
        <v>46</v>
      </c>
      <c r="E594" s="30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31">
        <v>41821</v>
      </c>
      <c r="N594" s="3">
        <v>7</v>
      </c>
      <c r="O594" s="58" t="s">
        <v>25</v>
      </c>
      <c r="P594" s="32">
        <v>2014</v>
      </c>
      <c r="Q594" s="30" t="str">
        <f>_xlfn.CONCAT(data!$O594, " ", data!$P594)</f>
        <v>July 2014</v>
      </c>
      <c r="R594" s="76" t="str">
        <f>PROPER(IF(data!$E594&gt;1000, TRUE, FALSE))</f>
        <v>False</v>
      </c>
      <c r="S594" s="11" t="str">
        <f>PROPER(IF(data!$E594&gt;3000, TRUE, FALSE))</f>
        <v>False</v>
      </c>
      <c r="T594" s="78" t="str">
        <f>UPPER(LEFT(data!$C594, 2))</f>
        <v>PA</v>
      </c>
      <c r="V594" s="55"/>
      <c r="W594" s="73"/>
      <c r="X594"/>
      <c r="Y594"/>
      <c r="AE594"/>
    </row>
    <row r="595" spans="1:31" x14ac:dyDescent="0.2">
      <c r="A595" s="84" t="s">
        <v>10</v>
      </c>
      <c r="B595" s="84" t="s">
        <v>16</v>
      </c>
      <c r="C595" s="58" t="s">
        <v>38</v>
      </c>
      <c r="D595" s="58" t="s">
        <v>46</v>
      </c>
      <c r="E595" s="30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31">
        <v>41852</v>
      </c>
      <c r="N595" s="3">
        <v>8</v>
      </c>
      <c r="O595" s="58" t="s">
        <v>26</v>
      </c>
      <c r="P595" s="32">
        <v>2014</v>
      </c>
      <c r="Q595" s="30" t="str">
        <f>_xlfn.CONCAT(data!$O595, " ", data!$P595)</f>
        <v>August 2014</v>
      </c>
      <c r="R595" s="76" t="str">
        <f>PROPER(IF(data!$E595&gt;1000, TRUE, FALSE))</f>
        <v>True</v>
      </c>
      <c r="S595" s="11" t="str">
        <f>PROPER(IF(data!$E595&gt;3000, TRUE, FALSE))</f>
        <v>False</v>
      </c>
      <c r="T595" s="78" t="str">
        <f>UPPER(LEFT(data!$C595, 2))</f>
        <v>PA</v>
      </c>
      <c r="V595" s="55"/>
      <c r="W595" s="73"/>
      <c r="X595"/>
      <c r="Y595"/>
      <c r="AE595"/>
    </row>
    <row r="596" spans="1:31" x14ac:dyDescent="0.2">
      <c r="A596" s="84" t="s">
        <v>8</v>
      </c>
      <c r="B596" s="84" t="s">
        <v>14</v>
      </c>
      <c r="C596" s="58" t="s">
        <v>38</v>
      </c>
      <c r="D596" s="58" t="s">
        <v>46</v>
      </c>
      <c r="E596" s="30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31">
        <v>41913</v>
      </c>
      <c r="N596" s="3">
        <v>10</v>
      </c>
      <c r="O596" s="58" t="s">
        <v>28</v>
      </c>
      <c r="P596" s="32">
        <v>2014</v>
      </c>
      <c r="Q596" s="30" t="str">
        <f>_xlfn.CONCAT(data!$O596, " ", data!$P596)</f>
        <v>October 2014</v>
      </c>
      <c r="R596" s="76" t="str">
        <f>PROPER(IF(data!$E596&gt;1000, TRUE, FALSE))</f>
        <v>True</v>
      </c>
      <c r="S596" s="11" t="str">
        <f>PROPER(IF(data!$E596&gt;3000, TRUE, FALSE))</f>
        <v>False</v>
      </c>
      <c r="T596" s="78" t="str">
        <f>UPPER(LEFT(data!$C596, 2))</f>
        <v>PA</v>
      </c>
      <c r="V596" s="55"/>
      <c r="W596" s="73"/>
      <c r="X596"/>
      <c r="Y596"/>
      <c r="AE596"/>
    </row>
    <row r="597" spans="1:31" x14ac:dyDescent="0.2">
      <c r="A597" s="84" t="s">
        <v>10</v>
      </c>
      <c r="B597" s="84" t="s">
        <v>14</v>
      </c>
      <c r="C597" s="58" t="s">
        <v>38</v>
      </c>
      <c r="D597" s="58" t="s">
        <v>46</v>
      </c>
      <c r="E597" s="30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31">
        <v>41913</v>
      </c>
      <c r="N597" s="3">
        <v>10</v>
      </c>
      <c r="O597" s="58" t="s">
        <v>28</v>
      </c>
      <c r="P597" s="32">
        <v>2014</v>
      </c>
      <c r="Q597" s="30" t="str">
        <f>_xlfn.CONCAT(data!$O597, " ", data!$P597)</f>
        <v>October 2014</v>
      </c>
      <c r="R597" s="76" t="str">
        <f>PROPER(IF(data!$E597&gt;1000, TRUE, FALSE))</f>
        <v>True</v>
      </c>
      <c r="S597" s="11" t="str">
        <f>PROPER(IF(data!$E597&gt;3000, TRUE, FALSE))</f>
        <v>False</v>
      </c>
      <c r="T597" s="78" t="str">
        <f>UPPER(LEFT(data!$C597, 2))</f>
        <v>PA</v>
      </c>
      <c r="V597" s="55"/>
      <c r="W597" s="73"/>
      <c r="X597"/>
      <c r="Y597"/>
      <c r="AE597"/>
    </row>
    <row r="598" spans="1:31" x14ac:dyDescent="0.2">
      <c r="A598" s="84" t="s">
        <v>10</v>
      </c>
      <c r="B598" s="84" t="s">
        <v>17</v>
      </c>
      <c r="C598" s="58" t="s">
        <v>38</v>
      </c>
      <c r="D598" s="58" t="s">
        <v>46</v>
      </c>
      <c r="E598" s="30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31">
        <v>41944</v>
      </c>
      <c r="N598" s="3">
        <v>11</v>
      </c>
      <c r="O598" s="58" t="s">
        <v>29</v>
      </c>
      <c r="P598" s="32">
        <v>2014</v>
      </c>
      <c r="Q598" s="30" t="str">
        <f>_xlfn.CONCAT(data!$O598, " ", data!$P598)</f>
        <v>November 2014</v>
      </c>
      <c r="R598" s="76" t="str">
        <f>PROPER(IF(data!$E598&gt;1000, TRUE, FALSE))</f>
        <v>False</v>
      </c>
      <c r="S598" s="11" t="str">
        <f>PROPER(IF(data!$E598&gt;3000, TRUE, FALSE))</f>
        <v>False</v>
      </c>
      <c r="T598" s="78" t="str">
        <f>UPPER(LEFT(data!$C598, 2))</f>
        <v>PA</v>
      </c>
      <c r="V598" s="55"/>
      <c r="W598" s="73"/>
      <c r="X598"/>
      <c r="Y598"/>
      <c r="AE598"/>
    </row>
    <row r="599" spans="1:31" x14ac:dyDescent="0.2">
      <c r="A599" s="84" t="s">
        <v>11</v>
      </c>
      <c r="B599" s="84" t="s">
        <v>17</v>
      </c>
      <c r="C599" s="58" t="s">
        <v>38</v>
      </c>
      <c r="D599" s="58" t="s">
        <v>46</v>
      </c>
      <c r="E599" s="30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31">
        <v>41974</v>
      </c>
      <c r="N599" s="3">
        <v>12</v>
      </c>
      <c r="O599" s="58" t="s">
        <v>30</v>
      </c>
      <c r="P599" s="32">
        <v>2014</v>
      </c>
      <c r="Q599" s="30" t="str">
        <f>_xlfn.CONCAT(data!$O599, " ", data!$P599)</f>
        <v>December 2014</v>
      </c>
      <c r="R599" s="76" t="str">
        <f>PROPER(IF(data!$E599&gt;1000, TRUE, FALSE))</f>
        <v>True</v>
      </c>
      <c r="S599" s="11" t="str">
        <f>PROPER(IF(data!$E599&gt;3000, TRUE, FALSE))</f>
        <v>False</v>
      </c>
      <c r="T599" s="78" t="str">
        <f>UPPER(LEFT(data!$C599, 2))</f>
        <v>PA</v>
      </c>
      <c r="V599" s="55"/>
      <c r="W599" s="73"/>
      <c r="X599"/>
      <c r="Y599"/>
      <c r="AE599"/>
    </row>
    <row r="600" spans="1:31" x14ac:dyDescent="0.2">
      <c r="A600" s="84" t="s">
        <v>8</v>
      </c>
      <c r="B600" s="84" t="s">
        <v>16</v>
      </c>
      <c r="C600" s="58" t="s">
        <v>39</v>
      </c>
      <c r="D600" s="58" t="s">
        <v>46</v>
      </c>
      <c r="E600" s="3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31">
        <v>41640</v>
      </c>
      <c r="N600" s="3">
        <v>1</v>
      </c>
      <c r="O600" s="58" t="s">
        <v>19</v>
      </c>
      <c r="P600" s="32">
        <v>2014</v>
      </c>
      <c r="Q600" s="30" t="str">
        <f>_xlfn.CONCAT(data!$O600, " ", data!$P600)</f>
        <v>January 2014</v>
      </c>
      <c r="R600" s="76" t="str">
        <f>PROPER(IF(data!$E600&gt;1000, TRUE, FALSE))</f>
        <v>True</v>
      </c>
      <c r="S600" s="11" t="str">
        <f>PROPER(IF(data!$E600&gt;3000, TRUE, FALSE))</f>
        <v>True</v>
      </c>
      <c r="T600" s="78" t="str">
        <f>UPPER(LEFT(data!$C600, 2))</f>
        <v>VE</v>
      </c>
      <c r="V600" s="55"/>
      <c r="W600" s="73"/>
      <c r="X600"/>
      <c r="Y600"/>
      <c r="AE600"/>
    </row>
    <row r="601" spans="1:31" x14ac:dyDescent="0.2">
      <c r="A601" s="84" t="s">
        <v>10</v>
      </c>
      <c r="B601" s="84" t="s">
        <v>14</v>
      </c>
      <c r="C601" s="58" t="s">
        <v>39</v>
      </c>
      <c r="D601" s="58" t="s">
        <v>46</v>
      </c>
      <c r="E601" s="30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31">
        <v>41791</v>
      </c>
      <c r="N601" s="3">
        <v>6</v>
      </c>
      <c r="O601" s="58" t="s">
        <v>24</v>
      </c>
      <c r="P601" s="32">
        <v>2014</v>
      </c>
      <c r="Q601" s="30" t="str">
        <f>_xlfn.CONCAT(data!$O601, " ", data!$P601)</f>
        <v>June 2014</v>
      </c>
      <c r="R601" s="76" t="str">
        <f>PROPER(IF(data!$E601&gt;1000, TRUE, FALSE))</f>
        <v>True</v>
      </c>
      <c r="S601" s="11" t="str">
        <f>PROPER(IF(data!$E601&gt;3000, TRUE, FALSE))</f>
        <v>False</v>
      </c>
      <c r="T601" s="78" t="str">
        <f>UPPER(LEFT(data!$C601, 2))</f>
        <v>VE</v>
      </c>
      <c r="V601" s="55"/>
      <c r="W601" s="73"/>
      <c r="X601"/>
      <c r="Y601"/>
      <c r="AE601"/>
    </row>
    <row r="602" spans="1:31" x14ac:dyDescent="0.2">
      <c r="A602" s="84" t="s">
        <v>10</v>
      </c>
      <c r="B602" s="84" t="s">
        <v>16</v>
      </c>
      <c r="C602" s="58" t="s">
        <v>39</v>
      </c>
      <c r="D602" s="58" t="s">
        <v>46</v>
      </c>
      <c r="E602" s="30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31">
        <v>41791</v>
      </c>
      <c r="N602" s="3">
        <v>6</v>
      </c>
      <c r="O602" s="58" t="s">
        <v>24</v>
      </c>
      <c r="P602" s="32">
        <v>2014</v>
      </c>
      <c r="Q602" s="30" t="str">
        <f>_xlfn.CONCAT(data!$O602, " ", data!$P602)</f>
        <v>June 2014</v>
      </c>
      <c r="R602" s="76" t="str">
        <f>PROPER(IF(data!$E602&gt;1000, TRUE, FALSE))</f>
        <v>True</v>
      </c>
      <c r="S602" s="11" t="str">
        <f>PROPER(IF(data!$E602&gt;3000, TRUE, FALSE))</f>
        <v>False</v>
      </c>
      <c r="T602" s="78" t="str">
        <f>UPPER(LEFT(data!$C602, 2))</f>
        <v>VE</v>
      </c>
      <c r="V602" s="55"/>
      <c r="W602" s="73"/>
      <c r="X602"/>
      <c r="Y602"/>
      <c r="AE602"/>
    </row>
    <row r="603" spans="1:31" x14ac:dyDescent="0.2">
      <c r="A603" s="84" t="s">
        <v>11</v>
      </c>
      <c r="B603" s="84" t="s">
        <v>18</v>
      </c>
      <c r="C603" s="58" t="s">
        <v>39</v>
      </c>
      <c r="D603" s="58" t="s">
        <v>46</v>
      </c>
      <c r="E603" s="30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31">
        <v>41791</v>
      </c>
      <c r="N603" s="3">
        <v>6</v>
      </c>
      <c r="O603" s="58" t="s">
        <v>24</v>
      </c>
      <c r="P603" s="32">
        <v>2014</v>
      </c>
      <c r="Q603" s="30" t="str">
        <f>_xlfn.CONCAT(data!$O603, " ", data!$P603)</f>
        <v>June 2014</v>
      </c>
      <c r="R603" s="76" t="str">
        <f>PROPER(IF(data!$E603&gt;1000, TRUE, FALSE))</f>
        <v>False</v>
      </c>
      <c r="S603" s="11" t="str">
        <f>PROPER(IF(data!$E603&gt;3000, TRUE, FALSE))</f>
        <v>False</v>
      </c>
      <c r="T603" s="78" t="str">
        <f>UPPER(LEFT(data!$C603, 2))</f>
        <v>VE</v>
      </c>
      <c r="V603" s="55"/>
      <c r="W603" s="73"/>
      <c r="X603"/>
      <c r="Y603"/>
      <c r="AE603"/>
    </row>
    <row r="604" spans="1:31" x14ac:dyDescent="0.2">
      <c r="A604" s="84" t="s">
        <v>8</v>
      </c>
      <c r="B604" s="84" t="s">
        <v>17</v>
      </c>
      <c r="C604" s="58" t="s">
        <v>39</v>
      </c>
      <c r="D604" s="58" t="s">
        <v>46</v>
      </c>
      <c r="E604" s="30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31">
        <v>41518</v>
      </c>
      <c r="N604" s="3">
        <v>9</v>
      </c>
      <c r="O604" s="58" t="s">
        <v>27</v>
      </c>
      <c r="P604" s="32">
        <v>2013</v>
      </c>
      <c r="Q604" s="30" t="str">
        <f>_xlfn.CONCAT(data!$O604, " ", data!$P604)</f>
        <v>September 2013</v>
      </c>
      <c r="R604" s="76" t="str">
        <f>PROPER(IF(data!$E604&gt;1000, TRUE, FALSE))</f>
        <v>False</v>
      </c>
      <c r="S604" s="11" t="str">
        <f>PROPER(IF(data!$E604&gt;3000, TRUE, FALSE))</f>
        <v>False</v>
      </c>
      <c r="T604" s="78" t="str">
        <f>UPPER(LEFT(data!$C604, 2))</f>
        <v>VE</v>
      </c>
      <c r="V604" s="55"/>
      <c r="W604" s="73"/>
      <c r="X604"/>
      <c r="Y604"/>
      <c r="AE604"/>
    </row>
    <row r="605" spans="1:31" x14ac:dyDescent="0.2">
      <c r="A605" s="84" t="s">
        <v>11</v>
      </c>
      <c r="B605" s="84" t="s">
        <v>18</v>
      </c>
      <c r="C605" s="58" t="s">
        <v>39</v>
      </c>
      <c r="D605" s="58" t="s">
        <v>46</v>
      </c>
      <c r="E605" s="30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31">
        <v>41913</v>
      </c>
      <c r="N605" s="3">
        <v>10</v>
      </c>
      <c r="O605" s="58" t="s">
        <v>28</v>
      </c>
      <c r="P605" s="32">
        <v>2014</v>
      </c>
      <c r="Q605" s="30" t="str">
        <f>_xlfn.CONCAT(data!$O605, " ", data!$P605)</f>
        <v>October 2014</v>
      </c>
      <c r="R605" s="76" t="str">
        <f>PROPER(IF(data!$E605&gt;1000, TRUE, FALSE))</f>
        <v>False</v>
      </c>
      <c r="S605" s="11" t="str">
        <f>PROPER(IF(data!$E605&gt;3000, TRUE, FALSE))</f>
        <v>False</v>
      </c>
      <c r="T605" s="78" t="str">
        <f>UPPER(LEFT(data!$C605, 2))</f>
        <v>VE</v>
      </c>
      <c r="V605" s="55"/>
      <c r="W605" s="73"/>
      <c r="X605"/>
      <c r="Y605"/>
      <c r="AE605"/>
    </row>
    <row r="606" spans="1:31" x14ac:dyDescent="0.2">
      <c r="A606" s="84" t="s">
        <v>7</v>
      </c>
      <c r="B606" s="84" t="s">
        <v>18</v>
      </c>
      <c r="C606" s="58" t="s">
        <v>39</v>
      </c>
      <c r="D606" s="58" t="s">
        <v>46</v>
      </c>
      <c r="E606" s="30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31">
        <v>41579</v>
      </c>
      <c r="N606" s="3">
        <v>11</v>
      </c>
      <c r="O606" s="58" t="s">
        <v>29</v>
      </c>
      <c r="P606" s="32">
        <v>2013</v>
      </c>
      <c r="Q606" s="30" t="str">
        <f>_xlfn.CONCAT(data!$O606, " ", data!$P606)</f>
        <v>November 2013</v>
      </c>
      <c r="R606" s="76" t="str">
        <f>PROPER(IF(data!$E606&gt;1000, TRUE, FALSE))</f>
        <v>True</v>
      </c>
      <c r="S606" s="11" t="str">
        <f>PROPER(IF(data!$E606&gt;3000, TRUE, FALSE))</f>
        <v>False</v>
      </c>
      <c r="T606" s="78" t="str">
        <f>UPPER(LEFT(data!$C606, 2))</f>
        <v>VE</v>
      </c>
      <c r="V606" s="55"/>
      <c r="W606" s="73"/>
      <c r="X606"/>
      <c r="Y606"/>
      <c r="AE606"/>
    </row>
    <row r="607" spans="1:31" x14ac:dyDescent="0.2">
      <c r="A607" s="84" t="s">
        <v>11</v>
      </c>
      <c r="B607" s="84" t="s">
        <v>17</v>
      </c>
      <c r="C607" s="58" t="s">
        <v>39</v>
      </c>
      <c r="D607" s="58" t="s">
        <v>46</v>
      </c>
      <c r="E607" s="30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31">
        <v>41974</v>
      </c>
      <c r="N607" s="3">
        <v>12</v>
      </c>
      <c r="O607" s="58" t="s">
        <v>30</v>
      </c>
      <c r="P607" s="32">
        <v>2014</v>
      </c>
      <c r="Q607" s="30" t="str">
        <f>_xlfn.CONCAT(data!$O607, " ", data!$P607)</f>
        <v>December 2014</v>
      </c>
      <c r="R607" s="76" t="str">
        <f>PROPER(IF(data!$E607&gt;1000, TRUE, FALSE))</f>
        <v>True</v>
      </c>
      <c r="S607" s="11" t="str">
        <f>PROPER(IF(data!$E607&gt;3000, TRUE, FALSE))</f>
        <v>False</v>
      </c>
      <c r="T607" s="78" t="str">
        <f>UPPER(LEFT(data!$C607, 2))</f>
        <v>VE</v>
      </c>
      <c r="V607" s="55"/>
      <c r="W607" s="73"/>
      <c r="X607"/>
      <c r="Y607"/>
      <c r="AE607"/>
    </row>
    <row r="608" spans="1:31" x14ac:dyDescent="0.2">
      <c r="A608" s="84" t="s">
        <v>9</v>
      </c>
      <c r="B608" s="84" t="s">
        <v>14</v>
      </c>
      <c r="C608" s="58" t="s">
        <v>40</v>
      </c>
      <c r="D608" s="58" t="s">
        <v>46</v>
      </c>
      <c r="E608" s="30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31">
        <v>41791</v>
      </c>
      <c r="N608" s="3">
        <v>6</v>
      </c>
      <c r="O608" s="58" t="s">
        <v>24</v>
      </c>
      <c r="P608" s="32">
        <v>2014</v>
      </c>
      <c r="Q608" s="30" t="str">
        <f>_xlfn.CONCAT(data!$O608, " ", data!$P608)</f>
        <v>June 2014</v>
      </c>
      <c r="R608" s="76" t="str">
        <f>PROPER(IF(data!$E608&gt;1000, TRUE, FALSE))</f>
        <v>True</v>
      </c>
      <c r="S608" s="11" t="str">
        <f>PROPER(IF(data!$E608&gt;3000, TRUE, FALSE))</f>
        <v>False</v>
      </c>
      <c r="T608" s="78" t="str">
        <f>UPPER(LEFT(data!$C608, 2))</f>
        <v>VT</v>
      </c>
      <c r="V608" s="55"/>
      <c r="W608" s="73"/>
      <c r="X608"/>
      <c r="Y608"/>
      <c r="AE608"/>
    </row>
    <row r="609" spans="1:31" x14ac:dyDescent="0.2">
      <c r="A609" s="84" t="s">
        <v>8</v>
      </c>
      <c r="B609" s="84" t="s">
        <v>14</v>
      </c>
      <c r="C609" s="58" t="s">
        <v>40</v>
      </c>
      <c r="D609" s="58" t="s">
        <v>46</v>
      </c>
      <c r="E609" s="30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31">
        <v>41913</v>
      </c>
      <c r="N609" s="3">
        <v>10</v>
      </c>
      <c r="O609" s="58" t="s">
        <v>28</v>
      </c>
      <c r="P609" s="32">
        <v>2014</v>
      </c>
      <c r="Q609" s="30" t="str">
        <f>_xlfn.CONCAT(data!$O609, " ", data!$P609)</f>
        <v>October 2014</v>
      </c>
      <c r="R609" s="76" t="str">
        <f>PROPER(IF(data!$E609&gt;1000, TRUE, FALSE))</f>
        <v>True</v>
      </c>
      <c r="S609" s="11" t="str">
        <f>PROPER(IF(data!$E609&gt;3000, TRUE, FALSE))</f>
        <v>False</v>
      </c>
      <c r="T609" s="78" t="str">
        <f>UPPER(LEFT(data!$C609, 2))</f>
        <v>VT</v>
      </c>
      <c r="V609" s="55"/>
      <c r="W609" s="73"/>
      <c r="X609"/>
      <c r="Y609"/>
      <c r="AE609"/>
    </row>
    <row r="610" spans="1:31" x14ac:dyDescent="0.2">
      <c r="A610" s="84" t="s">
        <v>9</v>
      </c>
      <c r="B610" s="84" t="s">
        <v>14</v>
      </c>
      <c r="C610" s="58" t="s">
        <v>41</v>
      </c>
      <c r="D610" s="58" t="s">
        <v>46</v>
      </c>
      <c r="E610" s="3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31">
        <v>41640</v>
      </c>
      <c r="N610" s="3">
        <v>1</v>
      </c>
      <c r="O610" s="58" t="s">
        <v>19</v>
      </c>
      <c r="P610" s="32">
        <v>2014</v>
      </c>
      <c r="Q610" s="30" t="str">
        <f>_xlfn.CONCAT(data!$O610, " ", data!$P610)</f>
        <v>January 2014</v>
      </c>
      <c r="R610" s="76" t="str">
        <f>PROPER(IF(data!$E610&gt;1000, TRUE, FALSE))</f>
        <v>True</v>
      </c>
      <c r="S610" s="11" t="str">
        <f>PROPER(IF(data!$E610&gt;3000, TRUE, FALSE))</f>
        <v>False</v>
      </c>
      <c r="T610" s="78" t="str">
        <f>UPPER(LEFT(data!$C610, 2))</f>
        <v>AM</v>
      </c>
      <c r="V610" s="55"/>
      <c r="W610" s="73"/>
      <c r="X610"/>
      <c r="Y610"/>
      <c r="AE610"/>
    </row>
    <row r="611" spans="1:31" x14ac:dyDescent="0.2">
      <c r="A611" s="84" t="s">
        <v>10</v>
      </c>
      <c r="B611" s="84" t="s">
        <v>16</v>
      </c>
      <c r="C611" s="58" t="s">
        <v>41</v>
      </c>
      <c r="D611" s="58" t="s">
        <v>46</v>
      </c>
      <c r="E611" s="30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31">
        <v>41791</v>
      </c>
      <c r="N611" s="3">
        <v>6</v>
      </c>
      <c r="O611" s="58" t="s">
        <v>24</v>
      </c>
      <c r="P611" s="32">
        <v>2014</v>
      </c>
      <c r="Q611" s="30" t="str">
        <f>_xlfn.CONCAT(data!$O611, " ", data!$P611)</f>
        <v>June 2014</v>
      </c>
      <c r="R611" s="76" t="str">
        <f>PROPER(IF(data!$E611&gt;1000, TRUE, FALSE))</f>
        <v>True</v>
      </c>
      <c r="S611" s="11" t="str">
        <f>PROPER(IF(data!$E611&gt;3000, TRUE, FALSE))</f>
        <v>False</v>
      </c>
      <c r="T611" s="78" t="str">
        <f>UPPER(LEFT(data!$C611, 2))</f>
        <v>AM</v>
      </c>
      <c r="V611" s="55"/>
      <c r="W611" s="73"/>
      <c r="X611"/>
      <c r="Y611"/>
      <c r="AE611"/>
    </row>
    <row r="612" spans="1:31" x14ac:dyDescent="0.2">
      <c r="A612" s="84" t="s">
        <v>11</v>
      </c>
      <c r="B612" s="84" t="s">
        <v>18</v>
      </c>
      <c r="C612" s="58" t="s">
        <v>41</v>
      </c>
      <c r="D612" s="58" t="s">
        <v>46</v>
      </c>
      <c r="E612" s="30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31">
        <v>41913</v>
      </c>
      <c r="N612" s="3">
        <v>10</v>
      </c>
      <c r="O612" s="58" t="s">
        <v>28</v>
      </c>
      <c r="P612" s="32">
        <v>2014</v>
      </c>
      <c r="Q612" s="30" t="str">
        <f>_xlfn.CONCAT(data!$O612, " ", data!$P612)</f>
        <v>October 2014</v>
      </c>
      <c r="R612" s="76" t="str">
        <f>PROPER(IF(data!$E612&gt;1000, TRUE, FALSE))</f>
        <v>False</v>
      </c>
      <c r="S612" s="11" t="str">
        <f>PROPER(IF(data!$E612&gt;3000, TRUE, FALSE))</f>
        <v>False</v>
      </c>
      <c r="T612" s="78" t="str">
        <f>UPPER(LEFT(data!$C612, 2))</f>
        <v>AM</v>
      </c>
      <c r="V612" s="55"/>
      <c r="W612" s="73"/>
      <c r="X612"/>
      <c r="Y612"/>
      <c r="AE612"/>
    </row>
    <row r="613" spans="1:31" x14ac:dyDescent="0.2">
      <c r="A613" s="84" t="s">
        <v>11</v>
      </c>
      <c r="B613" s="84" t="s">
        <v>17</v>
      </c>
      <c r="C613" s="58" t="s">
        <v>41</v>
      </c>
      <c r="D613" s="58" t="s">
        <v>46</v>
      </c>
      <c r="E613" s="30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31">
        <v>41609</v>
      </c>
      <c r="N613" s="3">
        <v>12</v>
      </c>
      <c r="O613" s="58" t="s">
        <v>30</v>
      </c>
      <c r="P613" s="32">
        <v>2013</v>
      </c>
      <c r="Q613" s="30" t="str">
        <f>_xlfn.CONCAT(data!$O613, " ", data!$P613)</f>
        <v>December 2013</v>
      </c>
      <c r="R613" s="76" t="str">
        <f>PROPER(IF(data!$E613&gt;1000, TRUE, FALSE))</f>
        <v>True</v>
      </c>
      <c r="S613" s="11" t="str">
        <f>PROPER(IF(data!$E613&gt;3000, TRUE, FALSE))</f>
        <v>False</v>
      </c>
      <c r="T613" s="78" t="str">
        <f>UPPER(LEFT(data!$C613, 2))</f>
        <v>AM</v>
      </c>
      <c r="V613" s="55"/>
      <c r="W613" s="73"/>
      <c r="X613"/>
      <c r="Y613"/>
      <c r="AE613"/>
    </row>
    <row r="614" spans="1:31" x14ac:dyDescent="0.2">
      <c r="A614" s="84" t="s">
        <v>10</v>
      </c>
      <c r="B614" s="84" t="s">
        <v>18</v>
      </c>
      <c r="C614" s="58" t="s">
        <v>36</v>
      </c>
      <c r="D614" s="58" t="s">
        <v>46</v>
      </c>
      <c r="E614" s="30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31">
        <v>41730</v>
      </c>
      <c r="N614" s="3">
        <v>4</v>
      </c>
      <c r="O614" s="58" t="s">
        <v>22</v>
      </c>
      <c r="P614" s="32">
        <v>2014</v>
      </c>
      <c r="Q614" s="30" t="str">
        <f>_xlfn.CONCAT(data!$O614, " ", data!$P614)</f>
        <v>April 2014</v>
      </c>
      <c r="R614" s="76" t="str">
        <f>PROPER(IF(data!$E614&gt;1000, TRUE, FALSE))</f>
        <v>True</v>
      </c>
      <c r="S614" s="11" t="str">
        <f>PROPER(IF(data!$E614&gt;3000, TRUE, FALSE))</f>
        <v>False</v>
      </c>
      <c r="T614" s="78" t="str">
        <f>UPPER(LEFT(data!$C614, 2))</f>
        <v>CA</v>
      </c>
      <c r="V614" s="55"/>
      <c r="W614" s="73"/>
      <c r="X614"/>
      <c r="Y614"/>
      <c r="AE614"/>
    </row>
    <row r="615" spans="1:31" x14ac:dyDescent="0.2">
      <c r="A615" s="84" t="s">
        <v>10</v>
      </c>
      <c r="B615" s="84" t="s">
        <v>15</v>
      </c>
      <c r="C615" s="58" t="s">
        <v>36</v>
      </c>
      <c r="D615" s="58" t="s">
        <v>46</v>
      </c>
      <c r="E615" s="30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31">
        <v>41760</v>
      </c>
      <c r="N615" s="3">
        <v>5</v>
      </c>
      <c r="O615" s="58" t="s">
        <v>23</v>
      </c>
      <c r="P615" s="32">
        <v>2014</v>
      </c>
      <c r="Q615" s="30" t="str">
        <f>_xlfn.CONCAT(data!$O615, " ", data!$P615)</f>
        <v>May 2014</v>
      </c>
      <c r="R615" s="76" t="str">
        <f>PROPER(IF(data!$E615&gt;1000, TRUE, FALSE))</f>
        <v>True</v>
      </c>
      <c r="S615" s="11" t="str">
        <f>PROPER(IF(data!$E615&gt;3000, TRUE, FALSE))</f>
        <v>False</v>
      </c>
      <c r="T615" s="78" t="str">
        <f>UPPER(LEFT(data!$C615, 2))</f>
        <v>CA</v>
      </c>
      <c r="V615" s="55"/>
      <c r="W615" s="73"/>
      <c r="X615"/>
      <c r="Y615"/>
      <c r="AE615"/>
    </row>
    <row r="616" spans="1:31" x14ac:dyDescent="0.2">
      <c r="A616" s="84" t="s">
        <v>10</v>
      </c>
      <c r="B616" s="84" t="s">
        <v>15</v>
      </c>
      <c r="C616" s="58" t="s">
        <v>36</v>
      </c>
      <c r="D616" s="58" t="s">
        <v>46</v>
      </c>
      <c r="E616" s="30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31">
        <v>41548</v>
      </c>
      <c r="N616" s="3">
        <v>10</v>
      </c>
      <c r="O616" s="58" t="s">
        <v>28</v>
      </c>
      <c r="P616" s="32">
        <v>2013</v>
      </c>
      <c r="Q616" s="30" t="str">
        <f>_xlfn.CONCAT(data!$O616, " ", data!$P616)</f>
        <v>October 2013</v>
      </c>
      <c r="R616" s="76" t="str">
        <f>PROPER(IF(data!$E616&gt;1000, TRUE, FALSE))</f>
        <v>True</v>
      </c>
      <c r="S616" s="11" t="str">
        <f>PROPER(IF(data!$E616&gt;3000, TRUE, FALSE))</f>
        <v>False</v>
      </c>
      <c r="T616" s="78" t="str">
        <f>UPPER(LEFT(data!$C616, 2))</f>
        <v>CA</v>
      </c>
      <c r="V616" s="55"/>
      <c r="W616" s="73"/>
      <c r="X616"/>
      <c r="Y616"/>
      <c r="AE616"/>
    </row>
    <row r="617" spans="1:31" x14ac:dyDescent="0.2">
      <c r="A617" s="84" t="s">
        <v>10</v>
      </c>
      <c r="B617" s="84" t="s">
        <v>17</v>
      </c>
      <c r="C617" s="58" t="s">
        <v>36</v>
      </c>
      <c r="D617" s="58" t="s">
        <v>46</v>
      </c>
      <c r="E617" s="30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31">
        <v>41974</v>
      </c>
      <c r="N617" s="3">
        <v>12</v>
      </c>
      <c r="O617" s="58" t="s">
        <v>30</v>
      </c>
      <c r="P617" s="32">
        <v>2014</v>
      </c>
      <c r="Q617" s="30" t="str">
        <f>_xlfn.CONCAT(data!$O617, " ", data!$P617)</f>
        <v>December 2014</v>
      </c>
      <c r="R617" s="76" t="str">
        <f>PROPER(IF(data!$E617&gt;1000, TRUE, FALSE))</f>
        <v>False</v>
      </c>
      <c r="S617" s="11" t="str">
        <f>PROPER(IF(data!$E617&gt;3000, TRUE, FALSE))</f>
        <v>False</v>
      </c>
      <c r="T617" s="78" t="str">
        <f>UPPER(LEFT(data!$C617, 2))</f>
        <v>CA</v>
      </c>
      <c r="V617" s="55"/>
      <c r="W617" s="73"/>
      <c r="X617"/>
      <c r="Y617"/>
      <c r="AE617"/>
    </row>
    <row r="618" spans="1:31" x14ac:dyDescent="0.2">
      <c r="A618" s="84" t="s">
        <v>10</v>
      </c>
      <c r="B618" s="84" t="s">
        <v>16</v>
      </c>
      <c r="C618" s="58" t="s">
        <v>37</v>
      </c>
      <c r="D618" s="58" t="s">
        <v>46</v>
      </c>
      <c r="E618" s="30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31">
        <v>41671</v>
      </c>
      <c r="N618" s="3">
        <v>2</v>
      </c>
      <c r="O618" s="58" t="s">
        <v>20</v>
      </c>
      <c r="P618" s="32">
        <v>2014</v>
      </c>
      <c r="Q618" s="30" t="str">
        <f>_xlfn.CONCAT(data!$O618, " ", data!$P618)</f>
        <v>February 2014</v>
      </c>
      <c r="R618" s="76" t="str">
        <f>PROPER(IF(data!$E618&gt;1000, TRUE, FALSE))</f>
        <v>False</v>
      </c>
      <c r="S618" s="11" t="str">
        <f>PROPER(IF(data!$E618&gt;3000, TRUE, FALSE))</f>
        <v>False</v>
      </c>
      <c r="T618" s="78" t="str">
        <f>UPPER(LEFT(data!$C618, 2))</f>
        <v>MO</v>
      </c>
      <c r="V618" s="55"/>
      <c r="W618" s="73"/>
      <c r="X618"/>
      <c r="Y618"/>
      <c r="AE618"/>
    </row>
    <row r="619" spans="1:31" x14ac:dyDescent="0.2">
      <c r="A619" s="84" t="s">
        <v>10</v>
      </c>
      <c r="B619" s="84" t="s">
        <v>15</v>
      </c>
      <c r="C619" s="58" t="s">
        <v>37</v>
      </c>
      <c r="D619" s="58" t="s">
        <v>46</v>
      </c>
      <c r="E619" s="30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31">
        <v>41548</v>
      </c>
      <c r="N619" s="3">
        <v>10</v>
      </c>
      <c r="O619" s="58" t="s">
        <v>28</v>
      </c>
      <c r="P619" s="32">
        <v>2013</v>
      </c>
      <c r="Q619" s="30" t="str">
        <f>_xlfn.CONCAT(data!$O619, " ", data!$P619)</f>
        <v>October 2013</v>
      </c>
      <c r="R619" s="76" t="str">
        <f>PROPER(IF(data!$E619&gt;1000, TRUE, FALSE))</f>
        <v>True</v>
      </c>
      <c r="S619" s="11" t="str">
        <f>PROPER(IF(data!$E619&gt;3000, TRUE, FALSE))</f>
        <v>False</v>
      </c>
      <c r="T619" s="78" t="str">
        <f>UPPER(LEFT(data!$C619, 2))</f>
        <v>MO</v>
      </c>
      <c r="V619" s="55"/>
      <c r="W619" s="73"/>
      <c r="X619"/>
      <c r="Y619"/>
      <c r="AE619"/>
    </row>
    <row r="620" spans="1:31" x14ac:dyDescent="0.2">
      <c r="A620" s="84" t="s">
        <v>8</v>
      </c>
      <c r="B620" s="84" t="s">
        <v>17</v>
      </c>
      <c r="C620" s="58" t="s">
        <v>38</v>
      </c>
      <c r="D620" s="58" t="s">
        <v>46</v>
      </c>
      <c r="E620" s="3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31">
        <v>41671</v>
      </c>
      <c r="N620" s="3">
        <v>2</v>
      </c>
      <c r="O620" s="58" t="s">
        <v>20</v>
      </c>
      <c r="P620" s="32">
        <v>2014</v>
      </c>
      <c r="Q620" s="30" t="str">
        <f>_xlfn.CONCAT(data!$O620, " ", data!$P620)</f>
        <v>February 2014</v>
      </c>
      <c r="R620" s="76" t="str">
        <f>PROPER(IF(data!$E620&gt;1000, TRUE, FALSE))</f>
        <v>False</v>
      </c>
      <c r="S620" s="11" t="str">
        <f>PROPER(IF(data!$E620&gt;3000, TRUE, FALSE))</f>
        <v>False</v>
      </c>
      <c r="T620" s="78" t="str">
        <f>UPPER(LEFT(data!$C620, 2))</f>
        <v>PA</v>
      </c>
      <c r="V620" s="55"/>
      <c r="W620" s="73"/>
      <c r="X620"/>
      <c r="Y620"/>
      <c r="AE620"/>
    </row>
    <row r="621" spans="1:31" x14ac:dyDescent="0.2">
      <c r="A621" s="84" t="s">
        <v>10</v>
      </c>
      <c r="B621" s="84" t="s">
        <v>14</v>
      </c>
      <c r="C621" s="58" t="s">
        <v>38</v>
      </c>
      <c r="D621" s="58" t="s">
        <v>46</v>
      </c>
      <c r="E621" s="30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31">
        <v>41699</v>
      </c>
      <c r="N621" s="3">
        <v>3</v>
      </c>
      <c r="O621" s="58" t="s">
        <v>21</v>
      </c>
      <c r="P621" s="32">
        <v>2014</v>
      </c>
      <c r="Q621" s="30" t="str">
        <f>_xlfn.CONCAT(data!$O621, " ", data!$P621)</f>
        <v>March 2014</v>
      </c>
      <c r="R621" s="76" t="str">
        <f>PROPER(IF(data!$E621&gt;1000, TRUE, FALSE))</f>
        <v>True</v>
      </c>
      <c r="S621" s="11" t="str">
        <f>PROPER(IF(data!$E621&gt;3000, TRUE, FALSE))</f>
        <v>False</v>
      </c>
      <c r="T621" s="78" t="str">
        <f>UPPER(LEFT(data!$C621, 2))</f>
        <v>PA</v>
      </c>
      <c r="V621" s="55"/>
      <c r="W621" s="73"/>
      <c r="X621"/>
      <c r="Y621"/>
      <c r="AE621"/>
    </row>
    <row r="622" spans="1:31" x14ac:dyDescent="0.2">
      <c r="A622" s="84" t="s">
        <v>8</v>
      </c>
      <c r="B622" s="84" t="s">
        <v>15</v>
      </c>
      <c r="C622" s="58" t="s">
        <v>38</v>
      </c>
      <c r="D622" s="58" t="s">
        <v>46</v>
      </c>
      <c r="E622" s="30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31">
        <v>41883</v>
      </c>
      <c r="N622" s="3">
        <v>9</v>
      </c>
      <c r="O622" s="58" t="s">
        <v>27</v>
      </c>
      <c r="P622" s="32">
        <v>2014</v>
      </c>
      <c r="Q622" s="30" t="str">
        <f>_xlfn.CONCAT(data!$O622, " ", data!$P622)</f>
        <v>September 2014</v>
      </c>
      <c r="R622" s="76" t="str">
        <f>PROPER(IF(data!$E622&gt;1000, TRUE, FALSE))</f>
        <v>True</v>
      </c>
      <c r="S622" s="11" t="str">
        <f>PROPER(IF(data!$E622&gt;3000, TRUE, FALSE))</f>
        <v>False</v>
      </c>
      <c r="T622" s="78" t="str">
        <f>UPPER(LEFT(data!$C622, 2))</f>
        <v>PA</v>
      </c>
      <c r="V622" s="55"/>
      <c r="W622" s="73"/>
      <c r="X622"/>
      <c r="Y622"/>
      <c r="AE622"/>
    </row>
    <row r="623" spans="1:31" x14ac:dyDescent="0.2">
      <c r="A623" s="84" t="s">
        <v>11</v>
      </c>
      <c r="B623" s="84" t="s">
        <v>16</v>
      </c>
      <c r="C623" s="58" t="s">
        <v>38</v>
      </c>
      <c r="D623" s="58" t="s">
        <v>46</v>
      </c>
      <c r="E623" s="30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31">
        <v>41913</v>
      </c>
      <c r="N623" s="3">
        <v>10</v>
      </c>
      <c r="O623" s="58" t="s">
        <v>28</v>
      </c>
      <c r="P623" s="32">
        <v>2014</v>
      </c>
      <c r="Q623" s="30" t="str">
        <f>_xlfn.CONCAT(data!$O623, " ", data!$P623)</f>
        <v>October 2014</v>
      </c>
      <c r="R623" s="76" t="str">
        <f>PROPER(IF(data!$E623&gt;1000, TRUE, FALSE))</f>
        <v>True</v>
      </c>
      <c r="S623" s="11" t="str">
        <f>PROPER(IF(data!$E623&gt;3000, TRUE, FALSE))</f>
        <v>False</v>
      </c>
      <c r="T623" s="78" t="str">
        <f>UPPER(LEFT(data!$C623, 2))</f>
        <v>PA</v>
      </c>
      <c r="V623" s="55"/>
      <c r="W623" s="73"/>
      <c r="X623"/>
      <c r="Y623"/>
      <c r="AE623"/>
    </row>
    <row r="624" spans="1:31" x14ac:dyDescent="0.2">
      <c r="A624" s="84" t="s">
        <v>10</v>
      </c>
      <c r="B624" s="84" t="s">
        <v>17</v>
      </c>
      <c r="C624" s="58" t="s">
        <v>40</v>
      </c>
      <c r="D624" s="58" t="s">
        <v>46</v>
      </c>
      <c r="E624" s="30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31">
        <v>41974</v>
      </c>
      <c r="N624" s="3">
        <v>12</v>
      </c>
      <c r="O624" s="58" t="s">
        <v>30</v>
      </c>
      <c r="P624" s="32">
        <v>2014</v>
      </c>
      <c r="Q624" s="30" t="str">
        <f>_xlfn.CONCAT(data!$O624, " ", data!$P624)</f>
        <v>December 2014</v>
      </c>
      <c r="R624" s="76" t="str">
        <f>PROPER(IF(data!$E624&gt;1000, TRUE, FALSE))</f>
        <v>False</v>
      </c>
      <c r="S624" s="11" t="str">
        <f>PROPER(IF(data!$E624&gt;3000, TRUE, FALSE))</f>
        <v>False</v>
      </c>
      <c r="T624" s="78" t="str">
        <f>UPPER(LEFT(data!$C624, 2))</f>
        <v>VT</v>
      </c>
      <c r="V624" s="55"/>
      <c r="W624" s="73"/>
      <c r="X624"/>
      <c r="Y624"/>
      <c r="AE624"/>
    </row>
    <row r="625" spans="1:31" x14ac:dyDescent="0.2">
      <c r="A625" s="84" t="s">
        <v>11</v>
      </c>
      <c r="B625" s="84" t="s">
        <v>16</v>
      </c>
      <c r="C625" s="58" t="s">
        <v>41</v>
      </c>
      <c r="D625" s="58" t="s">
        <v>46</v>
      </c>
      <c r="E625" s="30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31">
        <v>41913</v>
      </c>
      <c r="N625" s="3">
        <v>10</v>
      </c>
      <c r="O625" s="58" t="s">
        <v>28</v>
      </c>
      <c r="P625" s="32">
        <v>2014</v>
      </c>
      <c r="Q625" s="30" t="str">
        <f>_xlfn.CONCAT(data!$O625, " ", data!$P625)</f>
        <v>October 2014</v>
      </c>
      <c r="R625" s="76" t="str">
        <f>PROPER(IF(data!$E625&gt;1000, TRUE, FALSE))</f>
        <v>True</v>
      </c>
      <c r="S625" s="11" t="str">
        <f>PROPER(IF(data!$E625&gt;3000, TRUE, FALSE))</f>
        <v>False</v>
      </c>
      <c r="T625" s="78" t="str">
        <f>UPPER(LEFT(data!$C625, 2))</f>
        <v>AM</v>
      </c>
      <c r="V625" s="55"/>
      <c r="W625" s="73"/>
      <c r="X625"/>
      <c r="Y625"/>
      <c r="AE625"/>
    </row>
    <row r="626" spans="1:31" x14ac:dyDescent="0.2">
      <c r="A626" s="84" t="s">
        <v>11</v>
      </c>
      <c r="B626" s="84" t="s">
        <v>15</v>
      </c>
      <c r="C626" s="58" t="s">
        <v>41</v>
      </c>
      <c r="D626" s="58" t="s">
        <v>46</v>
      </c>
      <c r="E626" s="30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31">
        <v>41609</v>
      </c>
      <c r="N626" s="3">
        <v>12</v>
      </c>
      <c r="O626" s="58" t="s">
        <v>30</v>
      </c>
      <c r="P626" s="32">
        <v>2013</v>
      </c>
      <c r="Q626" s="30" t="str">
        <f>_xlfn.CONCAT(data!$O626, " ", data!$P626)</f>
        <v>December 2013</v>
      </c>
      <c r="R626" s="76" t="str">
        <f>PROPER(IF(data!$E626&gt;1000, TRUE, FALSE))</f>
        <v>True</v>
      </c>
      <c r="S626" s="11" t="str">
        <f>PROPER(IF(data!$E626&gt;3000, TRUE, FALSE))</f>
        <v>False</v>
      </c>
      <c r="T626" s="78" t="str">
        <f>UPPER(LEFT(data!$C626, 2))</f>
        <v>AM</v>
      </c>
      <c r="V626" s="55"/>
      <c r="W626" s="73"/>
      <c r="X626"/>
      <c r="Y626"/>
      <c r="AE626"/>
    </row>
    <row r="627" spans="1:31" x14ac:dyDescent="0.2">
      <c r="A627" s="84" t="s">
        <v>7</v>
      </c>
      <c r="B627" s="84" t="s">
        <v>18</v>
      </c>
      <c r="C627" s="58" t="s">
        <v>36</v>
      </c>
      <c r="D627" s="58" t="s">
        <v>46</v>
      </c>
      <c r="E627" s="30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31">
        <v>41821</v>
      </c>
      <c r="N627" s="3">
        <v>7</v>
      </c>
      <c r="O627" s="58" t="s">
        <v>25</v>
      </c>
      <c r="P627" s="32">
        <v>2014</v>
      </c>
      <c r="Q627" s="30" t="str">
        <f>_xlfn.CONCAT(data!$O627, " ", data!$P627)</f>
        <v>July 2014</v>
      </c>
      <c r="R627" s="76" t="str">
        <f>PROPER(IF(data!$E627&gt;1000, TRUE, FALSE))</f>
        <v>False</v>
      </c>
      <c r="S627" s="11" t="str">
        <f>PROPER(IF(data!$E627&gt;3000, TRUE, FALSE))</f>
        <v>False</v>
      </c>
      <c r="T627" s="78" t="str">
        <f>UPPER(LEFT(data!$C627, 2))</f>
        <v>CA</v>
      </c>
      <c r="V627" s="55"/>
      <c r="W627" s="73"/>
      <c r="X627"/>
      <c r="Y627"/>
      <c r="AE627"/>
    </row>
    <row r="628" spans="1:31" x14ac:dyDescent="0.2">
      <c r="A628" s="84" t="s">
        <v>9</v>
      </c>
      <c r="B628" s="84" t="s">
        <v>16</v>
      </c>
      <c r="C628" s="58" t="s">
        <v>36</v>
      </c>
      <c r="D628" s="58" t="s">
        <v>46</v>
      </c>
      <c r="E628" s="30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31">
        <v>41518</v>
      </c>
      <c r="N628" s="3">
        <v>9</v>
      </c>
      <c r="O628" s="58" t="s">
        <v>27</v>
      </c>
      <c r="P628" s="32">
        <v>2013</v>
      </c>
      <c r="Q628" s="30" t="str">
        <f>_xlfn.CONCAT(data!$O628, " ", data!$P628)</f>
        <v>September 2013</v>
      </c>
      <c r="R628" s="76" t="str">
        <f>PROPER(IF(data!$E628&gt;1000, TRUE, FALSE))</f>
        <v>True</v>
      </c>
      <c r="S628" s="11" t="str">
        <f>PROPER(IF(data!$E628&gt;3000, TRUE, FALSE))</f>
        <v>False</v>
      </c>
      <c r="T628" s="78" t="str">
        <f>UPPER(LEFT(data!$C628, 2))</f>
        <v>CA</v>
      </c>
      <c r="V628" s="55"/>
      <c r="W628" s="73"/>
      <c r="X628"/>
      <c r="Y628"/>
      <c r="AE628"/>
    </row>
    <row r="629" spans="1:31" x14ac:dyDescent="0.2">
      <c r="A629" s="84" t="s">
        <v>7</v>
      </c>
      <c r="B629" s="84" t="s">
        <v>14</v>
      </c>
      <c r="C629" s="58" t="s">
        <v>36</v>
      </c>
      <c r="D629" s="58" t="s">
        <v>46</v>
      </c>
      <c r="E629" s="30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31">
        <v>41913</v>
      </c>
      <c r="N629" s="3">
        <v>10</v>
      </c>
      <c r="O629" s="58" t="s">
        <v>28</v>
      </c>
      <c r="P629" s="32">
        <v>2014</v>
      </c>
      <c r="Q629" s="30" t="str">
        <f>_xlfn.CONCAT(data!$O629, " ", data!$P629)</f>
        <v>October 2014</v>
      </c>
      <c r="R629" s="76" t="str">
        <f>PROPER(IF(data!$E629&gt;1000, TRUE, FALSE))</f>
        <v>True</v>
      </c>
      <c r="S629" s="11" t="str">
        <f>PROPER(IF(data!$E629&gt;3000, TRUE, FALSE))</f>
        <v>False</v>
      </c>
      <c r="T629" s="78" t="str">
        <f>UPPER(LEFT(data!$C629, 2))</f>
        <v>CA</v>
      </c>
      <c r="V629" s="55"/>
      <c r="W629" s="73"/>
      <c r="X629"/>
      <c r="Y629"/>
      <c r="AE629"/>
    </row>
    <row r="630" spans="1:31" x14ac:dyDescent="0.2">
      <c r="A630" s="84" t="s">
        <v>7</v>
      </c>
      <c r="B630" s="84" t="s">
        <v>15</v>
      </c>
      <c r="C630" s="58" t="s">
        <v>36</v>
      </c>
      <c r="D630" s="58" t="s">
        <v>46</v>
      </c>
      <c r="E630" s="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31">
        <v>41913</v>
      </c>
      <c r="N630" s="3">
        <v>10</v>
      </c>
      <c r="O630" s="58" t="s">
        <v>28</v>
      </c>
      <c r="P630" s="32">
        <v>2014</v>
      </c>
      <c r="Q630" s="30" t="str">
        <f>_xlfn.CONCAT(data!$O630, " ", data!$P630)</f>
        <v>October 2014</v>
      </c>
      <c r="R630" s="76" t="str">
        <f>PROPER(IF(data!$E630&gt;1000, TRUE, FALSE))</f>
        <v>True</v>
      </c>
      <c r="S630" s="11" t="str">
        <f>PROPER(IF(data!$E630&gt;3000, TRUE, FALSE))</f>
        <v>False</v>
      </c>
      <c r="T630" s="78" t="str">
        <f>UPPER(LEFT(data!$C630, 2))</f>
        <v>CA</v>
      </c>
      <c r="V630" s="55"/>
      <c r="W630" s="73"/>
      <c r="X630"/>
      <c r="Y630"/>
      <c r="AE630"/>
    </row>
    <row r="631" spans="1:31" x14ac:dyDescent="0.2">
      <c r="A631" s="84" t="s">
        <v>8</v>
      </c>
      <c r="B631" s="84" t="s">
        <v>17</v>
      </c>
      <c r="C631" s="58" t="s">
        <v>36</v>
      </c>
      <c r="D631" s="58" t="s">
        <v>46</v>
      </c>
      <c r="E631" s="30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31">
        <v>41944</v>
      </c>
      <c r="N631" s="3">
        <v>11</v>
      </c>
      <c r="O631" s="58" t="s">
        <v>29</v>
      </c>
      <c r="P631" s="32">
        <v>2014</v>
      </c>
      <c r="Q631" s="30" t="str">
        <f>_xlfn.CONCAT(data!$O631, " ", data!$P631)</f>
        <v>November 2014</v>
      </c>
      <c r="R631" s="76" t="str">
        <f>PROPER(IF(data!$E631&gt;1000, TRUE, FALSE))</f>
        <v>True</v>
      </c>
      <c r="S631" s="11" t="str">
        <f>PROPER(IF(data!$E631&gt;3000, TRUE, FALSE))</f>
        <v>False</v>
      </c>
      <c r="T631" s="78" t="str">
        <f>UPPER(LEFT(data!$C631, 2))</f>
        <v>CA</v>
      </c>
      <c r="V631" s="55"/>
      <c r="W631" s="73"/>
      <c r="X631"/>
      <c r="Y631"/>
      <c r="AE631"/>
    </row>
    <row r="632" spans="1:31" x14ac:dyDescent="0.2">
      <c r="A632" s="84" t="s">
        <v>8</v>
      </c>
      <c r="B632" s="84" t="s">
        <v>14</v>
      </c>
      <c r="C632" s="58" t="s">
        <v>36</v>
      </c>
      <c r="D632" s="58" t="s">
        <v>46</v>
      </c>
      <c r="E632" s="30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31">
        <v>41974</v>
      </c>
      <c r="N632" s="3">
        <v>12</v>
      </c>
      <c r="O632" s="58" t="s">
        <v>30</v>
      </c>
      <c r="P632" s="32">
        <v>2014</v>
      </c>
      <c r="Q632" s="30" t="str">
        <f>_xlfn.CONCAT(data!$O632, " ", data!$P632)</f>
        <v>December 2014</v>
      </c>
      <c r="R632" s="76" t="str">
        <f>PROPER(IF(data!$E632&gt;1000, TRUE, FALSE))</f>
        <v>True</v>
      </c>
      <c r="S632" s="11" t="str">
        <f>PROPER(IF(data!$E632&gt;3000, TRUE, FALSE))</f>
        <v>False</v>
      </c>
      <c r="T632" s="78" t="str">
        <f>UPPER(LEFT(data!$C632, 2))</f>
        <v>CA</v>
      </c>
      <c r="V632" s="55"/>
      <c r="W632" s="73"/>
      <c r="X632"/>
      <c r="Y632"/>
      <c r="AE632"/>
    </row>
    <row r="633" spans="1:31" x14ac:dyDescent="0.2">
      <c r="A633" s="84" t="s">
        <v>9</v>
      </c>
      <c r="B633" s="84" t="s">
        <v>18</v>
      </c>
      <c r="C633" s="58" t="s">
        <v>36</v>
      </c>
      <c r="D633" s="58" t="s">
        <v>46</v>
      </c>
      <c r="E633" s="30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31">
        <v>41609</v>
      </c>
      <c r="N633" s="3">
        <v>12</v>
      </c>
      <c r="O633" s="58" t="s">
        <v>30</v>
      </c>
      <c r="P633" s="32">
        <v>2013</v>
      </c>
      <c r="Q633" s="30" t="str">
        <f>_xlfn.CONCAT(data!$O633, " ", data!$P633)</f>
        <v>December 2013</v>
      </c>
      <c r="R633" s="76" t="str">
        <f>PROPER(IF(data!$E633&gt;1000, TRUE, FALSE))</f>
        <v>True</v>
      </c>
      <c r="S633" s="11" t="str">
        <f>PROPER(IF(data!$E633&gt;3000, TRUE, FALSE))</f>
        <v>False</v>
      </c>
      <c r="T633" s="78" t="str">
        <f>UPPER(LEFT(data!$C633, 2))</f>
        <v>CA</v>
      </c>
      <c r="V633" s="55"/>
      <c r="W633" s="73"/>
      <c r="X633"/>
      <c r="Y633"/>
      <c r="AE633"/>
    </row>
    <row r="634" spans="1:31" x14ac:dyDescent="0.2">
      <c r="A634" s="84" t="s">
        <v>10</v>
      </c>
      <c r="B634" s="84" t="s">
        <v>14</v>
      </c>
      <c r="C634" s="58" t="s">
        <v>37</v>
      </c>
      <c r="D634" s="58" t="s">
        <v>46</v>
      </c>
      <c r="E634" s="30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31">
        <v>41640</v>
      </c>
      <c r="N634" s="3">
        <v>1</v>
      </c>
      <c r="O634" s="58" t="s">
        <v>19</v>
      </c>
      <c r="P634" s="32">
        <v>2014</v>
      </c>
      <c r="Q634" s="30" t="str">
        <f>_xlfn.CONCAT(data!$O634, " ", data!$P634)</f>
        <v>January 2014</v>
      </c>
      <c r="R634" s="76" t="str">
        <f>PROPER(IF(data!$E634&gt;1000, TRUE, FALSE))</f>
        <v>True</v>
      </c>
      <c r="S634" s="11" t="str">
        <f>PROPER(IF(data!$E634&gt;3000, TRUE, FALSE))</f>
        <v>False</v>
      </c>
      <c r="T634" s="78" t="str">
        <f>UPPER(LEFT(data!$C634, 2))</f>
        <v>MO</v>
      </c>
      <c r="V634" s="55"/>
      <c r="W634" s="73"/>
      <c r="X634"/>
      <c r="Y634"/>
      <c r="AE634"/>
    </row>
    <row r="635" spans="1:31" x14ac:dyDescent="0.2">
      <c r="A635" s="84" t="s">
        <v>10</v>
      </c>
      <c r="B635" s="84" t="s">
        <v>17</v>
      </c>
      <c r="C635" s="58" t="s">
        <v>37</v>
      </c>
      <c r="D635" s="58" t="s">
        <v>46</v>
      </c>
      <c r="E635" s="30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31">
        <v>41730</v>
      </c>
      <c r="N635" s="3">
        <v>4</v>
      </c>
      <c r="O635" s="58" t="s">
        <v>22</v>
      </c>
      <c r="P635" s="32">
        <v>2014</v>
      </c>
      <c r="Q635" s="30" t="str">
        <f>_xlfn.CONCAT(data!$O635, " ", data!$P635)</f>
        <v>April 2014</v>
      </c>
      <c r="R635" s="76" t="str">
        <f>PROPER(IF(data!$E635&gt;1000, TRUE, FALSE))</f>
        <v>True</v>
      </c>
      <c r="S635" s="11" t="str">
        <f>PROPER(IF(data!$E635&gt;3000, TRUE, FALSE))</f>
        <v>False</v>
      </c>
      <c r="T635" s="78" t="str">
        <f>UPPER(LEFT(data!$C635, 2))</f>
        <v>MO</v>
      </c>
      <c r="V635" s="55"/>
      <c r="W635" s="73"/>
      <c r="X635"/>
      <c r="Y635"/>
      <c r="AE635"/>
    </row>
    <row r="636" spans="1:31" x14ac:dyDescent="0.2">
      <c r="A636" s="84" t="s">
        <v>10</v>
      </c>
      <c r="B636" s="84" t="s">
        <v>14</v>
      </c>
      <c r="C636" s="58" t="s">
        <v>37</v>
      </c>
      <c r="D636" s="58" t="s">
        <v>46</v>
      </c>
      <c r="E636" s="30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31">
        <v>41760</v>
      </c>
      <c r="N636" s="3">
        <v>5</v>
      </c>
      <c r="O636" s="58" t="s">
        <v>23</v>
      </c>
      <c r="P636" s="32">
        <v>2014</v>
      </c>
      <c r="Q636" s="30" t="str">
        <f>_xlfn.CONCAT(data!$O636, " ", data!$P636)</f>
        <v>May 2014</v>
      </c>
      <c r="R636" s="76" t="str">
        <f>PROPER(IF(data!$E636&gt;1000, TRUE, FALSE))</f>
        <v>False</v>
      </c>
      <c r="S636" s="11" t="str">
        <f>PROPER(IF(data!$E636&gt;3000, TRUE, FALSE))</f>
        <v>False</v>
      </c>
      <c r="T636" s="78" t="str">
        <f>UPPER(LEFT(data!$C636, 2))</f>
        <v>MO</v>
      </c>
      <c r="V636" s="55"/>
      <c r="W636" s="73"/>
      <c r="X636"/>
      <c r="Y636"/>
      <c r="AE636"/>
    </row>
    <row r="637" spans="1:31" x14ac:dyDescent="0.2">
      <c r="A637" s="84" t="s">
        <v>10</v>
      </c>
      <c r="B637" s="84" t="s">
        <v>14</v>
      </c>
      <c r="C637" s="58" t="s">
        <v>37</v>
      </c>
      <c r="D637" s="58" t="s">
        <v>46</v>
      </c>
      <c r="E637" s="30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31">
        <v>41883</v>
      </c>
      <c r="N637" s="3">
        <v>9</v>
      </c>
      <c r="O637" s="58" t="s">
        <v>27</v>
      </c>
      <c r="P637" s="32">
        <v>2014</v>
      </c>
      <c r="Q637" s="30" t="str">
        <f>_xlfn.CONCAT(data!$O637, " ", data!$P637)</f>
        <v>September 2014</v>
      </c>
      <c r="R637" s="76" t="str">
        <f>PROPER(IF(data!$E637&gt;1000, TRUE, FALSE))</f>
        <v>False</v>
      </c>
      <c r="S637" s="11" t="str">
        <f>PROPER(IF(data!$E637&gt;3000, TRUE, FALSE))</f>
        <v>False</v>
      </c>
      <c r="T637" s="78" t="str">
        <f>UPPER(LEFT(data!$C637, 2))</f>
        <v>MO</v>
      </c>
      <c r="V637" s="55"/>
      <c r="W637" s="73"/>
      <c r="X637"/>
      <c r="Y637"/>
      <c r="AE637"/>
    </row>
    <row r="638" spans="1:31" x14ac:dyDescent="0.2">
      <c r="A638" s="84" t="s">
        <v>10</v>
      </c>
      <c r="B638" s="84" t="s">
        <v>18</v>
      </c>
      <c r="C638" s="58" t="s">
        <v>37</v>
      </c>
      <c r="D638" s="58" t="s">
        <v>46</v>
      </c>
      <c r="E638" s="30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31">
        <v>41548</v>
      </c>
      <c r="N638" s="3">
        <v>10</v>
      </c>
      <c r="O638" s="58" t="s">
        <v>28</v>
      </c>
      <c r="P638" s="32">
        <v>2013</v>
      </c>
      <c r="Q638" s="30" t="str">
        <f>_xlfn.CONCAT(data!$O638, " ", data!$P638)</f>
        <v>October 2013</v>
      </c>
      <c r="R638" s="76" t="str">
        <f>PROPER(IF(data!$E638&gt;1000, TRUE, FALSE))</f>
        <v>True</v>
      </c>
      <c r="S638" s="11" t="str">
        <f>PROPER(IF(data!$E638&gt;3000, TRUE, FALSE))</f>
        <v>False</v>
      </c>
      <c r="T638" s="78" t="str">
        <f>UPPER(LEFT(data!$C638, 2))</f>
        <v>MO</v>
      </c>
      <c r="V638" s="55"/>
      <c r="W638" s="73"/>
      <c r="X638"/>
      <c r="Y638"/>
      <c r="AE638"/>
    </row>
    <row r="639" spans="1:31" x14ac:dyDescent="0.2">
      <c r="A639" s="84" t="s">
        <v>8</v>
      </c>
      <c r="B639" s="84" t="s">
        <v>14</v>
      </c>
      <c r="C639" s="58" t="s">
        <v>37</v>
      </c>
      <c r="D639" s="58" t="s">
        <v>46</v>
      </c>
      <c r="E639" s="30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31">
        <v>41974</v>
      </c>
      <c r="N639" s="3">
        <v>12</v>
      </c>
      <c r="O639" s="58" t="s">
        <v>30</v>
      </c>
      <c r="P639" s="32">
        <v>2014</v>
      </c>
      <c r="Q639" s="30" t="str">
        <f>_xlfn.CONCAT(data!$O639, " ", data!$P639)</f>
        <v>December 2014</v>
      </c>
      <c r="R639" s="76" t="str">
        <f>PROPER(IF(data!$E639&gt;1000, TRUE, FALSE))</f>
        <v>True</v>
      </c>
      <c r="S639" s="11" t="str">
        <f>PROPER(IF(data!$E639&gt;3000, TRUE, FALSE))</f>
        <v>False</v>
      </c>
      <c r="T639" s="78" t="str">
        <f>UPPER(LEFT(data!$C639, 2))</f>
        <v>MO</v>
      </c>
      <c r="V639" s="55"/>
      <c r="W639" s="73"/>
      <c r="X639"/>
      <c r="Y639"/>
      <c r="AE639"/>
    </row>
    <row r="640" spans="1:31" x14ac:dyDescent="0.2">
      <c r="A640" s="84" t="s">
        <v>10</v>
      </c>
      <c r="B640" s="84" t="s">
        <v>18</v>
      </c>
      <c r="C640" s="58" t="s">
        <v>38</v>
      </c>
      <c r="D640" s="58" t="s">
        <v>46</v>
      </c>
      <c r="E640" s="3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31">
        <v>41671</v>
      </c>
      <c r="N640" s="3">
        <v>2</v>
      </c>
      <c r="O640" s="58" t="s">
        <v>20</v>
      </c>
      <c r="P640" s="32">
        <v>2014</v>
      </c>
      <c r="Q640" s="30" t="str">
        <f>_xlfn.CONCAT(data!$O640, " ", data!$P640)</f>
        <v>February 2014</v>
      </c>
      <c r="R640" s="76" t="str">
        <f>PROPER(IF(data!$E640&gt;1000, TRUE, FALSE))</f>
        <v>False</v>
      </c>
      <c r="S640" s="11" t="str">
        <f>PROPER(IF(data!$E640&gt;3000, TRUE, FALSE))</f>
        <v>False</v>
      </c>
      <c r="T640" s="78" t="str">
        <f>UPPER(LEFT(data!$C640, 2))</f>
        <v>PA</v>
      </c>
      <c r="V640" s="55"/>
      <c r="W640" s="73"/>
      <c r="X640"/>
      <c r="Y640"/>
      <c r="AE640"/>
    </row>
    <row r="641" spans="1:31" x14ac:dyDescent="0.2">
      <c r="A641" s="84" t="s">
        <v>8</v>
      </c>
      <c r="B641" s="84" t="s">
        <v>14</v>
      </c>
      <c r="C641" s="58" t="s">
        <v>38</v>
      </c>
      <c r="D641" s="58" t="s">
        <v>46</v>
      </c>
      <c r="E641" s="30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31">
        <v>41518</v>
      </c>
      <c r="N641" s="3">
        <v>9</v>
      </c>
      <c r="O641" s="58" t="s">
        <v>27</v>
      </c>
      <c r="P641" s="32">
        <v>2013</v>
      </c>
      <c r="Q641" s="30" t="str">
        <f>_xlfn.CONCAT(data!$O641, " ", data!$P641)</f>
        <v>September 2013</v>
      </c>
      <c r="R641" s="76" t="str">
        <f>PROPER(IF(data!$E641&gt;1000, TRUE, FALSE))</f>
        <v>True</v>
      </c>
      <c r="S641" s="11" t="str">
        <f>PROPER(IF(data!$E641&gt;3000, TRUE, FALSE))</f>
        <v>False</v>
      </c>
      <c r="T641" s="78" t="str">
        <f>UPPER(LEFT(data!$C641, 2))</f>
        <v>PA</v>
      </c>
      <c r="V641" s="55"/>
      <c r="W641" s="73"/>
      <c r="X641"/>
      <c r="Y641"/>
      <c r="AE641"/>
    </row>
    <row r="642" spans="1:31" x14ac:dyDescent="0.2">
      <c r="A642" s="84" t="s">
        <v>8</v>
      </c>
      <c r="B642" s="84" t="s">
        <v>14</v>
      </c>
      <c r="C642" s="58" t="s">
        <v>38</v>
      </c>
      <c r="D642" s="58" t="s">
        <v>46</v>
      </c>
      <c r="E642" s="30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31">
        <v>41548</v>
      </c>
      <c r="N642" s="3">
        <v>10</v>
      </c>
      <c r="O642" s="58" t="s">
        <v>28</v>
      </c>
      <c r="P642" s="32">
        <v>2013</v>
      </c>
      <c r="Q642" s="30" t="str">
        <f>_xlfn.CONCAT(data!$O642, " ", data!$P642)</f>
        <v>October 2013</v>
      </c>
      <c r="R642" s="76" t="str">
        <f>PROPER(IF(data!$E642&gt;1000, TRUE, FALSE))</f>
        <v>True</v>
      </c>
      <c r="S642" s="11" t="str">
        <f>PROPER(IF(data!$E642&gt;3000, TRUE, FALSE))</f>
        <v>False</v>
      </c>
      <c r="T642" s="78" t="str">
        <f>UPPER(LEFT(data!$C642, 2))</f>
        <v>PA</v>
      </c>
      <c r="V642" s="55"/>
      <c r="W642" s="73"/>
      <c r="X642"/>
      <c r="Y642"/>
      <c r="AE642"/>
    </row>
    <row r="643" spans="1:31" x14ac:dyDescent="0.2">
      <c r="A643" s="84" t="s">
        <v>11</v>
      </c>
      <c r="B643" s="84" t="s">
        <v>15</v>
      </c>
      <c r="C643" s="58" t="s">
        <v>38</v>
      </c>
      <c r="D643" s="58" t="s">
        <v>46</v>
      </c>
      <c r="E643" s="30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31">
        <v>41913</v>
      </c>
      <c r="N643" s="3">
        <v>10</v>
      </c>
      <c r="O643" s="58" t="s">
        <v>28</v>
      </c>
      <c r="P643" s="32">
        <v>2014</v>
      </c>
      <c r="Q643" s="30" t="str">
        <f>_xlfn.CONCAT(data!$O643, " ", data!$P643)</f>
        <v>October 2014</v>
      </c>
      <c r="R643" s="76" t="str">
        <f>PROPER(IF(data!$E643&gt;1000, TRUE, FALSE))</f>
        <v>True</v>
      </c>
      <c r="S643" s="11" t="str">
        <f>PROPER(IF(data!$E643&gt;3000, TRUE, FALSE))</f>
        <v>False</v>
      </c>
      <c r="T643" s="78" t="str">
        <f>UPPER(LEFT(data!$C643, 2))</f>
        <v>PA</v>
      </c>
      <c r="V643" s="55"/>
      <c r="W643" s="73"/>
      <c r="X643"/>
      <c r="Y643"/>
      <c r="AE643"/>
    </row>
    <row r="644" spans="1:31" x14ac:dyDescent="0.2">
      <c r="A644" s="84" t="s">
        <v>10</v>
      </c>
      <c r="B644" s="84" t="s">
        <v>16</v>
      </c>
      <c r="C644" s="58" t="s">
        <v>38</v>
      </c>
      <c r="D644" s="58" t="s">
        <v>46</v>
      </c>
      <c r="E644" s="30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31">
        <v>41913</v>
      </c>
      <c r="N644" s="3">
        <v>10</v>
      </c>
      <c r="O644" s="58" t="s">
        <v>28</v>
      </c>
      <c r="P644" s="32">
        <v>2014</v>
      </c>
      <c r="Q644" s="30" t="str">
        <f>_xlfn.CONCAT(data!$O644, " ", data!$P644)</f>
        <v>October 2014</v>
      </c>
      <c r="R644" s="76" t="str">
        <f>PROPER(IF(data!$E644&gt;1000, TRUE, FALSE))</f>
        <v>True</v>
      </c>
      <c r="S644" s="11" t="str">
        <f>PROPER(IF(data!$E644&gt;3000, TRUE, FALSE))</f>
        <v>False</v>
      </c>
      <c r="T644" s="78" t="str">
        <f>UPPER(LEFT(data!$C644, 2))</f>
        <v>PA</v>
      </c>
      <c r="V644" s="55"/>
      <c r="W644" s="73"/>
      <c r="X644"/>
      <c r="Y644"/>
      <c r="AE644"/>
    </row>
    <row r="645" spans="1:31" x14ac:dyDescent="0.2">
      <c r="A645" s="84" t="s">
        <v>10</v>
      </c>
      <c r="B645" s="84" t="s">
        <v>14</v>
      </c>
      <c r="C645" s="58" t="s">
        <v>38</v>
      </c>
      <c r="D645" s="58" t="s">
        <v>46</v>
      </c>
      <c r="E645" s="30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31">
        <v>41944</v>
      </c>
      <c r="N645" s="3">
        <v>11</v>
      </c>
      <c r="O645" s="58" t="s">
        <v>29</v>
      </c>
      <c r="P645" s="32">
        <v>2014</v>
      </c>
      <c r="Q645" s="30" t="str">
        <f>_xlfn.CONCAT(data!$O645, " ", data!$P645)</f>
        <v>November 2014</v>
      </c>
      <c r="R645" s="76" t="str">
        <f>PROPER(IF(data!$E645&gt;1000, TRUE, FALSE))</f>
        <v>False</v>
      </c>
      <c r="S645" s="11" t="str">
        <f>PROPER(IF(data!$E645&gt;3000, TRUE, FALSE))</f>
        <v>False</v>
      </c>
      <c r="T645" s="78" t="str">
        <f>UPPER(LEFT(data!$C645, 2))</f>
        <v>PA</v>
      </c>
      <c r="V645" s="55"/>
      <c r="W645" s="73"/>
      <c r="X645"/>
      <c r="Y645"/>
      <c r="AE645"/>
    </row>
    <row r="646" spans="1:31" x14ac:dyDescent="0.2">
      <c r="A646" s="84" t="s">
        <v>11</v>
      </c>
      <c r="B646" s="84" t="s">
        <v>14</v>
      </c>
      <c r="C646" s="58" t="s">
        <v>38</v>
      </c>
      <c r="D646" s="58" t="s">
        <v>46</v>
      </c>
      <c r="E646" s="30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31">
        <v>41579</v>
      </c>
      <c r="N646" s="3">
        <v>11</v>
      </c>
      <c r="O646" s="58" t="s">
        <v>29</v>
      </c>
      <c r="P646" s="32">
        <v>2013</v>
      </c>
      <c r="Q646" s="30" t="str">
        <f>_xlfn.CONCAT(data!$O646, " ", data!$P646)</f>
        <v>November 2013</v>
      </c>
      <c r="R646" s="76" t="str">
        <f>PROPER(IF(data!$E646&gt;1000, TRUE, FALSE))</f>
        <v>True</v>
      </c>
      <c r="S646" s="11" t="str">
        <f>PROPER(IF(data!$E646&gt;3000, TRUE, FALSE))</f>
        <v>False</v>
      </c>
      <c r="T646" s="78" t="str">
        <f>UPPER(LEFT(data!$C646, 2))</f>
        <v>PA</v>
      </c>
      <c r="V646" s="55"/>
      <c r="W646" s="73"/>
      <c r="X646"/>
      <c r="Y646"/>
      <c r="AE646"/>
    </row>
    <row r="647" spans="1:31" x14ac:dyDescent="0.2">
      <c r="A647" s="84" t="s">
        <v>10</v>
      </c>
      <c r="B647" s="84" t="s">
        <v>15</v>
      </c>
      <c r="C647" s="58" t="s">
        <v>38</v>
      </c>
      <c r="D647" s="58" t="s">
        <v>46</v>
      </c>
      <c r="E647" s="30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31">
        <v>41944</v>
      </c>
      <c r="N647" s="3">
        <v>11</v>
      </c>
      <c r="O647" s="58" t="s">
        <v>29</v>
      </c>
      <c r="P647" s="32">
        <v>2014</v>
      </c>
      <c r="Q647" s="30" t="str">
        <f>_xlfn.CONCAT(data!$O647, " ", data!$P647)</f>
        <v>November 2014</v>
      </c>
      <c r="R647" s="76" t="str">
        <f>PROPER(IF(data!$E647&gt;1000, TRUE, FALSE))</f>
        <v>True</v>
      </c>
      <c r="S647" s="11" t="str">
        <f>PROPER(IF(data!$E647&gt;3000, TRUE, FALSE))</f>
        <v>False</v>
      </c>
      <c r="T647" s="78" t="str">
        <f>UPPER(LEFT(data!$C647, 2))</f>
        <v>PA</v>
      </c>
      <c r="V647" s="55"/>
      <c r="W647" s="73"/>
      <c r="X647"/>
      <c r="Y647"/>
      <c r="AE647"/>
    </row>
    <row r="648" spans="1:31" x14ac:dyDescent="0.2">
      <c r="A648" s="84" t="s">
        <v>10</v>
      </c>
      <c r="B648" s="84" t="s">
        <v>16</v>
      </c>
      <c r="C648" s="58" t="s">
        <v>38</v>
      </c>
      <c r="D648" s="58" t="s">
        <v>46</v>
      </c>
      <c r="E648" s="30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31">
        <v>41579</v>
      </c>
      <c r="N648" s="3">
        <v>11</v>
      </c>
      <c r="O648" s="58" t="s">
        <v>29</v>
      </c>
      <c r="P648" s="32">
        <v>2013</v>
      </c>
      <c r="Q648" s="30" t="str">
        <f>_xlfn.CONCAT(data!$O648, " ", data!$P648)</f>
        <v>November 2013</v>
      </c>
      <c r="R648" s="76" t="str">
        <f>PROPER(IF(data!$E648&gt;1000, TRUE, FALSE))</f>
        <v>True</v>
      </c>
      <c r="S648" s="11" t="str">
        <f>PROPER(IF(data!$E648&gt;3000, TRUE, FALSE))</f>
        <v>False</v>
      </c>
      <c r="T648" s="78" t="str">
        <f>UPPER(LEFT(data!$C648, 2))</f>
        <v>PA</v>
      </c>
      <c r="V648" s="55"/>
      <c r="W648" s="73"/>
      <c r="X648"/>
      <c r="Y648"/>
      <c r="AE648"/>
    </row>
    <row r="649" spans="1:31" x14ac:dyDescent="0.2">
      <c r="A649" s="84" t="s">
        <v>9</v>
      </c>
      <c r="B649" s="84" t="s">
        <v>18</v>
      </c>
      <c r="C649" s="58" t="s">
        <v>39</v>
      </c>
      <c r="D649" s="58" t="s">
        <v>46</v>
      </c>
      <c r="E649" s="30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31">
        <v>41671</v>
      </c>
      <c r="N649" s="3">
        <v>2</v>
      </c>
      <c r="O649" s="58" t="s">
        <v>20</v>
      </c>
      <c r="P649" s="32">
        <v>2014</v>
      </c>
      <c r="Q649" s="30" t="str">
        <f>_xlfn.CONCAT(data!$O649, " ", data!$P649)</f>
        <v>February 2014</v>
      </c>
      <c r="R649" s="76" t="str">
        <f>PROPER(IF(data!$E649&gt;1000, TRUE, FALSE))</f>
        <v>True</v>
      </c>
      <c r="S649" s="11" t="str">
        <f>PROPER(IF(data!$E649&gt;3000, TRUE, FALSE))</f>
        <v>False</v>
      </c>
      <c r="T649" s="78" t="str">
        <f>UPPER(LEFT(data!$C649, 2))</f>
        <v>VE</v>
      </c>
      <c r="V649" s="55"/>
      <c r="W649" s="73"/>
      <c r="X649"/>
      <c r="Y649"/>
      <c r="AE649"/>
    </row>
    <row r="650" spans="1:31" x14ac:dyDescent="0.2">
      <c r="A650" s="84" t="s">
        <v>10</v>
      </c>
      <c r="B650" s="84" t="s">
        <v>15</v>
      </c>
      <c r="C650" s="58" t="s">
        <v>39</v>
      </c>
      <c r="D650" s="58" t="s">
        <v>46</v>
      </c>
      <c r="E650" s="3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31">
        <v>41730</v>
      </c>
      <c r="N650" s="3">
        <v>4</v>
      </c>
      <c r="O650" s="58" t="s">
        <v>22</v>
      </c>
      <c r="P650" s="32">
        <v>2014</v>
      </c>
      <c r="Q650" s="30" t="str">
        <f>_xlfn.CONCAT(data!$O650, " ", data!$P650)</f>
        <v>April 2014</v>
      </c>
      <c r="R650" s="76" t="str">
        <f>PROPER(IF(data!$E650&gt;1000, TRUE, FALSE))</f>
        <v>False</v>
      </c>
      <c r="S650" s="11" t="str">
        <f>PROPER(IF(data!$E650&gt;3000, TRUE, FALSE))</f>
        <v>False</v>
      </c>
      <c r="T650" s="78" t="str">
        <f>UPPER(LEFT(data!$C650, 2))</f>
        <v>VE</v>
      </c>
      <c r="V650" s="55"/>
      <c r="W650" s="73"/>
      <c r="X650"/>
      <c r="Y650"/>
      <c r="AE650"/>
    </row>
    <row r="651" spans="1:31" x14ac:dyDescent="0.2">
      <c r="A651" s="84" t="s">
        <v>7</v>
      </c>
      <c r="B651" s="84" t="s">
        <v>15</v>
      </c>
      <c r="C651" s="58" t="s">
        <v>39</v>
      </c>
      <c r="D651" s="58" t="s">
        <v>46</v>
      </c>
      <c r="E651" s="30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31">
        <v>41821</v>
      </c>
      <c r="N651" s="3">
        <v>7</v>
      </c>
      <c r="O651" s="58" t="s">
        <v>25</v>
      </c>
      <c r="P651" s="32">
        <v>2014</v>
      </c>
      <c r="Q651" s="30" t="str">
        <f>_xlfn.CONCAT(data!$O651, " ", data!$P651)</f>
        <v>July 2014</v>
      </c>
      <c r="R651" s="76" t="str">
        <f>PROPER(IF(data!$E651&gt;1000, TRUE, FALSE))</f>
        <v>True</v>
      </c>
      <c r="S651" s="11" t="str">
        <f>PROPER(IF(data!$E651&gt;3000, TRUE, FALSE))</f>
        <v>False</v>
      </c>
      <c r="T651" s="78" t="str">
        <f>UPPER(LEFT(data!$C651, 2))</f>
        <v>VE</v>
      </c>
      <c r="V651" s="55"/>
      <c r="W651" s="73"/>
      <c r="X651"/>
      <c r="Y651"/>
      <c r="AE651"/>
    </row>
    <row r="652" spans="1:31" x14ac:dyDescent="0.2">
      <c r="A652" s="84" t="s">
        <v>7</v>
      </c>
      <c r="B652" s="84" t="s">
        <v>14</v>
      </c>
      <c r="C652" s="58" t="s">
        <v>39</v>
      </c>
      <c r="D652" s="58" t="s">
        <v>46</v>
      </c>
      <c r="E652" s="30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31">
        <v>41548</v>
      </c>
      <c r="N652" s="3">
        <v>10</v>
      </c>
      <c r="O652" s="58" t="s">
        <v>28</v>
      </c>
      <c r="P652" s="32">
        <v>2013</v>
      </c>
      <c r="Q652" s="30" t="str">
        <f>_xlfn.CONCAT(data!$O652, " ", data!$P652)</f>
        <v>October 2013</v>
      </c>
      <c r="R652" s="76" t="str">
        <f>PROPER(IF(data!$E652&gt;1000, TRUE, FALSE))</f>
        <v>False</v>
      </c>
      <c r="S652" s="11" t="str">
        <f>PROPER(IF(data!$E652&gt;3000, TRUE, FALSE))</f>
        <v>False</v>
      </c>
      <c r="T652" s="78" t="str">
        <f>UPPER(LEFT(data!$C652, 2))</f>
        <v>VE</v>
      </c>
      <c r="V652" s="55"/>
      <c r="W652" s="73"/>
      <c r="X652"/>
      <c r="Y652"/>
      <c r="AE652"/>
    </row>
    <row r="653" spans="1:31" x14ac:dyDescent="0.2">
      <c r="A653" s="84" t="s">
        <v>7</v>
      </c>
      <c r="B653" s="84" t="s">
        <v>17</v>
      </c>
      <c r="C653" s="58" t="s">
        <v>39</v>
      </c>
      <c r="D653" s="58" t="s">
        <v>46</v>
      </c>
      <c r="E653" s="30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31">
        <v>41579</v>
      </c>
      <c r="N653" s="3">
        <v>11</v>
      </c>
      <c r="O653" s="58" t="s">
        <v>29</v>
      </c>
      <c r="P653" s="32">
        <v>2013</v>
      </c>
      <c r="Q653" s="30" t="str">
        <f>_xlfn.CONCAT(data!$O653, " ", data!$P653)</f>
        <v>November 2013</v>
      </c>
      <c r="R653" s="76" t="str">
        <f>PROPER(IF(data!$E653&gt;1000, TRUE, FALSE))</f>
        <v>True</v>
      </c>
      <c r="S653" s="11" t="str">
        <f>PROPER(IF(data!$E653&gt;3000, TRUE, FALSE))</f>
        <v>False</v>
      </c>
      <c r="T653" s="78" t="str">
        <f>UPPER(LEFT(data!$C653, 2))</f>
        <v>VE</v>
      </c>
      <c r="V653" s="55"/>
      <c r="W653" s="73"/>
      <c r="X653"/>
      <c r="Y653"/>
      <c r="AE653"/>
    </row>
    <row r="654" spans="1:31" x14ac:dyDescent="0.2">
      <c r="A654" s="84" t="s">
        <v>10</v>
      </c>
      <c r="B654" s="84" t="s">
        <v>18</v>
      </c>
      <c r="C654" s="58" t="s">
        <v>40</v>
      </c>
      <c r="D654" s="58" t="s">
        <v>46</v>
      </c>
      <c r="E654" s="30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31">
        <v>41699</v>
      </c>
      <c r="N654" s="3">
        <v>3</v>
      </c>
      <c r="O654" s="58" t="s">
        <v>21</v>
      </c>
      <c r="P654" s="32">
        <v>2014</v>
      </c>
      <c r="Q654" s="30" t="str">
        <f>_xlfn.CONCAT(data!$O654, " ", data!$P654)</f>
        <v>March 2014</v>
      </c>
      <c r="R654" s="76" t="str">
        <f>PROPER(IF(data!$E654&gt;1000, TRUE, FALSE))</f>
        <v>True</v>
      </c>
      <c r="S654" s="11" t="str">
        <f>PROPER(IF(data!$E654&gt;3000, TRUE, FALSE))</f>
        <v>False</v>
      </c>
      <c r="T654" s="78" t="str">
        <f>UPPER(LEFT(data!$C654, 2))</f>
        <v>VT</v>
      </c>
      <c r="V654" s="55"/>
      <c r="W654" s="73"/>
      <c r="X654"/>
      <c r="Y654"/>
      <c r="AE654"/>
    </row>
    <row r="655" spans="1:31" x14ac:dyDescent="0.2">
      <c r="A655" s="84" t="s">
        <v>7</v>
      </c>
      <c r="B655" s="84" t="s">
        <v>15</v>
      </c>
      <c r="C655" s="58" t="s">
        <v>40</v>
      </c>
      <c r="D655" s="58" t="s">
        <v>46</v>
      </c>
      <c r="E655" s="30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31">
        <v>41852</v>
      </c>
      <c r="N655" s="3">
        <v>8</v>
      </c>
      <c r="O655" s="58" t="s">
        <v>26</v>
      </c>
      <c r="P655" s="32">
        <v>2014</v>
      </c>
      <c r="Q655" s="30" t="str">
        <f>_xlfn.CONCAT(data!$O655, " ", data!$P655)</f>
        <v>August 2014</v>
      </c>
      <c r="R655" s="76" t="str">
        <f>PROPER(IF(data!$E655&gt;1000, TRUE, FALSE))</f>
        <v>True</v>
      </c>
      <c r="S655" s="11" t="str">
        <f>PROPER(IF(data!$E655&gt;3000, TRUE, FALSE))</f>
        <v>False</v>
      </c>
      <c r="T655" s="78" t="str">
        <f>UPPER(LEFT(data!$C655, 2))</f>
        <v>VT</v>
      </c>
      <c r="V655" s="55"/>
      <c r="W655" s="73"/>
      <c r="X655"/>
      <c r="Y655"/>
      <c r="AE655"/>
    </row>
    <row r="656" spans="1:31" x14ac:dyDescent="0.2">
      <c r="A656" s="84" t="s">
        <v>7</v>
      </c>
      <c r="B656" s="84" t="s">
        <v>14</v>
      </c>
      <c r="C656" s="58" t="s">
        <v>40</v>
      </c>
      <c r="D656" s="58" t="s">
        <v>46</v>
      </c>
      <c r="E656" s="30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31">
        <v>41548</v>
      </c>
      <c r="N656" s="3">
        <v>10</v>
      </c>
      <c r="O656" s="58" t="s">
        <v>28</v>
      </c>
      <c r="P656" s="32">
        <v>2013</v>
      </c>
      <c r="Q656" s="30" t="str">
        <f>_xlfn.CONCAT(data!$O656, " ", data!$P656)</f>
        <v>October 2013</v>
      </c>
      <c r="R656" s="76" t="str">
        <f>PROPER(IF(data!$E656&gt;1000, TRUE, FALSE))</f>
        <v>False</v>
      </c>
      <c r="S656" s="11" t="str">
        <f>PROPER(IF(data!$E656&gt;3000, TRUE, FALSE))</f>
        <v>False</v>
      </c>
      <c r="T656" s="78" t="str">
        <f>UPPER(LEFT(data!$C656, 2))</f>
        <v>VT</v>
      </c>
      <c r="V656" s="55"/>
      <c r="W656" s="73"/>
      <c r="X656"/>
      <c r="Y656"/>
      <c r="AE656"/>
    </row>
    <row r="657" spans="1:31" x14ac:dyDescent="0.2">
      <c r="A657" s="84" t="s">
        <v>7</v>
      </c>
      <c r="B657" s="84" t="s">
        <v>14</v>
      </c>
      <c r="C657" s="58" t="s">
        <v>40</v>
      </c>
      <c r="D657" s="58" t="s">
        <v>46</v>
      </c>
      <c r="E657" s="30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31">
        <v>41913</v>
      </c>
      <c r="N657" s="3">
        <v>10</v>
      </c>
      <c r="O657" s="58" t="s">
        <v>28</v>
      </c>
      <c r="P657" s="32">
        <v>2014</v>
      </c>
      <c r="Q657" s="30" t="str">
        <f>_xlfn.CONCAT(data!$O657, " ", data!$P657)</f>
        <v>October 2014</v>
      </c>
      <c r="R657" s="76" t="str">
        <f>PROPER(IF(data!$E657&gt;1000, TRUE, FALSE))</f>
        <v>True</v>
      </c>
      <c r="S657" s="11" t="str">
        <f>PROPER(IF(data!$E657&gt;3000, TRUE, FALSE))</f>
        <v>False</v>
      </c>
      <c r="T657" s="78" t="str">
        <f>UPPER(LEFT(data!$C657, 2))</f>
        <v>VT</v>
      </c>
      <c r="V657" s="55"/>
      <c r="W657" s="73"/>
      <c r="X657"/>
      <c r="Y657"/>
      <c r="AE657"/>
    </row>
    <row r="658" spans="1:31" x14ac:dyDescent="0.2">
      <c r="A658" s="84" t="s">
        <v>7</v>
      </c>
      <c r="B658" s="84" t="s">
        <v>15</v>
      </c>
      <c r="C658" s="58" t="s">
        <v>40</v>
      </c>
      <c r="D658" s="58" t="s">
        <v>46</v>
      </c>
      <c r="E658" s="30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31">
        <v>41913</v>
      </c>
      <c r="N658" s="3">
        <v>10</v>
      </c>
      <c r="O658" s="58" t="s">
        <v>28</v>
      </c>
      <c r="P658" s="32">
        <v>2014</v>
      </c>
      <c r="Q658" s="30" t="str">
        <f>_xlfn.CONCAT(data!$O658, " ", data!$P658)</f>
        <v>October 2014</v>
      </c>
      <c r="R658" s="76" t="str">
        <f>PROPER(IF(data!$E658&gt;1000, TRUE, FALSE))</f>
        <v>True</v>
      </c>
      <c r="S658" s="11" t="str">
        <f>PROPER(IF(data!$E658&gt;3000, TRUE, FALSE))</f>
        <v>False</v>
      </c>
      <c r="T658" s="78" t="str">
        <f>UPPER(LEFT(data!$C658, 2))</f>
        <v>VT</v>
      </c>
      <c r="V658" s="55"/>
      <c r="W658" s="73"/>
      <c r="X658"/>
      <c r="Y658"/>
      <c r="AE658"/>
    </row>
    <row r="659" spans="1:31" x14ac:dyDescent="0.2">
      <c r="A659" s="84" t="s">
        <v>10</v>
      </c>
      <c r="B659" s="84" t="s">
        <v>16</v>
      </c>
      <c r="C659" s="58" t="s">
        <v>40</v>
      </c>
      <c r="D659" s="58" t="s">
        <v>46</v>
      </c>
      <c r="E659" s="30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31">
        <v>41609</v>
      </c>
      <c r="N659" s="3">
        <v>12</v>
      </c>
      <c r="O659" s="58" t="s">
        <v>30</v>
      </c>
      <c r="P659" s="32">
        <v>2013</v>
      </c>
      <c r="Q659" s="30" t="str">
        <f>_xlfn.CONCAT(data!$O659, " ", data!$P659)</f>
        <v>December 2013</v>
      </c>
      <c r="R659" s="76" t="str">
        <f>PROPER(IF(data!$E659&gt;1000, TRUE, FALSE))</f>
        <v>True</v>
      </c>
      <c r="S659" s="11" t="str">
        <f>PROPER(IF(data!$E659&gt;3000, TRUE, FALSE))</f>
        <v>False</v>
      </c>
      <c r="T659" s="78" t="str">
        <f>UPPER(LEFT(data!$C659, 2))</f>
        <v>VT</v>
      </c>
      <c r="V659" s="55"/>
      <c r="W659" s="73"/>
      <c r="X659"/>
      <c r="Y659"/>
      <c r="AE659"/>
    </row>
    <row r="660" spans="1:31" x14ac:dyDescent="0.2">
      <c r="A660" s="84" t="s">
        <v>7</v>
      </c>
      <c r="B660" s="84" t="s">
        <v>14</v>
      </c>
      <c r="C660" s="58" t="s">
        <v>41</v>
      </c>
      <c r="D660" s="58" t="s">
        <v>46</v>
      </c>
      <c r="E660" s="3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31">
        <v>41699</v>
      </c>
      <c r="N660" s="3">
        <v>3</v>
      </c>
      <c r="O660" s="58" t="s">
        <v>21</v>
      </c>
      <c r="P660" s="32">
        <v>2014</v>
      </c>
      <c r="Q660" s="30" t="str">
        <f>_xlfn.CONCAT(data!$O660, " ", data!$P660)</f>
        <v>March 2014</v>
      </c>
      <c r="R660" s="76" t="str">
        <f>PROPER(IF(data!$E660&gt;1000, TRUE, FALSE))</f>
        <v>False</v>
      </c>
      <c r="S660" s="11" t="str">
        <f>PROPER(IF(data!$E660&gt;3000, TRUE, FALSE))</f>
        <v>False</v>
      </c>
      <c r="T660" s="78" t="str">
        <f>UPPER(LEFT(data!$C660, 2))</f>
        <v>AM</v>
      </c>
      <c r="V660" s="55"/>
      <c r="W660" s="73"/>
      <c r="X660"/>
      <c r="Y660"/>
      <c r="AE660"/>
    </row>
    <row r="661" spans="1:31" x14ac:dyDescent="0.2">
      <c r="A661" s="84" t="s">
        <v>9</v>
      </c>
      <c r="B661" s="84" t="s">
        <v>15</v>
      </c>
      <c r="C661" s="58" t="s">
        <v>41</v>
      </c>
      <c r="D661" s="58" t="s">
        <v>46</v>
      </c>
      <c r="E661" s="30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31">
        <v>41760</v>
      </c>
      <c r="N661" s="3">
        <v>5</v>
      </c>
      <c r="O661" s="58" t="s">
        <v>23</v>
      </c>
      <c r="P661" s="32">
        <v>2014</v>
      </c>
      <c r="Q661" s="30" t="str">
        <f>_xlfn.CONCAT(data!$O661, " ", data!$P661)</f>
        <v>May 2014</v>
      </c>
      <c r="R661" s="76" t="str">
        <f>PROPER(IF(data!$E661&gt;1000, TRUE, FALSE))</f>
        <v>True</v>
      </c>
      <c r="S661" s="11" t="str">
        <f>PROPER(IF(data!$E661&gt;3000, TRUE, FALSE))</f>
        <v>False</v>
      </c>
      <c r="T661" s="78" t="str">
        <f>UPPER(LEFT(data!$C661, 2))</f>
        <v>AM</v>
      </c>
      <c r="V661" s="55"/>
      <c r="W661" s="73"/>
      <c r="X661"/>
      <c r="Y661"/>
      <c r="AE661"/>
    </row>
    <row r="662" spans="1:31" x14ac:dyDescent="0.2">
      <c r="A662" s="84" t="s">
        <v>11</v>
      </c>
      <c r="B662" s="84" t="s">
        <v>16</v>
      </c>
      <c r="C662" s="58" t="s">
        <v>41</v>
      </c>
      <c r="D662" s="58" t="s">
        <v>46</v>
      </c>
      <c r="E662" s="30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31">
        <v>41852</v>
      </c>
      <c r="N662" s="3">
        <v>8</v>
      </c>
      <c r="O662" s="58" t="s">
        <v>26</v>
      </c>
      <c r="P662" s="32">
        <v>2014</v>
      </c>
      <c r="Q662" s="30" t="str">
        <f>_xlfn.CONCAT(data!$O662, " ", data!$P662)</f>
        <v>August 2014</v>
      </c>
      <c r="R662" s="76" t="str">
        <f>PROPER(IF(data!$E662&gt;1000, TRUE, FALSE))</f>
        <v>True</v>
      </c>
      <c r="S662" s="11" t="str">
        <f>PROPER(IF(data!$E662&gt;3000, TRUE, FALSE))</f>
        <v>False</v>
      </c>
      <c r="T662" s="78" t="str">
        <f>UPPER(LEFT(data!$C662, 2))</f>
        <v>AM</v>
      </c>
      <c r="V662" s="55"/>
      <c r="W662" s="73"/>
      <c r="X662"/>
      <c r="Y662"/>
      <c r="AE662"/>
    </row>
    <row r="663" spans="1:31" x14ac:dyDescent="0.2">
      <c r="A663" s="84" t="s">
        <v>8</v>
      </c>
      <c r="B663" s="84" t="s">
        <v>14</v>
      </c>
      <c r="C663" s="58" t="s">
        <v>41</v>
      </c>
      <c r="D663" s="58" t="s">
        <v>46</v>
      </c>
      <c r="E663" s="30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31">
        <v>41548</v>
      </c>
      <c r="N663" s="3">
        <v>10</v>
      </c>
      <c r="O663" s="58" t="s">
        <v>28</v>
      </c>
      <c r="P663" s="32">
        <v>2013</v>
      </c>
      <c r="Q663" s="30" t="str">
        <f>_xlfn.CONCAT(data!$O663, " ", data!$P663)</f>
        <v>October 2013</v>
      </c>
      <c r="R663" s="76" t="str">
        <f>PROPER(IF(data!$E663&gt;1000, TRUE, FALSE))</f>
        <v>True</v>
      </c>
      <c r="S663" s="11" t="str">
        <f>PROPER(IF(data!$E663&gt;3000, TRUE, FALSE))</f>
        <v>False</v>
      </c>
      <c r="T663" s="78" t="str">
        <f>UPPER(LEFT(data!$C663, 2))</f>
        <v>AM</v>
      </c>
      <c r="V663" s="55"/>
      <c r="W663" s="73"/>
      <c r="X663"/>
      <c r="Y663"/>
      <c r="AE663"/>
    </row>
    <row r="664" spans="1:31" x14ac:dyDescent="0.2">
      <c r="A664" s="84" t="s">
        <v>11</v>
      </c>
      <c r="B664" s="84" t="s">
        <v>15</v>
      </c>
      <c r="C664" s="58" t="s">
        <v>41</v>
      </c>
      <c r="D664" s="58" t="s">
        <v>46</v>
      </c>
      <c r="E664" s="30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31">
        <v>41913</v>
      </c>
      <c r="N664" s="3">
        <v>10</v>
      </c>
      <c r="O664" s="58" t="s">
        <v>28</v>
      </c>
      <c r="P664" s="32">
        <v>2014</v>
      </c>
      <c r="Q664" s="30" t="str">
        <f>_xlfn.CONCAT(data!$O664, " ", data!$P664)</f>
        <v>October 2014</v>
      </c>
      <c r="R664" s="76" t="str">
        <f>PROPER(IF(data!$E664&gt;1000, TRUE, FALSE))</f>
        <v>True</v>
      </c>
      <c r="S664" s="11" t="str">
        <f>PROPER(IF(data!$E664&gt;3000, TRUE, FALSE))</f>
        <v>False</v>
      </c>
      <c r="T664" s="78" t="str">
        <f>UPPER(LEFT(data!$C664, 2))</f>
        <v>AM</v>
      </c>
      <c r="V664" s="55"/>
      <c r="W664" s="73"/>
      <c r="X664"/>
      <c r="Y664"/>
      <c r="AE664"/>
    </row>
    <row r="665" spans="1:31" x14ac:dyDescent="0.2">
      <c r="A665" s="84" t="s">
        <v>10</v>
      </c>
      <c r="B665" s="84" t="s">
        <v>16</v>
      </c>
      <c r="C665" s="58" t="s">
        <v>41</v>
      </c>
      <c r="D665" s="58" t="s">
        <v>46</v>
      </c>
      <c r="E665" s="30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31">
        <v>41913</v>
      </c>
      <c r="N665" s="3">
        <v>10</v>
      </c>
      <c r="O665" s="58" t="s">
        <v>28</v>
      </c>
      <c r="P665" s="32">
        <v>2014</v>
      </c>
      <c r="Q665" s="30" t="str">
        <f>_xlfn.CONCAT(data!$O665, " ", data!$P665)</f>
        <v>October 2014</v>
      </c>
      <c r="R665" s="76" t="str">
        <f>PROPER(IF(data!$E665&gt;1000, TRUE, FALSE))</f>
        <v>True</v>
      </c>
      <c r="S665" s="11" t="str">
        <f>PROPER(IF(data!$E665&gt;3000, TRUE, FALSE))</f>
        <v>False</v>
      </c>
      <c r="T665" s="78" t="str">
        <f>UPPER(LEFT(data!$C665, 2))</f>
        <v>AM</v>
      </c>
      <c r="V665" s="55"/>
      <c r="W665" s="73"/>
      <c r="X665"/>
      <c r="Y665"/>
      <c r="AE665"/>
    </row>
    <row r="666" spans="1:31" x14ac:dyDescent="0.2">
      <c r="A666" s="84" t="s">
        <v>10</v>
      </c>
      <c r="B666" s="84" t="s">
        <v>18</v>
      </c>
      <c r="C666" s="58" t="s">
        <v>41</v>
      </c>
      <c r="D666" s="58" t="s">
        <v>46</v>
      </c>
      <c r="E666" s="30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31">
        <v>41548</v>
      </c>
      <c r="N666" s="3">
        <v>10</v>
      </c>
      <c r="O666" s="58" t="s">
        <v>28</v>
      </c>
      <c r="P666" s="32">
        <v>2013</v>
      </c>
      <c r="Q666" s="30" t="str">
        <f>_xlfn.CONCAT(data!$O666, " ", data!$P666)</f>
        <v>October 2013</v>
      </c>
      <c r="R666" s="76" t="str">
        <f>PROPER(IF(data!$E666&gt;1000, TRUE, FALSE))</f>
        <v>True</v>
      </c>
      <c r="S666" s="11" t="str">
        <f>PROPER(IF(data!$E666&gt;3000, TRUE, FALSE))</f>
        <v>False</v>
      </c>
      <c r="T666" s="78" t="str">
        <f>UPPER(LEFT(data!$C666, 2))</f>
        <v>AM</v>
      </c>
      <c r="V666" s="55"/>
      <c r="W666" s="73"/>
      <c r="X666"/>
      <c r="Y666"/>
      <c r="AE666"/>
    </row>
    <row r="667" spans="1:31" x14ac:dyDescent="0.2">
      <c r="A667" s="84" t="s">
        <v>8</v>
      </c>
      <c r="B667" s="84" t="s">
        <v>18</v>
      </c>
      <c r="C667" s="58" t="s">
        <v>41</v>
      </c>
      <c r="D667" s="58" t="s">
        <v>46</v>
      </c>
      <c r="E667" s="30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31">
        <v>41579</v>
      </c>
      <c r="N667" s="3">
        <v>11</v>
      </c>
      <c r="O667" s="58" t="s">
        <v>29</v>
      </c>
      <c r="P667" s="32">
        <v>2013</v>
      </c>
      <c r="Q667" s="30" t="str">
        <f>_xlfn.CONCAT(data!$O667, " ", data!$P667)</f>
        <v>November 2013</v>
      </c>
      <c r="R667" s="76" t="str">
        <f>PROPER(IF(data!$E667&gt;1000, TRUE, FALSE))</f>
        <v>True</v>
      </c>
      <c r="S667" s="11" t="str">
        <f>PROPER(IF(data!$E667&gt;3000, TRUE, FALSE))</f>
        <v>False</v>
      </c>
      <c r="T667" s="78" t="str">
        <f>UPPER(LEFT(data!$C667, 2))</f>
        <v>AM</v>
      </c>
      <c r="V667" s="55"/>
      <c r="W667" s="73"/>
      <c r="X667"/>
      <c r="Y667"/>
      <c r="AE667"/>
    </row>
    <row r="668" spans="1:31" x14ac:dyDescent="0.2">
      <c r="A668" s="84" t="s">
        <v>9</v>
      </c>
      <c r="B668" s="84" t="s">
        <v>16</v>
      </c>
      <c r="C668" s="58" t="s">
        <v>36</v>
      </c>
      <c r="D668" s="58" t="s">
        <v>46</v>
      </c>
      <c r="E668" s="30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31">
        <v>41852</v>
      </c>
      <c r="N668" s="3">
        <v>8</v>
      </c>
      <c r="O668" s="58" t="s">
        <v>26</v>
      </c>
      <c r="P668" s="32">
        <v>2014</v>
      </c>
      <c r="Q668" s="30" t="str">
        <f>_xlfn.CONCAT(data!$O668, " ", data!$P668)</f>
        <v>August 2014</v>
      </c>
      <c r="R668" s="76" t="str">
        <f>PROPER(IF(data!$E668&gt;1000, TRUE, FALSE))</f>
        <v>True</v>
      </c>
      <c r="S668" s="11" t="str">
        <f>PROPER(IF(data!$E668&gt;3000, TRUE, FALSE))</f>
        <v>False</v>
      </c>
      <c r="T668" s="78" t="str">
        <f>UPPER(LEFT(data!$C668, 2))</f>
        <v>CA</v>
      </c>
      <c r="V668" s="55"/>
      <c r="W668" s="73"/>
      <c r="X668"/>
      <c r="Y668"/>
      <c r="AE668"/>
    </row>
    <row r="669" spans="1:31" x14ac:dyDescent="0.2">
      <c r="A669" s="84" t="s">
        <v>9</v>
      </c>
      <c r="B669" s="84" t="s">
        <v>17</v>
      </c>
      <c r="C669" s="58" t="s">
        <v>36</v>
      </c>
      <c r="D669" s="58" t="s">
        <v>46</v>
      </c>
      <c r="E669" s="30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31">
        <v>41852</v>
      </c>
      <c r="N669" s="3">
        <v>8</v>
      </c>
      <c r="O669" s="58" t="s">
        <v>26</v>
      </c>
      <c r="P669" s="32">
        <v>2014</v>
      </c>
      <c r="Q669" s="30" t="str">
        <f>_xlfn.CONCAT(data!$O669, " ", data!$P669)</f>
        <v>August 2014</v>
      </c>
      <c r="R669" s="76" t="str">
        <f>PROPER(IF(data!$E669&gt;1000, TRUE, FALSE))</f>
        <v>True</v>
      </c>
      <c r="S669" s="11" t="str">
        <f>PROPER(IF(data!$E669&gt;3000, TRUE, FALSE))</f>
        <v>False</v>
      </c>
      <c r="T669" s="78" t="str">
        <f>UPPER(LEFT(data!$C669, 2))</f>
        <v>CA</v>
      </c>
      <c r="V669" s="55"/>
      <c r="W669" s="73"/>
      <c r="X669"/>
      <c r="Y669"/>
      <c r="AE669"/>
    </row>
    <row r="670" spans="1:31" x14ac:dyDescent="0.2">
      <c r="A670" s="84" t="s">
        <v>9</v>
      </c>
      <c r="B670" s="84" t="s">
        <v>17</v>
      </c>
      <c r="C670" s="58" t="s">
        <v>36</v>
      </c>
      <c r="D670" s="58" t="s">
        <v>46</v>
      </c>
      <c r="E670" s="3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31">
        <v>41913</v>
      </c>
      <c r="N670" s="3">
        <v>10</v>
      </c>
      <c r="O670" s="58" t="s">
        <v>28</v>
      </c>
      <c r="P670" s="32">
        <v>2014</v>
      </c>
      <c r="Q670" s="30" t="str">
        <f>_xlfn.CONCAT(data!$O670, " ", data!$P670)</f>
        <v>October 2014</v>
      </c>
      <c r="R670" s="76" t="str">
        <f>PROPER(IF(data!$E670&gt;1000, TRUE, FALSE))</f>
        <v>True</v>
      </c>
      <c r="S670" s="11" t="str">
        <f>PROPER(IF(data!$E670&gt;3000, TRUE, FALSE))</f>
        <v>False</v>
      </c>
      <c r="T670" s="78" t="str">
        <f>UPPER(LEFT(data!$C670, 2))</f>
        <v>CA</v>
      </c>
      <c r="V670" s="55"/>
      <c r="W670" s="73"/>
      <c r="X670"/>
      <c r="Y670"/>
      <c r="AE670"/>
    </row>
    <row r="671" spans="1:31" x14ac:dyDescent="0.2">
      <c r="A671" s="84" t="s">
        <v>7</v>
      </c>
      <c r="B671" s="84" t="s">
        <v>18</v>
      </c>
      <c r="C671" s="58" t="s">
        <v>37</v>
      </c>
      <c r="D671" s="58" t="s">
        <v>46</v>
      </c>
      <c r="E671" s="30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31">
        <v>41913</v>
      </c>
      <c r="N671" s="3">
        <v>10</v>
      </c>
      <c r="O671" s="58" t="s">
        <v>28</v>
      </c>
      <c r="P671" s="32">
        <v>2014</v>
      </c>
      <c r="Q671" s="30" t="str">
        <f>_xlfn.CONCAT(data!$O671, " ", data!$P671)</f>
        <v>October 2014</v>
      </c>
      <c r="R671" s="76" t="str">
        <f>PROPER(IF(data!$E671&gt;1000, TRUE, FALSE))</f>
        <v>False</v>
      </c>
      <c r="S671" s="11" t="str">
        <f>PROPER(IF(data!$E671&gt;3000, TRUE, FALSE))</f>
        <v>False</v>
      </c>
      <c r="T671" s="78" t="str">
        <f>UPPER(LEFT(data!$C671, 2))</f>
        <v>MO</v>
      </c>
      <c r="V671" s="55"/>
      <c r="W671" s="73"/>
      <c r="X671"/>
      <c r="Y671"/>
      <c r="AE671"/>
    </row>
    <row r="672" spans="1:31" x14ac:dyDescent="0.2">
      <c r="A672" s="84" t="s">
        <v>10</v>
      </c>
      <c r="B672" s="84" t="s">
        <v>17</v>
      </c>
      <c r="C672" s="58" t="s">
        <v>38</v>
      </c>
      <c r="D672" s="58" t="s">
        <v>46</v>
      </c>
      <c r="E672" s="30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31">
        <v>41699</v>
      </c>
      <c r="N672" s="3">
        <v>3</v>
      </c>
      <c r="O672" s="58" t="s">
        <v>21</v>
      </c>
      <c r="P672" s="32">
        <v>2014</v>
      </c>
      <c r="Q672" s="30" t="str">
        <f>_xlfn.CONCAT(data!$O672, " ", data!$P672)</f>
        <v>March 2014</v>
      </c>
      <c r="R672" s="76" t="str">
        <f>PROPER(IF(data!$E672&gt;1000, TRUE, FALSE))</f>
        <v>True</v>
      </c>
      <c r="S672" s="11" t="str">
        <f>PROPER(IF(data!$E672&gt;3000, TRUE, FALSE))</f>
        <v>False</v>
      </c>
      <c r="T672" s="78" t="str">
        <f>UPPER(LEFT(data!$C672, 2))</f>
        <v>PA</v>
      </c>
      <c r="V672" s="55"/>
      <c r="W672" s="73"/>
      <c r="X672"/>
      <c r="Y672"/>
      <c r="AE672"/>
    </row>
    <row r="673" spans="1:31" x14ac:dyDescent="0.2">
      <c r="A673" s="84" t="s">
        <v>8</v>
      </c>
      <c r="B673" s="84" t="s">
        <v>14</v>
      </c>
      <c r="C673" s="58" t="s">
        <v>38</v>
      </c>
      <c r="D673" s="58" t="s">
        <v>46</v>
      </c>
      <c r="E673" s="30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31">
        <v>41730</v>
      </c>
      <c r="N673" s="3">
        <v>4</v>
      </c>
      <c r="O673" s="58" t="s">
        <v>22</v>
      </c>
      <c r="P673" s="32">
        <v>2014</v>
      </c>
      <c r="Q673" s="30" t="str">
        <f>_xlfn.CONCAT(data!$O673, " ", data!$P673)</f>
        <v>April 2014</v>
      </c>
      <c r="R673" s="76" t="str">
        <f>PROPER(IF(data!$E673&gt;1000, TRUE, FALSE))</f>
        <v>True</v>
      </c>
      <c r="S673" s="11" t="str">
        <f>PROPER(IF(data!$E673&gt;3000, TRUE, FALSE))</f>
        <v>False</v>
      </c>
      <c r="T673" s="78" t="str">
        <f>UPPER(LEFT(data!$C673, 2))</f>
        <v>PA</v>
      </c>
      <c r="V673" s="55"/>
      <c r="W673" s="73"/>
      <c r="X673"/>
      <c r="Y673"/>
      <c r="AE673"/>
    </row>
    <row r="674" spans="1:31" x14ac:dyDescent="0.2">
      <c r="A674" s="84" t="s">
        <v>10</v>
      </c>
      <c r="B674" s="84" t="s">
        <v>18</v>
      </c>
      <c r="C674" s="58" t="s">
        <v>38</v>
      </c>
      <c r="D674" s="58" t="s">
        <v>46</v>
      </c>
      <c r="E674" s="30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31">
        <v>41730</v>
      </c>
      <c r="N674" s="3">
        <v>4</v>
      </c>
      <c r="O674" s="58" t="s">
        <v>22</v>
      </c>
      <c r="P674" s="32">
        <v>2014</v>
      </c>
      <c r="Q674" s="30" t="str">
        <f>_xlfn.CONCAT(data!$O674, " ", data!$P674)</f>
        <v>April 2014</v>
      </c>
      <c r="R674" s="76" t="str">
        <f>PROPER(IF(data!$E674&gt;1000, TRUE, FALSE))</f>
        <v>True</v>
      </c>
      <c r="S674" s="11" t="str">
        <f>PROPER(IF(data!$E674&gt;3000, TRUE, FALSE))</f>
        <v>False</v>
      </c>
      <c r="T674" s="78" t="str">
        <f>UPPER(LEFT(data!$C674, 2))</f>
        <v>PA</v>
      </c>
      <c r="V674" s="55"/>
      <c r="W674" s="73"/>
      <c r="X674"/>
      <c r="Y674"/>
      <c r="AE674"/>
    </row>
    <row r="675" spans="1:31" x14ac:dyDescent="0.2">
      <c r="A675" s="84" t="s">
        <v>10</v>
      </c>
      <c r="B675" s="84" t="s">
        <v>18</v>
      </c>
      <c r="C675" s="58" t="s">
        <v>38</v>
      </c>
      <c r="D675" s="58" t="s">
        <v>46</v>
      </c>
      <c r="E675" s="30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31">
        <v>41760</v>
      </c>
      <c r="N675" s="3">
        <v>5</v>
      </c>
      <c r="O675" s="58" t="s">
        <v>23</v>
      </c>
      <c r="P675" s="32">
        <v>2014</v>
      </c>
      <c r="Q675" s="30" t="str">
        <f>_xlfn.CONCAT(data!$O675, " ", data!$P675)</f>
        <v>May 2014</v>
      </c>
      <c r="R675" s="76" t="str">
        <f>PROPER(IF(data!$E675&gt;1000, TRUE, FALSE))</f>
        <v>True</v>
      </c>
      <c r="S675" s="11" t="str">
        <f>PROPER(IF(data!$E675&gt;3000, TRUE, FALSE))</f>
        <v>False</v>
      </c>
      <c r="T675" s="78" t="str">
        <f>UPPER(LEFT(data!$C675, 2))</f>
        <v>PA</v>
      </c>
      <c r="V675" s="55"/>
      <c r="W675" s="73"/>
      <c r="X675"/>
      <c r="Y675"/>
      <c r="AE675"/>
    </row>
    <row r="676" spans="1:31" x14ac:dyDescent="0.2">
      <c r="A676" s="84" t="s">
        <v>8</v>
      </c>
      <c r="B676" s="84" t="s">
        <v>14</v>
      </c>
      <c r="C676" s="58" t="s">
        <v>38</v>
      </c>
      <c r="D676" s="58" t="s">
        <v>46</v>
      </c>
      <c r="E676" s="30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31">
        <v>41852</v>
      </c>
      <c r="N676" s="3">
        <v>8</v>
      </c>
      <c r="O676" s="58" t="s">
        <v>26</v>
      </c>
      <c r="P676" s="32">
        <v>2014</v>
      </c>
      <c r="Q676" s="30" t="str">
        <f>_xlfn.CONCAT(data!$O676, " ", data!$P676)</f>
        <v>August 2014</v>
      </c>
      <c r="R676" s="76" t="str">
        <f>PROPER(IF(data!$E676&gt;1000, TRUE, FALSE))</f>
        <v>True</v>
      </c>
      <c r="S676" s="11" t="str">
        <f>PROPER(IF(data!$E676&gt;3000, TRUE, FALSE))</f>
        <v>False</v>
      </c>
      <c r="T676" s="78" t="str">
        <f>UPPER(LEFT(data!$C676, 2))</f>
        <v>PA</v>
      </c>
      <c r="V676" s="55"/>
      <c r="W676" s="73"/>
      <c r="X676"/>
      <c r="Y676"/>
      <c r="AE676"/>
    </row>
    <row r="677" spans="1:31" x14ac:dyDescent="0.2">
      <c r="A677" s="84" t="s">
        <v>10</v>
      </c>
      <c r="B677" s="84" t="s">
        <v>15</v>
      </c>
      <c r="C677" s="58" t="s">
        <v>38</v>
      </c>
      <c r="D677" s="58" t="s">
        <v>46</v>
      </c>
      <c r="E677" s="30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31">
        <v>41548</v>
      </c>
      <c r="N677" s="3">
        <v>10</v>
      </c>
      <c r="O677" s="58" t="s">
        <v>28</v>
      </c>
      <c r="P677" s="32">
        <v>2013</v>
      </c>
      <c r="Q677" s="30" t="str">
        <f>_xlfn.CONCAT(data!$O677, " ", data!$P677)</f>
        <v>October 2013</v>
      </c>
      <c r="R677" s="76" t="str">
        <f>PROPER(IF(data!$E677&gt;1000, TRUE, FALSE))</f>
        <v>False</v>
      </c>
      <c r="S677" s="11" t="str">
        <f>PROPER(IF(data!$E677&gt;3000, TRUE, FALSE))</f>
        <v>False</v>
      </c>
      <c r="T677" s="78" t="str">
        <f>UPPER(LEFT(data!$C677, 2))</f>
        <v>PA</v>
      </c>
      <c r="V677" s="55"/>
      <c r="W677" s="73"/>
      <c r="X677"/>
      <c r="Y677"/>
      <c r="AE677"/>
    </row>
    <row r="678" spans="1:31" x14ac:dyDescent="0.2">
      <c r="A678" s="84" t="s">
        <v>9</v>
      </c>
      <c r="B678" s="84" t="s">
        <v>17</v>
      </c>
      <c r="C678" s="58" t="s">
        <v>38</v>
      </c>
      <c r="D678" s="58" t="s">
        <v>46</v>
      </c>
      <c r="E678" s="30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31">
        <v>41913</v>
      </c>
      <c r="N678" s="3">
        <v>10</v>
      </c>
      <c r="O678" s="58" t="s">
        <v>28</v>
      </c>
      <c r="P678" s="32">
        <v>2014</v>
      </c>
      <c r="Q678" s="30" t="str">
        <f>_xlfn.CONCAT(data!$O678, " ", data!$P678)</f>
        <v>October 2014</v>
      </c>
      <c r="R678" s="76" t="str">
        <f>PROPER(IF(data!$E678&gt;1000, TRUE, FALSE))</f>
        <v>True</v>
      </c>
      <c r="S678" s="11" t="str">
        <f>PROPER(IF(data!$E678&gt;3000, TRUE, FALSE))</f>
        <v>False</v>
      </c>
      <c r="T678" s="78" t="str">
        <f>UPPER(LEFT(data!$C678, 2))</f>
        <v>PA</v>
      </c>
      <c r="V678" s="55"/>
      <c r="W678" s="73"/>
      <c r="X678"/>
      <c r="Y678"/>
      <c r="AE678"/>
    </row>
    <row r="679" spans="1:31" x14ac:dyDescent="0.2">
      <c r="A679" s="84" t="s">
        <v>8</v>
      </c>
      <c r="B679" s="84" t="s">
        <v>17</v>
      </c>
      <c r="C679" s="58" t="s">
        <v>38</v>
      </c>
      <c r="D679" s="58" t="s">
        <v>46</v>
      </c>
      <c r="E679" s="30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31">
        <v>41913</v>
      </c>
      <c r="N679" s="3">
        <v>10</v>
      </c>
      <c r="O679" s="58" t="s">
        <v>28</v>
      </c>
      <c r="P679" s="32">
        <v>2014</v>
      </c>
      <c r="Q679" s="30" t="str">
        <f>_xlfn.CONCAT(data!$O679, " ", data!$P679)</f>
        <v>October 2014</v>
      </c>
      <c r="R679" s="76" t="str">
        <f>PROPER(IF(data!$E679&gt;1000, TRUE, FALSE))</f>
        <v>True</v>
      </c>
      <c r="S679" s="11" t="str">
        <f>PROPER(IF(data!$E679&gt;3000, TRUE, FALSE))</f>
        <v>False</v>
      </c>
      <c r="T679" s="78" t="str">
        <f>UPPER(LEFT(data!$C679, 2))</f>
        <v>PA</v>
      </c>
      <c r="V679" s="55"/>
      <c r="W679" s="73"/>
      <c r="X679"/>
      <c r="Y679"/>
      <c r="AE679"/>
    </row>
    <row r="680" spans="1:31" x14ac:dyDescent="0.2">
      <c r="A680" s="84" t="s">
        <v>10</v>
      </c>
      <c r="B680" s="84" t="s">
        <v>15</v>
      </c>
      <c r="C680" s="58" t="s">
        <v>38</v>
      </c>
      <c r="D680" s="58" t="s">
        <v>46</v>
      </c>
      <c r="E680" s="3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31">
        <v>41579</v>
      </c>
      <c r="N680" s="3">
        <v>11</v>
      </c>
      <c r="O680" s="58" t="s">
        <v>29</v>
      </c>
      <c r="P680" s="32">
        <v>2013</v>
      </c>
      <c r="Q680" s="30" t="str">
        <f>_xlfn.CONCAT(data!$O680, " ", data!$P680)</f>
        <v>November 2013</v>
      </c>
      <c r="R680" s="76" t="str">
        <f>PROPER(IF(data!$E680&gt;1000, TRUE, FALSE))</f>
        <v>True</v>
      </c>
      <c r="S680" s="11" t="str">
        <f>PROPER(IF(data!$E680&gt;3000, TRUE, FALSE))</f>
        <v>False</v>
      </c>
      <c r="T680" s="78" t="str">
        <f>UPPER(LEFT(data!$C680, 2))</f>
        <v>PA</v>
      </c>
      <c r="V680" s="55"/>
      <c r="W680" s="73"/>
      <c r="X680"/>
      <c r="Y680"/>
      <c r="AE680"/>
    </row>
    <row r="681" spans="1:31" x14ac:dyDescent="0.2">
      <c r="A681" s="84" t="s">
        <v>10</v>
      </c>
      <c r="B681" s="84" t="s">
        <v>18</v>
      </c>
      <c r="C681" s="58" t="s">
        <v>38</v>
      </c>
      <c r="D681" s="58" t="s">
        <v>46</v>
      </c>
      <c r="E681" s="30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31">
        <v>41579</v>
      </c>
      <c r="N681" s="3">
        <v>11</v>
      </c>
      <c r="O681" s="58" t="s">
        <v>29</v>
      </c>
      <c r="P681" s="32">
        <v>2013</v>
      </c>
      <c r="Q681" s="30" t="str">
        <f>_xlfn.CONCAT(data!$O681, " ", data!$P681)</f>
        <v>November 2013</v>
      </c>
      <c r="R681" s="76" t="str">
        <f>PROPER(IF(data!$E681&gt;1000, TRUE, FALSE))</f>
        <v>True</v>
      </c>
      <c r="S681" s="11" t="str">
        <f>PROPER(IF(data!$E681&gt;3000, TRUE, FALSE))</f>
        <v>False</v>
      </c>
      <c r="T681" s="78" t="str">
        <f>UPPER(LEFT(data!$C681, 2))</f>
        <v>PA</v>
      </c>
      <c r="V681" s="55"/>
      <c r="W681" s="73"/>
      <c r="X681"/>
      <c r="Y681"/>
      <c r="AE681"/>
    </row>
    <row r="682" spans="1:31" x14ac:dyDescent="0.2">
      <c r="A682" s="84" t="s">
        <v>11</v>
      </c>
      <c r="B682" s="84" t="s">
        <v>15</v>
      </c>
      <c r="C682" s="58" t="s">
        <v>38</v>
      </c>
      <c r="D682" s="58" t="s">
        <v>46</v>
      </c>
      <c r="E682" s="30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31">
        <v>41974</v>
      </c>
      <c r="N682" s="3">
        <v>12</v>
      </c>
      <c r="O682" s="58" t="s">
        <v>30</v>
      </c>
      <c r="P682" s="32">
        <v>2014</v>
      </c>
      <c r="Q682" s="30" t="str">
        <f>_xlfn.CONCAT(data!$O682, " ", data!$P682)</f>
        <v>December 2014</v>
      </c>
      <c r="R682" s="76" t="str">
        <f>PROPER(IF(data!$E682&gt;1000, TRUE, FALSE))</f>
        <v>False</v>
      </c>
      <c r="S682" s="11" t="str">
        <f>PROPER(IF(data!$E682&gt;3000, TRUE, FALSE))</f>
        <v>False</v>
      </c>
      <c r="T682" s="78" t="str">
        <f>UPPER(LEFT(data!$C682, 2))</f>
        <v>PA</v>
      </c>
      <c r="V682" s="55"/>
      <c r="W682" s="73"/>
      <c r="X682"/>
      <c r="Y682"/>
      <c r="AE682"/>
    </row>
    <row r="683" spans="1:31" x14ac:dyDescent="0.2">
      <c r="A683" s="84" t="s">
        <v>10</v>
      </c>
      <c r="B683" s="84" t="s">
        <v>16</v>
      </c>
      <c r="C683" s="58" t="s">
        <v>38</v>
      </c>
      <c r="D683" s="58" t="s">
        <v>46</v>
      </c>
      <c r="E683" s="30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31">
        <v>41974</v>
      </c>
      <c r="N683" s="3">
        <v>12</v>
      </c>
      <c r="O683" s="58" t="s">
        <v>30</v>
      </c>
      <c r="P683" s="32">
        <v>2014</v>
      </c>
      <c r="Q683" s="30" t="str">
        <f>_xlfn.CONCAT(data!$O683, " ", data!$P683)</f>
        <v>December 2014</v>
      </c>
      <c r="R683" s="76" t="str">
        <f>PROPER(IF(data!$E683&gt;1000, TRUE, FALSE))</f>
        <v>False</v>
      </c>
      <c r="S683" s="11" t="str">
        <f>PROPER(IF(data!$E683&gt;3000, TRUE, FALSE))</f>
        <v>False</v>
      </c>
      <c r="T683" s="78" t="str">
        <f>UPPER(LEFT(data!$C683, 2))</f>
        <v>PA</v>
      </c>
      <c r="V683" s="55"/>
      <c r="W683" s="73"/>
      <c r="X683"/>
      <c r="Y683"/>
      <c r="AE683"/>
    </row>
    <row r="684" spans="1:31" x14ac:dyDescent="0.2">
      <c r="A684" s="84" t="s">
        <v>11</v>
      </c>
      <c r="B684" s="84" t="s">
        <v>18</v>
      </c>
      <c r="C684" s="58" t="s">
        <v>39</v>
      </c>
      <c r="D684" s="58" t="s">
        <v>46</v>
      </c>
      <c r="E684" s="30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31">
        <v>41699</v>
      </c>
      <c r="N684" s="3">
        <v>3</v>
      </c>
      <c r="O684" s="58" t="s">
        <v>21</v>
      </c>
      <c r="P684" s="32">
        <v>2014</v>
      </c>
      <c r="Q684" s="30" t="str">
        <f>_xlfn.CONCAT(data!$O684, " ", data!$P684)</f>
        <v>March 2014</v>
      </c>
      <c r="R684" s="76" t="str">
        <f>PROPER(IF(data!$E684&gt;1000, TRUE, FALSE))</f>
        <v>False</v>
      </c>
      <c r="S684" s="11" t="str">
        <f>PROPER(IF(data!$E684&gt;3000, TRUE, FALSE))</f>
        <v>False</v>
      </c>
      <c r="T684" s="78" t="str">
        <f>UPPER(LEFT(data!$C684, 2))</f>
        <v>VE</v>
      </c>
      <c r="V684" s="55"/>
      <c r="W684" s="73"/>
      <c r="X684"/>
      <c r="Y684"/>
      <c r="AE684"/>
    </row>
    <row r="685" spans="1:31" x14ac:dyDescent="0.2">
      <c r="A685" s="84" t="s">
        <v>8</v>
      </c>
      <c r="B685" s="84" t="s">
        <v>16</v>
      </c>
      <c r="C685" s="58" t="s">
        <v>39</v>
      </c>
      <c r="D685" s="58" t="s">
        <v>46</v>
      </c>
      <c r="E685" s="30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31">
        <v>41760</v>
      </c>
      <c r="N685" s="3">
        <v>5</v>
      </c>
      <c r="O685" s="58" t="s">
        <v>23</v>
      </c>
      <c r="P685" s="32">
        <v>2014</v>
      </c>
      <c r="Q685" s="30" t="str">
        <f>_xlfn.CONCAT(data!$O685, " ", data!$P685)</f>
        <v>May 2014</v>
      </c>
      <c r="R685" s="76" t="str">
        <f>PROPER(IF(data!$E685&gt;1000, TRUE, FALSE))</f>
        <v>True</v>
      </c>
      <c r="S685" s="11" t="str">
        <f>PROPER(IF(data!$E685&gt;3000, TRUE, FALSE))</f>
        <v>False</v>
      </c>
      <c r="T685" s="78" t="str">
        <f>UPPER(LEFT(data!$C685, 2))</f>
        <v>VE</v>
      </c>
      <c r="V685" s="55"/>
      <c r="W685" s="73"/>
      <c r="X685"/>
      <c r="Y685"/>
      <c r="AE685"/>
    </row>
    <row r="686" spans="1:31" x14ac:dyDescent="0.2">
      <c r="A686" s="84" t="s">
        <v>9</v>
      </c>
      <c r="B686" s="84" t="s">
        <v>16</v>
      </c>
      <c r="C686" s="58" t="s">
        <v>39</v>
      </c>
      <c r="D686" s="58" t="s">
        <v>46</v>
      </c>
      <c r="E686" s="30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31">
        <v>41883</v>
      </c>
      <c r="N686" s="3">
        <v>9</v>
      </c>
      <c r="O686" s="58" t="s">
        <v>27</v>
      </c>
      <c r="P686" s="32">
        <v>2014</v>
      </c>
      <c r="Q686" s="30" t="str">
        <f>_xlfn.CONCAT(data!$O686, " ", data!$P686)</f>
        <v>September 2014</v>
      </c>
      <c r="R686" s="76" t="str">
        <f>PROPER(IF(data!$E686&gt;1000, TRUE, FALSE))</f>
        <v>False</v>
      </c>
      <c r="S686" s="11" t="str">
        <f>PROPER(IF(data!$E686&gt;3000, TRUE, FALSE))</f>
        <v>False</v>
      </c>
      <c r="T686" s="78" t="str">
        <f>UPPER(LEFT(data!$C686, 2))</f>
        <v>VE</v>
      </c>
      <c r="V686" s="55"/>
      <c r="W686" s="73"/>
      <c r="X686"/>
      <c r="Y686"/>
      <c r="AE686"/>
    </row>
    <row r="687" spans="1:31" x14ac:dyDescent="0.2">
      <c r="A687" s="84" t="s">
        <v>7</v>
      </c>
      <c r="B687" s="84" t="s">
        <v>15</v>
      </c>
      <c r="C687" s="58" t="s">
        <v>39</v>
      </c>
      <c r="D687" s="58" t="s">
        <v>46</v>
      </c>
      <c r="E687" s="30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31">
        <v>41579</v>
      </c>
      <c r="N687" s="3">
        <v>11</v>
      </c>
      <c r="O687" s="58" t="s">
        <v>29</v>
      </c>
      <c r="P687" s="32">
        <v>2013</v>
      </c>
      <c r="Q687" s="30" t="str">
        <f>_xlfn.CONCAT(data!$O687, " ", data!$P687)</f>
        <v>November 2013</v>
      </c>
      <c r="R687" s="76" t="str">
        <f>PROPER(IF(data!$E687&gt;1000, TRUE, FALSE))</f>
        <v>True</v>
      </c>
      <c r="S687" s="11" t="str">
        <f>PROPER(IF(data!$E687&gt;3000, TRUE, FALSE))</f>
        <v>False</v>
      </c>
      <c r="T687" s="78" t="str">
        <f>UPPER(LEFT(data!$C687, 2))</f>
        <v>VE</v>
      </c>
      <c r="V687" s="55"/>
      <c r="W687" s="73"/>
      <c r="X687"/>
      <c r="Y687"/>
      <c r="AE687"/>
    </row>
    <row r="688" spans="1:31" x14ac:dyDescent="0.2">
      <c r="A688" s="84" t="s">
        <v>9</v>
      </c>
      <c r="B688" s="84" t="s">
        <v>15</v>
      </c>
      <c r="C688" s="58" t="s">
        <v>39</v>
      </c>
      <c r="D688" s="58" t="s">
        <v>46</v>
      </c>
      <c r="E688" s="30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31">
        <v>41609</v>
      </c>
      <c r="N688" s="3">
        <v>12</v>
      </c>
      <c r="O688" s="58" t="s">
        <v>30</v>
      </c>
      <c r="P688" s="32">
        <v>2013</v>
      </c>
      <c r="Q688" s="30" t="str">
        <f>_xlfn.CONCAT(data!$O688, " ", data!$P688)</f>
        <v>December 2013</v>
      </c>
      <c r="R688" s="76" t="str">
        <f>PROPER(IF(data!$E688&gt;1000, TRUE, FALSE))</f>
        <v>True</v>
      </c>
      <c r="S688" s="11" t="str">
        <f>PROPER(IF(data!$E688&gt;3000, TRUE, FALSE))</f>
        <v>False</v>
      </c>
      <c r="T688" s="78" t="str">
        <f>UPPER(LEFT(data!$C688, 2))</f>
        <v>VE</v>
      </c>
      <c r="V688" s="55"/>
      <c r="W688" s="73"/>
      <c r="X688"/>
      <c r="Y688"/>
      <c r="AE688"/>
    </row>
    <row r="689" spans="1:31" x14ac:dyDescent="0.2">
      <c r="A689" s="84" t="s">
        <v>11</v>
      </c>
      <c r="B689" s="84" t="s">
        <v>15</v>
      </c>
      <c r="C689" s="58" t="s">
        <v>39</v>
      </c>
      <c r="D689" s="58" t="s">
        <v>46</v>
      </c>
      <c r="E689" s="30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31">
        <v>41974</v>
      </c>
      <c r="N689" s="3">
        <v>12</v>
      </c>
      <c r="O689" s="58" t="s">
        <v>30</v>
      </c>
      <c r="P689" s="32">
        <v>2014</v>
      </c>
      <c r="Q689" s="30" t="str">
        <f>_xlfn.CONCAT(data!$O689, " ", data!$P689)</f>
        <v>December 2014</v>
      </c>
      <c r="R689" s="76" t="str">
        <f>PROPER(IF(data!$E689&gt;1000, TRUE, FALSE))</f>
        <v>False</v>
      </c>
      <c r="S689" s="11" t="str">
        <f>PROPER(IF(data!$E689&gt;3000, TRUE, FALSE))</f>
        <v>False</v>
      </c>
      <c r="T689" s="78" t="str">
        <f>UPPER(LEFT(data!$C689, 2))</f>
        <v>VE</v>
      </c>
      <c r="V689" s="55"/>
      <c r="W689" s="73"/>
      <c r="X689"/>
      <c r="Y689"/>
      <c r="AE689"/>
    </row>
    <row r="690" spans="1:31" x14ac:dyDescent="0.2">
      <c r="A690" s="84" t="s">
        <v>10</v>
      </c>
      <c r="B690" s="84" t="s">
        <v>14</v>
      </c>
      <c r="C690" s="58" t="s">
        <v>40</v>
      </c>
      <c r="D690" s="58" t="s">
        <v>46</v>
      </c>
      <c r="E690" s="3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31">
        <v>41821</v>
      </c>
      <c r="N690" s="3">
        <v>7</v>
      </c>
      <c r="O690" s="58" t="s">
        <v>25</v>
      </c>
      <c r="P690" s="32">
        <v>2014</v>
      </c>
      <c r="Q690" s="30" t="str">
        <f>_xlfn.CONCAT(data!$O690, " ", data!$P690)</f>
        <v>July 2014</v>
      </c>
      <c r="R690" s="76" t="str">
        <f>PROPER(IF(data!$E690&gt;1000, TRUE, FALSE))</f>
        <v>False</v>
      </c>
      <c r="S690" s="11" t="str">
        <f>PROPER(IF(data!$E690&gt;3000, TRUE, FALSE))</f>
        <v>False</v>
      </c>
      <c r="T690" s="78" t="str">
        <f>UPPER(LEFT(data!$C690, 2))</f>
        <v>VT</v>
      </c>
      <c r="V690" s="55"/>
      <c r="W690" s="73"/>
      <c r="X690"/>
      <c r="Y690"/>
      <c r="AE690"/>
    </row>
    <row r="691" spans="1:31" x14ac:dyDescent="0.2">
      <c r="A691" s="84" t="s">
        <v>8</v>
      </c>
      <c r="B691" s="84" t="s">
        <v>17</v>
      </c>
      <c r="C691" s="58" t="s">
        <v>40</v>
      </c>
      <c r="D691" s="58" t="s">
        <v>46</v>
      </c>
      <c r="E691" s="30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31">
        <v>41821</v>
      </c>
      <c r="N691" s="3">
        <v>7</v>
      </c>
      <c r="O691" s="58" t="s">
        <v>25</v>
      </c>
      <c r="P691" s="32">
        <v>2014</v>
      </c>
      <c r="Q691" s="30" t="str">
        <f>_xlfn.CONCAT(data!$O691, " ", data!$P691)</f>
        <v>July 2014</v>
      </c>
      <c r="R691" s="76" t="str">
        <f>PROPER(IF(data!$E691&gt;1000, TRUE, FALSE))</f>
        <v>False</v>
      </c>
      <c r="S691" s="11" t="str">
        <f>PROPER(IF(data!$E691&gt;3000, TRUE, FALSE))</f>
        <v>False</v>
      </c>
      <c r="T691" s="78" t="str">
        <f>UPPER(LEFT(data!$C691, 2))</f>
        <v>VT</v>
      </c>
      <c r="V691" s="55"/>
      <c r="W691" s="73"/>
      <c r="X691"/>
      <c r="Y691"/>
      <c r="AE691"/>
    </row>
    <row r="692" spans="1:31" x14ac:dyDescent="0.2">
      <c r="A692" s="84" t="s">
        <v>10</v>
      </c>
      <c r="B692" s="84" t="s">
        <v>15</v>
      </c>
      <c r="C692" s="58" t="s">
        <v>40</v>
      </c>
      <c r="D692" s="58" t="s">
        <v>46</v>
      </c>
      <c r="E692" s="30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31">
        <v>41548</v>
      </c>
      <c r="N692" s="3">
        <v>10</v>
      </c>
      <c r="O692" s="58" t="s">
        <v>28</v>
      </c>
      <c r="P692" s="32">
        <v>2013</v>
      </c>
      <c r="Q692" s="30" t="str">
        <f>_xlfn.CONCAT(data!$O692, " ", data!$P692)</f>
        <v>October 2013</v>
      </c>
      <c r="R692" s="76" t="str">
        <f>PROPER(IF(data!$E692&gt;1000, TRUE, FALSE))</f>
        <v>False</v>
      </c>
      <c r="S692" s="11" t="str">
        <f>PROPER(IF(data!$E692&gt;3000, TRUE, FALSE))</f>
        <v>False</v>
      </c>
      <c r="T692" s="78" t="str">
        <f>UPPER(LEFT(data!$C692, 2))</f>
        <v>VT</v>
      </c>
      <c r="V692" s="55"/>
      <c r="W692" s="73"/>
      <c r="X692"/>
      <c r="Y692"/>
      <c r="AE692"/>
    </row>
    <row r="693" spans="1:31" x14ac:dyDescent="0.2">
      <c r="A693" s="84" t="s">
        <v>8</v>
      </c>
      <c r="B693" s="84" t="s">
        <v>17</v>
      </c>
      <c r="C693" s="58" t="s">
        <v>40</v>
      </c>
      <c r="D693" s="58" t="s">
        <v>46</v>
      </c>
      <c r="E693" s="30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31">
        <v>41913</v>
      </c>
      <c r="N693" s="3">
        <v>10</v>
      </c>
      <c r="O693" s="58" t="s">
        <v>28</v>
      </c>
      <c r="P693" s="32">
        <v>2014</v>
      </c>
      <c r="Q693" s="30" t="str">
        <f>_xlfn.CONCAT(data!$O693, " ", data!$P693)</f>
        <v>October 2014</v>
      </c>
      <c r="R693" s="76" t="str">
        <f>PROPER(IF(data!$E693&gt;1000, TRUE, FALSE))</f>
        <v>True</v>
      </c>
      <c r="S693" s="11" t="str">
        <f>PROPER(IF(data!$E693&gt;3000, TRUE, FALSE))</f>
        <v>False</v>
      </c>
      <c r="T693" s="78" t="str">
        <f>UPPER(LEFT(data!$C693, 2))</f>
        <v>VT</v>
      </c>
      <c r="V693" s="55"/>
      <c r="W693" s="73"/>
      <c r="X693"/>
      <c r="Y693"/>
      <c r="AE693"/>
    </row>
    <row r="694" spans="1:31" x14ac:dyDescent="0.2">
      <c r="A694" s="84" t="s">
        <v>9</v>
      </c>
      <c r="B694" s="84" t="s">
        <v>14</v>
      </c>
      <c r="C694" s="58" t="s">
        <v>40</v>
      </c>
      <c r="D694" s="58" t="s">
        <v>46</v>
      </c>
      <c r="E694" s="30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31">
        <v>41579</v>
      </c>
      <c r="N694" s="3">
        <v>11</v>
      </c>
      <c r="O694" s="58" t="s">
        <v>29</v>
      </c>
      <c r="P694" s="32">
        <v>2013</v>
      </c>
      <c r="Q694" s="30" t="str">
        <f>_xlfn.CONCAT(data!$O694, " ", data!$P694)</f>
        <v>November 2013</v>
      </c>
      <c r="R694" s="76" t="str">
        <f>PROPER(IF(data!$E694&gt;1000, TRUE, FALSE))</f>
        <v>True</v>
      </c>
      <c r="S694" s="11" t="str">
        <f>PROPER(IF(data!$E694&gt;3000, TRUE, FALSE))</f>
        <v>False</v>
      </c>
      <c r="T694" s="78" t="str">
        <f>UPPER(LEFT(data!$C694, 2))</f>
        <v>VT</v>
      </c>
      <c r="V694" s="55"/>
      <c r="W694" s="73"/>
      <c r="X694"/>
      <c r="Y694"/>
      <c r="AE694"/>
    </row>
    <row r="695" spans="1:31" x14ac:dyDescent="0.2">
      <c r="A695" s="84" t="s">
        <v>9</v>
      </c>
      <c r="B695" s="84" t="s">
        <v>17</v>
      </c>
      <c r="C695" s="58" t="s">
        <v>40</v>
      </c>
      <c r="D695" s="58" t="s">
        <v>46</v>
      </c>
      <c r="E695" s="30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31">
        <v>41944</v>
      </c>
      <c r="N695" s="3">
        <v>11</v>
      </c>
      <c r="O695" s="58" t="s">
        <v>29</v>
      </c>
      <c r="P695" s="32">
        <v>2014</v>
      </c>
      <c r="Q695" s="30" t="str">
        <f>_xlfn.CONCAT(data!$O695, " ", data!$P695)</f>
        <v>November 2014</v>
      </c>
      <c r="R695" s="76" t="str">
        <f>PROPER(IF(data!$E695&gt;1000, TRUE, FALSE))</f>
        <v>False</v>
      </c>
      <c r="S695" s="11" t="str">
        <f>PROPER(IF(data!$E695&gt;3000, TRUE, FALSE))</f>
        <v>False</v>
      </c>
      <c r="T695" s="78" t="str">
        <f>UPPER(LEFT(data!$C695, 2))</f>
        <v>VT</v>
      </c>
      <c r="V695" s="55"/>
      <c r="W695" s="73"/>
      <c r="X695"/>
      <c r="Y695"/>
      <c r="AE695"/>
    </row>
    <row r="696" spans="1:31" x14ac:dyDescent="0.2">
      <c r="A696" s="84" t="s">
        <v>10</v>
      </c>
      <c r="B696" s="84" t="s">
        <v>16</v>
      </c>
      <c r="C696" s="58" t="s">
        <v>40</v>
      </c>
      <c r="D696" s="58" t="s">
        <v>46</v>
      </c>
      <c r="E696" s="30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31">
        <v>41974</v>
      </c>
      <c r="N696" s="3">
        <v>12</v>
      </c>
      <c r="O696" s="58" t="s">
        <v>30</v>
      </c>
      <c r="P696" s="32">
        <v>2014</v>
      </c>
      <c r="Q696" s="30" t="str">
        <f>_xlfn.CONCAT(data!$O696, " ", data!$P696)</f>
        <v>December 2014</v>
      </c>
      <c r="R696" s="76" t="str">
        <f>PROPER(IF(data!$E696&gt;1000, TRUE, FALSE))</f>
        <v>False</v>
      </c>
      <c r="S696" s="11" t="str">
        <f>PROPER(IF(data!$E696&gt;3000, TRUE, FALSE))</f>
        <v>False</v>
      </c>
      <c r="T696" s="78" t="str">
        <f>UPPER(LEFT(data!$C696, 2))</f>
        <v>VT</v>
      </c>
      <c r="V696" s="55"/>
      <c r="W696" s="73"/>
      <c r="X696"/>
      <c r="Y696"/>
      <c r="AE696"/>
    </row>
    <row r="697" spans="1:31" x14ac:dyDescent="0.2">
      <c r="A697" s="84" t="s">
        <v>7</v>
      </c>
      <c r="B697" s="84" t="s">
        <v>16</v>
      </c>
      <c r="C697" s="58" t="s">
        <v>41</v>
      </c>
      <c r="D697" s="58" t="s">
        <v>46</v>
      </c>
      <c r="E697" s="30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31">
        <v>41699</v>
      </c>
      <c r="N697" s="3">
        <v>3</v>
      </c>
      <c r="O697" s="58" t="s">
        <v>21</v>
      </c>
      <c r="P697" s="32">
        <v>2014</v>
      </c>
      <c r="Q697" s="30" t="str">
        <f>_xlfn.CONCAT(data!$O697, " ", data!$P697)</f>
        <v>March 2014</v>
      </c>
      <c r="R697" s="76" t="str">
        <f>PROPER(IF(data!$E697&gt;1000, TRUE, FALSE))</f>
        <v>True</v>
      </c>
      <c r="S697" s="11" t="str">
        <f>PROPER(IF(data!$E697&gt;3000, TRUE, FALSE))</f>
        <v>False</v>
      </c>
      <c r="T697" s="78" t="str">
        <f>UPPER(LEFT(data!$C697, 2))</f>
        <v>AM</v>
      </c>
      <c r="V697" s="55"/>
      <c r="W697" s="73"/>
      <c r="X697"/>
      <c r="Y697"/>
      <c r="AE697"/>
    </row>
    <row r="698" spans="1:31" x14ac:dyDescent="0.2">
      <c r="A698" s="85" t="s">
        <v>7</v>
      </c>
      <c r="B698" s="85" t="s">
        <v>18</v>
      </c>
      <c r="C698" s="59" t="s">
        <v>41</v>
      </c>
      <c r="D698" s="59" t="s">
        <v>46</v>
      </c>
      <c r="E698" s="33">
        <v>546</v>
      </c>
      <c r="F698" s="22">
        <v>260</v>
      </c>
      <c r="G698" s="22">
        <v>300</v>
      </c>
      <c r="H698" s="22">
        <v>163800</v>
      </c>
      <c r="I698" s="22">
        <v>24570</v>
      </c>
      <c r="J698" s="22">
        <v>139230</v>
      </c>
      <c r="K698" s="22">
        <v>136500</v>
      </c>
      <c r="L698" s="22">
        <v>2730</v>
      </c>
      <c r="M698" s="34">
        <v>41913</v>
      </c>
      <c r="N698" s="35">
        <v>10</v>
      </c>
      <c r="O698" s="59" t="s">
        <v>28</v>
      </c>
      <c r="P698" s="36">
        <v>2014</v>
      </c>
      <c r="Q698" s="33" t="str">
        <f>_xlfn.CONCAT(data!$O698, " ", data!$P698)</f>
        <v>October 2014</v>
      </c>
      <c r="R698" s="77" t="str">
        <f>PROPER(IF(data!$E698&gt;1000, TRUE, FALSE))</f>
        <v>False</v>
      </c>
      <c r="S698" s="11" t="str">
        <f>PROPER(IF(data!$E698&gt;3000, TRUE, FALSE))</f>
        <v>False</v>
      </c>
      <c r="T698" s="79" t="str">
        <f>UPPER(LEFT(data!$C698, 2))</f>
        <v>AM</v>
      </c>
      <c r="V698" s="55"/>
      <c r="W698" s="73"/>
      <c r="X698"/>
      <c r="Y698"/>
      <c r="AE698"/>
    </row>
    <row r="699" spans="1:31" x14ac:dyDescent="0.2">
      <c r="A699" s="86" t="s">
        <v>10</v>
      </c>
      <c r="B699" s="86" t="s">
        <v>18</v>
      </c>
      <c r="C699" s="60" t="s">
        <v>37</v>
      </c>
      <c r="D699" s="60" t="s">
        <v>46</v>
      </c>
      <c r="E699" s="37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38">
        <v>41671</v>
      </c>
      <c r="N699" s="39">
        <v>2</v>
      </c>
      <c r="O699" s="60" t="s">
        <v>20</v>
      </c>
      <c r="P699" s="40">
        <v>2014</v>
      </c>
      <c r="Q699" s="37" t="str">
        <f>_xlfn.CONCAT(data!$O699, " ", data!$P699)</f>
        <v>February 2014</v>
      </c>
      <c r="R699" s="93" t="str">
        <f>PROPER(IF(data!$E699&gt;1000, TRUE, FALSE))</f>
        <v>True</v>
      </c>
      <c r="S699" s="11" t="str">
        <f>PROPER(IF(data!$E699&gt;3000, TRUE, FALSE))</f>
        <v>False</v>
      </c>
      <c r="T699" s="78" t="str">
        <f>UPPER(LEFT(data!$C699, 2))</f>
        <v>MO</v>
      </c>
      <c r="V699" s="55"/>
      <c r="W699" s="73"/>
      <c r="X699"/>
      <c r="Y699"/>
      <c r="AE699"/>
    </row>
    <row r="700" spans="1:31" x14ac:dyDescent="0.2">
      <c r="A700" s="86" t="s">
        <v>10</v>
      </c>
      <c r="B700" s="86" t="s">
        <v>14</v>
      </c>
      <c r="C700" s="60" t="s">
        <v>38</v>
      </c>
      <c r="D700" s="60" t="s">
        <v>46</v>
      </c>
      <c r="E700" s="37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38">
        <v>41730</v>
      </c>
      <c r="N700" s="39">
        <v>4</v>
      </c>
      <c r="O700" s="60" t="s">
        <v>22</v>
      </c>
      <c r="P700" s="40">
        <v>2014</v>
      </c>
      <c r="Q700" s="37" t="str">
        <f>_xlfn.CONCAT(data!$O700, " ", data!$P700)</f>
        <v>April 2014</v>
      </c>
      <c r="R700" s="93" t="str">
        <f>PROPER(IF(data!$E700&gt;1000, TRUE, FALSE))</f>
        <v>False</v>
      </c>
      <c r="S700" s="11" t="str">
        <f>PROPER(IF(data!$E700&gt;3000, TRUE, FALSE))</f>
        <v>False</v>
      </c>
      <c r="T700" s="78" t="str">
        <f>UPPER(LEFT(data!$C700, 2))</f>
        <v>PA</v>
      </c>
      <c r="V700" s="55"/>
      <c r="W700" s="73"/>
      <c r="X700"/>
      <c r="Y700"/>
      <c r="AE700"/>
    </row>
    <row r="701" spans="1:31" x14ac:dyDescent="0.2">
      <c r="A701" s="87" t="s">
        <v>11</v>
      </c>
      <c r="B701" s="87" t="s">
        <v>15</v>
      </c>
      <c r="C701" s="61" t="s">
        <v>40</v>
      </c>
      <c r="D701" s="61" t="s">
        <v>46</v>
      </c>
      <c r="E701" s="41">
        <v>1806</v>
      </c>
      <c r="F701" s="17">
        <v>250</v>
      </c>
      <c r="G701" s="17">
        <v>12</v>
      </c>
      <c r="H701" s="17">
        <v>21672</v>
      </c>
      <c r="I701" s="17">
        <v>3250.8</v>
      </c>
      <c r="J701" s="17">
        <v>18421.2</v>
      </c>
      <c r="K701" s="17">
        <v>5418</v>
      </c>
      <c r="L701" s="17">
        <v>13003.2</v>
      </c>
      <c r="M701" s="42">
        <v>41760</v>
      </c>
      <c r="N701" s="43">
        <v>5</v>
      </c>
      <c r="O701" s="61" t="s">
        <v>23</v>
      </c>
      <c r="P701" s="44">
        <v>2014</v>
      </c>
      <c r="Q701" s="41" t="str">
        <f>_xlfn.CONCAT(data!$O701, " ", data!$P701)</f>
        <v>May 2014</v>
      </c>
      <c r="R701" s="94" t="str">
        <f>PROPER(IF(data!$E701&gt;1000, TRUE, FALSE))</f>
        <v>True</v>
      </c>
      <c r="S701" s="11" t="str">
        <f>PROPER(IF(data!$E701&gt;3000, TRUE, FALSE))</f>
        <v>False</v>
      </c>
      <c r="T701" s="79" t="str">
        <f>UPPER(LEFT(data!$C701, 2))</f>
        <v>VT</v>
      </c>
      <c r="V701" s="55"/>
      <c r="W701" s="73"/>
      <c r="AE701"/>
    </row>
  </sheetData>
  <sortState xmlns:xlrd2="http://schemas.microsoft.com/office/spreadsheetml/2017/richdata2" ref="V9:X38">
    <sortCondition ref="X9:X38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021-0FAA-8841-8B79-B3BEF1497921}">
  <dimension ref="A1:C8"/>
  <sheetViews>
    <sheetView tabSelected="1" zoomScaleNormal="100" workbookViewId="0">
      <selection activeCell="E11" sqref="E11"/>
    </sheetView>
  </sheetViews>
  <sheetFormatPr baseColWidth="10" defaultRowHeight="15" x14ac:dyDescent="0.2"/>
  <cols>
    <col min="1" max="1" width="7.5" bestFit="1" customWidth="1"/>
    <col min="2" max="2" width="11" bestFit="1" customWidth="1"/>
    <col min="3" max="3" width="18.6640625" bestFit="1" customWidth="1"/>
  </cols>
  <sheetData>
    <row r="1" spans="1:3" x14ac:dyDescent="0.2">
      <c r="B1" s="14" t="s">
        <v>35</v>
      </c>
      <c r="C1" s="14" t="s">
        <v>53</v>
      </c>
    </row>
    <row r="2" spans="1:3" x14ac:dyDescent="0.2">
      <c r="B2" s="50" t="str">
        <f>INDEX(data!$X$9:$X$38, 1)</f>
        <v>Carretera</v>
      </c>
      <c r="C2" s="52" t="str">
        <f>IFERROR(VLOOKUP(B2, financials[Product]:financials[Product Code '[UPPER+LEFT']], 18, FALSE), "Product does not exist.")</f>
        <v>CA</v>
      </c>
    </row>
    <row r="3" spans="1:3" x14ac:dyDescent="0.2">
      <c r="B3" s="12" t="str">
        <f>INDEX(data!$X$9:$X$38, 2)</f>
        <v>Montana</v>
      </c>
      <c r="C3" s="52" t="str">
        <f>IFERROR(VLOOKUP(B3, financials[Product]:financials[Product Code '[UPPER+LEFT']], 18, FALSE), "Product does not exist.")</f>
        <v>MO</v>
      </c>
    </row>
    <row r="4" spans="1:3" x14ac:dyDescent="0.2">
      <c r="B4" s="12" t="str">
        <f>INDEX(data!$X$9:$X$38, 3)</f>
        <v>Paseo</v>
      </c>
      <c r="C4" s="52" t="str">
        <f>IFERROR(VLOOKUP(B4, financials[Product]:financials[Product Code '[UPPER+LEFT']], 18, FALSE), "Product does not exist.")</f>
        <v>PA</v>
      </c>
    </row>
    <row r="5" spans="1:3" x14ac:dyDescent="0.2">
      <c r="B5" s="12" t="str">
        <f>INDEX(data!$X$9:$X$38, 4)</f>
        <v>Velo</v>
      </c>
      <c r="C5" s="52" t="str">
        <f>IFERROR(VLOOKUP(B5, financials[Product]:financials[Product Code '[UPPER+LEFT']], 18, FALSE), "Product does not exist.")</f>
        <v>VE</v>
      </c>
    </row>
    <row r="6" spans="1:3" x14ac:dyDescent="0.2">
      <c r="B6" s="12" t="str">
        <f>INDEX(data!$X$9:$X$38, 5)</f>
        <v>VTT</v>
      </c>
      <c r="C6" s="52" t="str">
        <f>IFERROR(VLOOKUP(B6, financials[Product]:financials[Product Code '[UPPER+LEFT']], 18, FALSE), "Product does not exist.")</f>
        <v>VT</v>
      </c>
    </row>
    <row r="7" spans="1:3" x14ac:dyDescent="0.2">
      <c r="B7" s="51" t="str">
        <f>INDEX(data!$X$9:$X$38, 6)</f>
        <v>Amarilla</v>
      </c>
      <c r="C7" s="103" t="str">
        <f>IFERROR(VLOOKUP(B7, financials[Product]:financials[Product Code '[UPPER+LEFT']], 18, FALSE), "Product does not exist.")</f>
        <v>AM</v>
      </c>
    </row>
    <row r="8" spans="1:3" x14ac:dyDescent="0.2">
      <c r="A8" s="5" t="s">
        <v>57</v>
      </c>
      <c r="B8" s="26" t="s">
        <v>58</v>
      </c>
      <c r="C8" s="26" t="str">
        <f>IFERROR(VLOOKUP(B8, financials[Product]:financials[Product Code '[UPPER+LEFT']], 18, FALSE), "Product does not exist.")</f>
        <v>Product does not exist.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Stollenwerk [pr19ds]</cp:lastModifiedBy>
  <dcterms:created xsi:type="dcterms:W3CDTF">2014-01-28T02:45:41Z</dcterms:created>
  <dcterms:modified xsi:type="dcterms:W3CDTF">2024-02-08T07:08:27Z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