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kblake/Documents/GitHub/TDase_HMM-mut/data/"/>
    </mc:Choice>
  </mc:AlternateContent>
  <xr:revisionPtr revIDLastSave="0" documentId="13_ncr:1_{EFEA0F37-A359-5A46-B0EB-559C166B3CFA}" xr6:coauthVersionLast="47" xr6:coauthVersionMax="47" xr10:uidLastSave="{00000000-0000-0000-0000-000000000000}"/>
  <bookViews>
    <workbookView xWindow="26980" yWindow="500" windowWidth="24220" windowHeight="27140" firstSheet="1" activeTab="1" xr2:uid="{50E331F7-5E36-FD4C-BA61-D97064FE1181}"/>
  </bookViews>
  <sheets>
    <sheet name="Tab01_HMM-scores" sheetId="9" r:id="rId1"/>
    <sheet name="Tab02_HMM-MIC" sheetId="3" r:id="rId2"/>
    <sheet name="Tab03_HMM-kinetics" sheetId="14" r:id="rId3"/>
    <sheet name="SUMMARY-mut" sheetId="12" r:id="rId4"/>
    <sheet name="Tab04_mut-MIC" sheetId="2" r:id="rId5"/>
    <sheet name="Tab05_mut-kinetics" sheetId="13" r:id="rId6"/>
    <sheet name="Tab06_mut-therm" sheetId="10" r:id="rId7"/>
    <sheet name="Tab07a_dom-X7" sheetId="4" r:id="rId8"/>
    <sheet name="Tab07b_dom-50" sheetId="5" r:id="rId9"/>
    <sheet name="Tab07c_dom-all" sheetId="6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3" l="1"/>
  <c r="K3" i="3"/>
  <c r="L3" i="3"/>
  <c r="J4" i="3"/>
  <c r="K4" i="3"/>
  <c r="L4" i="3"/>
  <c r="J5" i="3"/>
  <c r="K5" i="3"/>
  <c r="L5" i="3"/>
  <c r="J15" i="3"/>
  <c r="K15" i="3"/>
  <c r="L15" i="3"/>
  <c r="J16" i="3"/>
  <c r="K16" i="3"/>
  <c r="L16" i="3"/>
  <c r="J17" i="3"/>
  <c r="K17" i="3"/>
  <c r="L17" i="3"/>
  <c r="J18" i="3"/>
  <c r="K18" i="3"/>
  <c r="L18" i="3"/>
  <c r="J19" i="3"/>
  <c r="K19" i="3"/>
  <c r="L19" i="3"/>
  <c r="J20" i="3"/>
  <c r="K20" i="3"/>
  <c r="L20" i="3"/>
  <c r="J22" i="3"/>
  <c r="K22" i="3"/>
  <c r="L22" i="3"/>
  <c r="J23" i="3"/>
  <c r="K23" i="3"/>
  <c r="L23" i="3"/>
  <c r="J24" i="3"/>
  <c r="K24" i="3"/>
  <c r="L24" i="3"/>
  <c r="J25" i="3"/>
  <c r="K25" i="3"/>
  <c r="L25" i="3"/>
  <c r="J26" i="3"/>
  <c r="K26" i="3"/>
  <c r="L26" i="3"/>
  <c r="J28" i="3"/>
  <c r="K28" i="3"/>
  <c r="L28" i="3"/>
  <c r="J31" i="3"/>
  <c r="J32" i="3"/>
  <c r="K32" i="3"/>
  <c r="L32" i="3"/>
  <c r="E78" i="9" l="1"/>
  <c r="AL11" i="10"/>
  <c r="AL12" i="10"/>
  <c r="AL13" i="10"/>
  <c r="AL10" i="10"/>
  <c r="AL9" i="10"/>
  <c r="AL4" i="10"/>
  <c r="AL5" i="10"/>
  <c r="AL6" i="10"/>
  <c r="AL7" i="10"/>
  <c r="AL8" i="10"/>
  <c r="AL3" i="10"/>
  <c r="AC59" i="12"/>
  <c r="AC50" i="12"/>
  <c r="AC47" i="12"/>
  <c r="AC44" i="12"/>
  <c r="AC41" i="12"/>
  <c r="AC6" i="12"/>
  <c r="AC36" i="12"/>
  <c r="AC30" i="12"/>
  <c r="AC16" i="12"/>
  <c r="AC11" i="12"/>
  <c r="AC5" i="12"/>
  <c r="L19" i="14" l="1"/>
  <c r="I19" i="14"/>
  <c r="H19" i="14"/>
  <c r="J19" i="14" s="1"/>
  <c r="L18" i="14"/>
  <c r="I18" i="14"/>
  <c r="H18" i="14"/>
  <c r="J18" i="14" s="1"/>
  <c r="L17" i="14"/>
  <c r="I17" i="14"/>
  <c r="H17" i="14"/>
  <c r="J17" i="14" s="1"/>
  <c r="L16" i="14"/>
  <c r="I16" i="14"/>
  <c r="H16" i="14"/>
  <c r="J16" i="14" s="1"/>
  <c r="L15" i="14"/>
  <c r="I15" i="14"/>
  <c r="H15" i="14"/>
  <c r="J15" i="14" s="1"/>
  <c r="L14" i="14"/>
  <c r="I14" i="14"/>
  <c r="H14" i="14"/>
  <c r="J14" i="14" s="1"/>
  <c r="L13" i="14"/>
  <c r="K13" i="14"/>
  <c r="I13" i="14"/>
  <c r="H13" i="14"/>
  <c r="J13" i="14" s="1"/>
  <c r="L12" i="14"/>
  <c r="I12" i="14"/>
  <c r="H12" i="14"/>
  <c r="J12" i="14" s="1"/>
  <c r="L11" i="14"/>
  <c r="I11" i="14"/>
  <c r="H11" i="14"/>
  <c r="J11" i="14" s="1"/>
  <c r="L10" i="14"/>
  <c r="I10" i="14"/>
  <c r="H10" i="14"/>
  <c r="J10" i="14" s="1"/>
  <c r="L9" i="14"/>
  <c r="I9" i="14"/>
  <c r="H9" i="14"/>
  <c r="J9" i="14" s="1"/>
  <c r="L8" i="14"/>
  <c r="I8" i="14"/>
  <c r="H8" i="14"/>
  <c r="J8" i="14" s="1"/>
  <c r="L7" i="14"/>
  <c r="I7" i="14"/>
  <c r="H7" i="14"/>
  <c r="J7" i="14" s="1"/>
  <c r="L6" i="14"/>
  <c r="I6" i="14"/>
  <c r="H6" i="14"/>
  <c r="J6" i="14" s="1"/>
  <c r="L5" i="14"/>
  <c r="I5" i="14"/>
  <c r="H5" i="14"/>
  <c r="J5" i="14" s="1"/>
  <c r="L4" i="14"/>
  <c r="I4" i="14"/>
  <c r="H4" i="14"/>
  <c r="J4" i="14" s="1"/>
  <c r="L3" i="14"/>
  <c r="I3" i="14"/>
  <c r="H3" i="14"/>
  <c r="J3" i="14" s="1"/>
  <c r="K23" i="13"/>
  <c r="H23" i="13"/>
  <c r="G23" i="13"/>
  <c r="I23" i="13" s="1"/>
  <c r="K22" i="13"/>
  <c r="H22" i="13"/>
  <c r="G22" i="13"/>
  <c r="I22" i="13" s="1"/>
  <c r="K21" i="13"/>
  <c r="H21" i="13"/>
  <c r="G21" i="13"/>
  <c r="I21" i="13" s="1"/>
  <c r="K20" i="13"/>
  <c r="H20" i="13"/>
  <c r="G20" i="13"/>
  <c r="J20" i="13" s="1"/>
  <c r="K19" i="13"/>
  <c r="H19" i="13"/>
  <c r="G19" i="13"/>
  <c r="I19" i="13" s="1"/>
  <c r="J22" i="13" l="1"/>
  <c r="L22" i="13"/>
  <c r="M13" i="14"/>
  <c r="K4" i="14"/>
  <c r="K8" i="14"/>
  <c r="M8" i="14" s="1"/>
  <c r="K18" i="14"/>
  <c r="M18" i="14" s="1"/>
  <c r="K3" i="14"/>
  <c r="M3" i="14" s="1"/>
  <c r="K10" i="14"/>
  <c r="M10" i="14" s="1"/>
  <c r="K16" i="14"/>
  <c r="M16" i="14" s="1"/>
  <c r="K19" i="14"/>
  <c r="M19" i="14" s="1"/>
  <c r="K5" i="14"/>
  <c r="M5" i="14" s="1"/>
  <c r="K11" i="14"/>
  <c r="M11" i="14" s="1"/>
  <c r="K17" i="14"/>
  <c r="M17" i="14" s="1"/>
  <c r="K14" i="14"/>
  <c r="M14" i="14" s="1"/>
  <c r="K6" i="14"/>
  <c r="M6" i="14" s="1"/>
  <c r="K12" i="14"/>
  <c r="M12" i="14" s="1"/>
  <c r="K9" i="14"/>
  <c r="M9" i="14" s="1"/>
  <c r="K15" i="14"/>
  <c r="M15" i="14" s="1"/>
  <c r="M4" i="14"/>
  <c r="K7" i="14"/>
  <c r="M7" i="14" s="1"/>
  <c r="J19" i="13"/>
  <c r="L19" i="13" s="1"/>
  <c r="J23" i="13"/>
  <c r="L23" i="13" s="1"/>
  <c r="J21" i="13"/>
  <c r="L21" i="13" s="1"/>
  <c r="I20" i="13"/>
  <c r="L20" i="13" s="1"/>
  <c r="K18" i="13" l="1"/>
  <c r="H18" i="13"/>
  <c r="G18" i="13"/>
  <c r="I18" i="13" s="1"/>
  <c r="K17" i="13"/>
  <c r="H17" i="13"/>
  <c r="G17" i="13"/>
  <c r="I17" i="13" s="1"/>
  <c r="K16" i="13"/>
  <c r="H16" i="13"/>
  <c r="G16" i="13"/>
  <c r="I16" i="13" s="1"/>
  <c r="K15" i="13"/>
  <c r="H15" i="13"/>
  <c r="G15" i="13"/>
  <c r="I15" i="13" s="1"/>
  <c r="K14" i="13"/>
  <c r="H14" i="13"/>
  <c r="G14" i="13"/>
  <c r="I14" i="13" s="1"/>
  <c r="K13" i="13"/>
  <c r="H13" i="13"/>
  <c r="G13" i="13"/>
  <c r="I13" i="13" s="1"/>
  <c r="K12" i="13"/>
  <c r="H12" i="13"/>
  <c r="G12" i="13"/>
  <c r="I12" i="13" s="1"/>
  <c r="K11" i="13"/>
  <c r="H11" i="13"/>
  <c r="G11" i="13"/>
  <c r="I11" i="13" s="1"/>
  <c r="K10" i="13"/>
  <c r="H10" i="13"/>
  <c r="G10" i="13"/>
  <c r="I10" i="13" s="1"/>
  <c r="K9" i="13"/>
  <c r="H9" i="13"/>
  <c r="G9" i="13"/>
  <c r="I9" i="13" s="1"/>
  <c r="K8" i="13"/>
  <c r="H8" i="13"/>
  <c r="G8" i="13"/>
  <c r="I8" i="13" s="1"/>
  <c r="K7" i="13"/>
  <c r="H7" i="13"/>
  <c r="G7" i="13"/>
  <c r="I7" i="13" s="1"/>
  <c r="K6" i="13"/>
  <c r="H6" i="13"/>
  <c r="G6" i="13"/>
  <c r="I6" i="13" s="1"/>
  <c r="K5" i="13"/>
  <c r="H5" i="13"/>
  <c r="G5" i="13"/>
  <c r="I5" i="13" s="1"/>
  <c r="K4" i="13"/>
  <c r="H4" i="13"/>
  <c r="G4" i="13"/>
  <c r="I4" i="13" s="1"/>
  <c r="K3" i="13"/>
  <c r="H3" i="13"/>
  <c r="G3" i="13"/>
  <c r="I3" i="13" s="1"/>
  <c r="J16" i="13" l="1"/>
  <c r="J7" i="13"/>
  <c r="L7" i="13" s="1"/>
  <c r="J17" i="13"/>
  <c r="L17" i="13" s="1"/>
  <c r="J12" i="13"/>
  <c r="L12" i="13" s="1"/>
  <c r="J4" i="13"/>
  <c r="L4" i="13" s="1"/>
  <c r="J10" i="13"/>
  <c r="L10" i="13" s="1"/>
  <c r="L8" i="13"/>
  <c r="J13" i="13"/>
  <c r="L13" i="13" s="1"/>
  <c r="J5" i="13"/>
  <c r="L5" i="13" s="1"/>
  <c r="J11" i="13"/>
  <c r="L11" i="13" s="1"/>
  <c r="J8" i="13"/>
  <c r="J14" i="13"/>
  <c r="L14" i="13" s="1"/>
  <c r="J6" i="13"/>
  <c r="L6" i="13" s="1"/>
  <c r="J3" i="13"/>
  <c r="L3" i="13" s="1"/>
  <c r="J9" i="13"/>
  <c r="L9" i="13" s="1"/>
  <c r="J15" i="13"/>
  <c r="L15" i="13" s="1"/>
  <c r="J18" i="13"/>
  <c r="L18" i="13" s="1"/>
  <c r="L16" i="13"/>
  <c r="AA6" i="12" l="1"/>
  <c r="Z6" i="12"/>
  <c r="Y6" i="12"/>
  <c r="AA5" i="12"/>
  <c r="Z5" i="12"/>
  <c r="Y5" i="12"/>
  <c r="Z41" i="12"/>
  <c r="Z44" i="12"/>
  <c r="Y44" i="12"/>
  <c r="Z47" i="12"/>
  <c r="Y47" i="12"/>
  <c r="AA17" i="12"/>
  <c r="Z17" i="12"/>
  <c r="Y17" i="12"/>
  <c r="AA16" i="12"/>
  <c r="Z16" i="12"/>
  <c r="Y16" i="12"/>
  <c r="AA11" i="12"/>
  <c r="Y11" i="12"/>
  <c r="Z8" i="12"/>
  <c r="AA8" i="12"/>
  <c r="Y8" i="12"/>
  <c r="T6" i="12"/>
  <c r="S6" i="12"/>
  <c r="S47" i="12"/>
  <c r="T47" i="12"/>
  <c r="T44" i="12"/>
  <c r="S44" i="12"/>
  <c r="T41" i="12"/>
  <c r="S17" i="12"/>
  <c r="T17" i="12"/>
  <c r="U17" i="12"/>
  <c r="T16" i="12"/>
  <c r="U16" i="12"/>
  <c r="S16" i="12"/>
  <c r="U11" i="12"/>
  <c r="S11" i="12"/>
  <c r="T5" i="12"/>
  <c r="U5" i="12"/>
  <c r="S5" i="12"/>
  <c r="T8" i="12"/>
  <c r="U8" i="12"/>
  <c r="S8" i="12"/>
  <c r="L62" i="12" l="1"/>
  <c r="K62" i="12"/>
  <c r="J62" i="12"/>
  <c r="L61" i="12"/>
  <c r="K61" i="12"/>
  <c r="J61" i="12"/>
  <c r="L60" i="12"/>
  <c r="K60" i="12"/>
  <c r="J60" i="12"/>
  <c r="L59" i="12"/>
  <c r="K59" i="12"/>
  <c r="J59" i="12"/>
  <c r="L58" i="12"/>
  <c r="K58" i="12"/>
  <c r="J58" i="12"/>
  <c r="L57" i="12"/>
  <c r="K57" i="12"/>
  <c r="J57" i="12"/>
  <c r="L56" i="12"/>
  <c r="K56" i="12"/>
  <c r="J56" i="12"/>
  <c r="L55" i="12"/>
  <c r="K55" i="12"/>
  <c r="J55" i="12"/>
  <c r="L54" i="12"/>
  <c r="K54" i="12"/>
  <c r="J54" i="12"/>
  <c r="L53" i="12"/>
  <c r="K53" i="12"/>
  <c r="J53" i="12"/>
  <c r="L52" i="12"/>
  <c r="K52" i="12"/>
  <c r="J52" i="12"/>
  <c r="L51" i="12"/>
  <c r="K51" i="12"/>
  <c r="J51" i="12"/>
  <c r="L50" i="12"/>
  <c r="K50" i="12"/>
  <c r="J50" i="12"/>
  <c r="L49" i="12"/>
  <c r="K49" i="12"/>
  <c r="J49" i="12"/>
  <c r="L48" i="12"/>
  <c r="K48" i="12"/>
  <c r="J48" i="12"/>
  <c r="L47" i="12"/>
  <c r="K47" i="12"/>
  <c r="J47" i="12"/>
  <c r="L46" i="12"/>
  <c r="K46" i="12"/>
  <c r="J46" i="12"/>
  <c r="L45" i="12"/>
  <c r="K45" i="12"/>
  <c r="J45" i="12"/>
  <c r="L44" i="12"/>
  <c r="K44" i="12"/>
  <c r="J44" i="12"/>
  <c r="L43" i="12"/>
  <c r="K43" i="12"/>
  <c r="J43" i="12"/>
  <c r="L42" i="12"/>
  <c r="K42" i="12"/>
  <c r="J42" i="12"/>
  <c r="L41" i="12"/>
  <c r="K41" i="12"/>
  <c r="J41" i="12"/>
  <c r="L40" i="12"/>
  <c r="K40" i="12"/>
  <c r="J40" i="12"/>
  <c r="L39" i="12"/>
  <c r="K39" i="12"/>
  <c r="J39" i="12"/>
  <c r="L38" i="12"/>
  <c r="K38" i="12"/>
  <c r="J38" i="12"/>
  <c r="L37" i="12"/>
  <c r="K37" i="12"/>
  <c r="J37" i="12"/>
  <c r="L36" i="12"/>
  <c r="K36" i="12"/>
  <c r="J36" i="12"/>
  <c r="L35" i="12"/>
  <c r="K35" i="12"/>
  <c r="J35" i="12"/>
  <c r="L34" i="12"/>
  <c r="K34" i="12"/>
  <c r="J34" i="12"/>
  <c r="L33" i="12"/>
  <c r="K33" i="12"/>
  <c r="N33" i="12" s="1"/>
  <c r="J33" i="12"/>
  <c r="L32" i="12"/>
  <c r="K32" i="12"/>
  <c r="J32" i="12"/>
  <c r="L31" i="12"/>
  <c r="K31" i="12"/>
  <c r="J31" i="12"/>
  <c r="L30" i="12"/>
  <c r="K30" i="12"/>
  <c r="J30" i="12"/>
  <c r="L29" i="12"/>
  <c r="K29" i="12"/>
  <c r="J29" i="12"/>
  <c r="L28" i="12"/>
  <c r="K28" i="12"/>
  <c r="J28" i="12"/>
  <c r="L27" i="12"/>
  <c r="K27" i="12"/>
  <c r="J27" i="12"/>
  <c r="L26" i="12"/>
  <c r="O26" i="12" s="1"/>
  <c r="K26" i="12"/>
  <c r="J26" i="12"/>
  <c r="L25" i="12"/>
  <c r="K25" i="12"/>
  <c r="J25" i="12"/>
  <c r="L24" i="12"/>
  <c r="K24" i="12"/>
  <c r="J24" i="12"/>
  <c r="L23" i="12"/>
  <c r="O23" i="12" s="1"/>
  <c r="K23" i="12"/>
  <c r="J23" i="12"/>
  <c r="L22" i="12"/>
  <c r="K22" i="12"/>
  <c r="J22" i="12"/>
  <c r="L21" i="12"/>
  <c r="K21" i="12"/>
  <c r="J21" i="12"/>
  <c r="L20" i="12"/>
  <c r="O20" i="12" s="1"/>
  <c r="K20" i="12"/>
  <c r="N20" i="12" s="1"/>
  <c r="J20" i="12"/>
  <c r="L19" i="12"/>
  <c r="K19" i="12"/>
  <c r="J19" i="12"/>
  <c r="L18" i="12"/>
  <c r="K18" i="12"/>
  <c r="J18" i="12"/>
  <c r="L17" i="12"/>
  <c r="K17" i="12"/>
  <c r="J17" i="12"/>
  <c r="L16" i="12"/>
  <c r="K16" i="12"/>
  <c r="J16" i="12"/>
  <c r="L15" i="12"/>
  <c r="K15" i="12"/>
  <c r="J15" i="12"/>
  <c r="L14" i="12"/>
  <c r="K14" i="12"/>
  <c r="J14" i="12"/>
  <c r="L13" i="12"/>
  <c r="K13" i="12"/>
  <c r="J13" i="12"/>
  <c r="L12" i="12"/>
  <c r="K12" i="12"/>
  <c r="J12" i="12"/>
  <c r="L11" i="12"/>
  <c r="K11" i="12"/>
  <c r="J11" i="12"/>
  <c r="L10" i="12"/>
  <c r="K10" i="12"/>
  <c r="J10" i="12"/>
  <c r="L9" i="12"/>
  <c r="K9" i="12"/>
  <c r="J9" i="12"/>
  <c r="L8" i="12"/>
  <c r="K8" i="12"/>
  <c r="J8" i="12"/>
  <c r="L7" i="12"/>
  <c r="K7" i="12"/>
  <c r="J7" i="12"/>
  <c r="L6" i="12"/>
  <c r="K6" i="12"/>
  <c r="N6" i="12" s="1"/>
  <c r="J6" i="12"/>
  <c r="M46" i="12" s="1"/>
  <c r="L5" i="12"/>
  <c r="O5" i="12" s="1"/>
  <c r="K5" i="12"/>
  <c r="N5" i="12" s="1"/>
  <c r="J5" i="12"/>
  <c r="L4" i="12"/>
  <c r="K4" i="12"/>
  <c r="J4" i="12"/>
  <c r="L3" i="12"/>
  <c r="K3" i="12"/>
  <c r="J3" i="12"/>
  <c r="N14" i="12" l="1"/>
  <c r="O7" i="12"/>
  <c r="O17" i="12"/>
  <c r="N60" i="12"/>
  <c r="O33" i="12"/>
  <c r="O27" i="12"/>
  <c r="N11" i="12"/>
  <c r="O24" i="12"/>
  <c r="M38" i="12"/>
  <c r="M5" i="12"/>
  <c r="N53" i="12"/>
  <c r="N50" i="12"/>
  <c r="N61" i="12"/>
  <c r="N47" i="12"/>
  <c r="N51" i="12"/>
  <c r="N4" i="12"/>
  <c r="N57" i="12"/>
  <c r="N41" i="12"/>
  <c r="M11" i="12"/>
  <c r="N44" i="12"/>
  <c r="N54" i="12"/>
  <c r="O19" i="12"/>
  <c r="N34" i="12"/>
  <c r="M28" i="12"/>
  <c r="O15" i="12"/>
  <c r="N28" i="12"/>
  <c r="O31" i="12"/>
  <c r="N38" i="12"/>
  <c r="N19" i="12"/>
  <c r="N35" i="12"/>
  <c r="N45" i="12"/>
  <c r="N55" i="12"/>
  <c r="M10" i="12"/>
  <c r="N31" i="12"/>
  <c r="N9" i="12"/>
  <c r="M16" i="12"/>
  <c r="O28" i="12"/>
  <c r="O3" i="12"/>
  <c r="N21" i="12"/>
  <c r="O18" i="12"/>
  <c r="O34" i="12"/>
  <c r="O9" i="12"/>
  <c r="O12" i="12"/>
  <c r="N16" i="12"/>
  <c r="N42" i="12"/>
  <c r="N52" i="12"/>
  <c r="M7" i="12"/>
  <c r="N10" i="12"/>
  <c r="N39" i="12"/>
  <c r="N49" i="12"/>
  <c r="N7" i="12"/>
  <c r="O10" i="12"/>
  <c r="N46" i="12"/>
  <c r="M22" i="12"/>
  <c r="M51" i="12"/>
  <c r="N22" i="12"/>
  <c r="N25" i="12"/>
  <c r="M45" i="12"/>
  <c r="M48" i="12"/>
  <c r="O22" i="12"/>
  <c r="O25" i="12"/>
  <c r="M39" i="12"/>
  <c r="M42" i="12"/>
  <c r="M61" i="12"/>
  <c r="M26" i="12"/>
  <c r="N29" i="12"/>
  <c r="O32" i="12"/>
  <c r="M36" i="12"/>
  <c r="M58" i="12"/>
  <c r="O14" i="12"/>
  <c r="N17" i="12"/>
  <c r="M20" i="12"/>
  <c r="N23" i="12"/>
  <c r="N26" i="12"/>
  <c r="O29" i="12"/>
  <c r="N36" i="12"/>
  <c r="N58" i="12"/>
  <c r="M30" i="12"/>
  <c r="M6" i="12"/>
  <c r="M12" i="12"/>
  <c r="M15" i="12"/>
  <c r="M18" i="12"/>
  <c r="M4" i="12"/>
  <c r="N12" i="12"/>
  <c r="N15" i="12"/>
  <c r="N18" i="12"/>
  <c r="M21" i="12"/>
  <c r="N24" i="12"/>
  <c r="N27" i="12"/>
  <c r="O30" i="12"/>
  <c r="M50" i="12"/>
  <c r="M53" i="12"/>
  <c r="M56" i="12"/>
  <c r="N59" i="12"/>
  <c r="M31" i="12"/>
  <c r="M41" i="12"/>
  <c r="M44" i="12"/>
  <c r="M47" i="12"/>
  <c r="N56" i="12"/>
  <c r="M17" i="12"/>
  <c r="M25" i="12"/>
  <c r="N30" i="12"/>
  <c r="M33" i="12"/>
  <c r="M52" i="12"/>
  <c r="M55" i="12"/>
  <c r="M23" i="12"/>
  <c r="M34" i="12"/>
  <c r="M29" i="12"/>
  <c r="M59" i="12"/>
  <c r="N13" i="12"/>
  <c r="O13" i="12"/>
  <c r="M19" i="12"/>
  <c r="O21" i="12"/>
  <c r="M37" i="12"/>
  <c r="M40" i="12"/>
  <c r="N48" i="12"/>
  <c r="M54" i="12"/>
  <c r="M62" i="12"/>
  <c r="M13" i="12"/>
  <c r="M24" i="12"/>
  <c r="M14" i="12"/>
  <c r="M32" i="12"/>
  <c r="N37" i="12"/>
  <c r="N40" i="12"/>
  <c r="M43" i="12"/>
  <c r="N62" i="12"/>
  <c r="M8" i="12"/>
  <c r="N8" i="12"/>
  <c r="M3" i="12"/>
  <c r="O8" i="12"/>
  <c r="O16" i="12"/>
  <c r="N3" i="12"/>
  <c r="M9" i="12"/>
  <c r="O11" i="12"/>
  <c r="M27" i="12"/>
  <c r="N32" i="12"/>
  <c r="M35" i="12"/>
  <c r="N43" i="12"/>
  <c r="M49" i="12"/>
  <c r="M57" i="12"/>
  <c r="M60" i="12"/>
  <c r="E6" i="9" l="1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69" i="9"/>
  <c r="E70" i="9"/>
  <c r="E71" i="9"/>
  <c r="E72" i="9"/>
  <c r="E73" i="9"/>
  <c r="E74" i="9"/>
  <c r="E75" i="9"/>
  <c r="E76" i="9"/>
  <c r="E77" i="9"/>
  <c r="E2" i="9"/>
  <c r="E3" i="9"/>
  <c r="E4" i="9"/>
  <c r="E7" i="9"/>
  <c r="E8" i="9"/>
  <c r="E9" i="9"/>
  <c r="E10" i="9"/>
  <c r="E11" i="9"/>
  <c r="E12" i="9"/>
  <c r="E13" i="9"/>
  <c r="E14" i="9"/>
  <c r="E15" i="9"/>
  <c r="E16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5" i="9"/>
  <c r="K62" i="2" l="1"/>
  <c r="N62" i="2" s="1"/>
  <c r="J62" i="2"/>
  <c r="M62" i="2" s="1"/>
  <c r="I62" i="2"/>
  <c r="L62" i="2" s="1"/>
  <c r="M61" i="2"/>
  <c r="K61" i="2"/>
  <c r="N61" i="2" s="1"/>
  <c r="J61" i="2"/>
  <c r="I61" i="2"/>
  <c r="K60" i="2"/>
  <c r="N60" i="2" s="1"/>
  <c r="J60" i="2"/>
  <c r="M60" i="2" s="1"/>
  <c r="I60" i="2"/>
  <c r="L60" i="2" s="1"/>
  <c r="M59" i="2"/>
  <c r="K59" i="2"/>
  <c r="J59" i="2"/>
  <c r="I59" i="2"/>
  <c r="L59" i="2" s="1"/>
  <c r="M58" i="2"/>
  <c r="K58" i="2"/>
  <c r="N58" i="2" s="1"/>
  <c r="J58" i="2"/>
  <c r="I58" i="2"/>
  <c r="L58" i="2" s="1"/>
  <c r="K57" i="2"/>
  <c r="N57" i="2" s="1"/>
  <c r="J57" i="2"/>
  <c r="M57" i="2" s="1"/>
  <c r="I57" i="2"/>
  <c r="L57" i="2" s="1"/>
  <c r="M56" i="2"/>
  <c r="K56" i="2"/>
  <c r="N56" i="2" s="1"/>
  <c r="J56" i="2"/>
  <c r="I56" i="2"/>
  <c r="K55" i="2"/>
  <c r="N55" i="2" s="1"/>
  <c r="J55" i="2"/>
  <c r="M55" i="2" s="1"/>
  <c r="I55" i="2"/>
  <c r="L55" i="2" s="1"/>
  <c r="M54" i="2"/>
  <c r="K54" i="2"/>
  <c r="J54" i="2"/>
  <c r="I54" i="2"/>
  <c r="L54" i="2" s="1"/>
  <c r="M53" i="2"/>
  <c r="K53" i="2"/>
  <c r="N53" i="2" s="1"/>
  <c r="J53" i="2"/>
  <c r="I53" i="2"/>
  <c r="L53" i="2" s="1"/>
  <c r="K52" i="2"/>
  <c r="N52" i="2" s="1"/>
  <c r="J52" i="2"/>
  <c r="M52" i="2" s="1"/>
  <c r="I52" i="2"/>
  <c r="L52" i="2" s="1"/>
  <c r="M51" i="2"/>
  <c r="K51" i="2"/>
  <c r="N51" i="2" s="1"/>
  <c r="J51" i="2"/>
  <c r="I51" i="2"/>
  <c r="K50" i="2"/>
  <c r="N50" i="2" s="1"/>
  <c r="J50" i="2"/>
  <c r="M50" i="2" s="1"/>
  <c r="I50" i="2"/>
  <c r="L50" i="2" s="1"/>
  <c r="M49" i="2"/>
  <c r="K49" i="2"/>
  <c r="J49" i="2"/>
  <c r="I49" i="2"/>
  <c r="L49" i="2" s="1"/>
  <c r="M48" i="2"/>
  <c r="K48" i="2"/>
  <c r="N48" i="2" s="1"/>
  <c r="J48" i="2"/>
  <c r="I48" i="2"/>
  <c r="L48" i="2" s="1"/>
  <c r="K47" i="2"/>
  <c r="N47" i="2" s="1"/>
  <c r="J47" i="2"/>
  <c r="M47" i="2" s="1"/>
  <c r="I47" i="2"/>
  <c r="L47" i="2" s="1"/>
  <c r="M46" i="2"/>
  <c r="K46" i="2"/>
  <c r="N46" i="2" s="1"/>
  <c r="J46" i="2"/>
  <c r="I46" i="2"/>
  <c r="K45" i="2"/>
  <c r="N45" i="2" s="1"/>
  <c r="J45" i="2"/>
  <c r="M45" i="2" s="1"/>
  <c r="I45" i="2"/>
  <c r="L45" i="2" s="1"/>
  <c r="M44" i="2"/>
  <c r="K44" i="2"/>
  <c r="J44" i="2"/>
  <c r="I44" i="2"/>
  <c r="L44" i="2" s="1"/>
  <c r="M43" i="2"/>
  <c r="K43" i="2"/>
  <c r="N43" i="2" s="1"/>
  <c r="J43" i="2"/>
  <c r="I43" i="2"/>
  <c r="L43" i="2" s="1"/>
  <c r="K42" i="2"/>
  <c r="N42" i="2" s="1"/>
  <c r="J42" i="2"/>
  <c r="M42" i="2" s="1"/>
  <c r="I42" i="2"/>
  <c r="L42" i="2" s="1"/>
  <c r="M41" i="2"/>
  <c r="K41" i="2"/>
  <c r="N41" i="2" s="1"/>
  <c r="J41" i="2"/>
  <c r="I41" i="2"/>
  <c r="K40" i="2"/>
  <c r="N40" i="2" s="1"/>
  <c r="J40" i="2"/>
  <c r="M40" i="2" s="1"/>
  <c r="I40" i="2"/>
  <c r="L40" i="2" s="1"/>
  <c r="M39" i="2"/>
  <c r="K39" i="2"/>
  <c r="J39" i="2"/>
  <c r="I39" i="2"/>
  <c r="L39" i="2" s="1"/>
  <c r="M38" i="2"/>
  <c r="K38" i="2"/>
  <c r="N38" i="2" s="1"/>
  <c r="J38" i="2"/>
  <c r="I38" i="2"/>
  <c r="L38" i="2" s="1"/>
  <c r="K37" i="2"/>
  <c r="N37" i="2" s="1"/>
  <c r="J37" i="2"/>
  <c r="M37" i="2" s="1"/>
  <c r="I37" i="2"/>
  <c r="L37" i="2" s="1"/>
  <c r="M36" i="2"/>
  <c r="K36" i="2"/>
  <c r="N36" i="2" s="1"/>
  <c r="J36" i="2"/>
  <c r="I36" i="2"/>
  <c r="K35" i="2"/>
  <c r="N35" i="2" s="1"/>
  <c r="J35" i="2"/>
  <c r="M35" i="2" s="1"/>
  <c r="I35" i="2"/>
  <c r="L35" i="2" s="1"/>
  <c r="M34" i="2"/>
  <c r="K34" i="2"/>
  <c r="J34" i="2"/>
  <c r="I34" i="2"/>
  <c r="L34" i="2" s="1"/>
  <c r="K33" i="2"/>
  <c r="N33" i="2" s="1"/>
  <c r="J33" i="2"/>
  <c r="I33" i="2"/>
  <c r="L33" i="2" s="1"/>
  <c r="K32" i="2"/>
  <c r="N32" i="2" s="1"/>
  <c r="J32" i="2"/>
  <c r="M32" i="2" s="1"/>
  <c r="I32" i="2"/>
  <c r="L32" i="2" s="1"/>
  <c r="M31" i="2"/>
  <c r="K31" i="2"/>
  <c r="N31" i="2" s="1"/>
  <c r="J31" i="2"/>
  <c r="I31" i="2"/>
  <c r="K30" i="2"/>
  <c r="N30" i="2" s="1"/>
  <c r="J30" i="2"/>
  <c r="M30" i="2" s="1"/>
  <c r="I30" i="2"/>
  <c r="L30" i="2" s="1"/>
  <c r="M29" i="2"/>
  <c r="K29" i="2"/>
  <c r="J29" i="2"/>
  <c r="I29" i="2"/>
  <c r="L29" i="2" s="1"/>
  <c r="K28" i="2"/>
  <c r="N28" i="2" s="1"/>
  <c r="J28" i="2"/>
  <c r="I28" i="2"/>
  <c r="L28" i="2" s="1"/>
  <c r="K27" i="2"/>
  <c r="N27" i="2" s="1"/>
  <c r="J27" i="2"/>
  <c r="M27" i="2" s="1"/>
  <c r="I27" i="2"/>
  <c r="L27" i="2" s="1"/>
  <c r="M26" i="2"/>
  <c r="K26" i="2"/>
  <c r="N26" i="2" s="1"/>
  <c r="J26" i="2"/>
  <c r="I26" i="2"/>
  <c r="K25" i="2"/>
  <c r="N25" i="2" s="1"/>
  <c r="J25" i="2"/>
  <c r="M25" i="2" s="1"/>
  <c r="I25" i="2"/>
  <c r="L25" i="2" s="1"/>
  <c r="M24" i="2"/>
  <c r="K24" i="2"/>
  <c r="J24" i="2"/>
  <c r="I24" i="2"/>
  <c r="L24" i="2" s="1"/>
  <c r="K23" i="2"/>
  <c r="N23" i="2" s="1"/>
  <c r="J23" i="2"/>
  <c r="I23" i="2"/>
  <c r="L23" i="2" s="1"/>
  <c r="K22" i="2"/>
  <c r="N22" i="2" s="1"/>
  <c r="J22" i="2"/>
  <c r="M22" i="2" s="1"/>
  <c r="I22" i="2"/>
  <c r="L22" i="2" s="1"/>
  <c r="M21" i="2"/>
  <c r="K21" i="2"/>
  <c r="N21" i="2" s="1"/>
  <c r="J21" i="2"/>
  <c r="I21" i="2"/>
  <c r="K20" i="2"/>
  <c r="N20" i="2" s="1"/>
  <c r="J20" i="2"/>
  <c r="M20" i="2" s="1"/>
  <c r="I20" i="2"/>
  <c r="L20" i="2" s="1"/>
  <c r="M19" i="2"/>
  <c r="K19" i="2"/>
  <c r="J19" i="2"/>
  <c r="I19" i="2"/>
  <c r="L19" i="2" s="1"/>
  <c r="K18" i="2"/>
  <c r="N18" i="2" s="1"/>
  <c r="J18" i="2"/>
  <c r="I18" i="2"/>
  <c r="L18" i="2" s="1"/>
  <c r="K17" i="2"/>
  <c r="N17" i="2" s="1"/>
  <c r="J17" i="2"/>
  <c r="M17" i="2" s="1"/>
  <c r="I17" i="2"/>
  <c r="L17" i="2" s="1"/>
  <c r="M16" i="2"/>
  <c r="K16" i="2"/>
  <c r="N16" i="2" s="1"/>
  <c r="J16" i="2"/>
  <c r="I16" i="2"/>
  <c r="K15" i="2"/>
  <c r="N15" i="2" s="1"/>
  <c r="J15" i="2"/>
  <c r="M15" i="2" s="1"/>
  <c r="I15" i="2"/>
  <c r="L15" i="2" s="1"/>
  <c r="M14" i="2"/>
  <c r="K14" i="2"/>
  <c r="J14" i="2"/>
  <c r="I14" i="2"/>
  <c r="L14" i="2" s="1"/>
  <c r="K13" i="2"/>
  <c r="N13" i="2" s="1"/>
  <c r="J13" i="2"/>
  <c r="I13" i="2"/>
  <c r="L13" i="2" s="1"/>
  <c r="K12" i="2"/>
  <c r="N12" i="2" s="1"/>
  <c r="J12" i="2"/>
  <c r="M12" i="2" s="1"/>
  <c r="I12" i="2"/>
  <c r="L12" i="2" s="1"/>
  <c r="M11" i="2"/>
  <c r="K11" i="2"/>
  <c r="N11" i="2" s="1"/>
  <c r="J11" i="2"/>
  <c r="I11" i="2"/>
  <c r="K10" i="2"/>
  <c r="N10" i="2" s="1"/>
  <c r="J10" i="2"/>
  <c r="M10" i="2" s="1"/>
  <c r="I10" i="2"/>
  <c r="L10" i="2" s="1"/>
  <c r="M9" i="2"/>
  <c r="K9" i="2"/>
  <c r="J9" i="2"/>
  <c r="I9" i="2"/>
  <c r="L9" i="2" s="1"/>
  <c r="M8" i="2"/>
  <c r="K8" i="2"/>
  <c r="N8" i="2" s="1"/>
  <c r="J8" i="2"/>
  <c r="I8" i="2"/>
  <c r="L8" i="2" s="1"/>
  <c r="K7" i="2"/>
  <c r="N7" i="2" s="1"/>
  <c r="J7" i="2"/>
  <c r="M7" i="2" s="1"/>
  <c r="I7" i="2"/>
  <c r="L7" i="2" s="1"/>
  <c r="M6" i="2"/>
  <c r="L6" i="2"/>
  <c r="K6" i="2"/>
  <c r="N6" i="2" s="1"/>
  <c r="J6" i="2"/>
  <c r="I6" i="2"/>
  <c r="L61" i="2" s="1"/>
  <c r="K5" i="2"/>
  <c r="N5" i="2" s="1"/>
  <c r="J5" i="2"/>
  <c r="M5" i="2" s="1"/>
  <c r="I5" i="2"/>
  <c r="L5" i="2" s="1"/>
  <c r="M4" i="2"/>
  <c r="K4" i="2"/>
  <c r="J4" i="2"/>
  <c r="I4" i="2"/>
  <c r="L4" i="2" s="1"/>
  <c r="M3" i="2"/>
  <c r="K3" i="2"/>
  <c r="N3" i="2" s="1"/>
  <c r="J3" i="2"/>
  <c r="I3" i="2"/>
  <c r="L3" i="2" s="1"/>
  <c r="N4" i="2" l="1"/>
  <c r="N9" i="2"/>
  <c r="L11" i="2"/>
  <c r="N14" i="2"/>
  <c r="L16" i="2"/>
  <c r="N19" i="2"/>
  <c r="L21" i="2"/>
  <c r="N24" i="2"/>
  <c r="L26" i="2"/>
  <c r="N29" i="2"/>
  <c r="L31" i="2"/>
  <c r="N34" i="2"/>
  <c r="L36" i="2"/>
  <c r="N39" i="2"/>
  <c r="L41" i="2"/>
  <c r="N44" i="2"/>
  <c r="L46" i="2"/>
  <c r="N49" i="2"/>
  <c r="L51" i="2"/>
  <c r="N54" i="2"/>
  <c r="L56" i="2"/>
  <c r="N59" i="2"/>
  <c r="M13" i="2"/>
  <c r="M18" i="2"/>
  <c r="M23" i="2"/>
  <c r="M28" i="2"/>
  <c r="M33" i="2"/>
</calcChain>
</file>

<file path=xl/sharedStrings.xml><?xml version="1.0" encoding="utf-8"?>
<sst xmlns="http://schemas.openxmlformats.org/spreadsheetml/2006/main" count="2611" uniqueCount="461">
  <si>
    <t>tetX7</t>
  </si>
  <si>
    <t>tet50</t>
  </si>
  <si>
    <t>code</t>
  </si>
  <si>
    <t>strain</t>
  </si>
  <si>
    <t>gene</t>
  </si>
  <si>
    <t>pos</t>
  </si>
  <si>
    <t>mutation</t>
  </si>
  <si>
    <t>TET_MIC</t>
  </si>
  <si>
    <t>DOX_MIC</t>
  </si>
  <si>
    <t>TIG_MIC</t>
  </si>
  <si>
    <t>TET_fc</t>
  </si>
  <si>
    <t>DOX_fc</t>
  </si>
  <si>
    <t>TIG_fc</t>
  </si>
  <si>
    <t>TET</t>
  </si>
  <si>
    <t>DOX</t>
  </si>
  <si>
    <t>TIG</t>
  </si>
  <si>
    <t>pZE24</t>
  </si>
  <si>
    <t>empty</t>
  </si>
  <si>
    <t>tetX7_WT</t>
  </si>
  <si>
    <t>WT</t>
  </si>
  <si>
    <t>tet50_WT</t>
  </si>
  <si>
    <t>tetX7_G13A</t>
  </si>
  <si>
    <t>G13A</t>
  </si>
  <si>
    <t>tetX7_L25A</t>
  </si>
  <si>
    <t>L25A</t>
  </si>
  <si>
    <t>tetX7_E36A</t>
  </si>
  <si>
    <t>E36A</t>
  </si>
  <si>
    <t>tetX7_R44A</t>
  </si>
  <si>
    <t>R44A</t>
  </si>
  <si>
    <t>tetX7_G47A</t>
  </si>
  <si>
    <t>G47A</t>
  </si>
  <si>
    <t>tetX7_D51A</t>
  </si>
  <si>
    <t>D51A</t>
  </si>
  <si>
    <t>tetX7_E104A</t>
  </si>
  <si>
    <t>E104A</t>
  </si>
  <si>
    <t>tetX7_I105A</t>
  </si>
  <si>
    <t>I105A</t>
  </si>
  <si>
    <t>tetX7_R107A</t>
  </si>
  <si>
    <t>R107A</t>
  </si>
  <si>
    <t>tetX7_D109A</t>
  </si>
  <si>
    <t>D109A</t>
  </si>
  <si>
    <t>tetX7_I113A</t>
  </si>
  <si>
    <t>I113A</t>
  </si>
  <si>
    <t>tetX7_L114A</t>
  </si>
  <si>
    <t>L114A</t>
  </si>
  <si>
    <t>tetX7_E149A</t>
  </si>
  <si>
    <t>E149A</t>
  </si>
  <si>
    <t>tetX7_I155A</t>
  </si>
  <si>
    <t>I155A</t>
  </si>
  <si>
    <t>tetX7_G159A</t>
  </si>
  <si>
    <t>G159A</t>
  </si>
  <si>
    <t>tetX7_S162A</t>
  </si>
  <si>
    <t>S162A</t>
  </si>
  <si>
    <t>tetX7_R165A</t>
  </si>
  <si>
    <t>R165A</t>
  </si>
  <si>
    <t>tetX7_L198A</t>
  </si>
  <si>
    <t>L198A</t>
  </si>
  <si>
    <t>tetX7_F229A</t>
  </si>
  <si>
    <t>F229A</t>
  </si>
  <si>
    <t>tetX7_F274A</t>
  </si>
  <si>
    <t>F274A</t>
  </si>
  <si>
    <t>tetX7_W288A</t>
  </si>
  <si>
    <t>W288A</t>
  </si>
  <si>
    <t>tetX7_G300A</t>
  </si>
  <si>
    <t>G300A</t>
  </si>
  <si>
    <t>tetX7_D301A</t>
  </si>
  <si>
    <t>D301A</t>
  </si>
  <si>
    <t>tetX7_G311A</t>
  </si>
  <si>
    <t>G311A</t>
  </si>
  <si>
    <t>tetX7_Q312A</t>
  </si>
  <si>
    <t>Q312A</t>
  </si>
  <si>
    <t>tetX7_G313A</t>
  </si>
  <si>
    <t>G313A</t>
  </si>
  <si>
    <t>tetX7_L328A</t>
  </si>
  <si>
    <t>L328A</t>
  </si>
  <si>
    <t>tetX7_Y343A</t>
  </si>
  <si>
    <t>Y343A</t>
  </si>
  <si>
    <t>tet50_G11A</t>
  </si>
  <si>
    <t>G11A</t>
  </si>
  <si>
    <t>tet50_L23A</t>
  </si>
  <si>
    <t>L23A</t>
  </si>
  <si>
    <t>tet50_E34A</t>
  </si>
  <si>
    <t>E34A</t>
  </si>
  <si>
    <t>tet50_R40A</t>
  </si>
  <si>
    <t>R40A</t>
  </si>
  <si>
    <t>tet50_G43A</t>
  </si>
  <si>
    <t>G43A</t>
  </si>
  <si>
    <t>tet50_D47A</t>
  </si>
  <si>
    <t>D47A</t>
  </si>
  <si>
    <t>tet50_E102A</t>
  </si>
  <si>
    <t>E102A</t>
  </si>
  <si>
    <t>tet50_I103A</t>
  </si>
  <si>
    <t>I103A</t>
  </si>
  <si>
    <t>tet50_R105A</t>
  </si>
  <si>
    <t>R105A</t>
  </si>
  <si>
    <t>tet50_D107A</t>
  </si>
  <si>
    <t>D107A</t>
  </si>
  <si>
    <t>tet50_I111A</t>
  </si>
  <si>
    <t>I111A</t>
  </si>
  <si>
    <t>tet50_L112A</t>
  </si>
  <si>
    <t>L112A</t>
  </si>
  <si>
    <t>tet50_E147A</t>
  </si>
  <si>
    <t>E147A</t>
  </si>
  <si>
    <t>tet50_I153A</t>
  </si>
  <si>
    <t>I153A</t>
  </si>
  <si>
    <t>tet50_G157A</t>
  </si>
  <si>
    <t>G157A</t>
  </si>
  <si>
    <t>tet50_S160A</t>
  </si>
  <si>
    <t>S160A</t>
  </si>
  <si>
    <t>tet50_R163A</t>
  </si>
  <si>
    <t>R163A</t>
  </si>
  <si>
    <t>tet50_L192A</t>
  </si>
  <si>
    <t>L192A</t>
  </si>
  <si>
    <t>tet50_F223A</t>
  </si>
  <si>
    <t>F223A</t>
  </si>
  <si>
    <t>tet50_F266A</t>
  </si>
  <si>
    <t>F266A</t>
  </si>
  <si>
    <t>tet50_W279A</t>
  </si>
  <si>
    <t>W279A</t>
  </si>
  <si>
    <t>tet50_G288A</t>
  </si>
  <si>
    <t>G288A</t>
  </si>
  <si>
    <t>tet50_D289A</t>
  </si>
  <si>
    <t>D289A</t>
  </si>
  <si>
    <t>tet50_G299A</t>
  </si>
  <si>
    <t>G299A</t>
  </si>
  <si>
    <t>tet50_Q300A</t>
  </si>
  <si>
    <t>Q300A</t>
  </si>
  <si>
    <t>tet50_G301A</t>
  </si>
  <si>
    <t>G301A</t>
  </si>
  <si>
    <t>tet50_L316A</t>
  </si>
  <si>
    <t>L316A</t>
  </si>
  <si>
    <t>tet50_Y330A</t>
  </si>
  <si>
    <t>Y330A</t>
  </si>
  <si>
    <t>plasmid</t>
  </si>
  <si>
    <t>YPX001</t>
  </si>
  <si>
    <t>YPX003</t>
  </si>
  <si>
    <t>YPX004</t>
  </si>
  <si>
    <t>YPX005</t>
  </si>
  <si>
    <t>YPX006</t>
  </si>
  <si>
    <t>YPX007</t>
  </si>
  <si>
    <t>YPX008</t>
  </si>
  <si>
    <t>LDT066</t>
  </si>
  <si>
    <t>YPX009</t>
  </si>
  <si>
    <t>YPX010</t>
  </si>
  <si>
    <t>tetHMM01</t>
  </si>
  <si>
    <t>tetHMM04</t>
  </si>
  <si>
    <t>tetHMM13</t>
  </si>
  <si>
    <t>SA001</t>
  </si>
  <si>
    <t>SA002</t>
  </si>
  <si>
    <t>LDT065</t>
  </si>
  <si>
    <t>SA003</t>
  </si>
  <si>
    <t>tetHMM30</t>
  </si>
  <si>
    <t>tetHMM36</t>
  </si>
  <si>
    <t>tetHMM37</t>
  </si>
  <si>
    <t>tetHMM42</t>
  </si>
  <si>
    <t>tetHMM46</t>
  </si>
  <si>
    <t>tetHMM48</t>
  </si>
  <si>
    <t>tetHMM49</t>
  </si>
  <si>
    <t>tetHMM56</t>
  </si>
  <si>
    <t>tetHMM57</t>
  </si>
  <si>
    <t>tetHMM58</t>
  </si>
  <si>
    <t>tetHMM60</t>
  </si>
  <si>
    <t>tetHMM61</t>
  </si>
  <si>
    <t>086</t>
  </si>
  <si>
    <t>pZE21</t>
  </si>
  <si>
    <t>tetHMM02</t>
  </si>
  <si>
    <t>tetHMM03</t>
  </si>
  <si>
    <t>tetHMM06</t>
  </si>
  <si>
    <t>tetHMM07</t>
  </si>
  <si>
    <t>tetHMM08</t>
  </si>
  <si>
    <t>tetHMM09</t>
  </si>
  <si>
    <t>tetHMM10</t>
  </si>
  <si>
    <t>tetHMM11</t>
  </si>
  <si>
    <t>tetHMM12</t>
  </si>
  <si>
    <t>tetHMM14</t>
  </si>
  <si>
    <t>tetHMM15</t>
  </si>
  <si>
    <t>tetHMM16</t>
  </si>
  <si>
    <t>tetHMM17</t>
  </si>
  <si>
    <t>tetHMM18</t>
  </si>
  <si>
    <t>tetHMM19</t>
  </si>
  <si>
    <t>tetHMM20</t>
  </si>
  <si>
    <t>tetHMM21</t>
  </si>
  <si>
    <t>tetHMM22</t>
  </si>
  <si>
    <t>tetHMM24</t>
  </si>
  <si>
    <t>tetHMM25</t>
  </si>
  <si>
    <t>tetHMM26</t>
  </si>
  <si>
    <t>N</t>
  </si>
  <si>
    <t>NA</t>
  </si>
  <si>
    <t>Y</t>
  </si>
  <si>
    <t>317</t>
  </si>
  <si>
    <t>dom</t>
  </si>
  <si>
    <t>cons</t>
  </si>
  <si>
    <t>FAD</t>
  </si>
  <si>
    <t>HEL</t>
  </si>
  <si>
    <t>tetHMM23 / TetX3</t>
  </si>
  <si>
    <t>tetHMM05</t>
  </si>
  <si>
    <t>028</t>
  </si>
  <si>
    <t>031</t>
  </si>
  <si>
    <t>062</t>
  </si>
  <si>
    <t>040</t>
  </si>
  <si>
    <t>050</t>
  </si>
  <si>
    <t>Substrate</t>
  </si>
  <si>
    <t>R squared</t>
  </si>
  <si>
    <t>Km</t>
  </si>
  <si>
    <t>kcat</t>
  </si>
  <si>
    <t>Vmax</t>
  </si>
  <si>
    <t>Vmax error</t>
  </si>
  <si>
    <t>Tet</t>
  </si>
  <si>
    <t>Doxy</t>
  </si>
  <si>
    <t>error in Km</t>
  </si>
  <si>
    <t>error in kcat</t>
  </si>
  <si>
    <t>kcat/Km</t>
  </si>
  <si>
    <t>Dkcat/kcat</t>
  </si>
  <si>
    <t>DKm/Km</t>
  </si>
  <si>
    <t>error in kcat/Km</t>
  </si>
  <si>
    <t>Tig</t>
  </si>
  <si>
    <t>TetX7_L25A</t>
  </si>
  <si>
    <t>TetX7_G47A</t>
  </si>
  <si>
    <t>TetX7_D109A</t>
  </si>
  <si>
    <t>TetX7_I113A</t>
  </si>
  <si>
    <t>TetX7_G311A</t>
  </si>
  <si>
    <t>Tet50_L23A</t>
  </si>
  <si>
    <t>Tet50_E102A</t>
  </si>
  <si>
    <t>Tet50_D107A</t>
  </si>
  <si>
    <t>Tet50_E147A</t>
  </si>
  <si>
    <t>Tet50_Q300A</t>
  </si>
  <si>
    <t>192</t>
  </si>
  <si>
    <t>193</t>
  </si>
  <si>
    <t>type</t>
  </si>
  <si>
    <t>DES1</t>
  </si>
  <si>
    <t>DES2</t>
  </si>
  <si>
    <t>none</t>
  </si>
  <si>
    <t>seq_name</t>
  </si>
  <si>
    <t>Tet(X7)</t>
  </si>
  <si>
    <t>Tet(50)</t>
  </si>
  <si>
    <t>Tet(56-3)</t>
  </si>
  <si>
    <t>Tet(56-2)</t>
  </si>
  <si>
    <t>Tet(X20)</t>
  </si>
  <si>
    <t>Tet(X7.2)</t>
  </si>
  <si>
    <t>Tet(54-2)</t>
  </si>
  <si>
    <t>Tet(53-2)</t>
  </si>
  <si>
    <t>Tet(56-4)</t>
  </si>
  <si>
    <t>Tet(56-5)</t>
  </si>
  <si>
    <t>Tet(56-6)</t>
  </si>
  <si>
    <t>Tet(56-7)</t>
  </si>
  <si>
    <t>functional</t>
  </si>
  <si>
    <t>Tet(57)</t>
  </si>
  <si>
    <t>Tet(58)</t>
  </si>
  <si>
    <t>Tet(X13.2)</t>
  </si>
  <si>
    <t>Tet51_WP_099982808.1_26097034</t>
  </si>
  <si>
    <t>tetHMM30_MBS0585185.1</t>
  </si>
  <si>
    <t>Tet49_WP_099982806.1_26097034</t>
  </si>
  <si>
    <t>Tet47_WP_099982804.1_26097034</t>
  </si>
  <si>
    <t>Tet54_WP_099982811.1_26097034</t>
  </si>
  <si>
    <t>MQ1435_KX161713.1_28790997</t>
  </si>
  <si>
    <t>Tet56_WP_003635403.1_26097034</t>
  </si>
  <si>
    <t>tetHMM36_EKD70955.1</t>
  </si>
  <si>
    <t>Tet53_WP_099982810.1_26097034</t>
  </si>
  <si>
    <t>Tet52_WP_099982809.1_26097034</t>
  </si>
  <si>
    <t>SA002_CMCHHBHB_00269</t>
  </si>
  <si>
    <t>Tet50_WP_099982807.1_26097034</t>
  </si>
  <si>
    <t>TetHMM05_WP_044012519.1</t>
  </si>
  <si>
    <t>tetHMM37_WP_115330835.1</t>
  </si>
  <si>
    <t>tetHMM42_OAI47689.1</t>
  </si>
  <si>
    <t>tetHMM46_MBA2727068.1</t>
  </si>
  <si>
    <t>MQ776_KX161712.1_28790997</t>
  </si>
  <si>
    <t>TetHMM04_WP_094089728.1</t>
  </si>
  <si>
    <t>tetHMM49_WP_058443238.1</t>
  </si>
  <si>
    <t>tetHMM48_OGT60929.1</t>
  </si>
  <si>
    <t>Tet55_WP_148044404.1_26097034</t>
  </si>
  <si>
    <t>Tet48_WP_099982805.1_26097034</t>
  </si>
  <si>
    <t>YPX009_WP_182392741.1</t>
  </si>
  <si>
    <t>TetHMM03_WP_010652895.1</t>
  </si>
  <si>
    <t>tetHMM56_NDD59119.1</t>
  </si>
  <si>
    <t>tetHMM57_TNF67253.1</t>
  </si>
  <si>
    <t>TetX7_AMP54443.1_32415166</t>
  </si>
  <si>
    <t>TetX9_QJX65215.1_32415166</t>
  </si>
  <si>
    <t>TetX13_AMP54221.1_32415166</t>
  </si>
  <si>
    <t>TetX6_QHN11884.1_32016288</t>
  </si>
  <si>
    <t>TetHMM01_WP_075168333.1</t>
  </si>
  <si>
    <t>G42_17_NODE_9_length_1642_33125315</t>
  </si>
  <si>
    <t>TetX8_AMP57029.1_32415166</t>
  </si>
  <si>
    <t>TetX15_QQN89110.1_34109404</t>
  </si>
  <si>
    <t>TetHMM13_WP_064970078.1</t>
  </si>
  <si>
    <t>TetX5_WP_150378267.1_31611352</t>
  </si>
  <si>
    <t>TetX14_WP_015345556.1_32731802</t>
  </si>
  <si>
    <t>TetX11_QJX65213.1_32415166</t>
  </si>
  <si>
    <t>tetHMM60_MBB64708.1</t>
  </si>
  <si>
    <t>TetX12_WP_107046667.1_32415166</t>
  </si>
  <si>
    <t>TetX4_QBQ69719.1_33133751</t>
  </si>
  <si>
    <t>TetX10_WP_080693088.1_32415166</t>
  </si>
  <si>
    <t>TetX_AAA27471.1_1846135</t>
  </si>
  <si>
    <t>tetHMM58_WP_051550798.1</t>
  </si>
  <si>
    <t>SA001_DINCMNOL_01204</t>
  </si>
  <si>
    <t>TetX3_QBQ85438.1_33133751</t>
  </si>
  <si>
    <t>TetHMM02_AMP57017.1</t>
  </si>
  <si>
    <t>tetHMM61_MBS0624039.1</t>
  </si>
  <si>
    <t>TetHMM11_TE_WC1_tet_destruct</t>
  </si>
  <si>
    <t>TetHMM21_A35_1_30_TG.7</t>
  </si>
  <si>
    <t>YPX010_WP_182392975.1</t>
  </si>
  <si>
    <t>TetHMM14_WP_005790841.1</t>
  </si>
  <si>
    <t>TetHMM09_OJU80684.1</t>
  </si>
  <si>
    <t>TetHMM22_5_2_DP_TG.17</t>
  </si>
  <si>
    <t>TetHMM08_WP_103233237.1</t>
  </si>
  <si>
    <t>TetHMM18_WP_065160992.1</t>
  </si>
  <si>
    <t>TetHMM15_WP_099049846.1</t>
  </si>
  <si>
    <t>TetHMM10_WP_039796849.1</t>
  </si>
  <si>
    <t>TetHMM07_WP_036504351.1</t>
  </si>
  <si>
    <t>YPX007_420-1_WP_050515422.1</t>
  </si>
  <si>
    <t>TetHMM06_WP_057140227.1</t>
  </si>
  <si>
    <t>YPX006_380-2_WP_030643457.1</t>
  </si>
  <si>
    <t>YPX005_380-1_WP_030677592.1</t>
  </si>
  <si>
    <t>TetHMM16_WP_082570509.1</t>
  </si>
  <si>
    <t>TetHMM20_WP_040783638.1</t>
  </si>
  <si>
    <t>TetHMM19_WP_003039540.1</t>
  </si>
  <si>
    <t>TetHMM12_WP_104630373.1</t>
  </si>
  <si>
    <t>YPX008_420-2_WP_125055714.1</t>
  </si>
  <si>
    <t>YPX003_RZJ50364.1</t>
  </si>
  <si>
    <t>YPX004_WP_172335899.1</t>
  </si>
  <si>
    <t>TetHMM17_WP_098615093.1</t>
  </si>
  <si>
    <t>YPX001_ARE67860.1</t>
  </si>
  <si>
    <t>TetHMM24_WP_070911343.1</t>
  </si>
  <si>
    <t>TetHMM25_WP_078309308.1</t>
  </si>
  <si>
    <t>TetHMM26_WP_078325355.1</t>
  </si>
  <si>
    <t>fxnl</t>
  </si>
  <si>
    <t>score_hmm01</t>
  </si>
  <si>
    <t>TetHMM23_WP_024160783.1</t>
  </si>
  <si>
    <t>score_hmm02-combined_v2</t>
  </si>
  <si>
    <t>score_hmm02-type1_v2</t>
  </si>
  <si>
    <t>score_hmm02-type2_v2</t>
  </si>
  <si>
    <t>hmm</t>
  </si>
  <si>
    <t>hmm_fxnl</t>
  </si>
  <si>
    <t>DES2-exp</t>
  </si>
  <si>
    <t>type1</t>
  </si>
  <si>
    <t>type2</t>
  </si>
  <si>
    <t>aaid_ge40</t>
  </si>
  <si>
    <t>Protein</t>
  </si>
  <si>
    <t>Ligand</t>
  </si>
  <si>
    <t>Buffer</t>
  </si>
  <si>
    <t>Salt</t>
  </si>
  <si>
    <t>Task</t>
  </si>
  <si>
    <t>Analysis Group</t>
  </si>
  <si>
    <t>Replicate Mismatch</t>
  </si>
  <si>
    <t>Reference Mismatch</t>
  </si>
  <si>
    <t>Tm B - Mean</t>
  </si>
  <si>
    <t>Tm B Lower 95%</t>
  </si>
  <si>
    <t>Tm B Upper 95%</t>
  </si>
  <si>
    <t>Tm B - Median</t>
  </si>
  <si>
    <t>Tm B - Std. Error</t>
  </si>
  <si>
    <t>Tm B - Min</t>
  </si>
  <si>
    <t>Tm B - Max</t>
  </si>
  <si>
    <t>dTm B - Mean</t>
  </si>
  <si>
    <t>dTm B Lower 95%</t>
  </si>
  <si>
    <t>dTm B Upper 95%</t>
  </si>
  <si>
    <t>dTm B - Median</t>
  </si>
  <si>
    <t>dTm B - Std. Error</t>
  </si>
  <si>
    <t>dTm B - Min</t>
  </si>
  <si>
    <t>dTm B - Max</t>
  </si>
  <si>
    <t>Tm D - Mean</t>
  </si>
  <si>
    <t>Tm D Lower 95%</t>
  </si>
  <si>
    <t>Tm D Upper 95%</t>
  </si>
  <si>
    <t>Tm D - Median</t>
  </si>
  <si>
    <t>Tm D - Std. Error</t>
  </si>
  <si>
    <t>Tm D - Min</t>
  </si>
  <si>
    <t>Tm D - Max</t>
  </si>
  <si>
    <t>dTm D - Mean</t>
  </si>
  <si>
    <t>dTm D Lower 95%</t>
  </si>
  <si>
    <t>dTm D Upper 95%</t>
  </si>
  <si>
    <t>dTm D - Median</t>
  </si>
  <si>
    <t>dTm D - Std. Error</t>
  </si>
  <si>
    <t>dTm D - Min</t>
  </si>
  <si>
    <t>dTm D - Max</t>
  </si>
  <si>
    <t>Sample</t>
  </si>
  <si>
    <t>AG 1</t>
  </si>
  <si>
    <t>TetX7_WT</t>
  </si>
  <si>
    <t>Tet50_WT</t>
  </si>
  <si>
    <t>TetX7_E104A</t>
  </si>
  <si>
    <t>Tet50_S160A</t>
  </si>
  <si>
    <t>TET_MIC_frac</t>
  </si>
  <si>
    <t>DOX_MIC_frac</t>
  </si>
  <si>
    <t>TIG_MIC_frac</t>
  </si>
  <si>
    <t>TET_Vmax</t>
  </si>
  <si>
    <t>DOX_Vmax</t>
  </si>
  <si>
    <t>TIG_Vmax</t>
  </si>
  <si>
    <t>TET_KcatKm</t>
  </si>
  <si>
    <t>DOX_KcatKm</t>
  </si>
  <si>
    <t>TIG_KcatKm</t>
  </si>
  <si>
    <t>ND</t>
  </si>
  <si>
    <t>TET_KcatKm_frac</t>
  </si>
  <si>
    <t>TIG_KcatKm_frac</t>
  </si>
  <si>
    <t>DOX_KcatKm_frac</t>
  </si>
  <si>
    <t>TET_Vmax_frac</t>
  </si>
  <si>
    <t>DOX_Vmax_frac</t>
  </si>
  <si>
    <t>TIG_Vmax_frac</t>
  </si>
  <si>
    <t>PTS</t>
  </si>
  <si>
    <t>TBD</t>
  </si>
  <si>
    <t>FBD</t>
  </si>
  <si>
    <t>CTH</t>
  </si>
  <si>
    <t>domain</t>
  </si>
  <si>
    <t>pocket</t>
  </si>
  <si>
    <t>core</t>
  </si>
  <si>
    <t>surface</t>
  </si>
  <si>
    <t>stab</t>
  </si>
  <si>
    <t>location</t>
  </si>
  <si>
    <t>TetX7</t>
  </si>
  <si>
    <t>Tet50</t>
  </si>
  <si>
    <t>TetHMM01</t>
  </si>
  <si>
    <t>TetHMM36</t>
  </si>
  <si>
    <t>TetHMM37</t>
  </si>
  <si>
    <t>TetHMM42</t>
  </si>
  <si>
    <t>TetHMM49</t>
  </si>
  <si>
    <t>TetHMM60</t>
  </si>
  <si>
    <t>TetX7_G13A</t>
  </si>
  <si>
    <t>TetX7_E36A</t>
  </si>
  <si>
    <t>TetX7_R44A</t>
  </si>
  <si>
    <t>TetX7_D51A</t>
  </si>
  <si>
    <t>TetX7_I105A</t>
  </si>
  <si>
    <t>TetX7_R107A</t>
  </si>
  <si>
    <t>TetX7_L114A</t>
  </si>
  <si>
    <t>TetX7_E149A</t>
  </si>
  <si>
    <t>TetX7_I155A</t>
  </si>
  <si>
    <t>TetX7_G159A</t>
  </si>
  <si>
    <t>TetX7_S162A</t>
  </si>
  <si>
    <t>TetX7_R165A</t>
  </si>
  <si>
    <t>TetX7_L198A</t>
  </si>
  <si>
    <t>TetX7_F229A</t>
  </si>
  <si>
    <t>TetX7_F274A</t>
  </si>
  <si>
    <t>TetX7_W288A</t>
  </si>
  <si>
    <t>TetX7_G300A</t>
  </si>
  <si>
    <t>TetX7_D301A</t>
  </si>
  <si>
    <t>TetX7_Q312A</t>
  </si>
  <si>
    <t>TetX7_G313A</t>
  </si>
  <si>
    <t>TetX7_L328A</t>
  </si>
  <si>
    <t>TetX7_Y343A</t>
  </si>
  <si>
    <t>Tet50_G11A</t>
  </si>
  <si>
    <t>Tet50_E34A</t>
  </si>
  <si>
    <t>Tet50_R40A</t>
  </si>
  <si>
    <t>Tet50_G43A</t>
  </si>
  <si>
    <t>Tet50_D47A</t>
  </si>
  <si>
    <t>Tet50_I103A</t>
  </si>
  <si>
    <t>Tet50_R105A</t>
  </si>
  <si>
    <t>Tet50_I111A</t>
  </si>
  <si>
    <t>Tet50_L112A</t>
  </si>
  <si>
    <t>Tet50_I153A</t>
  </si>
  <si>
    <t>Tet50_G157A</t>
  </si>
  <si>
    <t>Tet50_R163A</t>
  </si>
  <si>
    <t>Tet50_L192A</t>
  </si>
  <si>
    <t>Tet50_F223A</t>
  </si>
  <si>
    <t>Tet50_F266A</t>
  </si>
  <si>
    <t>Tet50_W279A</t>
  </si>
  <si>
    <t>Tet50_G288A</t>
  </si>
  <si>
    <t>Tet50_D289A</t>
  </si>
  <si>
    <t>Tet50_G299A</t>
  </si>
  <si>
    <t>Tet50_G301A</t>
  </si>
  <si>
    <t>Tet50_L316A</t>
  </si>
  <si>
    <t>Tet50_Y330A</t>
  </si>
  <si>
    <t>PTS_frac</t>
  </si>
  <si>
    <t>essential</t>
  </si>
  <si>
    <t>lab_name</t>
  </si>
  <si>
    <t>Tm_frac</t>
  </si>
  <si>
    <t>SA003_OBNNALCC_01134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</si>
</sst>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0"/>
  </numFmts>
  <fonts count="10">
    <font>
      <sz val="11"/>
      <color theme="1"/>
      <name val="Menlo"/>
      <family val="2"/>
    </font>
    <font>
      <sz val="11"/>
      <color theme="1"/>
      <name val="Menlo Regular"/>
    </font>
    <font>
      <sz val="11"/>
      <color rgb="FF00B050"/>
      <name val="Menlo Regular"/>
    </font>
    <font>
      <b/>
      <sz val="11"/>
      <color theme="0"/>
      <name val="Menlo Regular"/>
    </font>
    <font>
      <sz val="8"/>
      <name val="Menlo"/>
      <family val="2"/>
    </font>
    <font>
      <sz val="11"/>
      <color rgb="FF000000"/>
      <name val="Menlo"/>
      <family val="2"/>
    </font>
    <font>
      <sz val="11"/>
      <name val="Lucida Grande"/>
      <family val="2"/>
    </font>
    <font>
      <b/>
      <sz val="11"/>
      <color theme="0"/>
      <name val="Menlo"/>
      <family val="2"/>
    </font>
    <font>
      <sz val="11"/>
      <name val="Menlo Regular"/>
    </font>
    <font>
      <sz val="12"/>
      <name val="Menlo Regular"/>
    </font>
  </fonts>
  <fills count="1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7E7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FDFF"/>
        <bgColor indexed="64"/>
      </patternFill>
    </fill>
    <fill>
      <patternFill patternType="solid">
        <fgColor rgb="FFD1CECE"/>
        <bgColor indexed="64"/>
      </patternFill>
    </fill>
    <fill>
      <patternFill patternType="solid">
        <fgColor theme="7" tint="0.79998168889431442"/>
        <bgColor indexed="64"/>
      </patternFill>
    </fill>
  </fills>
  <borders count="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2">
    <xf numFmtId="0" fontId="0" fillId="0" borderId="0" xfId="0"/>
    <xf numFmtId="0" fontId="1" fillId="0" borderId="0" xfId="0" applyFont="1"/>
    <xf numFmtId="0" fontId="1" fillId="0" borderId="2" xfId="0" applyFont="1" applyBorder="1"/>
    <xf numFmtId="0" fontId="1" fillId="0" borderId="2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49" fontId="1" fillId="0" borderId="2" xfId="0" applyNumberFormat="1" applyFont="1" applyBorder="1" applyAlignment="1">
      <alignment horizontal="center"/>
    </xf>
    <xf numFmtId="49" fontId="1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3" xfId="0" applyFont="1" applyBorder="1" applyAlignment="1">
      <alignment horizontal="center"/>
    </xf>
    <xf numFmtId="164" fontId="1" fillId="0" borderId="5" xfId="0" applyNumberFormat="1" applyFont="1" applyBorder="1" applyAlignment="1">
      <alignment horizontal="center"/>
    </xf>
    <xf numFmtId="164" fontId="1" fillId="0" borderId="2" xfId="0" applyNumberFormat="1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164" fontId="1" fillId="0" borderId="4" xfId="0" applyNumberFormat="1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left"/>
    </xf>
    <xf numFmtId="0" fontId="3" fillId="2" borderId="2" xfId="0" applyFont="1" applyFill="1" applyBorder="1"/>
    <xf numFmtId="0" fontId="3" fillId="2" borderId="3" xfId="0" applyFont="1" applyFill="1" applyBorder="1" applyAlignment="1">
      <alignment horizontal="center"/>
    </xf>
    <xf numFmtId="164" fontId="3" fillId="2" borderId="2" xfId="0" applyNumberFormat="1" applyFont="1" applyFill="1" applyBorder="1" applyAlignment="1">
      <alignment horizontal="center"/>
    </xf>
    <xf numFmtId="0" fontId="1" fillId="0" borderId="2" xfId="0" applyFont="1" applyBorder="1" applyAlignment="1">
      <alignment horizontal="left"/>
    </xf>
    <xf numFmtId="0" fontId="0" fillId="0" borderId="0" xfId="0" applyAlignment="1">
      <alignment horizontal="center"/>
    </xf>
    <xf numFmtId="0" fontId="5" fillId="0" borderId="0" xfId="0" applyFont="1"/>
    <xf numFmtId="0" fontId="6" fillId="0" borderId="0" xfId="0" applyFont="1"/>
    <xf numFmtId="11" fontId="6" fillId="0" borderId="0" xfId="0" applyNumberFormat="1" applyFont="1"/>
    <xf numFmtId="0" fontId="0" fillId="4" borderId="0" xfId="0" applyFill="1"/>
    <xf numFmtId="0" fontId="3" fillId="2" borderId="2" xfId="0" applyFont="1" applyFill="1" applyBorder="1" applyAlignment="1">
      <alignment horizontal="left" wrapText="1"/>
    </xf>
    <xf numFmtId="0" fontId="3" fillId="2" borderId="2" xfId="0" applyFont="1" applyFill="1" applyBorder="1" applyAlignment="1">
      <alignment horizontal="center" wrapText="1"/>
    </xf>
    <xf numFmtId="0" fontId="3" fillId="2" borderId="3" xfId="0" applyFont="1" applyFill="1" applyBorder="1" applyAlignment="1">
      <alignment horizontal="center" wrapText="1"/>
    </xf>
    <xf numFmtId="164" fontId="1" fillId="5" borderId="0" xfId="0" applyNumberFormat="1" applyFont="1" applyFill="1" applyAlignment="1">
      <alignment horizontal="center"/>
    </xf>
    <xf numFmtId="0" fontId="0" fillId="0" borderId="2" xfId="0" applyBorder="1"/>
    <xf numFmtId="0" fontId="8" fillId="0" borderId="0" xfId="0" applyFont="1"/>
    <xf numFmtId="164" fontId="0" fillId="0" borderId="0" xfId="0" applyNumberFormat="1" applyAlignment="1">
      <alignment horizontal="center"/>
    </xf>
    <xf numFmtId="164" fontId="8" fillId="0" borderId="0" xfId="0" applyNumberFormat="1" applyFont="1" applyAlignment="1">
      <alignment horizontal="center"/>
    </xf>
    <xf numFmtId="0" fontId="3" fillId="2" borderId="2" xfId="0" applyFont="1" applyFill="1" applyBorder="1" applyAlignment="1">
      <alignment wrapText="1"/>
    </xf>
    <xf numFmtId="164" fontId="3" fillId="2" borderId="2" xfId="0" applyNumberFormat="1" applyFont="1" applyFill="1" applyBorder="1" applyAlignment="1">
      <alignment horizontal="center" wrapText="1"/>
    </xf>
    <xf numFmtId="0" fontId="7" fillId="2" borderId="2" xfId="0" applyFont="1" applyFill="1" applyBorder="1" applyAlignment="1">
      <alignment horizontal="center" wrapText="1"/>
    </xf>
    <xf numFmtId="164" fontId="7" fillId="2" borderId="2" xfId="0" applyNumberFormat="1" applyFont="1" applyFill="1" applyBorder="1" applyAlignment="1">
      <alignment horizontal="center" wrapText="1"/>
    </xf>
    <xf numFmtId="0" fontId="7" fillId="2" borderId="2" xfId="0" applyFont="1" applyFill="1" applyBorder="1" applyAlignment="1">
      <alignment wrapText="1"/>
    </xf>
    <xf numFmtId="164" fontId="1" fillId="0" borderId="1" xfId="0" applyNumberFormat="1" applyFont="1" applyBorder="1" applyAlignment="1">
      <alignment horizontal="center"/>
    </xf>
    <xf numFmtId="164" fontId="1" fillId="5" borderId="3" xfId="0" applyNumberFormat="1" applyFont="1" applyFill="1" applyBorder="1" applyAlignment="1">
      <alignment horizontal="center"/>
    </xf>
    <xf numFmtId="164" fontId="1" fillId="5" borderId="1" xfId="0" applyNumberFormat="1" applyFont="1" applyFill="1" applyBorder="1" applyAlignment="1">
      <alignment horizontal="center"/>
    </xf>
    <xf numFmtId="164" fontId="3" fillId="2" borderId="3" xfId="0" applyNumberFormat="1" applyFont="1" applyFill="1" applyBorder="1" applyAlignment="1">
      <alignment horizontal="center" wrapText="1"/>
    </xf>
    <xf numFmtId="164" fontId="8" fillId="0" borderId="1" xfId="0" applyNumberFormat="1" applyFont="1" applyBorder="1" applyAlignment="1">
      <alignment horizontal="center"/>
    </xf>
    <xf numFmtId="164" fontId="7" fillId="2" borderId="3" xfId="0" applyNumberFormat="1" applyFont="1" applyFill="1" applyBorder="1" applyAlignment="1">
      <alignment horizontal="center" wrapText="1"/>
    </xf>
    <xf numFmtId="164" fontId="0" fillId="0" borderId="1" xfId="0" applyNumberFormat="1" applyBorder="1" applyAlignment="1">
      <alignment horizontal="center"/>
    </xf>
    <xf numFmtId="0" fontId="3" fillId="2" borderId="3" xfId="0" applyFont="1" applyFill="1" applyBorder="1" applyAlignment="1">
      <alignment horizontal="left" wrapText="1"/>
    </xf>
    <xf numFmtId="0" fontId="1" fillId="0" borderId="1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1" xfId="0" applyFont="1" applyBorder="1"/>
    <xf numFmtId="0" fontId="1" fillId="0" borderId="3" xfId="0" applyFont="1" applyBorder="1"/>
    <xf numFmtId="164" fontId="1" fillId="0" borderId="3" xfId="0" applyNumberFormat="1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9" fillId="6" borderId="0" xfId="0" applyFont="1" applyFill="1" applyAlignment="1">
      <alignment horizontal="center" vertical="center"/>
    </xf>
    <xf numFmtId="0" fontId="9" fillId="7" borderId="0" xfId="0" applyFont="1" applyFill="1" applyAlignment="1">
      <alignment horizontal="center" vertical="center"/>
    </xf>
    <xf numFmtId="0" fontId="9" fillId="8" borderId="0" xfId="0" applyFont="1" applyFill="1" applyAlignment="1">
      <alignment horizontal="center" vertical="center"/>
    </xf>
    <xf numFmtId="0" fontId="9" fillId="8" borderId="5" xfId="0" applyFont="1" applyFill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165" fontId="1" fillId="0" borderId="0" xfId="0" applyNumberFormat="1" applyFont="1"/>
    <xf numFmtId="0" fontId="1" fillId="0" borderId="0" xfId="0" applyFont="1" applyAlignment="1">
      <alignment horizontal="right"/>
    </xf>
    <xf numFmtId="0" fontId="8" fillId="3" borderId="0" xfId="0" applyFont="1" applyFill="1"/>
    <xf numFmtId="164" fontId="8" fillId="5" borderId="0" xfId="0" applyNumberFormat="1" applyFont="1" applyFill="1" applyAlignment="1">
      <alignment horizontal="center"/>
    </xf>
    <xf numFmtId="2" fontId="7" fillId="2" borderId="2" xfId="0" applyNumberFormat="1" applyFont="1" applyFill="1" applyBorder="1" applyAlignment="1">
      <alignment wrapText="1"/>
    </xf>
    <xf numFmtId="2" fontId="0" fillId="0" borderId="0" xfId="0" applyNumberFormat="1"/>
    <xf numFmtId="164" fontId="0" fillId="0" borderId="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2" fontId="0" fillId="0" borderId="2" xfId="0" applyNumberFormat="1" applyBorder="1"/>
    <xf numFmtId="164" fontId="1" fillId="9" borderId="0" xfId="0" applyNumberFormat="1" applyFont="1" applyFill="1" applyAlignment="1">
      <alignment horizontal="center"/>
    </xf>
    <xf numFmtId="164" fontId="1" fillId="9" borderId="1" xfId="0" applyNumberFormat="1" applyFont="1" applyFill="1" applyBorder="1" applyAlignment="1">
      <alignment horizontal="center"/>
    </xf>
    <xf numFmtId="164" fontId="8" fillId="9" borderId="0" xfId="0" applyNumberFormat="1" applyFont="1" applyFill="1" applyAlignment="1">
      <alignment horizontal="center"/>
    </xf>
    <xf numFmtId="165" fontId="0" fillId="10" borderId="0" xfId="0" applyNumberFormat="1" applyFill="1"/>
    <xf numFmtId="0" fontId="0" fillId="10" borderId="0" xfId="0" applyFill="1"/>
    <xf numFmtId="2" fontId="5" fillId="0" borderId="0" xfId="0" applyNumberFormat="1" applyFont="1"/>
    <xf numFmtId="164" fontId="0" fillId="0" borderId="0" xfId="0" applyNumberFormat="1"/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/>
      </font>
    </dxf>
    <dxf>
      <font>
        <color theme="4"/>
      </font>
    </dxf>
    <dxf>
      <font>
        <color theme="7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/>
        </patternFill>
      </fill>
    </dxf>
  </dxfs>
  <tableStyles count="0" defaultTableStyle="TableStyleMedium2" defaultPivotStyle="PivotStyleLight16"/>
  <colors>
    <mruColors>
      <color rgb="FFD1CECE"/>
      <color rgb="FF294E33"/>
      <color rgb="FF64BF7C"/>
      <color rgb="FF00FDFF"/>
      <color rgb="FFFF7E79"/>
      <color rgb="FFA1A0A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EB196-BB92-824B-9FB2-FD9EF69318D5}">
  <sheetPr codeName="Sheet9"/>
  <dimension ref="A1:J78"/>
  <sheetViews>
    <sheetView topLeftCell="A31" workbookViewId="0">
      <selection activeCell="E84" sqref="E84"/>
    </sheetView>
  </sheetViews>
  <sheetFormatPr baseColWidth="10" defaultRowHeight="15"/>
  <cols>
    <col min="1" max="1" width="36.7109375" bestFit="1" customWidth="1"/>
    <col min="2" max="2" width="36.7109375" customWidth="1"/>
    <col min="3" max="3" width="10.85546875" customWidth="1"/>
    <col min="7" max="10" width="10.7109375" style="81"/>
  </cols>
  <sheetData>
    <row r="1" spans="1:10">
      <c r="A1" t="s">
        <v>232</v>
      </c>
      <c r="B1" t="s">
        <v>335</v>
      </c>
      <c r="C1" t="s">
        <v>330</v>
      </c>
      <c r="D1" t="s">
        <v>324</v>
      </c>
      <c r="E1" t="s">
        <v>331</v>
      </c>
      <c r="F1" t="s">
        <v>228</v>
      </c>
      <c r="G1" s="81" t="s">
        <v>325</v>
      </c>
      <c r="H1" s="81" t="s">
        <v>327</v>
      </c>
      <c r="I1" s="81" t="s">
        <v>328</v>
      </c>
      <c r="J1" s="81" t="s">
        <v>329</v>
      </c>
    </row>
    <row r="2" spans="1:10">
      <c r="A2" t="s">
        <v>280</v>
      </c>
      <c r="B2" t="s">
        <v>334</v>
      </c>
      <c r="C2" t="s">
        <v>186</v>
      </c>
      <c r="D2" t="s">
        <v>188</v>
      </c>
      <c r="E2" t="str">
        <f t="shared" ref="E2:E33" si="0">C2&amp;""&amp;D2</f>
        <v>NY</v>
      </c>
      <c r="F2" t="s">
        <v>230</v>
      </c>
      <c r="G2" s="81">
        <v>499.1</v>
      </c>
      <c r="H2" s="81">
        <v>582.1</v>
      </c>
      <c r="I2" s="81">
        <v>43.3</v>
      </c>
      <c r="J2" s="81">
        <v>646.20000000000005</v>
      </c>
    </row>
    <row r="3" spans="1:10">
      <c r="A3" t="s">
        <v>254</v>
      </c>
      <c r="B3" t="s">
        <v>334</v>
      </c>
      <c r="C3" t="s">
        <v>186</v>
      </c>
      <c r="D3" t="s">
        <v>188</v>
      </c>
      <c r="E3" t="str">
        <f t="shared" si="0"/>
        <v>NY</v>
      </c>
      <c r="F3" t="s">
        <v>230</v>
      </c>
      <c r="G3" s="81">
        <v>678.9</v>
      </c>
      <c r="H3" s="81">
        <v>675.6</v>
      </c>
      <c r="I3" s="81">
        <v>36.6</v>
      </c>
      <c r="J3" s="81">
        <v>751.4</v>
      </c>
    </row>
    <row r="4" spans="1:10">
      <c r="A4" t="s">
        <v>265</v>
      </c>
      <c r="B4" t="s">
        <v>334</v>
      </c>
      <c r="C4" t="s">
        <v>186</v>
      </c>
      <c r="D4" t="s">
        <v>188</v>
      </c>
      <c r="E4" t="str">
        <f t="shared" si="0"/>
        <v>NY</v>
      </c>
      <c r="F4" t="s">
        <v>230</v>
      </c>
      <c r="G4" s="81">
        <v>657.6</v>
      </c>
      <c r="H4" s="81">
        <v>664.4</v>
      </c>
      <c r="I4" s="81">
        <v>39.5</v>
      </c>
      <c r="J4" s="81">
        <v>741.5</v>
      </c>
    </row>
    <row r="5" spans="1:10">
      <c r="A5" t="s">
        <v>293</v>
      </c>
      <c r="B5" t="s">
        <v>333</v>
      </c>
      <c r="C5" t="s">
        <v>188</v>
      </c>
      <c r="D5" t="s">
        <v>188</v>
      </c>
      <c r="E5" t="str">
        <f t="shared" si="0"/>
        <v>YY</v>
      </c>
      <c r="F5" t="s">
        <v>229</v>
      </c>
      <c r="G5" s="81">
        <v>473.1</v>
      </c>
      <c r="H5" s="81">
        <v>487.1</v>
      </c>
      <c r="I5" s="81">
        <v>828.2</v>
      </c>
      <c r="J5" s="81">
        <v>67.5</v>
      </c>
    </row>
    <row r="6" spans="1:10">
      <c r="A6" t="s">
        <v>259</v>
      </c>
      <c r="B6" t="s">
        <v>334</v>
      </c>
      <c r="C6" t="s">
        <v>188</v>
      </c>
      <c r="D6" t="s">
        <v>188</v>
      </c>
      <c r="E6" t="str">
        <f t="shared" si="0"/>
        <v>YY</v>
      </c>
      <c r="F6" t="s">
        <v>230</v>
      </c>
      <c r="G6" s="81">
        <v>670.6</v>
      </c>
      <c r="H6" s="81">
        <v>652.5</v>
      </c>
      <c r="I6" s="81">
        <v>42.9</v>
      </c>
      <c r="J6" s="81">
        <v>726.6</v>
      </c>
    </row>
    <row r="7" spans="1:10">
      <c r="A7" t="s">
        <v>252</v>
      </c>
      <c r="B7" t="s">
        <v>334</v>
      </c>
      <c r="C7" t="s">
        <v>186</v>
      </c>
      <c r="D7" t="s">
        <v>188</v>
      </c>
      <c r="E7" t="str">
        <f t="shared" si="0"/>
        <v>NY</v>
      </c>
      <c r="F7" t="s">
        <v>230</v>
      </c>
      <c r="G7" s="81">
        <v>691.3</v>
      </c>
      <c r="H7" s="81">
        <v>675</v>
      </c>
      <c r="I7" s="81">
        <v>35.700000000000003</v>
      </c>
      <c r="J7" s="81">
        <v>753.1</v>
      </c>
    </row>
    <row r="8" spans="1:10">
      <c r="A8" t="s">
        <v>270</v>
      </c>
      <c r="B8" t="s">
        <v>334</v>
      </c>
      <c r="C8" t="s">
        <v>186</v>
      </c>
      <c r="D8" t="s">
        <v>188</v>
      </c>
      <c r="E8" t="str">
        <f t="shared" si="0"/>
        <v>NY</v>
      </c>
      <c r="F8" t="s">
        <v>230</v>
      </c>
      <c r="G8" s="81">
        <v>631.5</v>
      </c>
      <c r="H8" s="81">
        <v>611.9</v>
      </c>
      <c r="I8" s="81">
        <v>45.1</v>
      </c>
      <c r="J8" s="81">
        <v>677.7</v>
      </c>
    </row>
    <row r="9" spans="1:10">
      <c r="A9" t="s">
        <v>251</v>
      </c>
      <c r="B9" t="s">
        <v>334</v>
      </c>
      <c r="C9" t="s">
        <v>186</v>
      </c>
      <c r="D9" t="s">
        <v>188</v>
      </c>
      <c r="E9" t="str">
        <f t="shared" si="0"/>
        <v>NY</v>
      </c>
      <c r="F9" t="s">
        <v>230</v>
      </c>
      <c r="G9" s="81">
        <v>696.7</v>
      </c>
      <c r="H9" s="81">
        <v>672.3</v>
      </c>
      <c r="I9" s="81">
        <v>47.2</v>
      </c>
      <c r="J9" s="81">
        <v>743.5</v>
      </c>
    </row>
    <row r="10" spans="1:10">
      <c r="A10" t="s">
        <v>260</v>
      </c>
      <c r="B10" t="s">
        <v>334</v>
      </c>
      <c r="C10" t="s">
        <v>186</v>
      </c>
      <c r="D10" t="s">
        <v>188</v>
      </c>
      <c r="E10" t="str">
        <f t="shared" si="0"/>
        <v>NY</v>
      </c>
      <c r="F10" t="s">
        <v>230</v>
      </c>
      <c r="G10" s="81">
        <v>667.4</v>
      </c>
      <c r="H10" s="81">
        <v>653.70000000000005</v>
      </c>
      <c r="I10" s="81">
        <v>46.9</v>
      </c>
      <c r="J10" s="81">
        <v>724</v>
      </c>
    </row>
    <row r="11" spans="1:10">
      <c r="A11" t="s">
        <v>249</v>
      </c>
      <c r="B11" t="s">
        <v>334</v>
      </c>
      <c r="C11" t="s">
        <v>186</v>
      </c>
      <c r="D11" t="s">
        <v>188</v>
      </c>
      <c r="E11" t="str">
        <f t="shared" si="0"/>
        <v>NY</v>
      </c>
      <c r="F11" t="s">
        <v>230</v>
      </c>
      <c r="G11" s="81">
        <v>702.9</v>
      </c>
      <c r="H11" s="81">
        <v>680.3</v>
      </c>
      <c r="I11" s="81">
        <v>47.3</v>
      </c>
      <c r="J11" s="81">
        <v>753.1</v>
      </c>
    </row>
    <row r="12" spans="1:10">
      <c r="A12" t="s">
        <v>258</v>
      </c>
      <c r="B12" t="s">
        <v>334</v>
      </c>
      <c r="C12" t="s">
        <v>186</v>
      </c>
      <c r="D12" t="s">
        <v>188</v>
      </c>
      <c r="E12" t="str">
        <f t="shared" si="0"/>
        <v>NY</v>
      </c>
      <c r="F12" t="s">
        <v>230</v>
      </c>
      <c r="G12" s="81">
        <v>673.6</v>
      </c>
      <c r="H12" s="81">
        <v>655.1</v>
      </c>
      <c r="I12" s="81">
        <v>48.5</v>
      </c>
      <c r="J12" s="81">
        <v>721.2</v>
      </c>
    </row>
    <row r="13" spans="1:10">
      <c r="A13" t="s">
        <v>257</v>
      </c>
      <c r="B13" t="s">
        <v>334</v>
      </c>
      <c r="C13" t="s">
        <v>186</v>
      </c>
      <c r="D13" t="s">
        <v>188</v>
      </c>
      <c r="E13" t="str">
        <f t="shared" si="0"/>
        <v>NY</v>
      </c>
      <c r="F13" t="s">
        <v>230</v>
      </c>
      <c r="G13" s="81">
        <v>674.8</v>
      </c>
      <c r="H13" s="81">
        <v>653.4</v>
      </c>
      <c r="I13" s="81">
        <v>21.8</v>
      </c>
      <c r="J13" s="81">
        <v>729.4</v>
      </c>
    </row>
    <row r="14" spans="1:10">
      <c r="A14" t="s">
        <v>253</v>
      </c>
      <c r="B14" t="s">
        <v>334</v>
      </c>
      <c r="C14" t="s">
        <v>186</v>
      </c>
      <c r="D14" t="s">
        <v>188</v>
      </c>
      <c r="E14" t="str">
        <f t="shared" si="0"/>
        <v>NY</v>
      </c>
      <c r="F14" t="s">
        <v>230</v>
      </c>
      <c r="G14" s="81">
        <v>685.4</v>
      </c>
      <c r="H14" s="81">
        <v>666.1</v>
      </c>
      <c r="I14" s="81">
        <v>37</v>
      </c>
      <c r="J14" s="81">
        <v>742.3</v>
      </c>
    </row>
    <row r="15" spans="1:10">
      <c r="A15" t="s">
        <v>269</v>
      </c>
      <c r="B15" t="s">
        <v>334</v>
      </c>
      <c r="C15" t="s">
        <v>186</v>
      </c>
      <c r="D15" t="s">
        <v>188</v>
      </c>
      <c r="E15" t="str">
        <f t="shared" si="0"/>
        <v>NY</v>
      </c>
      <c r="F15" t="s">
        <v>230</v>
      </c>
      <c r="G15" s="81">
        <v>631.70000000000005</v>
      </c>
      <c r="H15" s="81">
        <v>606.5</v>
      </c>
      <c r="I15" s="81">
        <v>54.7</v>
      </c>
      <c r="J15" s="81">
        <v>673.5</v>
      </c>
    </row>
    <row r="16" spans="1:10">
      <c r="A16" t="s">
        <v>255</v>
      </c>
      <c r="B16" t="s">
        <v>334</v>
      </c>
      <c r="C16" t="s">
        <v>186</v>
      </c>
      <c r="D16" t="s">
        <v>188</v>
      </c>
      <c r="E16" t="str">
        <f t="shared" si="0"/>
        <v>NY</v>
      </c>
      <c r="F16" t="s">
        <v>230</v>
      </c>
      <c r="G16" s="81">
        <v>677.7</v>
      </c>
      <c r="H16" s="81">
        <v>668.4</v>
      </c>
      <c r="I16" s="81">
        <v>39.5</v>
      </c>
      <c r="J16" s="81">
        <v>741.8</v>
      </c>
    </row>
    <row r="17" spans="1:10">
      <c r="A17" t="s">
        <v>279</v>
      </c>
      <c r="B17" t="s">
        <v>333</v>
      </c>
      <c r="C17" t="s">
        <v>188</v>
      </c>
      <c r="D17" t="s">
        <v>188</v>
      </c>
      <c r="E17" t="str">
        <f t="shared" si="0"/>
        <v>YY</v>
      </c>
      <c r="F17" t="s">
        <v>229</v>
      </c>
      <c r="G17" s="81">
        <v>500.4</v>
      </c>
      <c r="H17" s="81">
        <v>516.79999999999995</v>
      </c>
      <c r="I17" s="81">
        <v>872.6</v>
      </c>
      <c r="J17" s="81">
        <v>78.900000000000006</v>
      </c>
    </row>
    <row r="18" spans="1:10">
      <c r="A18" t="s">
        <v>295</v>
      </c>
      <c r="B18" t="s">
        <v>333</v>
      </c>
      <c r="C18" t="s">
        <v>188</v>
      </c>
      <c r="D18" t="s">
        <v>186</v>
      </c>
      <c r="E18" t="str">
        <f t="shared" si="0"/>
        <v>YN</v>
      </c>
      <c r="F18" t="s">
        <v>229</v>
      </c>
      <c r="G18" s="81">
        <v>428.7</v>
      </c>
      <c r="H18" s="81">
        <v>437.8</v>
      </c>
      <c r="I18" s="81">
        <v>755.3</v>
      </c>
      <c r="J18" s="81">
        <v>55.3</v>
      </c>
    </row>
    <row r="19" spans="1:10">
      <c r="A19" t="s">
        <v>272</v>
      </c>
      <c r="B19" t="s">
        <v>334</v>
      </c>
      <c r="C19" t="s">
        <v>188</v>
      </c>
      <c r="D19" t="s">
        <v>186</v>
      </c>
      <c r="E19" t="str">
        <f t="shared" si="0"/>
        <v>YN</v>
      </c>
      <c r="F19" t="s">
        <v>230</v>
      </c>
      <c r="G19" s="81">
        <v>584.4</v>
      </c>
      <c r="H19" s="81">
        <v>585.9</v>
      </c>
      <c r="I19" s="81">
        <v>52</v>
      </c>
      <c r="J19" s="81">
        <v>637.29999999999995</v>
      </c>
    </row>
    <row r="20" spans="1:10">
      <c r="A20" t="s">
        <v>266</v>
      </c>
      <c r="B20" t="s">
        <v>334</v>
      </c>
      <c r="C20" t="s">
        <v>188</v>
      </c>
      <c r="D20" t="s">
        <v>188</v>
      </c>
      <c r="E20" t="str">
        <f t="shared" si="0"/>
        <v>YY</v>
      </c>
      <c r="F20" t="s">
        <v>230</v>
      </c>
      <c r="G20" s="81">
        <v>655.29999999999995</v>
      </c>
      <c r="H20" s="81">
        <v>666.1</v>
      </c>
      <c r="I20" s="81">
        <v>39.5</v>
      </c>
      <c r="J20" s="81">
        <v>738.7</v>
      </c>
    </row>
    <row r="21" spans="1:10">
      <c r="A21" t="s">
        <v>261</v>
      </c>
      <c r="B21" t="s">
        <v>334</v>
      </c>
      <c r="C21" t="s">
        <v>188</v>
      </c>
      <c r="D21" t="s">
        <v>188</v>
      </c>
      <c r="E21" t="str">
        <f t="shared" si="0"/>
        <v>YY</v>
      </c>
      <c r="F21" t="s">
        <v>230</v>
      </c>
      <c r="G21" s="81">
        <v>666.4</v>
      </c>
      <c r="H21" s="81">
        <v>673.4</v>
      </c>
      <c r="I21" s="81">
        <v>42.3</v>
      </c>
      <c r="J21" s="81">
        <v>745.2</v>
      </c>
    </row>
    <row r="22" spans="1:10">
      <c r="A22" t="s">
        <v>309</v>
      </c>
      <c r="B22" t="s">
        <v>334</v>
      </c>
      <c r="C22" t="s">
        <v>188</v>
      </c>
      <c r="D22" t="s">
        <v>186</v>
      </c>
      <c r="E22" t="str">
        <f t="shared" si="0"/>
        <v>YN</v>
      </c>
      <c r="F22" t="s">
        <v>231</v>
      </c>
      <c r="G22" s="81">
        <v>296.89999999999998</v>
      </c>
      <c r="H22" s="81">
        <v>297.39999999999998</v>
      </c>
      <c r="I22" s="81">
        <v>33.9</v>
      </c>
      <c r="J22" s="81">
        <v>316.7</v>
      </c>
    </row>
    <row r="23" spans="1:10">
      <c r="A23" t="s">
        <v>307</v>
      </c>
      <c r="B23" t="s">
        <v>334</v>
      </c>
      <c r="C23" t="s">
        <v>188</v>
      </c>
      <c r="D23" t="s">
        <v>186</v>
      </c>
      <c r="E23" t="str">
        <f t="shared" si="0"/>
        <v>YN</v>
      </c>
      <c r="F23" t="s">
        <v>231</v>
      </c>
      <c r="G23" s="81">
        <v>315.3</v>
      </c>
      <c r="H23" s="81">
        <v>313.2</v>
      </c>
      <c r="I23" s="81">
        <v>25.5</v>
      </c>
      <c r="J23" s="81">
        <v>340.5</v>
      </c>
    </row>
    <row r="24" spans="1:10">
      <c r="A24" t="s">
        <v>303</v>
      </c>
      <c r="B24" t="s">
        <v>333</v>
      </c>
      <c r="C24" t="s">
        <v>188</v>
      </c>
      <c r="D24" t="s">
        <v>186</v>
      </c>
      <c r="E24" t="str">
        <f t="shared" si="0"/>
        <v>YN</v>
      </c>
      <c r="F24" t="s">
        <v>231</v>
      </c>
      <c r="G24" s="81">
        <v>335.7</v>
      </c>
      <c r="H24" s="81">
        <v>353.2</v>
      </c>
      <c r="I24" s="81">
        <v>564.1</v>
      </c>
      <c r="J24" s="81">
        <v>61.6</v>
      </c>
    </row>
    <row r="25" spans="1:10">
      <c r="A25" t="s">
        <v>301</v>
      </c>
      <c r="B25" t="s">
        <v>334</v>
      </c>
      <c r="C25" t="s">
        <v>188</v>
      </c>
      <c r="D25" t="s">
        <v>186</v>
      </c>
      <c r="E25" t="str">
        <f t="shared" si="0"/>
        <v>YN</v>
      </c>
      <c r="F25" t="s">
        <v>231</v>
      </c>
      <c r="G25" s="81">
        <v>360.9</v>
      </c>
      <c r="H25" s="81">
        <v>358.4</v>
      </c>
      <c r="I25" s="81">
        <v>40.200000000000003</v>
      </c>
      <c r="J25" s="81">
        <v>382.7</v>
      </c>
    </row>
    <row r="26" spans="1:10">
      <c r="A26" t="s">
        <v>306</v>
      </c>
      <c r="B26" t="s">
        <v>334</v>
      </c>
      <c r="C26" t="s">
        <v>188</v>
      </c>
      <c r="D26" t="s">
        <v>186</v>
      </c>
      <c r="E26" t="str">
        <f t="shared" si="0"/>
        <v>YN</v>
      </c>
      <c r="F26" t="s">
        <v>231</v>
      </c>
      <c r="G26" s="81">
        <v>327.2</v>
      </c>
      <c r="H26" s="81">
        <v>325.8</v>
      </c>
      <c r="I26" s="81">
        <v>31.6</v>
      </c>
      <c r="J26" s="81">
        <v>350.3</v>
      </c>
    </row>
    <row r="27" spans="1:10">
      <c r="A27" t="s">
        <v>297</v>
      </c>
      <c r="B27" t="s">
        <v>333</v>
      </c>
      <c r="C27" t="s">
        <v>188</v>
      </c>
      <c r="D27" t="s">
        <v>186</v>
      </c>
      <c r="E27" t="str">
        <f t="shared" si="0"/>
        <v>YN</v>
      </c>
      <c r="F27" t="s">
        <v>229</v>
      </c>
      <c r="G27" s="81">
        <v>383.8</v>
      </c>
      <c r="H27" s="81">
        <v>400.1</v>
      </c>
      <c r="I27" s="81">
        <v>703.4</v>
      </c>
      <c r="J27" s="81">
        <v>40.299999999999997</v>
      </c>
    </row>
    <row r="28" spans="1:10">
      <c r="A28" t="s">
        <v>315</v>
      </c>
      <c r="B28" t="s">
        <v>334</v>
      </c>
      <c r="C28" t="s">
        <v>188</v>
      </c>
      <c r="D28" t="s">
        <v>186</v>
      </c>
      <c r="E28" t="str">
        <f t="shared" si="0"/>
        <v>YN</v>
      </c>
      <c r="F28" t="s">
        <v>231</v>
      </c>
      <c r="G28" s="81">
        <v>270.10000000000002</v>
      </c>
      <c r="H28" s="81">
        <v>273.5</v>
      </c>
      <c r="I28" s="81">
        <v>20.5</v>
      </c>
      <c r="J28" s="81">
        <v>290.5</v>
      </c>
    </row>
    <row r="29" spans="1:10">
      <c r="A29" t="s">
        <v>283</v>
      </c>
      <c r="B29" t="s">
        <v>333</v>
      </c>
      <c r="C29" t="s">
        <v>188</v>
      </c>
      <c r="D29" t="s">
        <v>188</v>
      </c>
      <c r="E29" t="str">
        <f t="shared" si="0"/>
        <v>YY</v>
      </c>
      <c r="F29" t="s">
        <v>229</v>
      </c>
      <c r="G29" s="81">
        <v>497.9</v>
      </c>
      <c r="H29" s="81">
        <v>515.5</v>
      </c>
      <c r="I29" s="81">
        <v>892.3</v>
      </c>
      <c r="J29" s="81">
        <v>70</v>
      </c>
    </row>
    <row r="30" spans="1:10">
      <c r="A30" t="s">
        <v>300</v>
      </c>
      <c r="B30" t="s">
        <v>333</v>
      </c>
      <c r="C30" t="s">
        <v>188</v>
      </c>
      <c r="D30" t="s">
        <v>186</v>
      </c>
      <c r="E30" t="str">
        <f t="shared" si="0"/>
        <v>YN</v>
      </c>
      <c r="F30" t="s">
        <v>231</v>
      </c>
      <c r="G30" s="81">
        <v>364.6</v>
      </c>
      <c r="H30" s="81">
        <v>380.8</v>
      </c>
      <c r="I30" s="81">
        <v>636.79999999999995</v>
      </c>
      <c r="J30" s="81">
        <v>60.5</v>
      </c>
    </row>
    <row r="31" spans="1:10">
      <c r="A31" t="s">
        <v>305</v>
      </c>
      <c r="B31" t="s">
        <v>333</v>
      </c>
      <c r="C31" t="s">
        <v>188</v>
      </c>
      <c r="D31" t="s">
        <v>186</v>
      </c>
      <c r="E31" t="str">
        <f t="shared" si="0"/>
        <v>YN</v>
      </c>
      <c r="F31" t="s">
        <v>231</v>
      </c>
      <c r="G31" s="81">
        <v>329.9</v>
      </c>
      <c r="H31" s="81">
        <v>348.7</v>
      </c>
      <c r="I31" s="81">
        <v>557.29999999999995</v>
      </c>
      <c r="J31" s="81">
        <v>61.6</v>
      </c>
    </row>
    <row r="32" spans="1:10">
      <c r="A32" t="s">
        <v>312</v>
      </c>
      <c r="B32" t="s">
        <v>334</v>
      </c>
      <c r="C32" t="s">
        <v>188</v>
      </c>
      <c r="D32" t="s">
        <v>186</v>
      </c>
      <c r="E32" t="str">
        <f t="shared" si="0"/>
        <v>YN</v>
      </c>
      <c r="F32" t="s">
        <v>231</v>
      </c>
      <c r="G32" s="81">
        <v>275.39999999999998</v>
      </c>
      <c r="H32" s="81">
        <v>274.39999999999998</v>
      </c>
      <c r="I32" s="81">
        <v>22.1</v>
      </c>
      <c r="J32" s="81">
        <v>297.60000000000002</v>
      </c>
    </row>
    <row r="33" spans="1:10">
      <c r="A33" t="s">
        <v>319</v>
      </c>
      <c r="B33" t="s">
        <v>333</v>
      </c>
      <c r="C33" t="s">
        <v>188</v>
      </c>
      <c r="D33" t="s">
        <v>186</v>
      </c>
      <c r="E33" t="str">
        <f t="shared" si="0"/>
        <v>YN</v>
      </c>
      <c r="F33" t="s">
        <v>231</v>
      </c>
      <c r="G33" s="81">
        <v>166.3</v>
      </c>
      <c r="H33" s="81">
        <v>171.7</v>
      </c>
      <c r="I33" s="81">
        <v>210</v>
      </c>
      <c r="J33" s="81">
        <v>67.099999999999994</v>
      </c>
    </row>
    <row r="34" spans="1:10">
      <c r="A34" t="s">
        <v>304</v>
      </c>
      <c r="B34" t="s">
        <v>333</v>
      </c>
      <c r="C34" t="s">
        <v>188</v>
      </c>
      <c r="D34" t="s">
        <v>186</v>
      </c>
      <c r="E34" t="str">
        <f t="shared" ref="E34:E65" si="1">C34&amp;""&amp;D34</f>
        <v>YN</v>
      </c>
      <c r="F34" t="s">
        <v>231</v>
      </c>
      <c r="G34" s="81">
        <v>330.3</v>
      </c>
      <c r="H34" s="81">
        <v>344.5</v>
      </c>
      <c r="I34" s="81">
        <v>544.70000000000005</v>
      </c>
      <c r="J34" s="81">
        <v>65.3</v>
      </c>
    </row>
    <row r="35" spans="1:10">
      <c r="A35" t="s">
        <v>314</v>
      </c>
      <c r="B35" t="s">
        <v>334</v>
      </c>
      <c r="C35" t="s">
        <v>188</v>
      </c>
      <c r="D35" t="s">
        <v>186</v>
      </c>
      <c r="E35" t="str">
        <f t="shared" si="1"/>
        <v>YN</v>
      </c>
      <c r="F35" t="s">
        <v>231</v>
      </c>
      <c r="G35" s="81">
        <v>272.89999999999998</v>
      </c>
      <c r="H35" s="81">
        <v>269.7</v>
      </c>
      <c r="I35" s="81">
        <v>30.8</v>
      </c>
      <c r="J35" s="81">
        <v>294</v>
      </c>
    </row>
    <row r="36" spans="1:10">
      <c r="A36" t="s">
        <v>313</v>
      </c>
      <c r="B36" t="s">
        <v>334</v>
      </c>
      <c r="C36" t="s">
        <v>188</v>
      </c>
      <c r="D36" t="s">
        <v>186</v>
      </c>
      <c r="E36" t="str">
        <f t="shared" si="1"/>
        <v>YN</v>
      </c>
      <c r="F36" t="s">
        <v>231</v>
      </c>
      <c r="G36" s="81">
        <v>274.10000000000002</v>
      </c>
      <c r="H36" s="81">
        <v>278.3</v>
      </c>
      <c r="I36" s="81">
        <v>26.8</v>
      </c>
      <c r="J36" s="81">
        <v>296.3</v>
      </c>
    </row>
    <row r="37" spans="1:10">
      <c r="A37" t="s">
        <v>298</v>
      </c>
      <c r="B37" t="s">
        <v>333</v>
      </c>
      <c r="C37" t="s">
        <v>188</v>
      </c>
      <c r="D37" t="s">
        <v>186</v>
      </c>
      <c r="E37" t="str">
        <f t="shared" si="1"/>
        <v>YN</v>
      </c>
      <c r="F37" t="s">
        <v>231</v>
      </c>
      <c r="G37" s="81">
        <v>379.5</v>
      </c>
      <c r="H37" s="81">
        <v>390.6</v>
      </c>
      <c r="I37" s="81">
        <v>661.5</v>
      </c>
      <c r="J37" s="81">
        <v>60.7</v>
      </c>
    </row>
    <row r="38" spans="1:10">
      <c r="A38" t="s">
        <v>302</v>
      </c>
      <c r="B38" t="s">
        <v>333</v>
      </c>
      <c r="C38" t="s">
        <v>188</v>
      </c>
      <c r="D38" t="s">
        <v>186</v>
      </c>
      <c r="E38" t="str">
        <f t="shared" si="1"/>
        <v>YN</v>
      </c>
      <c r="F38" t="s">
        <v>231</v>
      </c>
      <c r="G38" s="81">
        <v>359.4</v>
      </c>
      <c r="H38" s="81">
        <v>375.5</v>
      </c>
      <c r="I38" s="81">
        <v>632.9</v>
      </c>
      <c r="J38" s="81">
        <v>56.2</v>
      </c>
    </row>
    <row r="39" spans="1:10">
      <c r="A39" t="s">
        <v>326</v>
      </c>
      <c r="B39" t="s">
        <v>333</v>
      </c>
      <c r="C39" t="s">
        <v>188</v>
      </c>
      <c r="D39" t="s">
        <v>188</v>
      </c>
      <c r="E39" t="str">
        <f t="shared" si="1"/>
        <v>YY</v>
      </c>
      <c r="F39" t="s">
        <v>229</v>
      </c>
      <c r="G39" s="81">
        <v>443</v>
      </c>
      <c r="H39" s="81">
        <v>472.7</v>
      </c>
      <c r="I39" s="81">
        <v>833.5</v>
      </c>
      <c r="J39" s="81">
        <v>64.599999999999994</v>
      </c>
    </row>
    <row r="40" spans="1:10">
      <c r="A40" t="s">
        <v>321</v>
      </c>
      <c r="B40" t="s">
        <v>231</v>
      </c>
      <c r="C40" t="s">
        <v>188</v>
      </c>
      <c r="D40" t="s">
        <v>186</v>
      </c>
      <c r="E40" t="str">
        <f t="shared" si="1"/>
        <v>YN</v>
      </c>
      <c r="F40" t="s">
        <v>231</v>
      </c>
      <c r="G40" s="81">
        <v>39.4</v>
      </c>
      <c r="H40" s="81">
        <v>41.4</v>
      </c>
      <c r="I40" s="81">
        <v>15.6</v>
      </c>
      <c r="J40" s="81">
        <v>19.899999999999999</v>
      </c>
    </row>
    <row r="41" spans="1:10">
      <c r="A41" t="s">
        <v>322</v>
      </c>
      <c r="B41" t="s">
        <v>231</v>
      </c>
      <c r="C41" t="s">
        <v>188</v>
      </c>
      <c r="D41" t="s">
        <v>186</v>
      </c>
      <c r="E41" t="str">
        <f t="shared" si="1"/>
        <v>YN</v>
      </c>
      <c r="F41" t="s">
        <v>231</v>
      </c>
      <c r="G41" s="81">
        <v>33.9</v>
      </c>
      <c r="H41" s="81">
        <v>35.799999999999997</v>
      </c>
      <c r="I41" s="81">
        <v>15.4</v>
      </c>
      <c r="J41" s="81">
        <v>15.8</v>
      </c>
    </row>
    <row r="42" spans="1:10">
      <c r="A42" t="s">
        <v>323</v>
      </c>
      <c r="B42" t="s">
        <v>231</v>
      </c>
      <c r="C42" t="s">
        <v>188</v>
      </c>
      <c r="D42" t="s">
        <v>186</v>
      </c>
      <c r="E42" t="str">
        <f t="shared" si="1"/>
        <v>YN</v>
      </c>
      <c r="F42" t="s">
        <v>231</v>
      </c>
      <c r="G42" s="81">
        <v>33.700000000000003</v>
      </c>
      <c r="H42" s="81">
        <v>35</v>
      </c>
      <c r="I42" s="81">
        <v>16.2</v>
      </c>
      <c r="J42" s="81">
        <v>16.7</v>
      </c>
    </row>
    <row r="43" spans="1:10">
      <c r="A43" t="s">
        <v>250</v>
      </c>
      <c r="B43" t="s">
        <v>334</v>
      </c>
      <c r="C43" t="s">
        <v>188</v>
      </c>
      <c r="D43" t="s">
        <v>188</v>
      </c>
      <c r="E43" t="str">
        <f t="shared" si="1"/>
        <v>YY</v>
      </c>
      <c r="F43" t="s">
        <v>230</v>
      </c>
      <c r="G43" s="81">
        <v>698.4</v>
      </c>
      <c r="H43" s="81">
        <v>684.3</v>
      </c>
      <c r="I43" s="81">
        <v>40.700000000000003</v>
      </c>
      <c r="J43" s="81">
        <v>762.2</v>
      </c>
    </row>
    <row r="44" spans="1:10">
      <c r="A44" t="s">
        <v>256</v>
      </c>
      <c r="B44" t="s">
        <v>334</v>
      </c>
      <c r="C44" t="s">
        <v>188</v>
      </c>
      <c r="D44" t="s">
        <v>188</v>
      </c>
      <c r="E44" t="str">
        <f t="shared" si="1"/>
        <v>YY</v>
      </c>
      <c r="F44" t="s">
        <v>230</v>
      </c>
      <c r="G44" s="81">
        <v>676.8</v>
      </c>
      <c r="H44" s="81">
        <v>676</v>
      </c>
      <c r="I44" s="81">
        <v>49.4</v>
      </c>
      <c r="J44" s="81">
        <v>745.3</v>
      </c>
    </row>
    <row r="45" spans="1:10">
      <c r="A45" t="s">
        <v>262</v>
      </c>
      <c r="B45" t="s">
        <v>334</v>
      </c>
      <c r="C45" t="s">
        <v>188</v>
      </c>
      <c r="D45" t="s">
        <v>188</v>
      </c>
      <c r="E45" t="str">
        <f t="shared" si="1"/>
        <v>YY</v>
      </c>
      <c r="F45" t="s">
        <v>230</v>
      </c>
      <c r="G45" s="81">
        <v>664.3</v>
      </c>
      <c r="H45" s="81">
        <v>667.3</v>
      </c>
      <c r="I45" s="81">
        <v>41</v>
      </c>
      <c r="J45" s="81">
        <v>739.3</v>
      </c>
    </row>
    <row r="46" spans="1:10">
      <c r="A46" t="s">
        <v>263</v>
      </c>
      <c r="B46" t="s">
        <v>334</v>
      </c>
      <c r="C46" t="s">
        <v>188</v>
      </c>
      <c r="D46" t="s">
        <v>188</v>
      </c>
      <c r="E46" t="str">
        <f t="shared" si="1"/>
        <v>YY</v>
      </c>
      <c r="F46" t="s">
        <v>230</v>
      </c>
      <c r="G46" s="81">
        <v>664</v>
      </c>
      <c r="H46" s="81">
        <v>664.1</v>
      </c>
      <c r="I46" s="81">
        <v>49.5</v>
      </c>
      <c r="J46" s="81">
        <v>730.7</v>
      </c>
    </row>
    <row r="47" spans="1:10">
      <c r="A47" t="s">
        <v>264</v>
      </c>
      <c r="B47" t="s">
        <v>334</v>
      </c>
      <c r="C47" t="s">
        <v>188</v>
      </c>
      <c r="D47" t="s">
        <v>188</v>
      </c>
      <c r="E47" t="str">
        <f t="shared" si="1"/>
        <v>YY</v>
      </c>
      <c r="F47" t="s">
        <v>230</v>
      </c>
      <c r="G47" s="81">
        <v>660.3</v>
      </c>
      <c r="H47" s="81">
        <v>654.1</v>
      </c>
      <c r="I47" s="81">
        <v>45.4</v>
      </c>
      <c r="J47" s="81">
        <v>723.8</v>
      </c>
    </row>
    <row r="48" spans="1:10">
      <c r="A48" t="s">
        <v>268</v>
      </c>
      <c r="B48" t="s">
        <v>334</v>
      </c>
      <c r="C48" t="s">
        <v>188</v>
      </c>
      <c r="D48" t="s">
        <v>186</v>
      </c>
      <c r="E48" t="str">
        <f t="shared" si="1"/>
        <v>YN</v>
      </c>
      <c r="F48" t="s">
        <v>230</v>
      </c>
      <c r="G48" s="81">
        <v>652</v>
      </c>
      <c r="H48" s="81">
        <v>653.4</v>
      </c>
      <c r="I48" s="81">
        <v>44.6</v>
      </c>
      <c r="J48" s="81">
        <v>723.2</v>
      </c>
    </row>
    <row r="49" spans="1:10">
      <c r="A49" t="s">
        <v>267</v>
      </c>
      <c r="B49" t="s">
        <v>334</v>
      </c>
      <c r="C49" t="s">
        <v>188</v>
      </c>
      <c r="D49" t="s">
        <v>188</v>
      </c>
      <c r="E49" t="str">
        <f t="shared" si="1"/>
        <v>YY</v>
      </c>
      <c r="F49" t="s">
        <v>230</v>
      </c>
      <c r="G49" s="81">
        <v>652.6</v>
      </c>
      <c r="H49" s="81">
        <v>654.9</v>
      </c>
      <c r="I49" s="81">
        <v>46.4</v>
      </c>
      <c r="J49" s="81">
        <v>722.5</v>
      </c>
    </row>
    <row r="50" spans="1:10">
      <c r="A50" t="s">
        <v>273</v>
      </c>
      <c r="B50" t="s">
        <v>334</v>
      </c>
      <c r="C50" t="s">
        <v>188</v>
      </c>
      <c r="D50" t="s">
        <v>186</v>
      </c>
      <c r="E50" t="str">
        <f t="shared" si="1"/>
        <v>YN</v>
      </c>
      <c r="F50" t="s">
        <v>230</v>
      </c>
      <c r="G50" s="81">
        <v>551.9</v>
      </c>
      <c r="H50" s="81">
        <v>553.4</v>
      </c>
      <c r="I50" s="81">
        <v>50.2</v>
      </c>
      <c r="J50" s="81">
        <v>621.6</v>
      </c>
    </row>
    <row r="51" spans="1:10">
      <c r="A51" t="s">
        <v>274</v>
      </c>
      <c r="B51" t="s">
        <v>334</v>
      </c>
      <c r="C51" t="s">
        <v>188</v>
      </c>
      <c r="D51" t="s">
        <v>186</v>
      </c>
      <c r="E51" t="str">
        <f t="shared" si="1"/>
        <v>YN</v>
      </c>
      <c r="F51" t="s">
        <v>230</v>
      </c>
      <c r="G51" s="81">
        <v>533.6</v>
      </c>
      <c r="H51" s="81">
        <v>527.70000000000005</v>
      </c>
      <c r="I51" s="81">
        <v>40</v>
      </c>
      <c r="J51" s="81">
        <v>591.79999999999995</v>
      </c>
    </row>
    <row r="52" spans="1:10">
      <c r="A52" t="s">
        <v>292</v>
      </c>
      <c r="B52" t="s">
        <v>334</v>
      </c>
      <c r="C52" t="s">
        <v>188</v>
      </c>
      <c r="D52" t="s">
        <v>186</v>
      </c>
      <c r="E52" t="str">
        <f t="shared" si="1"/>
        <v>YN</v>
      </c>
      <c r="F52" t="s">
        <v>230</v>
      </c>
      <c r="G52" s="81">
        <v>479.3</v>
      </c>
      <c r="H52" s="81">
        <v>484.3</v>
      </c>
      <c r="I52" s="81">
        <v>19.399999999999999</v>
      </c>
      <c r="J52" s="81">
        <v>548.9</v>
      </c>
    </row>
    <row r="53" spans="1:10">
      <c r="A53" t="s">
        <v>287</v>
      </c>
      <c r="B53" t="s">
        <v>334</v>
      </c>
      <c r="C53" t="s">
        <v>188</v>
      </c>
      <c r="D53" t="s">
        <v>188</v>
      </c>
      <c r="E53" t="str">
        <f t="shared" si="1"/>
        <v>YY</v>
      </c>
      <c r="F53" t="s">
        <v>332</v>
      </c>
      <c r="G53" s="81">
        <v>494.5</v>
      </c>
      <c r="H53" s="81">
        <v>495.5</v>
      </c>
      <c r="I53" s="81">
        <v>39.299999999999997</v>
      </c>
      <c r="J53" s="81">
        <v>541.4</v>
      </c>
    </row>
    <row r="54" spans="1:10">
      <c r="A54" t="s">
        <v>296</v>
      </c>
      <c r="B54" t="s">
        <v>334</v>
      </c>
      <c r="C54" t="s">
        <v>188</v>
      </c>
      <c r="D54" t="s">
        <v>186</v>
      </c>
      <c r="E54" t="str">
        <f t="shared" si="1"/>
        <v>YN</v>
      </c>
      <c r="F54" t="s">
        <v>231</v>
      </c>
      <c r="G54" s="81">
        <v>388.4</v>
      </c>
      <c r="H54" s="81">
        <v>392.3</v>
      </c>
      <c r="I54" s="81">
        <v>65.5</v>
      </c>
      <c r="J54" s="81">
        <v>408.9</v>
      </c>
    </row>
    <row r="55" spans="1:10">
      <c r="A55" t="s">
        <v>291</v>
      </c>
      <c r="B55" t="s">
        <v>333</v>
      </c>
      <c r="C55" t="s">
        <v>186</v>
      </c>
      <c r="D55" t="s">
        <v>188</v>
      </c>
      <c r="E55" t="str">
        <f t="shared" si="1"/>
        <v>NY</v>
      </c>
      <c r="F55" t="s">
        <v>229</v>
      </c>
      <c r="G55" s="81">
        <v>486.3</v>
      </c>
      <c r="H55" s="81">
        <v>498.7</v>
      </c>
      <c r="I55" s="81">
        <v>874.4</v>
      </c>
      <c r="J55" s="81">
        <v>63.5</v>
      </c>
    </row>
    <row r="56" spans="1:10">
      <c r="A56" t="s">
        <v>290</v>
      </c>
      <c r="B56" t="s">
        <v>333</v>
      </c>
      <c r="C56" t="s">
        <v>186</v>
      </c>
      <c r="D56" t="s">
        <v>188</v>
      </c>
      <c r="E56" t="str">
        <f t="shared" si="1"/>
        <v>NY</v>
      </c>
      <c r="F56" t="s">
        <v>229</v>
      </c>
      <c r="G56" s="81">
        <v>487.2</v>
      </c>
      <c r="H56" s="81">
        <v>499.1</v>
      </c>
      <c r="I56" s="81">
        <v>876.1</v>
      </c>
      <c r="J56" s="81">
        <v>63.1</v>
      </c>
    </row>
    <row r="57" spans="1:10">
      <c r="A57" t="s">
        <v>286</v>
      </c>
      <c r="B57" t="s">
        <v>333</v>
      </c>
      <c r="C57" t="s">
        <v>186</v>
      </c>
      <c r="D57" t="s">
        <v>188</v>
      </c>
      <c r="E57" t="str">
        <f t="shared" si="1"/>
        <v>NY</v>
      </c>
      <c r="F57" t="s">
        <v>229</v>
      </c>
      <c r="G57" s="81">
        <v>494.8</v>
      </c>
      <c r="H57" s="81">
        <v>510.5</v>
      </c>
      <c r="I57" s="81">
        <v>888.6</v>
      </c>
      <c r="J57" s="81">
        <v>67.400000000000006</v>
      </c>
    </row>
    <row r="58" spans="1:10">
      <c r="A58" t="s">
        <v>288</v>
      </c>
      <c r="B58" t="s">
        <v>333</v>
      </c>
      <c r="C58" t="s">
        <v>186</v>
      </c>
      <c r="D58" t="s">
        <v>188</v>
      </c>
      <c r="E58" t="str">
        <f t="shared" si="1"/>
        <v>NY</v>
      </c>
      <c r="F58" t="s">
        <v>229</v>
      </c>
      <c r="G58" s="81">
        <v>494.2</v>
      </c>
      <c r="H58" s="81">
        <v>510.7</v>
      </c>
      <c r="I58" s="81">
        <v>889.2</v>
      </c>
      <c r="J58" s="81">
        <v>65.900000000000006</v>
      </c>
    </row>
    <row r="59" spans="1:10">
      <c r="A59" t="s">
        <v>277</v>
      </c>
      <c r="B59" t="s">
        <v>333</v>
      </c>
      <c r="C59" t="s">
        <v>186</v>
      </c>
      <c r="D59" t="s">
        <v>188</v>
      </c>
      <c r="E59" t="str">
        <f t="shared" si="1"/>
        <v>NY</v>
      </c>
      <c r="F59" t="s">
        <v>229</v>
      </c>
      <c r="G59" s="81">
        <v>502.4</v>
      </c>
      <c r="H59" s="81">
        <v>518.5</v>
      </c>
      <c r="I59" s="81">
        <v>867.4</v>
      </c>
      <c r="J59" s="81">
        <v>79.599999999999994</v>
      </c>
    </row>
    <row r="60" spans="1:10">
      <c r="A60" t="s">
        <v>285</v>
      </c>
      <c r="B60" t="s">
        <v>333</v>
      </c>
      <c r="C60" t="s">
        <v>186</v>
      </c>
      <c r="D60" t="s">
        <v>188</v>
      </c>
      <c r="E60" t="str">
        <f t="shared" si="1"/>
        <v>NY</v>
      </c>
      <c r="F60" t="s">
        <v>229</v>
      </c>
      <c r="G60" s="81">
        <v>495.4</v>
      </c>
      <c r="H60" s="81">
        <v>512.70000000000005</v>
      </c>
      <c r="I60" s="81">
        <v>888.5</v>
      </c>
      <c r="J60" s="81">
        <v>70.5</v>
      </c>
    </row>
    <row r="61" spans="1:10">
      <c r="A61" t="s">
        <v>282</v>
      </c>
      <c r="B61" t="s">
        <v>333</v>
      </c>
      <c r="C61" t="s">
        <v>186</v>
      </c>
      <c r="D61" t="s">
        <v>188</v>
      </c>
      <c r="E61" t="str">
        <f t="shared" si="1"/>
        <v>NY</v>
      </c>
      <c r="F61" t="s">
        <v>229</v>
      </c>
      <c r="G61" s="81">
        <v>498.2</v>
      </c>
      <c r="H61" s="81">
        <v>513.79999999999995</v>
      </c>
      <c r="I61" s="81">
        <v>878.7</v>
      </c>
      <c r="J61" s="81">
        <v>69.7</v>
      </c>
    </row>
    <row r="62" spans="1:10">
      <c r="A62" t="s">
        <v>294</v>
      </c>
      <c r="B62" t="s">
        <v>333</v>
      </c>
      <c r="C62" t="s">
        <v>186</v>
      </c>
      <c r="D62" t="s">
        <v>188</v>
      </c>
      <c r="E62" t="str">
        <f t="shared" si="1"/>
        <v>NY</v>
      </c>
      <c r="F62" t="s">
        <v>229</v>
      </c>
      <c r="G62" s="81">
        <v>443</v>
      </c>
      <c r="H62" s="81">
        <v>472.7</v>
      </c>
      <c r="I62" s="81">
        <v>833.5</v>
      </c>
      <c r="J62" s="81">
        <v>64.599999999999994</v>
      </c>
    </row>
    <row r="63" spans="1:10">
      <c r="A63" t="s">
        <v>289</v>
      </c>
      <c r="B63" t="s">
        <v>333</v>
      </c>
      <c r="C63" t="s">
        <v>186</v>
      </c>
      <c r="D63" t="s">
        <v>188</v>
      </c>
      <c r="E63" t="str">
        <f t="shared" si="1"/>
        <v>NY</v>
      </c>
      <c r="F63" t="s">
        <v>229</v>
      </c>
      <c r="G63" s="81">
        <v>492.5</v>
      </c>
      <c r="H63" s="81">
        <v>508.7</v>
      </c>
      <c r="I63" s="81">
        <v>877.5</v>
      </c>
      <c r="J63" s="81">
        <v>65.7</v>
      </c>
    </row>
    <row r="64" spans="1:10">
      <c r="A64" t="s">
        <v>284</v>
      </c>
      <c r="B64" t="s">
        <v>333</v>
      </c>
      <c r="C64" t="s">
        <v>186</v>
      </c>
      <c r="D64" t="s">
        <v>188</v>
      </c>
      <c r="E64" t="str">
        <f t="shared" si="1"/>
        <v>NY</v>
      </c>
      <c r="F64" t="s">
        <v>229</v>
      </c>
      <c r="G64" s="81">
        <v>497.4</v>
      </c>
      <c r="H64" s="81">
        <v>515.20000000000005</v>
      </c>
      <c r="I64" s="81">
        <v>889.7</v>
      </c>
      <c r="J64" s="81">
        <v>69.900000000000006</v>
      </c>
    </row>
    <row r="65" spans="1:10">
      <c r="A65" t="s">
        <v>278</v>
      </c>
      <c r="B65" t="s">
        <v>333</v>
      </c>
      <c r="C65" t="s">
        <v>186</v>
      </c>
      <c r="D65" t="s">
        <v>188</v>
      </c>
      <c r="E65" t="str">
        <f t="shared" si="1"/>
        <v>NY</v>
      </c>
      <c r="F65" t="s">
        <v>229</v>
      </c>
      <c r="G65" s="81">
        <v>501.4</v>
      </c>
      <c r="H65" s="81">
        <v>517.6</v>
      </c>
      <c r="I65" s="81">
        <v>873.1</v>
      </c>
      <c r="J65" s="81">
        <v>79.3</v>
      </c>
    </row>
    <row r="66" spans="1:10">
      <c r="A66" t="s">
        <v>275</v>
      </c>
      <c r="B66" t="s">
        <v>333</v>
      </c>
      <c r="C66" t="s">
        <v>186</v>
      </c>
      <c r="D66" t="s">
        <v>188</v>
      </c>
      <c r="E66" t="str">
        <f t="shared" ref="E66:E78" si="2">C66&amp;""&amp;D66</f>
        <v>NY</v>
      </c>
      <c r="F66" t="s">
        <v>229</v>
      </c>
      <c r="G66" s="81">
        <v>502.9</v>
      </c>
      <c r="H66" s="81">
        <v>516.6</v>
      </c>
      <c r="I66" s="81">
        <v>868.4</v>
      </c>
      <c r="J66" s="81">
        <v>73.5</v>
      </c>
    </row>
    <row r="67" spans="1:10">
      <c r="A67" t="s">
        <v>281</v>
      </c>
      <c r="B67" t="s">
        <v>333</v>
      </c>
      <c r="C67" t="s">
        <v>186</v>
      </c>
      <c r="D67" t="s">
        <v>188</v>
      </c>
      <c r="E67" t="str">
        <f t="shared" si="2"/>
        <v>NY</v>
      </c>
      <c r="F67" t="s">
        <v>229</v>
      </c>
      <c r="G67" s="81">
        <v>498.5</v>
      </c>
      <c r="H67" s="81">
        <v>511.3</v>
      </c>
      <c r="I67" s="81">
        <v>864.9</v>
      </c>
      <c r="J67" s="81">
        <v>70.599999999999994</v>
      </c>
    </row>
    <row r="68" spans="1:10">
      <c r="A68" t="s">
        <v>276</v>
      </c>
      <c r="B68" t="s">
        <v>333</v>
      </c>
      <c r="C68" t="s">
        <v>186</v>
      </c>
      <c r="D68" t="s">
        <v>188</v>
      </c>
      <c r="E68" t="str">
        <f t="shared" si="2"/>
        <v>NY</v>
      </c>
      <c r="F68" t="s">
        <v>229</v>
      </c>
      <c r="G68" s="81">
        <v>502.8</v>
      </c>
      <c r="H68" s="81">
        <v>516</v>
      </c>
      <c r="I68" s="81">
        <v>865</v>
      </c>
      <c r="J68" s="81">
        <v>74.3</v>
      </c>
    </row>
    <row r="69" spans="1:10">
      <c r="A69" t="s">
        <v>320</v>
      </c>
      <c r="B69" t="s">
        <v>333</v>
      </c>
      <c r="C69" t="s">
        <v>188</v>
      </c>
      <c r="D69" t="s">
        <v>186</v>
      </c>
      <c r="E69" t="str">
        <f t="shared" si="2"/>
        <v>YN</v>
      </c>
      <c r="F69" t="s">
        <v>231</v>
      </c>
      <c r="G69" s="81">
        <v>121.4</v>
      </c>
      <c r="H69" s="81">
        <v>124.3</v>
      </c>
      <c r="I69" s="81">
        <v>139.69999999999999</v>
      </c>
      <c r="J69" s="81">
        <v>42</v>
      </c>
    </row>
    <row r="70" spans="1:10">
      <c r="A70" t="s">
        <v>317</v>
      </c>
      <c r="B70" t="s">
        <v>333</v>
      </c>
      <c r="C70" t="s">
        <v>188</v>
      </c>
      <c r="D70" t="s">
        <v>186</v>
      </c>
      <c r="E70" t="str">
        <f t="shared" si="2"/>
        <v>YN</v>
      </c>
      <c r="F70" t="s">
        <v>231</v>
      </c>
      <c r="G70" s="81">
        <v>202.8</v>
      </c>
      <c r="H70" s="81">
        <v>214.5</v>
      </c>
      <c r="I70" s="81">
        <v>286.60000000000002</v>
      </c>
      <c r="J70" s="81">
        <v>58.3</v>
      </c>
    </row>
    <row r="71" spans="1:10">
      <c r="A71" t="s">
        <v>318</v>
      </c>
      <c r="B71" t="s">
        <v>333</v>
      </c>
      <c r="C71" t="s">
        <v>188</v>
      </c>
      <c r="D71" t="s">
        <v>186</v>
      </c>
      <c r="E71" t="str">
        <f t="shared" si="2"/>
        <v>YN</v>
      </c>
      <c r="F71" t="s">
        <v>231</v>
      </c>
      <c r="G71" s="81">
        <v>175.5</v>
      </c>
      <c r="H71" s="81">
        <v>188.4</v>
      </c>
      <c r="I71" s="81">
        <v>271.10000000000002</v>
      </c>
      <c r="J71" s="81">
        <v>43.5</v>
      </c>
    </row>
    <row r="72" spans="1:10">
      <c r="A72" t="s">
        <v>311</v>
      </c>
      <c r="B72" t="s">
        <v>334</v>
      </c>
      <c r="C72" t="s">
        <v>188</v>
      </c>
      <c r="D72" t="s">
        <v>186</v>
      </c>
      <c r="E72" t="str">
        <f t="shared" si="2"/>
        <v>YN</v>
      </c>
      <c r="F72" t="s">
        <v>231</v>
      </c>
      <c r="G72" s="81">
        <v>290</v>
      </c>
      <c r="H72" s="81">
        <v>292.3</v>
      </c>
      <c r="I72" s="81">
        <v>33</v>
      </c>
      <c r="J72" s="81">
        <v>312</v>
      </c>
    </row>
    <row r="73" spans="1:10">
      <c r="A73" t="s">
        <v>310</v>
      </c>
      <c r="B73" t="s">
        <v>334</v>
      </c>
      <c r="C73" t="s">
        <v>188</v>
      </c>
      <c r="D73" t="s">
        <v>186</v>
      </c>
      <c r="E73" t="str">
        <f t="shared" si="2"/>
        <v>YN</v>
      </c>
      <c r="F73" t="s">
        <v>231</v>
      </c>
      <c r="G73" s="81">
        <v>293</v>
      </c>
      <c r="H73" s="81">
        <v>296.3</v>
      </c>
      <c r="I73" s="81">
        <v>33.200000000000003</v>
      </c>
      <c r="J73" s="81">
        <v>319</v>
      </c>
    </row>
    <row r="74" spans="1:10">
      <c r="A74" t="s">
        <v>308</v>
      </c>
      <c r="B74" t="s">
        <v>334</v>
      </c>
      <c r="C74" t="s">
        <v>188</v>
      </c>
      <c r="D74" t="s">
        <v>186</v>
      </c>
      <c r="E74" t="str">
        <f t="shared" si="2"/>
        <v>YN</v>
      </c>
      <c r="F74" t="s">
        <v>231</v>
      </c>
      <c r="G74" s="81">
        <v>307.89999999999998</v>
      </c>
      <c r="H74" s="81">
        <v>308.60000000000002</v>
      </c>
      <c r="I74" s="81">
        <v>36.5</v>
      </c>
      <c r="J74" s="81">
        <v>321.10000000000002</v>
      </c>
    </row>
    <row r="75" spans="1:10">
      <c r="A75" t="s">
        <v>316</v>
      </c>
      <c r="B75" t="s">
        <v>334</v>
      </c>
      <c r="C75" t="s">
        <v>188</v>
      </c>
      <c r="D75" t="s">
        <v>186</v>
      </c>
      <c r="E75" t="str">
        <f t="shared" si="2"/>
        <v>YN</v>
      </c>
      <c r="F75" t="s">
        <v>231</v>
      </c>
      <c r="G75" s="81">
        <v>269.5</v>
      </c>
      <c r="H75" s="81">
        <v>267.5</v>
      </c>
      <c r="I75" s="81">
        <v>23.3</v>
      </c>
      <c r="J75" s="81">
        <v>291.3</v>
      </c>
    </row>
    <row r="76" spans="1:10">
      <c r="A76" t="s">
        <v>271</v>
      </c>
      <c r="B76" t="s">
        <v>334</v>
      </c>
      <c r="C76" t="s">
        <v>188</v>
      </c>
      <c r="D76" t="s">
        <v>186</v>
      </c>
      <c r="E76" t="str">
        <f t="shared" si="2"/>
        <v>YN</v>
      </c>
      <c r="F76" t="s">
        <v>230</v>
      </c>
      <c r="G76" s="81">
        <v>591.6</v>
      </c>
      <c r="H76" s="81">
        <v>593</v>
      </c>
      <c r="I76" s="81">
        <v>50</v>
      </c>
      <c r="J76" s="81">
        <v>647.6</v>
      </c>
    </row>
    <row r="77" spans="1:10">
      <c r="A77" t="s">
        <v>299</v>
      </c>
      <c r="B77" t="s">
        <v>334</v>
      </c>
      <c r="C77" t="s">
        <v>188</v>
      </c>
      <c r="D77" t="s">
        <v>186</v>
      </c>
      <c r="E77" t="str">
        <f t="shared" si="2"/>
        <v>YN</v>
      </c>
      <c r="F77" t="s">
        <v>231</v>
      </c>
      <c r="G77" s="81">
        <v>370.9</v>
      </c>
      <c r="H77" s="81">
        <v>373.9</v>
      </c>
      <c r="I77" s="81">
        <v>52.9</v>
      </c>
      <c r="J77" s="81">
        <v>398.6</v>
      </c>
    </row>
    <row r="78" spans="1:10">
      <c r="A78" t="s">
        <v>460</v>
      </c>
      <c r="B78" t="s">
        <v>334</v>
      </c>
      <c r="C78" t="s">
        <v>188</v>
      </c>
      <c r="D78" t="s">
        <v>186</v>
      </c>
      <c r="E78" t="str">
        <f t="shared" si="2"/>
        <v>YN</v>
      </c>
      <c r="F78" t="s">
        <v>230</v>
      </c>
      <c r="G78" s="81">
        <v>649</v>
      </c>
      <c r="H78" s="81">
        <v>651.1</v>
      </c>
      <c r="I78" s="81">
        <v>39.200000000000003</v>
      </c>
      <c r="J78" s="81">
        <v>725.3</v>
      </c>
    </row>
  </sheetData>
  <sortState xmlns:xlrd2="http://schemas.microsoft.com/office/spreadsheetml/2017/richdata2" ref="A2:J79">
    <sortCondition ref="A1:A79"/>
  </sortState>
  <phoneticPr fontId="4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F1B43-9611-7842-B98C-A5CDB5FB5DA1}">
  <sheetPr codeName="Sheet6"/>
  <dimension ref="A1:C359"/>
  <sheetViews>
    <sheetView zoomScale="90" zoomScaleNormal="90" workbookViewId="0">
      <selection activeCell="E2" sqref="E2"/>
    </sheetView>
  </sheetViews>
  <sheetFormatPr baseColWidth="10" defaultRowHeight="15"/>
  <sheetData>
    <row r="1" spans="1:3">
      <c r="A1" t="s">
        <v>5</v>
      </c>
      <c r="B1" t="s">
        <v>190</v>
      </c>
      <c r="C1" t="s">
        <v>191</v>
      </c>
    </row>
    <row r="2" spans="1:3">
      <c r="A2">
        <v>1</v>
      </c>
      <c r="B2" t="s">
        <v>192</v>
      </c>
    </row>
    <row r="3" spans="1:3">
      <c r="A3">
        <v>2</v>
      </c>
      <c r="B3" t="s">
        <v>192</v>
      </c>
    </row>
    <row r="4" spans="1:3">
      <c r="A4">
        <v>3</v>
      </c>
      <c r="B4" t="s">
        <v>192</v>
      </c>
    </row>
    <row r="5" spans="1:3">
      <c r="A5">
        <v>4</v>
      </c>
      <c r="B5" t="s">
        <v>192</v>
      </c>
    </row>
    <row r="6" spans="1:3">
      <c r="A6">
        <v>5</v>
      </c>
      <c r="B6" t="s">
        <v>192</v>
      </c>
    </row>
    <row r="7" spans="1:3">
      <c r="A7">
        <v>6</v>
      </c>
      <c r="B7" t="s">
        <v>192</v>
      </c>
    </row>
    <row r="8" spans="1:3">
      <c r="A8">
        <v>7</v>
      </c>
      <c r="B8" t="s">
        <v>192</v>
      </c>
    </row>
    <row r="9" spans="1:3">
      <c r="A9">
        <v>8</v>
      </c>
      <c r="B9" t="s">
        <v>192</v>
      </c>
    </row>
    <row r="10" spans="1:3">
      <c r="A10">
        <v>9</v>
      </c>
      <c r="B10" t="s">
        <v>192</v>
      </c>
    </row>
    <row r="11" spans="1:3">
      <c r="A11">
        <v>10</v>
      </c>
      <c r="B11" t="s">
        <v>192</v>
      </c>
    </row>
    <row r="12" spans="1:3">
      <c r="A12">
        <v>11</v>
      </c>
      <c r="B12" t="s">
        <v>192</v>
      </c>
      <c r="C12" t="s">
        <v>188</v>
      </c>
    </row>
    <row r="13" spans="1:3">
      <c r="A13">
        <v>12</v>
      </c>
      <c r="B13" t="s">
        <v>192</v>
      </c>
    </row>
    <row r="14" spans="1:3">
      <c r="A14">
        <v>13</v>
      </c>
      <c r="B14" t="s">
        <v>192</v>
      </c>
    </row>
    <row r="15" spans="1:3">
      <c r="A15">
        <v>14</v>
      </c>
      <c r="B15" t="s">
        <v>192</v>
      </c>
    </row>
    <row r="16" spans="1:3">
      <c r="A16">
        <v>15</v>
      </c>
      <c r="B16" t="s">
        <v>192</v>
      </c>
    </row>
    <row r="17" spans="1:3">
      <c r="A17">
        <v>16</v>
      </c>
      <c r="B17" t="s">
        <v>192</v>
      </c>
      <c r="C17" t="s">
        <v>188</v>
      </c>
    </row>
    <row r="18" spans="1:3">
      <c r="A18">
        <v>17</v>
      </c>
      <c r="B18" t="s">
        <v>192</v>
      </c>
    </row>
    <row r="19" spans="1:3">
      <c r="A19">
        <v>18</v>
      </c>
      <c r="B19" t="s">
        <v>192</v>
      </c>
    </row>
    <row r="20" spans="1:3">
      <c r="A20">
        <v>19</v>
      </c>
      <c r="B20" t="s">
        <v>192</v>
      </c>
    </row>
    <row r="21" spans="1:3">
      <c r="A21">
        <v>20</v>
      </c>
      <c r="B21" t="s">
        <v>192</v>
      </c>
    </row>
    <row r="22" spans="1:3">
      <c r="A22">
        <v>21</v>
      </c>
      <c r="B22" t="s">
        <v>192</v>
      </c>
    </row>
    <row r="23" spans="1:3">
      <c r="A23">
        <v>22</v>
      </c>
      <c r="B23" t="s">
        <v>192</v>
      </c>
    </row>
    <row r="24" spans="1:3">
      <c r="A24">
        <v>23</v>
      </c>
      <c r="B24" t="s">
        <v>192</v>
      </c>
      <c r="C24" t="s">
        <v>188</v>
      </c>
    </row>
    <row r="25" spans="1:3">
      <c r="A25">
        <v>24</v>
      </c>
      <c r="B25" t="s">
        <v>192</v>
      </c>
    </row>
    <row r="26" spans="1:3">
      <c r="A26">
        <v>25</v>
      </c>
      <c r="B26" t="s">
        <v>192</v>
      </c>
    </row>
    <row r="27" spans="1:3">
      <c r="A27">
        <v>26</v>
      </c>
      <c r="B27" t="s">
        <v>192</v>
      </c>
    </row>
    <row r="28" spans="1:3">
      <c r="A28">
        <v>27</v>
      </c>
      <c r="B28" t="s">
        <v>192</v>
      </c>
    </row>
    <row r="29" spans="1:3">
      <c r="A29">
        <v>28</v>
      </c>
      <c r="B29" t="s">
        <v>192</v>
      </c>
    </row>
    <row r="30" spans="1:3">
      <c r="A30">
        <v>29</v>
      </c>
      <c r="B30" t="s">
        <v>192</v>
      </c>
    </row>
    <row r="31" spans="1:3">
      <c r="A31">
        <v>30</v>
      </c>
      <c r="B31" t="s">
        <v>192</v>
      </c>
    </row>
    <row r="32" spans="1:3">
      <c r="A32">
        <v>31</v>
      </c>
      <c r="B32" t="s">
        <v>192</v>
      </c>
    </row>
    <row r="33" spans="1:3">
      <c r="A33">
        <v>32</v>
      </c>
      <c r="B33" t="s">
        <v>192</v>
      </c>
    </row>
    <row r="34" spans="1:3">
      <c r="A34">
        <v>33</v>
      </c>
      <c r="B34" t="s">
        <v>192</v>
      </c>
    </row>
    <row r="35" spans="1:3">
      <c r="A35">
        <v>34</v>
      </c>
      <c r="B35" t="s">
        <v>192</v>
      </c>
      <c r="C35" t="s">
        <v>188</v>
      </c>
    </row>
    <row r="36" spans="1:3">
      <c r="A36">
        <v>35</v>
      </c>
      <c r="B36" t="s">
        <v>192</v>
      </c>
    </row>
    <row r="37" spans="1:3">
      <c r="A37">
        <v>36</v>
      </c>
      <c r="B37" t="s">
        <v>192</v>
      </c>
    </row>
    <row r="38" spans="1:3">
      <c r="A38">
        <v>37</v>
      </c>
      <c r="B38" t="s">
        <v>192</v>
      </c>
    </row>
    <row r="39" spans="1:3">
      <c r="A39">
        <v>38</v>
      </c>
      <c r="B39" t="s">
        <v>192</v>
      </c>
    </row>
    <row r="40" spans="1:3">
      <c r="A40">
        <v>39</v>
      </c>
      <c r="B40" t="s">
        <v>192</v>
      </c>
    </row>
    <row r="41" spans="1:3">
      <c r="A41">
        <v>40</v>
      </c>
      <c r="B41" t="s">
        <v>192</v>
      </c>
      <c r="C41" t="s">
        <v>188</v>
      </c>
    </row>
    <row r="42" spans="1:3">
      <c r="A42">
        <v>41</v>
      </c>
      <c r="B42" t="s">
        <v>192</v>
      </c>
    </row>
    <row r="43" spans="1:3">
      <c r="A43">
        <v>42</v>
      </c>
      <c r="B43" t="s">
        <v>192</v>
      </c>
    </row>
    <row r="44" spans="1:3">
      <c r="A44">
        <v>43</v>
      </c>
      <c r="B44" t="s">
        <v>192</v>
      </c>
      <c r="C44" t="s">
        <v>188</v>
      </c>
    </row>
    <row r="45" spans="1:3">
      <c r="A45">
        <v>44</v>
      </c>
      <c r="B45" t="s">
        <v>192</v>
      </c>
    </row>
    <row r="46" spans="1:3">
      <c r="A46">
        <v>45</v>
      </c>
      <c r="B46" t="s">
        <v>192</v>
      </c>
    </row>
    <row r="47" spans="1:3">
      <c r="A47">
        <v>46</v>
      </c>
      <c r="B47" t="s">
        <v>192</v>
      </c>
    </row>
    <row r="48" spans="1:3">
      <c r="A48">
        <v>47</v>
      </c>
      <c r="B48" t="s">
        <v>192</v>
      </c>
      <c r="C48" t="s">
        <v>188</v>
      </c>
    </row>
    <row r="49" spans="1:2">
      <c r="A49">
        <v>48</v>
      </c>
      <c r="B49" t="s">
        <v>192</v>
      </c>
    </row>
    <row r="50" spans="1:2">
      <c r="A50">
        <v>49</v>
      </c>
      <c r="B50" t="s">
        <v>192</v>
      </c>
    </row>
    <row r="51" spans="1:2">
      <c r="A51">
        <v>50</v>
      </c>
      <c r="B51" t="s">
        <v>192</v>
      </c>
    </row>
    <row r="52" spans="1:2">
      <c r="A52">
        <v>51</v>
      </c>
      <c r="B52" t="s">
        <v>192</v>
      </c>
    </row>
    <row r="53" spans="1:2">
      <c r="A53">
        <v>52</v>
      </c>
      <c r="B53" t="s">
        <v>192</v>
      </c>
    </row>
    <row r="54" spans="1:2">
      <c r="A54">
        <v>53</v>
      </c>
      <c r="B54" t="s">
        <v>192</v>
      </c>
    </row>
    <row r="55" spans="1:2">
      <c r="A55">
        <v>54</v>
      </c>
      <c r="B55" t="s">
        <v>192</v>
      </c>
    </row>
    <row r="56" spans="1:2">
      <c r="A56">
        <v>55</v>
      </c>
      <c r="B56" t="s">
        <v>192</v>
      </c>
    </row>
    <row r="57" spans="1:2">
      <c r="A57">
        <v>56</v>
      </c>
      <c r="B57" t="s">
        <v>192</v>
      </c>
    </row>
    <row r="58" spans="1:2">
      <c r="A58">
        <v>57</v>
      </c>
      <c r="B58" t="s">
        <v>192</v>
      </c>
    </row>
    <row r="59" spans="1:2">
      <c r="A59">
        <v>58</v>
      </c>
      <c r="B59" t="s">
        <v>192</v>
      </c>
    </row>
    <row r="60" spans="1:2">
      <c r="A60">
        <v>59</v>
      </c>
      <c r="B60" t="s">
        <v>192</v>
      </c>
    </row>
    <row r="61" spans="1:2">
      <c r="A61">
        <v>60</v>
      </c>
      <c r="B61" t="s">
        <v>192</v>
      </c>
    </row>
    <row r="62" spans="1:2">
      <c r="A62">
        <v>61</v>
      </c>
      <c r="B62" t="s">
        <v>192</v>
      </c>
    </row>
    <row r="63" spans="1:2">
      <c r="A63">
        <v>62</v>
      </c>
      <c r="B63" t="s">
        <v>192</v>
      </c>
    </row>
    <row r="64" spans="1:2">
      <c r="A64">
        <v>63</v>
      </c>
      <c r="B64" t="s">
        <v>192</v>
      </c>
    </row>
    <row r="65" spans="1:2">
      <c r="A65">
        <v>64</v>
      </c>
      <c r="B65" t="s">
        <v>192</v>
      </c>
    </row>
    <row r="66" spans="1:2">
      <c r="A66">
        <v>65</v>
      </c>
      <c r="B66" t="s">
        <v>192</v>
      </c>
    </row>
    <row r="67" spans="1:2">
      <c r="A67">
        <v>66</v>
      </c>
      <c r="B67" t="s">
        <v>192</v>
      </c>
    </row>
    <row r="68" spans="1:2">
      <c r="A68">
        <v>67</v>
      </c>
      <c r="B68" t="s">
        <v>192</v>
      </c>
    </row>
    <row r="69" spans="1:2">
      <c r="A69">
        <v>68</v>
      </c>
      <c r="B69" t="s">
        <v>192</v>
      </c>
    </row>
    <row r="70" spans="1:2">
      <c r="A70">
        <v>69</v>
      </c>
      <c r="B70" t="s">
        <v>192</v>
      </c>
    </row>
    <row r="71" spans="1:2">
      <c r="A71">
        <v>70</v>
      </c>
      <c r="B71" t="s">
        <v>192</v>
      </c>
    </row>
    <row r="72" spans="1:2">
      <c r="A72">
        <v>71</v>
      </c>
      <c r="B72" t="s">
        <v>13</v>
      </c>
    </row>
    <row r="73" spans="1:2">
      <c r="A73">
        <v>72</v>
      </c>
      <c r="B73" t="s">
        <v>13</v>
      </c>
    </row>
    <row r="74" spans="1:2">
      <c r="A74">
        <v>73</v>
      </c>
      <c r="B74" t="s">
        <v>13</v>
      </c>
    </row>
    <row r="75" spans="1:2">
      <c r="A75">
        <v>74</v>
      </c>
      <c r="B75" t="s">
        <v>13</v>
      </c>
    </row>
    <row r="76" spans="1:2">
      <c r="A76">
        <v>75</v>
      </c>
      <c r="B76" t="s">
        <v>13</v>
      </c>
    </row>
    <row r="77" spans="1:2">
      <c r="A77">
        <v>76</v>
      </c>
      <c r="B77" t="s">
        <v>13</v>
      </c>
    </row>
    <row r="78" spans="1:2">
      <c r="A78">
        <v>77</v>
      </c>
      <c r="B78" t="s">
        <v>13</v>
      </c>
    </row>
    <row r="79" spans="1:2">
      <c r="A79">
        <v>78</v>
      </c>
      <c r="B79" t="s">
        <v>13</v>
      </c>
    </row>
    <row r="80" spans="1:2">
      <c r="A80">
        <v>79</v>
      </c>
      <c r="B80" t="s">
        <v>13</v>
      </c>
    </row>
    <row r="81" spans="1:2">
      <c r="A81">
        <v>80</v>
      </c>
      <c r="B81" t="s">
        <v>13</v>
      </c>
    </row>
    <row r="82" spans="1:2">
      <c r="A82">
        <v>81</v>
      </c>
      <c r="B82" t="s">
        <v>13</v>
      </c>
    </row>
    <row r="83" spans="1:2">
      <c r="A83">
        <v>82</v>
      </c>
      <c r="B83" t="s">
        <v>13</v>
      </c>
    </row>
    <row r="84" spans="1:2">
      <c r="A84">
        <v>83</v>
      </c>
      <c r="B84" t="s">
        <v>13</v>
      </c>
    </row>
    <row r="85" spans="1:2">
      <c r="A85">
        <v>84</v>
      </c>
      <c r="B85" t="s">
        <v>13</v>
      </c>
    </row>
    <row r="86" spans="1:2">
      <c r="A86">
        <v>85</v>
      </c>
      <c r="B86" t="s">
        <v>13</v>
      </c>
    </row>
    <row r="87" spans="1:2">
      <c r="A87">
        <v>86</v>
      </c>
      <c r="B87" t="s">
        <v>13</v>
      </c>
    </row>
    <row r="88" spans="1:2">
      <c r="A88">
        <v>87</v>
      </c>
      <c r="B88" t="s">
        <v>13</v>
      </c>
    </row>
    <row r="89" spans="1:2">
      <c r="A89">
        <v>88</v>
      </c>
      <c r="B89" t="s">
        <v>13</v>
      </c>
    </row>
    <row r="90" spans="1:2">
      <c r="A90">
        <v>89</v>
      </c>
      <c r="B90" t="s">
        <v>13</v>
      </c>
    </row>
    <row r="91" spans="1:2">
      <c r="A91">
        <v>90</v>
      </c>
      <c r="B91" t="s">
        <v>13</v>
      </c>
    </row>
    <row r="92" spans="1:2">
      <c r="A92">
        <v>91</v>
      </c>
      <c r="B92" t="s">
        <v>13</v>
      </c>
    </row>
    <row r="93" spans="1:2">
      <c r="A93">
        <v>92</v>
      </c>
      <c r="B93" t="s">
        <v>13</v>
      </c>
    </row>
    <row r="94" spans="1:2">
      <c r="A94">
        <v>93</v>
      </c>
      <c r="B94" t="s">
        <v>13</v>
      </c>
    </row>
    <row r="95" spans="1:2">
      <c r="A95">
        <v>94</v>
      </c>
      <c r="B95" t="s">
        <v>13</v>
      </c>
    </row>
    <row r="96" spans="1:2">
      <c r="A96">
        <v>95</v>
      </c>
      <c r="B96" t="s">
        <v>13</v>
      </c>
    </row>
    <row r="97" spans="1:3">
      <c r="A97">
        <v>96</v>
      </c>
      <c r="B97" t="s">
        <v>13</v>
      </c>
    </row>
    <row r="98" spans="1:3">
      <c r="A98">
        <v>97</v>
      </c>
      <c r="B98" t="s">
        <v>192</v>
      </c>
    </row>
    <row r="99" spans="1:3">
      <c r="A99">
        <v>98</v>
      </c>
      <c r="B99" t="s">
        <v>192</v>
      </c>
    </row>
    <row r="100" spans="1:3">
      <c r="A100">
        <v>99</v>
      </c>
      <c r="B100" t="s">
        <v>192</v>
      </c>
      <c r="C100" t="s">
        <v>188</v>
      </c>
    </row>
    <row r="101" spans="1:3">
      <c r="A101">
        <v>100</v>
      </c>
      <c r="B101" t="s">
        <v>192</v>
      </c>
      <c r="C101" t="s">
        <v>188</v>
      </c>
    </row>
    <row r="102" spans="1:3">
      <c r="A102">
        <v>101</v>
      </c>
      <c r="B102" t="s">
        <v>192</v>
      </c>
    </row>
    <row r="103" spans="1:3">
      <c r="A103">
        <v>102</v>
      </c>
      <c r="B103" t="s">
        <v>192</v>
      </c>
      <c r="C103" t="s">
        <v>188</v>
      </c>
    </row>
    <row r="104" spans="1:3">
      <c r="A104">
        <v>103</v>
      </c>
      <c r="B104" t="s">
        <v>192</v>
      </c>
    </row>
    <row r="105" spans="1:3">
      <c r="A105">
        <v>104</v>
      </c>
      <c r="B105" t="s">
        <v>192</v>
      </c>
      <c r="C105" t="s">
        <v>188</v>
      </c>
    </row>
    <row r="106" spans="1:3">
      <c r="A106">
        <v>105</v>
      </c>
      <c r="B106" t="s">
        <v>192</v>
      </c>
    </row>
    <row r="107" spans="1:3">
      <c r="A107">
        <v>106</v>
      </c>
      <c r="B107" t="s">
        <v>192</v>
      </c>
    </row>
    <row r="108" spans="1:3">
      <c r="A108">
        <v>107</v>
      </c>
      <c r="B108" t="s">
        <v>192</v>
      </c>
    </row>
    <row r="109" spans="1:3">
      <c r="A109">
        <v>108</v>
      </c>
      <c r="B109" t="s">
        <v>192</v>
      </c>
      <c r="C109" t="s">
        <v>188</v>
      </c>
    </row>
    <row r="110" spans="1:3">
      <c r="A110">
        <v>109</v>
      </c>
      <c r="B110" t="s">
        <v>192</v>
      </c>
      <c r="C110" t="s">
        <v>188</v>
      </c>
    </row>
    <row r="111" spans="1:3">
      <c r="A111">
        <v>110</v>
      </c>
      <c r="B111" t="s">
        <v>192</v>
      </c>
    </row>
    <row r="112" spans="1:3">
      <c r="A112">
        <v>111</v>
      </c>
      <c r="B112" t="s">
        <v>192</v>
      </c>
    </row>
    <row r="113" spans="1:2">
      <c r="A113">
        <v>112</v>
      </c>
      <c r="B113" t="s">
        <v>192</v>
      </c>
    </row>
    <row r="114" spans="1:2">
      <c r="A114">
        <v>113</v>
      </c>
      <c r="B114" t="s">
        <v>192</v>
      </c>
    </row>
    <row r="115" spans="1:2">
      <c r="A115">
        <v>114</v>
      </c>
      <c r="B115" t="s">
        <v>192</v>
      </c>
    </row>
    <row r="116" spans="1:2">
      <c r="A116">
        <v>115</v>
      </c>
      <c r="B116" t="s">
        <v>192</v>
      </c>
    </row>
    <row r="117" spans="1:2">
      <c r="A117">
        <v>116</v>
      </c>
      <c r="B117" t="s">
        <v>192</v>
      </c>
    </row>
    <row r="118" spans="1:2">
      <c r="A118">
        <v>117</v>
      </c>
      <c r="B118" t="s">
        <v>192</v>
      </c>
    </row>
    <row r="119" spans="1:2">
      <c r="A119">
        <v>118</v>
      </c>
      <c r="B119" t="s">
        <v>192</v>
      </c>
    </row>
    <row r="120" spans="1:2">
      <c r="A120">
        <v>119</v>
      </c>
      <c r="B120" t="s">
        <v>192</v>
      </c>
    </row>
    <row r="121" spans="1:2">
      <c r="A121">
        <v>120</v>
      </c>
      <c r="B121" t="s">
        <v>192</v>
      </c>
    </row>
    <row r="122" spans="1:2">
      <c r="A122">
        <v>121</v>
      </c>
      <c r="B122" t="s">
        <v>192</v>
      </c>
    </row>
    <row r="123" spans="1:2">
      <c r="A123">
        <v>122</v>
      </c>
      <c r="B123" t="s">
        <v>192</v>
      </c>
    </row>
    <row r="124" spans="1:2">
      <c r="A124">
        <v>123</v>
      </c>
      <c r="B124" t="s">
        <v>192</v>
      </c>
    </row>
    <row r="125" spans="1:2">
      <c r="A125">
        <v>124</v>
      </c>
      <c r="B125" t="s">
        <v>192</v>
      </c>
    </row>
    <row r="126" spans="1:2">
      <c r="A126">
        <v>125</v>
      </c>
      <c r="B126" t="s">
        <v>192</v>
      </c>
    </row>
    <row r="127" spans="1:2">
      <c r="A127">
        <v>126</v>
      </c>
      <c r="B127" t="s">
        <v>192</v>
      </c>
    </row>
    <row r="128" spans="1:2">
      <c r="A128">
        <v>127</v>
      </c>
      <c r="B128" t="s">
        <v>192</v>
      </c>
    </row>
    <row r="129" spans="1:2">
      <c r="A129">
        <v>128</v>
      </c>
      <c r="B129" t="s">
        <v>192</v>
      </c>
    </row>
    <row r="130" spans="1:2">
      <c r="A130">
        <v>129</v>
      </c>
      <c r="B130" t="s">
        <v>192</v>
      </c>
    </row>
    <row r="131" spans="1:2">
      <c r="A131">
        <v>130</v>
      </c>
      <c r="B131" t="s">
        <v>192</v>
      </c>
    </row>
    <row r="132" spans="1:2">
      <c r="A132">
        <v>131</v>
      </c>
      <c r="B132" t="s">
        <v>192</v>
      </c>
    </row>
    <row r="133" spans="1:2">
      <c r="A133">
        <v>132</v>
      </c>
      <c r="B133" t="s">
        <v>192</v>
      </c>
    </row>
    <row r="134" spans="1:2">
      <c r="A134">
        <v>133</v>
      </c>
      <c r="B134" t="s">
        <v>192</v>
      </c>
    </row>
    <row r="135" spans="1:2">
      <c r="A135">
        <v>134</v>
      </c>
      <c r="B135" t="s">
        <v>192</v>
      </c>
    </row>
    <row r="136" spans="1:2">
      <c r="A136">
        <v>135</v>
      </c>
      <c r="B136" t="s">
        <v>192</v>
      </c>
    </row>
    <row r="137" spans="1:2">
      <c r="A137">
        <v>136</v>
      </c>
      <c r="B137" t="s">
        <v>192</v>
      </c>
    </row>
    <row r="138" spans="1:2">
      <c r="A138">
        <v>137</v>
      </c>
      <c r="B138" t="s">
        <v>192</v>
      </c>
    </row>
    <row r="139" spans="1:2">
      <c r="A139">
        <v>138</v>
      </c>
      <c r="B139" t="s">
        <v>192</v>
      </c>
    </row>
    <row r="140" spans="1:2">
      <c r="A140">
        <v>139</v>
      </c>
      <c r="B140" t="s">
        <v>192</v>
      </c>
    </row>
    <row r="141" spans="1:2">
      <c r="A141">
        <v>140</v>
      </c>
      <c r="B141" t="s">
        <v>192</v>
      </c>
    </row>
    <row r="142" spans="1:2">
      <c r="A142">
        <v>141</v>
      </c>
      <c r="B142" t="s">
        <v>192</v>
      </c>
    </row>
    <row r="143" spans="1:2">
      <c r="A143">
        <v>142</v>
      </c>
      <c r="B143" t="s">
        <v>192</v>
      </c>
    </row>
    <row r="144" spans="1:2">
      <c r="A144">
        <v>143</v>
      </c>
      <c r="B144" t="s">
        <v>192</v>
      </c>
    </row>
    <row r="145" spans="1:3">
      <c r="A145">
        <v>144</v>
      </c>
      <c r="B145" t="s">
        <v>192</v>
      </c>
      <c r="C145" t="s">
        <v>188</v>
      </c>
    </row>
    <row r="146" spans="1:3">
      <c r="A146">
        <v>145</v>
      </c>
      <c r="B146" t="s">
        <v>192</v>
      </c>
    </row>
    <row r="147" spans="1:3">
      <c r="A147">
        <v>146</v>
      </c>
      <c r="B147" t="s">
        <v>192</v>
      </c>
    </row>
    <row r="148" spans="1:3">
      <c r="A148">
        <v>147</v>
      </c>
      <c r="B148" t="s">
        <v>192</v>
      </c>
    </row>
    <row r="149" spans="1:3">
      <c r="A149">
        <v>148</v>
      </c>
      <c r="B149" t="s">
        <v>192</v>
      </c>
    </row>
    <row r="150" spans="1:3">
      <c r="A150">
        <v>149</v>
      </c>
      <c r="B150" t="s">
        <v>192</v>
      </c>
    </row>
    <row r="151" spans="1:3">
      <c r="A151">
        <v>150</v>
      </c>
      <c r="B151" t="s">
        <v>192</v>
      </c>
    </row>
    <row r="152" spans="1:3">
      <c r="A152">
        <v>151</v>
      </c>
      <c r="B152" t="s">
        <v>192</v>
      </c>
    </row>
    <row r="153" spans="1:3">
      <c r="A153">
        <v>152</v>
      </c>
      <c r="B153" t="s">
        <v>192</v>
      </c>
      <c r="C153" t="s">
        <v>188</v>
      </c>
    </row>
    <row r="154" spans="1:3">
      <c r="A154">
        <v>153</v>
      </c>
      <c r="B154" t="s">
        <v>192</v>
      </c>
    </row>
    <row r="155" spans="1:3">
      <c r="A155">
        <v>154</v>
      </c>
      <c r="B155" t="s">
        <v>192</v>
      </c>
      <c r="C155" t="s">
        <v>188</v>
      </c>
    </row>
    <row r="156" spans="1:3">
      <c r="A156">
        <v>155</v>
      </c>
      <c r="B156" t="s">
        <v>192</v>
      </c>
    </row>
    <row r="157" spans="1:3">
      <c r="A157">
        <v>156</v>
      </c>
      <c r="B157" t="s">
        <v>192</v>
      </c>
    </row>
    <row r="158" spans="1:3">
      <c r="A158">
        <v>157</v>
      </c>
      <c r="B158" t="s">
        <v>192</v>
      </c>
      <c r="C158" t="s">
        <v>188</v>
      </c>
    </row>
    <row r="159" spans="1:3">
      <c r="A159">
        <v>158</v>
      </c>
      <c r="B159" t="s">
        <v>192</v>
      </c>
    </row>
    <row r="160" spans="1:3">
      <c r="A160">
        <v>159</v>
      </c>
      <c r="B160" t="s">
        <v>192</v>
      </c>
    </row>
    <row r="161" spans="1:3">
      <c r="A161">
        <v>160</v>
      </c>
      <c r="B161" t="s">
        <v>192</v>
      </c>
      <c r="C161" t="s">
        <v>188</v>
      </c>
    </row>
    <row r="162" spans="1:3">
      <c r="A162">
        <v>161</v>
      </c>
      <c r="B162" t="s">
        <v>192</v>
      </c>
    </row>
    <row r="163" spans="1:3">
      <c r="A163">
        <v>162</v>
      </c>
      <c r="B163" t="s">
        <v>192</v>
      </c>
    </row>
    <row r="164" spans="1:3">
      <c r="A164">
        <v>163</v>
      </c>
      <c r="B164" t="s">
        <v>192</v>
      </c>
    </row>
    <row r="165" spans="1:3">
      <c r="A165">
        <v>164</v>
      </c>
      <c r="B165" t="s">
        <v>192</v>
      </c>
    </row>
    <row r="166" spans="1:3">
      <c r="A166">
        <v>165</v>
      </c>
      <c r="B166" t="s">
        <v>192</v>
      </c>
    </row>
    <row r="167" spans="1:3">
      <c r="A167">
        <v>166</v>
      </c>
      <c r="B167" t="s">
        <v>192</v>
      </c>
    </row>
    <row r="168" spans="1:3">
      <c r="A168">
        <v>167</v>
      </c>
      <c r="B168" t="s">
        <v>192</v>
      </c>
    </row>
    <row r="169" spans="1:3">
      <c r="A169">
        <v>168</v>
      </c>
      <c r="B169" t="s">
        <v>13</v>
      </c>
    </row>
    <row r="170" spans="1:3">
      <c r="A170">
        <v>169</v>
      </c>
      <c r="B170" t="s">
        <v>13</v>
      </c>
    </row>
    <row r="171" spans="1:3">
      <c r="A171">
        <v>170</v>
      </c>
      <c r="B171" t="s">
        <v>13</v>
      </c>
    </row>
    <row r="172" spans="1:3">
      <c r="A172">
        <v>171</v>
      </c>
      <c r="B172" t="s">
        <v>13</v>
      </c>
    </row>
    <row r="173" spans="1:3">
      <c r="A173">
        <v>172</v>
      </c>
      <c r="B173" t="s">
        <v>13</v>
      </c>
    </row>
    <row r="174" spans="1:3">
      <c r="A174">
        <v>173</v>
      </c>
      <c r="B174" t="s">
        <v>13</v>
      </c>
    </row>
    <row r="175" spans="1:3">
      <c r="A175">
        <v>174</v>
      </c>
      <c r="B175" t="s">
        <v>13</v>
      </c>
    </row>
    <row r="176" spans="1:3">
      <c r="A176">
        <v>175</v>
      </c>
      <c r="B176" t="s">
        <v>13</v>
      </c>
    </row>
    <row r="177" spans="1:3">
      <c r="A177">
        <v>176</v>
      </c>
      <c r="B177" t="s">
        <v>13</v>
      </c>
    </row>
    <row r="178" spans="1:3">
      <c r="A178">
        <v>177</v>
      </c>
      <c r="B178" t="s">
        <v>13</v>
      </c>
    </row>
    <row r="179" spans="1:3">
      <c r="A179">
        <v>178</v>
      </c>
      <c r="B179" t="s">
        <v>13</v>
      </c>
    </row>
    <row r="180" spans="1:3">
      <c r="A180">
        <v>179</v>
      </c>
      <c r="B180" t="s">
        <v>13</v>
      </c>
    </row>
    <row r="181" spans="1:3">
      <c r="A181">
        <v>180</v>
      </c>
      <c r="B181" t="s">
        <v>13</v>
      </c>
    </row>
    <row r="182" spans="1:3">
      <c r="A182">
        <v>181</v>
      </c>
      <c r="B182" t="s">
        <v>13</v>
      </c>
    </row>
    <row r="183" spans="1:3">
      <c r="A183">
        <v>182</v>
      </c>
      <c r="B183" t="s">
        <v>13</v>
      </c>
    </row>
    <row r="184" spans="1:3">
      <c r="A184">
        <v>183</v>
      </c>
      <c r="B184" t="s">
        <v>13</v>
      </c>
    </row>
    <row r="185" spans="1:3">
      <c r="A185">
        <v>184</v>
      </c>
      <c r="B185" t="s">
        <v>13</v>
      </c>
    </row>
    <row r="186" spans="1:3">
      <c r="A186">
        <v>185</v>
      </c>
      <c r="B186" t="s">
        <v>13</v>
      </c>
    </row>
    <row r="187" spans="1:3">
      <c r="A187">
        <v>186</v>
      </c>
      <c r="B187" t="s">
        <v>13</v>
      </c>
    </row>
    <row r="188" spans="1:3">
      <c r="A188">
        <v>187</v>
      </c>
      <c r="B188" t="s">
        <v>13</v>
      </c>
    </row>
    <row r="189" spans="1:3">
      <c r="A189">
        <v>188</v>
      </c>
      <c r="B189" t="s">
        <v>13</v>
      </c>
    </row>
    <row r="190" spans="1:3">
      <c r="A190">
        <v>189</v>
      </c>
      <c r="B190" t="s">
        <v>13</v>
      </c>
      <c r="C190" t="s">
        <v>188</v>
      </c>
    </row>
    <row r="191" spans="1:3">
      <c r="A191">
        <v>190</v>
      </c>
      <c r="B191" t="s">
        <v>13</v>
      </c>
    </row>
    <row r="192" spans="1:3">
      <c r="A192">
        <v>191</v>
      </c>
      <c r="B192" t="s">
        <v>13</v>
      </c>
    </row>
    <row r="193" spans="1:2">
      <c r="A193">
        <v>192</v>
      </c>
      <c r="B193" t="s">
        <v>13</v>
      </c>
    </row>
    <row r="194" spans="1:2">
      <c r="A194">
        <v>193</v>
      </c>
      <c r="B194" t="s">
        <v>13</v>
      </c>
    </row>
    <row r="195" spans="1:2">
      <c r="A195">
        <v>194</v>
      </c>
      <c r="B195" t="s">
        <v>13</v>
      </c>
    </row>
    <row r="196" spans="1:2">
      <c r="A196">
        <v>195</v>
      </c>
      <c r="B196" t="s">
        <v>13</v>
      </c>
    </row>
    <row r="197" spans="1:2">
      <c r="A197">
        <v>196</v>
      </c>
      <c r="B197" t="s">
        <v>13</v>
      </c>
    </row>
    <row r="198" spans="1:2">
      <c r="A198">
        <v>197</v>
      </c>
      <c r="B198" t="s">
        <v>13</v>
      </c>
    </row>
    <row r="199" spans="1:2">
      <c r="A199">
        <v>198</v>
      </c>
      <c r="B199" t="s">
        <v>13</v>
      </c>
    </row>
    <row r="200" spans="1:2">
      <c r="A200">
        <v>199</v>
      </c>
      <c r="B200" t="s">
        <v>13</v>
      </c>
    </row>
    <row r="201" spans="1:2">
      <c r="A201">
        <v>200</v>
      </c>
      <c r="B201" t="s">
        <v>13</v>
      </c>
    </row>
    <row r="202" spans="1:2">
      <c r="A202">
        <v>201</v>
      </c>
      <c r="B202" t="s">
        <v>13</v>
      </c>
    </row>
    <row r="203" spans="1:2">
      <c r="A203">
        <v>202</v>
      </c>
      <c r="B203" t="s">
        <v>13</v>
      </c>
    </row>
    <row r="204" spans="1:2">
      <c r="A204">
        <v>203</v>
      </c>
      <c r="B204" t="s">
        <v>13</v>
      </c>
    </row>
    <row r="205" spans="1:2">
      <c r="A205">
        <v>204</v>
      </c>
      <c r="B205" t="s">
        <v>13</v>
      </c>
    </row>
    <row r="206" spans="1:2">
      <c r="A206">
        <v>205</v>
      </c>
      <c r="B206" t="s">
        <v>13</v>
      </c>
    </row>
    <row r="207" spans="1:2">
      <c r="A207">
        <v>206</v>
      </c>
      <c r="B207" t="s">
        <v>13</v>
      </c>
    </row>
    <row r="208" spans="1:2">
      <c r="A208">
        <v>207</v>
      </c>
      <c r="B208" t="s">
        <v>13</v>
      </c>
    </row>
    <row r="209" spans="1:3">
      <c r="A209">
        <v>208</v>
      </c>
      <c r="B209" t="s">
        <v>13</v>
      </c>
    </row>
    <row r="210" spans="1:3">
      <c r="A210">
        <v>209</v>
      </c>
      <c r="B210" t="s">
        <v>13</v>
      </c>
    </row>
    <row r="211" spans="1:3">
      <c r="A211">
        <v>210</v>
      </c>
      <c r="B211" t="s">
        <v>13</v>
      </c>
    </row>
    <row r="212" spans="1:3">
      <c r="A212">
        <v>211</v>
      </c>
      <c r="B212" t="s">
        <v>13</v>
      </c>
    </row>
    <row r="213" spans="1:3">
      <c r="A213">
        <v>212</v>
      </c>
      <c r="B213" t="s">
        <v>13</v>
      </c>
    </row>
    <row r="214" spans="1:3">
      <c r="A214">
        <v>213</v>
      </c>
      <c r="B214" t="s">
        <v>13</v>
      </c>
    </row>
    <row r="215" spans="1:3">
      <c r="A215">
        <v>214</v>
      </c>
      <c r="B215" t="s">
        <v>13</v>
      </c>
    </row>
    <row r="216" spans="1:3">
      <c r="A216">
        <v>215</v>
      </c>
      <c r="B216" t="s">
        <v>13</v>
      </c>
    </row>
    <row r="217" spans="1:3">
      <c r="A217">
        <v>216</v>
      </c>
      <c r="B217" t="s">
        <v>13</v>
      </c>
    </row>
    <row r="218" spans="1:3">
      <c r="A218">
        <v>217</v>
      </c>
      <c r="B218" t="s">
        <v>13</v>
      </c>
    </row>
    <row r="219" spans="1:3">
      <c r="A219">
        <v>218</v>
      </c>
      <c r="B219" t="s">
        <v>13</v>
      </c>
    </row>
    <row r="220" spans="1:3">
      <c r="A220">
        <v>219</v>
      </c>
      <c r="B220" t="s">
        <v>13</v>
      </c>
    </row>
    <row r="221" spans="1:3">
      <c r="A221">
        <v>220</v>
      </c>
      <c r="B221" t="s">
        <v>13</v>
      </c>
      <c r="C221" t="s">
        <v>188</v>
      </c>
    </row>
    <row r="222" spans="1:3">
      <c r="A222">
        <v>221</v>
      </c>
      <c r="B222" t="s">
        <v>13</v>
      </c>
    </row>
    <row r="223" spans="1:3">
      <c r="A223">
        <v>222</v>
      </c>
      <c r="B223" t="s">
        <v>13</v>
      </c>
    </row>
    <row r="224" spans="1:3">
      <c r="A224">
        <v>223</v>
      </c>
      <c r="B224" t="s">
        <v>13</v>
      </c>
    </row>
    <row r="225" spans="1:2">
      <c r="A225">
        <v>224</v>
      </c>
      <c r="B225" t="s">
        <v>13</v>
      </c>
    </row>
    <row r="226" spans="1:2">
      <c r="A226">
        <v>225</v>
      </c>
      <c r="B226" t="s">
        <v>13</v>
      </c>
    </row>
    <row r="227" spans="1:2">
      <c r="A227">
        <v>226</v>
      </c>
      <c r="B227" t="s">
        <v>13</v>
      </c>
    </row>
    <row r="228" spans="1:2">
      <c r="A228">
        <v>227</v>
      </c>
      <c r="B228" t="s">
        <v>13</v>
      </c>
    </row>
    <row r="229" spans="1:2">
      <c r="A229">
        <v>228</v>
      </c>
      <c r="B229" t="s">
        <v>13</v>
      </c>
    </row>
    <row r="230" spans="1:2">
      <c r="A230">
        <v>229</v>
      </c>
      <c r="B230" t="s">
        <v>13</v>
      </c>
    </row>
    <row r="231" spans="1:2">
      <c r="A231">
        <v>230</v>
      </c>
      <c r="B231" t="s">
        <v>13</v>
      </c>
    </row>
    <row r="232" spans="1:2">
      <c r="A232">
        <v>231</v>
      </c>
      <c r="B232" t="s">
        <v>13</v>
      </c>
    </row>
    <row r="233" spans="1:2">
      <c r="A233">
        <v>232</v>
      </c>
      <c r="B233" t="s">
        <v>13</v>
      </c>
    </row>
    <row r="234" spans="1:2">
      <c r="A234">
        <v>233</v>
      </c>
      <c r="B234" t="s">
        <v>13</v>
      </c>
    </row>
    <row r="235" spans="1:2">
      <c r="A235">
        <v>234</v>
      </c>
      <c r="B235" t="s">
        <v>13</v>
      </c>
    </row>
    <row r="236" spans="1:2">
      <c r="A236">
        <v>235</v>
      </c>
      <c r="B236" t="s">
        <v>13</v>
      </c>
    </row>
    <row r="237" spans="1:2">
      <c r="A237">
        <v>236</v>
      </c>
      <c r="B237" t="s">
        <v>13</v>
      </c>
    </row>
    <row r="238" spans="1:2">
      <c r="A238">
        <v>237</v>
      </c>
      <c r="B238" t="s">
        <v>13</v>
      </c>
    </row>
    <row r="239" spans="1:2">
      <c r="A239">
        <v>238</v>
      </c>
      <c r="B239" t="s">
        <v>13</v>
      </c>
    </row>
    <row r="240" spans="1:2">
      <c r="A240">
        <v>239</v>
      </c>
      <c r="B240" t="s">
        <v>13</v>
      </c>
    </row>
    <row r="241" spans="1:2">
      <c r="A241">
        <v>240</v>
      </c>
      <c r="B241" t="s">
        <v>13</v>
      </c>
    </row>
    <row r="242" spans="1:2">
      <c r="A242">
        <v>241</v>
      </c>
      <c r="B242" t="s">
        <v>13</v>
      </c>
    </row>
    <row r="243" spans="1:2">
      <c r="A243">
        <v>242</v>
      </c>
      <c r="B243" t="s">
        <v>13</v>
      </c>
    </row>
    <row r="244" spans="1:2">
      <c r="A244">
        <v>243</v>
      </c>
      <c r="B244" t="s">
        <v>13</v>
      </c>
    </row>
    <row r="245" spans="1:2">
      <c r="A245">
        <v>244</v>
      </c>
      <c r="B245" t="s">
        <v>13</v>
      </c>
    </row>
    <row r="246" spans="1:2">
      <c r="A246">
        <v>245</v>
      </c>
      <c r="B246" t="s">
        <v>13</v>
      </c>
    </row>
    <row r="247" spans="1:2">
      <c r="A247">
        <v>246</v>
      </c>
      <c r="B247" t="s">
        <v>13</v>
      </c>
    </row>
    <row r="248" spans="1:2">
      <c r="A248">
        <v>247</v>
      </c>
      <c r="B248" t="s">
        <v>13</v>
      </c>
    </row>
    <row r="249" spans="1:2">
      <c r="A249">
        <v>248</v>
      </c>
      <c r="B249" t="s">
        <v>13</v>
      </c>
    </row>
    <row r="250" spans="1:2">
      <c r="A250">
        <v>249</v>
      </c>
      <c r="B250" t="s">
        <v>13</v>
      </c>
    </row>
    <row r="251" spans="1:2">
      <c r="A251">
        <v>250</v>
      </c>
      <c r="B251" t="s">
        <v>13</v>
      </c>
    </row>
    <row r="252" spans="1:2">
      <c r="A252">
        <v>251</v>
      </c>
      <c r="B252" t="s">
        <v>13</v>
      </c>
    </row>
    <row r="253" spans="1:2">
      <c r="A253">
        <v>252</v>
      </c>
      <c r="B253" t="s">
        <v>13</v>
      </c>
    </row>
    <row r="254" spans="1:2">
      <c r="A254">
        <v>253</v>
      </c>
      <c r="B254" t="s">
        <v>13</v>
      </c>
    </row>
    <row r="255" spans="1:2">
      <c r="A255">
        <v>254</v>
      </c>
      <c r="B255" t="s">
        <v>13</v>
      </c>
    </row>
    <row r="256" spans="1:2">
      <c r="A256">
        <v>255</v>
      </c>
      <c r="B256" t="s">
        <v>13</v>
      </c>
    </row>
    <row r="257" spans="1:3">
      <c r="A257">
        <v>256</v>
      </c>
      <c r="B257" t="s">
        <v>13</v>
      </c>
    </row>
    <row r="258" spans="1:3">
      <c r="A258">
        <v>257</v>
      </c>
      <c r="B258" t="s">
        <v>13</v>
      </c>
    </row>
    <row r="259" spans="1:3">
      <c r="A259">
        <v>258</v>
      </c>
      <c r="B259" t="s">
        <v>13</v>
      </c>
    </row>
    <row r="260" spans="1:3">
      <c r="A260">
        <v>259</v>
      </c>
      <c r="B260" t="s">
        <v>13</v>
      </c>
    </row>
    <row r="261" spans="1:3">
      <c r="A261">
        <v>260</v>
      </c>
      <c r="B261" t="s">
        <v>13</v>
      </c>
      <c r="C261" t="s">
        <v>188</v>
      </c>
    </row>
    <row r="262" spans="1:3">
      <c r="A262">
        <v>261</v>
      </c>
      <c r="B262" t="s">
        <v>13</v>
      </c>
    </row>
    <row r="263" spans="1:3">
      <c r="A263">
        <v>262</v>
      </c>
      <c r="B263" t="s">
        <v>13</v>
      </c>
    </row>
    <row r="264" spans="1:3">
      <c r="A264">
        <v>263</v>
      </c>
      <c r="B264" t="s">
        <v>13</v>
      </c>
    </row>
    <row r="265" spans="1:3">
      <c r="A265">
        <v>264</v>
      </c>
      <c r="B265" t="s">
        <v>13</v>
      </c>
    </row>
    <row r="266" spans="1:3">
      <c r="A266">
        <v>265</v>
      </c>
      <c r="B266" t="s">
        <v>13</v>
      </c>
    </row>
    <row r="267" spans="1:3">
      <c r="A267">
        <v>266</v>
      </c>
      <c r="B267" t="s">
        <v>13</v>
      </c>
    </row>
    <row r="268" spans="1:3">
      <c r="A268">
        <v>267</v>
      </c>
      <c r="B268" t="s">
        <v>13</v>
      </c>
    </row>
    <row r="269" spans="1:3">
      <c r="A269">
        <v>268</v>
      </c>
      <c r="B269" t="s">
        <v>13</v>
      </c>
    </row>
    <row r="270" spans="1:3">
      <c r="A270">
        <v>269</v>
      </c>
      <c r="B270" t="s">
        <v>13</v>
      </c>
    </row>
    <row r="271" spans="1:3">
      <c r="A271">
        <v>270</v>
      </c>
      <c r="B271" t="s">
        <v>192</v>
      </c>
    </row>
    <row r="272" spans="1:3">
      <c r="A272">
        <v>271</v>
      </c>
      <c r="B272" t="s">
        <v>192</v>
      </c>
    </row>
    <row r="273" spans="1:3">
      <c r="A273">
        <v>272</v>
      </c>
      <c r="B273" t="s">
        <v>192</v>
      </c>
    </row>
    <row r="274" spans="1:3">
      <c r="A274">
        <v>273</v>
      </c>
      <c r="B274" t="s">
        <v>192</v>
      </c>
      <c r="C274" t="s">
        <v>188</v>
      </c>
    </row>
    <row r="275" spans="1:3">
      <c r="A275">
        <v>274</v>
      </c>
      <c r="B275" t="s">
        <v>192</v>
      </c>
    </row>
    <row r="276" spans="1:3">
      <c r="A276">
        <v>275</v>
      </c>
      <c r="B276" t="s">
        <v>192</v>
      </c>
    </row>
    <row r="277" spans="1:3">
      <c r="A277">
        <v>276</v>
      </c>
      <c r="B277" t="s">
        <v>192</v>
      </c>
    </row>
    <row r="278" spans="1:3">
      <c r="A278">
        <v>277</v>
      </c>
      <c r="B278" t="s">
        <v>192</v>
      </c>
    </row>
    <row r="279" spans="1:3">
      <c r="A279">
        <v>278</v>
      </c>
      <c r="B279" t="s">
        <v>192</v>
      </c>
    </row>
    <row r="280" spans="1:3">
      <c r="A280">
        <v>279</v>
      </c>
      <c r="B280" t="s">
        <v>192</v>
      </c>
    </row>
    <row r="281" spans="1:3">
      <c r="A281">
        <v>280</v>
      </c>
      <c r="B281" t="s">
        <v>192</v>
      </c>
    </row>
    <row r="282" spans="1:3">
      <c r="A282">
        <v>281</v>
      </c>
      <c r="B282" t="s">
        <v>192</v>
      </c>
    </row>
    <row r="283" spans="1:3">
      <c r="A283">
        <v>282</v>
      </c>
      <c r="B283" t="s">
        <v>192</v>
      </c>
      <c r="C283" t="s">
        <v>188</v>
      </c>
    </row>
    <row r="284" spans="1:3">
      <c r="A284">
        <v>283</v>
      </c>
      <c r="B284" t="s">
        <v>192</v>
      </c>
      <c r="C284" t="s">
        <v>188</v>
      </c>
    </row>
    <row r="285" spans="1:3">
      <c r="A285">
        <v>284</v>
      </c>
      <c r="B285" t="s">
        <v>192</v>
      </c>
    </row>
    <row r="286" spans="1:3">
      <c r="A286">
        <v>285</v>
      </c>
      <c r="B286" t="s">
        <v>192</v>
      </c>
    </row>
    <row r="287" spans="1:3">
      <c r="A287">
        <v>286</v>
      </c>
      <c r="B287" t="s">
        <v>192</v>
      </c>
    </row>
    <row r="288" spans="1:3">
      <c r="A288">
        <v>287</v>
      </c>
      <c r="B288" t="s">
        <v>192</v>
      </c>
    </row>
    <row r="289" spans="1:3">
      <c r="A289">
        <v>288</v>
      </c>
      <c r="B289" t="s">
        <v>192</v>
      </c>
    </row>
    <row r="290" spans="1:3">
      <c r="A290">
        <v>289</v>
      </c>
      <c r="B290" t="s">
        <v>192</v>
      </c>
    </row>
    <row r="291" spans="1:3">
      <c r="A291">
        <v>290</v>
      </c>
      <c r="B291" t="s">
        <v>192</v>
      </c>
    </row>
    <row r="292" spans="1:3">
      <c r="A292">
        <v>291</v>
      </c>
      <c r="B292" t="s">
        <v>192</v>
      </c>
    </row>
    <row r="293" spans="1:3">
      <c r="A293">
        <v>292</v>
      </c>
      <c r="B293" t="s">
        <v>192</v>
      </c>
    </row>
    <row r="294" spans="1:3">
      <c r="A294">
        <v>293</v>
      </c>
      <c r="B294" t="s">
        <v>192</v>
      </c>
      <c r="C294" t="s">
        <v>188</v>
      </c>
    </row>
    <row r="295" spans="1:3">
      <c r="A295">
        <v>294</v>
      </c>
      <c r="B295" t="s">
        <v>192</v>
      </c>
      <c r="C295" t="s">
        <v>188</v>
      </c>
    </row>
    <row r="296" spans="1:3">
      <c r="A296">
        <v>295</v>
      </c>
      <c r="B296" t="s">
        <v>192</v>
      </c>
      <c r="C296" t="s">
        <v>188</v>
      </c>
    </row>
    <row r="297" spans="1:3">
      <c r="A297">
        <v>296</v>
      </c>
      <c r="B297" t="s">
        <v>192</v>
      </c>
    </row>
    <row r="298" spans="1:3">
      <c r="A298">
        <v>297</v>
      </c>
      <c r="B298" t="s">
        <v>192</v>
      </c>
    </row>
    <row r="299" spans="1:3">
      <c r="A299">
        <v>298</v>
      </c>
      <c r="B299" t="s">
        <v>192</v>
      </c>
    </row>
    <row r="300" spans="1:3">
      <c r="A300">
        <v>299</v>
      </c>
      <c r="B300" t="s">
        <v>192</v>
      </c>
    </row>
    <row r="301" spans="1:3">
      <c r="A301">
        <v>300</v>
      </c>
      <c r="B301" t="s">
        <v>192</v>
      </c>
    </row>
    <row r="302" spans="1:3">
      <c r="A302">
        <v>301</v>
      </c>
      <c r="B302" t="s">
        <v>192</v>
      </c>
    </row>
    <row r="303" spans="1:3">
      <c r="A303">
        <v>302</v>
      </c>
      <c r="B303" t="s">
        <v>192</v>
      </c>
    </row>
    <row r="304" spans="1:3">
      <c r="A304">
        <v>303</v>
      </c>
      <c r="B304" t="s">
        <v>192</v>
      </c>
      <c r="C304" t="s">
        <v>188</v>
      </c>
    </row>
    <row r="305" spans="1:3">
      <c r="A305">
        <v>304</v>
      </c>
      <c r="B305" t="s">
        <v>192</v>
      </c>
    </row>
    <row r="306" spans="1:3">
      <c r="A306">
        <v>305</v>
      </c>
      <c r="B306" t="s">
        <v>192</v>
      </c>
    </row>
    <row r="307" spans="1:3">
      <c r="A307">
        <v>306</v>
      </c>
      <c r="B307" t="s">
        <v>192</v>
      </c>
    </row>
    <row r="308" spans="1:3">
      <c r="A308">
        <v>307</v>
      </c>
      <c r="B308" t="s">
        <v>192</v>
      </c>
    </row>
    <row r="309" spans="1:3">
      <c r="A309">
        <v>308</v>
      </c>
      <c r="B309" t="s">
        <v>192</v>
      </c>
    </row>
    <row r="310" spans="1:3">
      <c r="A310">
        <v>309</v>
      </c>
      <c r="B310" t="s">
        <v>192</v>
      </c>
    </row>
    <row r="311" spans="1:3">
      <c r="A311">
        <v>310</v>
      </c>
      <c r="B311" t="s">
        <v>192</v>
      </c>
      <c r="C311" t="s">
        <v>188</v>
      </c>
    </row>
    <row r="312" spans="1:3">
      <c r="A312">
        <v>311</v>
      </c>
      <c r="B312" t="s">
        <v>192</v>
      </c>
    </row>
    <row r="313" spans="1:3">
      <c r="A313">
        <v>312</v>
      </c>
      <c r="B313" t="s">
        <v>192</v>
      </c>
    </row>
    <row r="314" spans="1:3">
      <c r="A314">
        <v>313</v>
      </c>
      <c r="B314" t="s">
        <v>192</v>
      </c>
    </row>
    <row r="315" spans="1:3">
      <c r="A315">
        <v>314</v>
      </c>
      <c r="B315" t="s">
        <v>193</v>
      </c>
    </row>
    <row r="316" spans="1:3">
      <c r="A316">
        <v>315</v>
      </c>
      <c r="B316" t="s">
        <v>193</v>
      </c>
    </row>
    <row r="317" spans="1:3">
      <c r="A317">
        <v>316</v>
      </c>
      <c r="B317" t="s">
        <v>193</v>
      </c>
    </row>
    <row r="318" spans="1:3">
      <c r="A318">
        <v>317</v>
      </c>
      <c r="B318" t="s">
        <v>193</v>
      </c>
    </row>
    <row r="319" spans="1:3">
      <c r="A319">
        <v>318</v>
      </c>
      <c r="B319" t="s">
        <v>193</v>
      </c>
    </row>
    <row r="320" spans="1:3">
      <c r="A320">
        <v>319</v>
      </c>
      <c r="B320" t="s">
        <v>193</v>
      </c>
    </row>
    <row r="321" spans="1:3">
      <c r="A321">
        <v>320</v>
      </c>
      <c r="B321" t="s">
        <v>193</v>
      </c>
      <c r="C321" t="s">
        <v>188</v>
      </c>
    </row>
    <row r="322" spans="1:3">
      <c r="A322">
        <v>321</v>
      </c>
      <c r="B322" t="s">
        <v>193</v>
      </c>
    </row>
    <row r="323" spans="1:3">
      <c r="A323">
        <v>322</v>
      </c>
      <c r="B323" t="s">
        <v>193</v>
      </c>
    </row>
    <row r="324" spans="1:3">
      <c r="A324">
        <v>323</v>
      </c>
      <c r="B324" t="s">
        <v>193</v>
      </c>
    </row>
    <row r="325" spans="1:3">
      <c r="A325">
        <v>324</v>
      </c>
      <c r="B325" t="s">
        <v>193</v>
      </c>
      <c r="C325" t="s">
        <v>188</v>
      </c>
    </row>
    <row r="326" spans="1:3">
      <c r="A326">
        <v>325</v>
      </c>
      <c r="B326" t="s">
        <v>193</v>
      </c>
    </row>
    <row r="327" spans="1:3">
      <c r="A327">
        <v>326</v>
      </c>
      <c r="B327" t="s">
        <v>193</v>
      </c>
    </row>
    <row r="328" spans="1:3">
      <c r="A328">
        <v>327</v>
      </c>
      <c r="B328" t="s">
        <v>193</v>
      </c>
    </row>
    <row r="329" spans="1:3">
      <c r="A329">
        <v>328</v>
      </c>
      <c r="B329" t="s">
        <v>193</v>
      </c>
    </row>
    <row r="330" spans="1:3">
      <c r="A330">
        <v>329</v>
      </c>
      <c r="B330" t="s">
        <v>193</v>
      </c>
    </row>
    <row r="331" spans="1:3">
      <c r="A331">
        <v>330</v>
      </c>
      <c r="B331" t="s">
        <v>193</v>
      </c>
    </row>
    <row r="332" spans="1:3">
      <c r="A332">
        <v>331</v>
      </c>
      <c r="B332" t="s">
        <v>193</v>
      </c>
    </row>
    <row r="333" spans="1:3">
      <c r="A333">
        <v>332</v>
      </c>
      <c r="B333" t="s">
        <v>193</v>
      </c>
    </row>
    <row r="334" spans="1:3">
      <c r="A334">
        <v>333</v>
      </c>
      <c r="B334" t="s">
        <v>193</v>
      </c>
    </row>
    <row r="335" spans="1:3">
      <c r="A335">
        <v>334</v>
      </c>
      <c r="B335" t="s">
        <v>193</v>
      </c>
    </row>
    <row r="336" spans="1:3">
      <c r="A336">
        <v>335</v>
      </c>
      <c r="B336" t="s">
        <v>193</v>
      </c>
    </row>
    <row r="337" spans="1:2">
      <c r="A337">
        <v>336</v>
      </c>
      <c r="B337" t="s">
        <v>193</v>
      </c>
    </row>
    <row r="338" spans="1:2">
      <c r="A338">
        <v>337</v>
      </c>
      <c r="B338" t="s">
        <v>193</v>
      </c>
    </row>
    <row r="339" spans="1:2">
      <c r="A339">
        <v>338</v>
      </c>
      <c r="B339" t="s">
        <v>193</v>
      </c>
    </row>
    <row r="340" spans="1:2">
      <c r="A340">
        <v>339</v>
      </c>
      <c r="B340" t="s">
        <v>193</v>
      </c>
    </row>
    <row r="341" spans="1:2">
      <c r="A341">
        <v>340</v>
      </c>
      <c r="B341" t="s">
        <v>193</v>
      </c>
    </row>
    <row r="342" spans="1:2">
      <c r="A342">
        <v>341</v>
      </c>
      <c r="B342" t="s">
        <v>193</v>
      </c>
    </row>
    <row r="343" spans="1:2">
      <c r="A343">
        <v>342</v>
      </c>
      <c r="B343" t="s">
        <v>193</v>
      </c>
    </row>
    <row r="344" spans="1:2">
      <c r="A344">
        <v>343</v>
      </c>
      <c r="B344" t="s">
        <v>193</v>
      </c>
    </row>
    <row r="345" spans="1:2">
      <c r="A345">
        <v>344</v>
      </c>
      <c r="B345" t="s">
        <v>193</v>
      </c>
    </row>
    <row r="346" spans="1:2">
      <c r="A346">
        <v>345</v>
      </c>
      <c r="B346" t="s">
        <v>193</v>
      </c>
    </row>
    <row r="347" spans="1:2">
      <c r="A347">
        <v>346</v>
      </c>
      <c r="B347" t="s">
        <v>193</v>
      </c>
    </row>
    <row r="348" spans="1:2">
      <c r="A348">
        <v>347</v>
      </c>
      <c r="B348" t="s">
        <v>193</v>
      </c>
    </row>
    <row r="349" spans="1:2">
      <c r="A349">
        <v>348</v>
      </c>
      <c r="B349" t="s">
        <v>193</v>
      </c>
    </row>
    <row r="350" spans="1:2">
      <c r="A350">
        <v>349</v>
      </c>
      <c r="B350" t="s">
        <v>193</v>
      </c>
    </row>
    <row r="351" spans="1:2">
      <c r="A351">
        <v>350</v>
      </c>
      <c r="B351" t="s">
        <v>193</v>
      </c>
    </row>
    <row r="352" spans="1:2">
      <c r="A352">
        <v>351</v>
      </c>
      <c r="B352" t="s">
        <v>193</v>
      </c>
    </row>
    <row r="353" spans="1:2">
      <c r="A353">
        <v>352</v>
      </c>
      <c r="B353" t="s">
        <v>193</v>
      </c>
    </row>
    <row r="354" spans="1:2">
      <c r="A354">
        <v>353</v>
      </c>
      <c r="B354" t="s">
        <v>193</v>
      </c>
    </row>
    <row r="355" spans="1:2">
      <c r="A355">
        <v>354</v>
      </c>
      <c r="B355" t="s">
        <v>193</v>
      </c>
    </row>
    <row r="356" spans="1:2">
      <c r="A356">
        <v>355</v>
      </c>
      <c r="B356" t="s">
        <v>193</v>
      </c>
    </row>
    <row r="357" spans="1:2">
      <c r="A357">
        <v>356</v>
      </c>
      <c r="B357" t="s">
        <v>193</v>
      </c>
    </row>
    <row r="358" spans="1:2">
      <c r="A358">
        <v>357</v>
      </c>
      <c r="B358" t="s">
        <v>193</v>
      </c>
    </row>
    <row r="359" spans="1:2">
      <c r="A359">
        <v>358</v>
      </c>
      <c r="B359" t="s">
        <v>193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CFB92-C0C3-414B-8D0A-9026672B3F20}">
  <sheetPr codeName="Sheet1"/>
  <dimension ref="A2:L60"/>
  <sheetViews>
    <sheetView tabSelected="1" workbookViewId="0">
      <selection activeCell="M21" sqref="M21"/>
    </sheetView>
  </sheetViews>
  <sheetFormatPr baseColWidth="10" defaultRowHeight="15"/>
  <cols>
    <col min="1" max="1" width="10.7109375" style="4"/>
    <col min="2" max="4" width="10.7109375" style="1"/>
    <col min="5" max="6" width="10.7109375" style="4"/>
    <col min="7" max="16384" width="10.7109375" style="1"/>
  </cols>
  <sheetData>
    <row r="2" spans="1:12">
      <c r="A2" s="6" t="s">
        <v>2</v>
      </c>
      <c r="B2" s="2" t="s">
        <v>133</v>
      </c>
      <c r="C2" s="2" t="s">
        <v>4</v>
      </c>
      <c r="D2" s="2" t="s">
        <v>232</v>
      </c>
      <c r="E2" s="3" t="s">
        <v>245</v>
      </c>
      <c r="F2" s="3" t="s">
        <v>228</v>
      </c>
      <c r="G2" s="3" t="s">
        <v>7</v>
      </c>
      <c r="H2" s="3" t="s">
        <v>8</v>
      </c>
      <c r="I2" s="3" t="s">
        <v>9</v>
      </c>
      <c r="J2" s="3" t="s">
        <v>13</v>
      </c>
      <c r="K2" s="3" t="s">
        <v>14</v>
      </c>
      <c r="L2" s="3" t="s">
        <v>15</v>
      </c>
    </row>
    <row r="3" spans="1:12">
      <c r="A3" s="7">
        <v>180</v>
      </c>
      <c r="B3" s="1" t="s">
        <v>16</v>
      </c>
      <c r="C3" s="1" t="s">
        <v>17</v>
      </c>
      <c r="D3" s="1" t="s">
        <v>17</v>
      </c>
      <c r="E3" s="4" t="s">
        <v>231</v>
      </c>
      <c r="F3" s="4" t="s">
        <v>231</v>
      </c>
      <c r="G3" s="4">
        <v>1</v>
      </c>
      <c r="H3" s="4">
        <v>1</v>
      </c>
      <c r="I3" s="4">
        <v>0.5</v>
      </c>
      <c r="J3" s="4">
        <f>LOG(G3/G$3, 2)</f>
        <v>0</v>
      </c>
      <c r="K3" s="4">
        <f t="shared" ref="K3:L18" si="0">LOG(H3/H$3, 2)</f>
        <v>0</v>
      </c>
      <c r="L3" s="4">
        <f t="shared" si="0"/>
        <v>0</v>
      </c>
    </row>
    <row r="4" spans="1:12">
      <c r="A4" s="7" t="s">
        <v>226</v>
      </c>
      <c r="B4" s="1" t="s">
        <v>16</v>
      </c>
      <c r="C4" s="1" t="s">
        <v>0</v>
      </c>
      <c r="D4" s="1" t="s">
        <v>233</v>
      </c>
      <c r="E4" s="4" t="s">
        <v>188</v>
      </c>
      <c r="F4" s="4" t="s">
        <v>229</v>
      </c>
      <c r="G4" s="4">
        <v>32</v>
      </c>
      <c r="H4" s="4">
        <v>16</v>
      </c>
      <c r="I4" s="4">
        <v>4</v>
      </c>
      <c r="J4" s="4">
        <f t="shared" ref="J4:J32" si="1">LOG(G4/G$3, 2)</f>
        <v>5</v>
      </c>
      <c r="K4" s="4">
        <f t="shared" si="0"/>
        <v>4</v>
      </c>
      <c r="L4" s="4">
        <f t="shared" si="0"/>
        <v>3</v>
      </c>
    </row>
    <row r="5" spans="1:12">
      <c r="A5" s="7" t="s">
        <v>227</v>
      </c>
      <c r="B5" s="1" t="s">
        <v>16</v>
      </c>
      <c r="C5" s="1" t="s">
        <v>1</v>
      </c>
      <c r="D5" s="1" t="s">
        <v>234</v>
      </c>
      <c r="E5" s="4" t="s">
        <v>188</v>
      </c>
      <c r="F5" s="4" t="s">
        <v>230</v>
      </c>
      <c r="G5" s="4">
        <v>32</v>
      </c>
      <c r="H5" s="4">
        <v>2</v>
      </c>
      <c r="I5" s="4">
        <v>0.5</v>
      </c>
      <c r="J5" s="4">
        <f t="shared" si="1"/>
        <v>5</v>
      </c>
      <c r="K5" s="4">
        <f t="shared" si="0"/>
        <v>1</v>
      </c>
      <c r="L5" s="4">
        <f t="shared" si="0"/>
        <v>0</v>
      </c>
    </row>
    <row r="6" spans="1:12">
      <c r="A6" s="7">
        <v>183</v>
      </c>
      <c r="B6" s="1" t="s">
        <v>16</v>
      </c>
      <c r="C6" s="1" t="s">
        <v>134</v>
      </c>
      <c r="E6" s="4" t="s">
        <v>186</v>
      </c>
      <c r="G6" s="4">
        <v>1</v>
      </c>
      <c r="H6" s="4"/>
      <c r="I6" s="4"/>
      <c r="J6" s="4"/>
      <c r="K6" s="4"/>
      <c r="L6" s="4"/>
    </row>
    <row r="7" spans="1:12">
      <c r="A7" s="7">
        <v>185</v>
      </c>
      <c r="B7" s="1" t="s">
        <v>16</v>
      </c>
      <c r="C7" s="1" t="s">
        <v>135</v>
      </c>
      <c r="E7" s="4" t="s">
        <v>186</v>
      </c>
      <c r="G7" s="4">
        <v>1</v>
      </c>
      <c r="H7" s="4"/>
      <c r="I7" s="4"/>
      <c r="J7" s="4"/>
      <c r="K7" s="4"/>
      <c r="L7" s="4"/>
    </row>
    <row r="8" spans="1:12">
      <c r="A8" s="7">
        <v>186</v>
      </c>
      <c r="B8" s="1" t="s">
        <v>16</v>
      </c>
      <c r="C8" s="1" t="s">
        <v>136</v>
      </c>
      <c r="E8" s="4" t="s">
        <v>186</v>
      </c>
      <c r="G8" s="4">
        <v>1</v>
      </c>
      <c r="H8" s="4"/>
      <c r="I8" s="4"/>
      <c r="J8" s="4"/>
      <c r="K8" s="4"/>
      <c r="L8" s="4"/>
    </row>
    <row r="9" spans="1:12">
      <c r="A9" s="7">
        <v>301</v>
      </c>
      <c r="B9" s="1" t="s">
        <v>16</v>
      </c>
      <c r="C9" s="1" t="s">
        <v>137</v>
      </c>
      <c r="E9" s="4" t="s">
        <v>186</v>
      </c>
      <c r="G9" s="4">
        <v>1</v>
      </c>
      <c r="H9" s="4"/>
      <c r="I9" s="4"/>
      <c r="J9" s="4"/>
      <c r="K9" s="4"/>
      <c r="L9" s="4"/>
    </row>
    <row r="10" spans="1:12">
      <c r="A10" s="7">
        <v>302</v>
      </c>
      <c r="B10" s="1" t="s">
        <v>16</v>
      </c>
      <c r="C10" s="1" t="s">
        <v>138</v>
      </c>
      <c r="E10" s="4" t="s">
        <v>186</v>
      </c>
      <c r="G10" s="4">
        <v>1</v>
      </c>
      <c r="H10" s="4"/>
      <c r="I10" s="4"/>
      <c r="J10" s="4"/>
      <c r="K10" s="4"/>
      <c r="L10" s="4"/>
    </row>
    <row r="11" spans="1:12">
      <c r="A11" s="7">
        <v>303</v>
      </c>
      <c r="B11" s="1" t="s">
        <v>16</v>
      </c>
      <c r="C11" s="1" t="s">
        <v>139</v>
      </c>
      <c r="E11" s="4" t="s">
        <v>186</v>
      </c>
      <c r="G11" s="4">
        <v>1</v>
      </c>
      <c r="H11" s="4"/>
      <c r="I11" s="4"/>
      <c r="J11" s="4"/>
      <c r="K11" s="4"/>
      <c r="L11" s="4"/>
    </row>
    <row r="12" spans="1:12">
      <c r="A12" s="7">
        <v>304</v>
      </c>
      <c r="B12" s="1" t="s">
        <v>16</v>
      </c>
      <c r="C12" s="1" t="s">
        <v>140</v>
      </c>
      <c r="E12" s="4" t="s">
        <v>186</v>
      </c>
      <c r="G12" s="4">
        <v>1</v>
      </c>
      <c r="H12" s="4"/>
      <c r="I12" s="4"/>
      <c r="J12" s="4"/>
      <c r="K12" s="4"/>
      <c r="L12" s="4"/>
    </row>
    <row r="13" spans="1:12">
      <c r="A13" s="7" t="s">
        <v>141</v>
      </c>
      <c r="B13" s="1" t="s">
        <v>16</v>
      </c>
      <c r="C13" s="1" t="s">
        <v>142</v>
      </c>
      <c r="E13" s="4" t="s">
        <v>186</v>
      </c>
      <c r="G13" s="4">
        <v>1</v>
      </c>
      <c r="H13" s="4"/>
      <c r="I13" s="4"/>
      <c r="J13" s="4"/>
      <c r="K13" s="4"/>
      <c r="L13" s="4"/>
    </row>
    <row r="14" spans="1:12">
      <c r="A14" s="7">
        <v>305</v>
      </c>
      <c r="B14" s="1" t="s">
        <v>16</v>
      </c>
      <c r="C14" s="1" t="s">
        <v>143</v>
      </c>
      <c r="E14" s="4" t="s">
        <v>186</v>
      </c>
      <c r="G14" s="4">
        <v>1</v>
      </c>
      <c r="H14" s="4"/>
      <c r="I14" s="4"/>
      <c r="J14" s="4"/>
      <c r="K14" s="4"/>
      <c r="L14" s="4"/>
    </row>
    <row r="15" spans="1:12">
      <c r="A15" s="8">
        <v>248</v>
      </c>
      <c r="B15" s="9" t="s">
        <v>16</v>
      </c>
      <c r="C15" s="9" t="s">
        <v>195</v>
      </c>
      <c r="D15" s="9" t="s">
        <v>235</v>
      </c>
      <c r="E15" s="10" t="s">
        <v>188</v>
      </c>
      <c r="F15" s="10" t="s">
        <v>230</v>
      </c>
      <c r="G15" s="10">
        <v>32</v>
      </c>
      <c r="H15" s="10">
        <v>4</v>
      </c>
      <c r="I15" s="10">
        <v>0.5</v>
      </c>
      <c r="J15" s="4">
        <f t="shared" si="1"/>
        <v>5</v>
      </c>
      <c r="K15" s="4">
        <f t="shared" si="0"/>
        <v>2</v>
      </c>
      <c r="L15" s="4">
        <f t="shared" si="0"/>
        <v>0</v>
      </c>
    </row>
    <row r="16" spans="1:12">
      <c r="A16" s="8">
        <v>250</v>
      </c>
      <c r="B16" s="9" t="s">
        <v>16</v>
      </c>
      <c r="C16" s="9" t="s">
        <v>144</v>
      </c>
      <c r="D16" s="9" t="s">
        <v>248</v>
      </c>
      <c r="E16" s="10" t="s">
        <v>188</v>
      </c>
      <c r="F16" s="10" t="s">
        <v>229</v>
      </c>
      <c r="G16" s="10">
        <v>128</v>
      </c>
      <c r="H16" s="10">
        <v>32</v>
      </c>
      <c r="I16" s="10">
        <v>4</v>
      </c>
      <c r="J16" s="4">
        <f t="shared" si="1"/>
        <v>7</v>
      </c>
      <c r="K16" s="4">
        <f t="shared" si="0"/>
        <v>5</v>
      </c>
      <c r="L16" s="4">
        <f t="shared" si="0"/>
        <v>3</v>
      </c>
    </row>
    <row r="17" spans="1:12">
      <c r="A17" s="8">
        <v>251</v>
      </c>
      <c r="B17" s="9" t="s">
        <v>16</v>
      </c>
      <c r="C17" s="9" t="s">
        <v>145</v>
      </c>
      <c r="D17" s="9" t="s">
        <v>236</v>
      </c>
      <c r="E17" s="10" t="s">
        <v>188</v>
      </c>
      <c r="F17" s="10" t="s">
        <v>230</v>
      </c>
      <c r="G17" s="10">
        <v>32</v>
      </c>
      <c r="H17" s="10">
        <v>8</v>
      </c>
      <c r="I17" s="10">
        <v>0.5</v>
      </c>
      <c r="J17" s="4">
        <f t="shared" si="1"/>
        <v>5</v>
      </c>
      <c r="K17" s="4">
        <f t="shared" si="0"/>
        <v>3</v>
      </c>
      <c r="L17" s="4">
        <f t="shared" si="0"/>
        <v>0</v>
      </c>
    </row>
    <row r="18" spans="1:12">
      <c r="A18" s="8">
        <v>252</v>
      </c>
      <c r="B18" s="9" t="s">
        <v>16</v>
      </c>
      <c r="C18" s="9" t="s">
        <v>146</v>
      </c>
      <c r="D18" s="9" t="s">
        <v>237</v>
      </c>
      <c r="E18" s="10" t="s">
        <v>188</v>
      </c>
      <c r="F18" s="10" t="s">
        <v>229</v>
      </c>
      <c r="G18" s="10">
        <v>128</v>
      </c>
      <c r="H18" s="10">
        <v>32</v>
      </c>
      <c r="I18" s="10">
        <v>8</v>
      </c>
      <c r="J18" s="4">
        <f t="shared" si="1"/>
        <v>7</v>
      </c>
      <c r="K18" s="4">
        <f t="shared" si="0"/>
        <v>5</v>
      </c>
      <c r="L18" s="4">
        <f t="shared" si="0"/>
        <v>4</v>
      </c>
    </row>
    <row r="19" spans="1:12">
      <c r="A19" s="8">
        <v>297</v>
      </c>
      <c r="B19" s="9" t="s">
        <v>16</v>
      </c>
      <c r="C19" s="9" t="s">
        <v>147</v>
      </c>
      <c r="D19" s="9" t="s">
        <v>238</v>
      </c>
      <c r="E19" s="10" t="s">
        <v>188</v>
      </c>
      <c r="F19" s="10" t="s">
        <v>229</v>
      </c>
      <c r="G19" s="10">
        <v>2</v>
      </c>
      <c r="H19" s="10">
        <v>2</v>
      </c>
      <c r="I19" s="10">
        <v>0.5</v>
      </c>
      <c r="J19" s="4">
        <f t="shared" si="1"/>
        <v>1</v>
      </c>
      <c r="K19" s="4">
        <f t="shared" ref="K19:K32" si="2">LOG(H19/H$3, 2)</f>
        <v>1</v>
      </c>
      <c r="L19" s="4">
        <f t="shared" ref="L19:L32" si="3">LOG(I19/I$3, 2)</f>
        <v>0</v>
      </c>
    </row>
    <row r="20" spans="1:12">
      <c r="A20" s="8">
        <v>298</v>
      </c>
      <c r="B20" s="9" t="s">
        <v>16</v>
      </c>
      <c r="C20" s="9" t="s">
        <v>148</v>
      </c>
      <c r="D20" s="9" t="s">
        <v>239</v>
      </c>
      <c r="E20" s="10" t="s">
        <v>188</v>
      </c>
      <c r="F20" s="10" t="s">
        <v>230</v>
      </c>
      <c r="G20" s="10">
        <v>32</v>
      </c>
      <c r="H20" s="10">
        <v>8</v>
      </c>
      <c r="I20" s="10">
        <v>0.5</v>
      </c>
      <c r="J20" s="4">
        <f t="shared" si="1"/>
        <v>5</v>
      </c>
      <c r="K20" s="4">
        <f t="shared" si="2"/>
        <v>3</v>
      </c>
      <c r="L20" s="4">
        <f t="shared" si="3"/>
        <v>0</v>
      </c>
    </row>
    <row r="21" spans="1:12">
      <c r="A21" s="7" t="s">
        <v>149</v>
      </c>
      <c r="B21" s="1" t="s">
        <v>16</v>
      </c>
      <c r="C21" s="1" t="s">
        <v>150</v>
      </c>
      <c r="E21" s="4" t="s">
        <v>186</v>
      </c>
      <c r="G21" s="4">
        <v>1</v>
      </c>
      <c r="H21" s="4"/>
      <c r="I21" s="4"/>
      <c r="J21" s="4"/>
      <c r="K21" s="4"/>
      <c r="L21" s="4"/>
    </row>
    <row r="22" spans="1:12">
      <c r="A22" s="8">
        <v>306</v>
      </c>
      <c r="B22" s="9" t="s">
        <v>16</v>
      </c>
      <c r="C22" s="9" t="s">
        <v>151</v>
      </c>
      <c r="D22" s="9" t="s">
        <v>240</v>
      </c>
      <c r="E22" s="10" t="s">
        <v>188</v>
      </c>
      <c r="F22" s="10" t="s">
        <v>230</v>
      </c>
      <c r="G22" s="10">
        <v>32</v>
      </c>
      <c r="H22" s="10">
        <v>8</v>
      </c>
      <c r="I22" s="10">
        <v>0.5</v>
      </c>
      <c r="J22" s="4">
        <f t="shared" si="1"/>
        <v>5</v>
      </c>
      <c r="K22" s="4">
        <f t="shared" si="2"/>
        <v>3</v>
      </c>
      <c r="L22" s="4">
        <f t="shared" si="3"/>
        <v>0</v>
      </c>
    </row>
    <row r="23" spans="1:12">
      <c r="A23" s="8">
        <v>307</v>
      </c>
      <c r="B23" s="9" t="s">
        <v>16</v>
      </c>
      <c r="C23" s="9" t="s">
        <v>152</v>
      </c>
      <c r="D23" s="9" t="s">
        <v>241</v>
      </c>
      <c r="E23" s="10" t="s">
        <v>188</v>
      </c>
      <c r="F23" s="10" t="s">
        <v>230</v>
      </c>
      <c r="G23" s="10">
        <v>32</v>
      </c>
      <c r="H23" s="10">
        <v>4</v>
      </c>
      <c r="I23" s="10">
        <v>0.5</v>
      </c>
      <c r="J23" s="4">
        <f t="shared" si="1"/>
        <v>5</v>
      </c>
      <c r="K23" s="4">
        <f t="shared" si="2"/>
        <v>2</v>
      </c>
      <c r="L23" s="4">
        <f t="shared" si="3"/>
        <v>0</v>
      </c>
    </row>
    <row r="24" spans="1:12">
      <c r="A24" s="8">
        <v>308</v>
      </c>
      <c r="B24" s="9" t="s">
        <v>16</v>
      </c>
      <c r="C24" s="9" t="s">
        <v>153</v>
      </c>
      <c r="D24" s="9" t="s">
        <v>242</v>
      </c>
      <c r="E24" s="10" t="s">
        <v>188</v>
      </c>
      <c r="F24" s="10" t="s">
        <v>230</v>
      </c>
      <c r="G24" s="10">
        <v>32</v>
      </c>
      <c r="H24" s="10">
        <v>2</v>
      </c>
      <c r="I24" s="10">
        <v>0.5</v>
      </c>
      <c r="J24" s="4">
        <f t="shared" si="1"/>
        <v>5</v>
      </c>
      <c r="K24" s="4">
        <f t="shared" si="2"/>
        <v>1</v>
      </c>
      <c r="L24" s="4">
        <f t="shared" si="3"/>
        <v>0</v>
      </c>
    </row>
    <row r="25" spans="1:12">
      <c r="A25" s="8">
        <v>309</v>
      </c>
      <c r="B25" s="9" t="s">
        <v>16</v>
      </c>
      <c r="C25" s="9" t="s">
        <v>154</v>
      </c>
      <c r="D25" s="9" t="s">
        <v>243</v>
      </c>
      <c r="E25" s="10" t="s">
        <v>188</v>
      </c>
      <c r="F25" s="10" t="s">
        <v>230</v>
      </c>
      <c r="G25" s="10">
        <v>8</v>
      </c>
      <c r="H25" s="10">
        <v>1</v>
      </c>
      <c r="I25" s="10">
        <v>0.5</v>
      </c>
      <c r="J25" s="4">
        <f t="shared" si="1"/>
        <v>3</v>
      </c>
      <c r="K25" s="4">
        <f t="shared" si="2"/>
        <v>0</v>
      </c>
      <c r="L25" s="4">
        <f t="shared" si="3"/>
        <v>0</v>
      </c>
    </row>
    <row r="26" spans="1:12">
      <c r="A26" s="8">
        <v>310</v>
      </c>
      <c r="B26" s="9" t="s">
        <v>16</v>
      </c>
      <c r="C26" s="9" t="s">
        <v>155</v>
      </c>
      <c r="D26" s="9" t="s">
        <v>246</v>
      </c>
      <c r="E26" s="10" t="s">
        <v>188</v>
      </c>
      <c r="F26" s="10" t="s">
        <v>230</v>
      </c>
      <c r="G26" s="10">
        <v>32</v>
      </c>
      <c r="H26" s="10">
        <v>4</v>
      </c>
      <c r="I26" s="10">
        <v>0.5</v>
      </c>
      <c r="J26" s="4">
        <f t="shared" si="1"/>
        <v>5</v>
      </c>
      <c r="K26" s="4">
        <f t="shared" si="2"/>
        <v>2</v>
      </c>
      <c r="L26" s="4">
        <f t="shared" si="3"/>
        <v>0</v>
      </c>
    </row>
    <row r="27" spans="1:12">
      <c r="A27" s="7">
        <v>311</v>
      </c>
      <c r="B27" s="1" t="s">
        <v>16</v>
      </c>
      <c r="C27" s="1" t="s">
        <v>156</v>
      </c>
      <c r="E27" s="4" t="s">
        <v>186</v>
      </c>
      <c r="G27" s="4">
        <v>1</v>
      </c>
      <c r="H27" s="4"/>
      <c r="I27" s="4"/>
      <c r="J27" s="4"/>
      <c r="K27" s="4"/>
      <c r="L27" s="4"/>
    </row>
    <row r="28" spans="1:12">
      <c r="A28" s="8">
        <v>312</v>
      </c>
      <c r="B28" s="9" t="s">
        <v>16</v>
      </c>
      <c r="C28" s="9" t="s">
        <v>157</v>
      </c>
      <c r="D28" s="9" t="s">
        <v>244</v>
      </c>
      <c r="E28" s="10" t="s">
        <v>188</v>
      </c>
      <c r="F28" s="10" t="s">
        <v>230</v>
      </c>
      <c r="G28" s="10">
        <v>16</v>
      </c>
      <c r="H28" s="10">
        <v>2</v>
      </c>
      <c r="I28" s="10">
        <v>0.5</v>
      </c>
      <c r="J28" s="4">
        <f t="shared" si="1"/>
        <v>4</v>
      </c>
      <c r="K28" s="4">
        <f t="shared" si="2"/>
        <v>1</v>
      </c>
      <c r="L28" s="4">
        <f t="shared" si="3"/>
        <v>0</v>
      </c>
    </row>
    <row r="29" spans="1:12">
      <c r="A29" s="7">
        <v>313</v>
      </c>
      <c r="B29" s="1" t="s">
        <v>16</v>
      </c>
      <c r="C29" s="1" t="s">
        <v>158</v>
      </c>
      <c r="E29" s="4" t="s">
        <v>186</v>
      </c>
      <c r="G29" s="4">
        <v>1</v>
      </c>
      <c r="H29" s="4"/>
      <c r="I29" s="4"/>
      <c r="J29" s="4"/>
      <c r="K29" s="4"/>
      <c r="L29" s="4"/>
    </row>
    <row r="30" spans="1:12">
      <c r="A30" s="7">
        <v>314</v>
      </c>
      <c r="B30" s="1" t="s">
        <v>16</v>
      </c>
      <c r="C30" s="1" t="s">
        <v>159</v>
      </c>
      <c r="E30" s="4" t="s">
        <v>186</v>
      </c>
      <c r="G30" s="4">
        <v>1</v>
      </c>
      <c r="H30" s="4"/>
      <c r="I30" s="4"/>
      <c r="J30" s="4"/>
      <c r="K30" s="4"/>
      <c r="L30" s="4"/>
    </row>
    <row r="31" spans="1:12">
      <c r="A31" s="7">
        <v>315</v>
      </c>
      <c r="B31" s="1" t="s">
        <v>16</v>
      </c>
      <c r="C31" s="1" t="s">
        <v>160</v>
      </c>
      <c r="E31" s="4" t="s">
        <v>186</v>
      </c>
      <c r="G31" s="4">
        <v>1</v>
      </c>
      <c r="H31" s="4"/>
      <c r="I31" s="4"/>
      <c r="J31" s="4">
        <f t="shared" si="1"/>
        <v>0</v>
      </c>
      <c r="K31" s="4"/>
      <c r="L31" s="4"/>
    </row>
    <row r="32" spans="1:12">
      <c r="A32" s="8">
        <v>316</v>
      </c>
      <c r="B32" s="9" t="s">
        <v>16</v>
      </c>
      <c r="C32" s="9" t="s">
        <v>161</v>
      </c>
      <c r="D32" s="9" t="s">
        <v>247</v>
      </c>
      <c r="E32" s="10" t="s">
        <v>188</v>
      </c>
      <c r="F32" s="10" t="s">
        <v>230</v>
      </c>
      <c r="G32" s="10">
        <v>32</v>
      </c>
      <c r="H32" s="10">
        <v>2</v>
      </c>
      <c r="I32" s="10">
        <v>0.5</v>
      </c>
      <c r="J32" s="4">
        <f t="shared" si="1"/>
        <v>5</v>
      </c>
      <c r="K32" s="4">
        <f t="shared" si="2"/>
        <v>1</v>
      </c>
      <c r="L32" s="4">
        <f t="shared" si="3"/>
        <v>0</v>
      </c>
    </row>
    <row r="33" spans="1:12">
      <c r="A33" s="6" t="s">
        <v>189</v>
      </c>
      <c r="B33" s="2" t="s">
        <v>16</v>
      </c>
      <c r="C33" s="2" t="s">
        <v>162</v>
      </c>
      <c r="D33" s="2"/>
      <c r="E33" s="3" t="s">
        <v>186</v>
      </c>
      <c r="F33" s="3"/>
      <c r="G33" s="3">
        <v>1</v>
      </c>
      <c r="H33" s="3"/>
      <c r="I33" s="3"/>
      <c r="J33" s="4"/>
      <c r="K33" s="4"/>
      <c r="L33" s="4"/>
    </row>
    <row r="34" spans="1:12">
      <c r="A34" s="7" t="s">
        <v>163</v>
      </c>
      <c r="B34" s="1" t="s">
        <v>164</v>
      </c>
      <c r="C34" s="1" t="s">
        <v>17</v>
      </c>
      <c r="E34" s="4" t="s">
        <v>187</v>
      </c>
      <c r="G34" s="4">
        <v>1</v>
      </c>
      <c r="H34" s="4">
        <v>1</v>
      </c>
      <c r="I34" s="4">
        <v>0.5</v>
      </c>
    </row>
    <row r="35" spans="1:12">
      <c r="A35" s="7" t="s">
        <v>196</v>
      </c>
      <c r="B35" s="1" t="s">
        <v>164</v>
      </c>
      <c r="C35" s="1" t="s">
        <v>144</v>
      </c>
      <c r="E35" s="4" t="s">
        <v>188</v>
      </c>
      <c r="G35" s="4">
        <v>128</v>
      </c>
      <c r="H35" s="4">
        <v>32</v>
      </c>
      <c r="I35" s="4">
        <v>0.5</v>
      </c>
    </row>
    <row r="36" spans="1:12">
      <c r="A36" s="7"/>
      <c r="B36" s="1" t="s">
        <v>164</v>
      </c>
      <c r="C36" s="1" t="s">
        <v>165</v>
      </c>
      <c r="E36" s="4" t="s">
        <v>186</v>
      </c>
      <c r="G36" s="4">
        <v>1</v>
      </c>
      <c r="H36" s="4"/>
      <c r="I36" s="4"/>
    </row>
    <row r="37" spans="1:12">
      <c r="A37" s="7"/>
      <c r="B37" s="1" t="s">
        <v>164</v>
      </c>
      <c r="C37" s="1" t="s">
        <v>166</v>
      </c>
      <c r="E37" s="4" t="s">
        <v>186</v>
      </c>
      <c r="G37" s="4">
        <v>1</v>
      </c>
      <c r="H37" s="4"/>
      <c r="I37" s="4"/>
    </row>
    <row r="38" spans="1:12">
      <c r="A38" s="7" t="s">
        <v>197</v>
      </c>
      <c r="B38" s="1" t="s">
        <v>164</v>
      </c>
      <c r="C38" s="1" t="s">
        <v>145</v>
      </c>
      <c r="E38" s="4" t="s">
        <v>188</v>
      </c>
      <c r="G38" s="4">
        <v>64</v>
      </c>
      <c r="H38" s="4">
        <v>8</v>
      </c>
      <c r="I38" s="4">
        <v>0.5</v>
      </c>
    </row>
    <row r="39" spans="1:12">
      <c r="A39" s="7" t="s">
        <v>198</v>
      </c>
      <c r="B39" s="1" t="s">
        <v>164</v>
      </c>
      <c r="C39" s="1" t="s">
        <v>195</v>
      </c>
      <c r="E39" s="4" t="s">
        <v>188</v>
      </c>
      <c r="G39" s="4">
        <v>512</v>
      </c>
      <c r="H39" s="4">
        <v>128</v>
      </c>
      <c r="I39" s="4">
        <v>0.5</v>
      </c>
    </row>
    <row r="40" spans="1:12">
      <c r="A40" s="7"/>
      <c r="B40" s="1" t="s">
        <v>164</v>
      </c>
      <c r="C40" s="1" t="s">
        <v>167</v>
      </c>
      <c r="E40" s="4" t="s">
        <v>186</v>
      </c>
      <c r="G40" s="4">
        <v>1</v>
      </c>
      <c r="H40" s="4"/>
      <c r="I40" s="4"/>
    </row>
    <row r="41" spans="1:12">
      <c r="A41" s="7"/>
      <c r="B41" s="1" t="s">
        <v>164</v>
      </c>
      <c r="C41" s="1" t="s">
        <v>168</v>
      </c>
      <c r="E41" s="4" t="s">
        <v>186</v>
      </c>
      <c r="G41" s="4">
        <v>1</v>
      </c>
      <c r="H41" s="4"/>
      <c r="I41" s="4"/>
    </row>
    <row r="42" spans="1:12">
      <c r="A42" s="7"/>
      <c r="B42" s="1" t="s">
        <v>164</v>
      </c>
      <c r="C42" s="1" t="s">
        <v>169</v>
      </c>
      <c r="E42" s="4" t="s">
        <v>186</v>
      </c>
      <c r="G42" s="4">
        <v>1</v>
      </c>
      <c r="H42" s="4"/>
      <c r="I42" s="4"/>
    </row>
    <row r="43" spans="1:12">
      <c r="A43" s="7"/>
      <c r="B43" s="1" t="s">
        <v>164</v>
      </c>
      <c r="C43" s="1" t="s">
        <v>170</v>
      </c>
      <c r="E43" s="4" t="s">
        <v>186</v>
      </c>
      <c r="G43" s="4">
        <v>1</v>
      </c>
      <c r="H43" s="4"/>
      <c r="I43" s="4"/>
    </row>
    <row r="44" spans="1:12">
      <c r="A44" s="7"/>
      <c r="B44" s="1" t="s">
        <v>164</v>
      </c>
      <c r="C44" s="1" t="s">
        <v>171</v>
      </c>
      <c r="E44" s="4" t="s">
        <v>186</v>
      </c>
      <c r="G44" s="4">
        <v>1</v>
      </c>
      <c r="H44" s="4"/>
      <c r="I44" s="4"/>
    </row>
    <row r="45" spans="1:12">
      <c r="A45" s="7"/>
      <c r="B45" s="1" t="s">
        <v>164</v>
      </c>
      <c r="C45" s="1" t="s">
        <v>172</v>
      </c>
      <c r="E45" s="4" t="s">
        <v>186</v>
      </c>
      <c r="G45" s="4">
        <v>1</v>
      </c>
      <c r="H45" s="4"/>
      <c r="I45" s="4"/>
    </row>
    <row r="46" spans="1:12">
      <c r="A46" s="7"/>
      <c r="B46" s="1" t="s">
        <v>164</v>
      </c>
      <c r="C46" s="1" t="s">
        <v>173</v>
      </c>
      <c r="E46" s="4" t="s">
        <v>186</v>
      </c>
      <c r="G46" s="4">
        <v>1</v>
      </c>
      <c r="H46" s="4"/>
      <c r="I46" s="4"/>
    </row>
    <row r="47" spans="1:12">
      <c r="A47" s="7" t="s">
        <v>199</v>
      </c>
      <c r="B47" s="1" t="s">
        <v>164</v>
      </c>
      <c r="C47" s="1" t="s">
        <v>146</v>
      </c>
      <c r="E47" s="4" t="s">
        <v>188</v>
      </c>
      <c r="G47" s="4">
        <v>256</v>
      </c>
      <c r="H47" s="4">
        <v>32</v>
      </c>
      <c r="I47" s="4">
        <v>8</v>
      </c>
    </row>
    <row r="48" spans="1:12">
      <c r="A48" s="7"/>
      <c r="B48" s="1" t="s">
        <v>164</v>
      </c>
      <c r="C48" s="1" t="s">
        <v>174</v>
      </c>
      <c r="E48" s="4" t="s">
        <v>186</v>
      </c>
      <c r="G48" s="4">
        <v>1</v>
      </c>
      <c r="H48" s="4"/>
      <c r="I48" s="4"/>
    </row>
    <row r="49" spans="1:9">
      <c r="A49" s="7"/>
      <c r="B49" s="1" t="s">
        <v>164</v>
      </c>
      <c r="C49" s="1" t="s">
        <v>175</v>
      </c>
      <c r="E49" s="4" t="s">
        <v>186</v>
      </c>
      <c r="G49" s="4">
        <v>1</v>
      </c>
      <c r="H49" s="4"/>
      <c r="I49" s="4"/>
    </row>
    <row r="50" spans="1:9">
      <c r="A50" s="7"/>
      <c r="B50" s="1" t="s">
        <v>164</v>
      </c>
      <c r="C50" s="1" t="s">
        <v>176</v>
      </c>
      <c r="E50" s="4" t="s">
        <v>186</v>
      </c>
      <c r="G50" s="4">
        <v>1</v>
      </c>
      <c r="H50" s="4"/>
      <c r="I50" s="4"/>
    </row>
    <row r="51" spans="1:9">
      <c r="A51" s="7"/>
      <c r="B51" s="1" t="s">
        <v>164</v>
      </c>
      <c r="C51" s="1" t="s">
        <v>177</v>
      </c>
      <c r="E51" s="4" t="s">
        <v>186</v>
      </c>
      <c r="G51" s="4">
        <v>1</v>
      </c>
      <c r="H51" s="4"/>
      <c r="I51" s="4"/>
    </row>
    <row r="52" spans="1:9">
      <c r="A52" s="7"/>
      <c r="B52" s="1" t="s">
        <v>164</v>
      </c>
      <c r="C52" s="1" t="s">
        <v>178</v>
      </c>
      <c r="E52" s="4" t="s">
        <v>186</v>
      </c>
      <c r="G52" s="4">
        <v>1</v>
      </c>
      <c r="H52" s="4"/>
      <c r="I52" s="4"/>
    </row>
    <row r="53" spans="1:9">
      <c r="A53" s="7"/>
      <c r="B53" s="1" t="s">
        <v>164</v>
      </c>
      <c r="C53" s="1" t="s">
        <v>179</v>
      </c>
      <c r="E53" s="4" t="s">
        <v>186</v>
      </c>
      <c r="G53" s="4">
        <v>1</v>
      </c>
      <c r="H53" s="4"/>
      <c r="I53" s="4"/>
    </row>
    <row r="54" spans="1:9">
      <c r="A54" s="7"/>
      <c r="B54" s="1" t="s">
        <v>164</v>
      </c>
      <c r="C54" s="1" t="s">
        <v>180</v>
      </c>
      <c r="E54" s="4" t="s">
        <v>186</v>
      </c>
      <c r="G54" s="4">
        <v>1</v>
      </c>
      <c r="H54" s="4"/>
      <c r="I54" s="4"/>
    </row>
    <row r="55" spans="1:9">
      <c r="A55" s="7"/>
      <c r="B55" s="1" t="s">
        <v>164</v>
      </c>
      <c r="C55" s="1" t="s">
        <v>181</v>
      </c>
      <c r="E55" s="4" t="s">
        <v>186</v>
      </c>
      <c r="G55" s="4">
        <v>1</v>
      </c>
      <c r="H55" s="4"/>
      <c r="I55" s="4"/>
    </row>
    <row r="56" spans="1:9">
      <c r="A56" s="7"/>
      <c r="B56" s="1" t="s">
        <v>164</v>
      </c>
      <c r="C56" s="1" t="s">
        <v>182</v>
      </c>
      <c r="E56" s="4" t="s">
        <v>186</v>
      </c>
      <c r="G56" s="4">
        <v>1</v>
      </c>
      <c r="H56" s="4"/>
      <c r="I56" s="4"/>
    </row>
    <row r="57" spans="1:9">
      <c r="A57" s="7" t="s">
        <v>200</v>
      </c>
      <c r="B57" s="1" t="s">
        <v>164</v>
      </c>
      <c r="C57" s="1" t="s">
        <v>194</v>
      </c>
      <c r="E57" s="4" t="s">
        <v>188</v>
      </c>
      <c r="G57" s="4">
        <v>512</v>
      </c>
      <c r="H57" s="4">
        <v>64</v>
      </c>
      <c r="I57" s="4">
        <v>32</v>
      </c>
    </row>
    <row r="58" spans="1:9">
      <c r="A58" s="7"/>
      <c r="B58" s="1" t="s">
        <v>164</v>
      </c>
      <c r="C58" s="1" t="s">
        <v>183</v>
      </c>
      <c r="E58" s="4" t="s">
        <v>186</v>
      </c>
      <c r="G58" s="4">
        <v>1</v>
      </c>
      <c r="H58" s="4"/>
      <c r="I58" s="4"/>
    </row>
    <row r="59" spans="1:9">
      <c r="A59" s="7"/>
      <c r="B59" s="1" t="s">
        <v>164</v>
      </c>
      <c r="C59" s="1" t="s">
        <v>184</v>
      </c>
      <c r="E59" s="4" t="s">
        <v>186</v>
      </c>
      <c r="G59" s="4">
        <v>1</v>
      </c>
      <c r="H59" s="4"/>
      <c r="I59" s="4"/>
    </row>
    <row r="60" spans="1:9">
      <c r="A60" s="7"/>
      <c r="B60" s="1" t="s">
        <v>164</v>
      </c>
      <c r="C60" s="1" t="s">
        <v>185</v>
      </c>
      <c r="E60" s="4" t="s">
        <v>186</v>
      </c>
      <c r="G60" s="4">
        <v>1</v>
      </c>
      <c r="H60" s="4"/>
      <c r="I60" s="4"/>
    </row>
  </sheetData>
  <phoneticPr fontId="4" type="noConversion"/>
  <conditionalFormatting sqref="G2:I60">
    <cfRule type="containsBlanks" dxfId="9" priority="1">
      <formula>LEN(TRIM(G2))=0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856EF-F1BB-2446-B683-87CCBB35396E}">
  <dimension ref="A2:O19"/>
  <sheetViews>
    <sheetView topLeftCell="D1" workbookViewId="0">
      <selection activeCell="I62" sqref="I62"/>
    </sheetView>
  </sheetViews>
  <sheetFormatPr baseColWidth="10" defaultRowHeight="15"/>
  <sheetData>
    <row r="2" spans="1:15">
      <c r="A2" t="s">
        <v>458</v>
      </c>
      <c r="B2" t="s">
        <v>336</v>
      </c>
      <c r="C2" t="s">
        <v>228</v>
      </c>
      <c r="D2" t="s">
        <v>201</v>
      </c>
      <c r="E2" t="s">
        <v>202</v>
      </c>
      <c r="F2" s="79" t="s">
        <v>203</v>
      </c>
      <c r="G2" t="s">
        <v>209</v>
      </c>
      <c r="H2" s="79" t="s">
        <v>204</v>
      </c>
      <c r="I2" t="s">
        <v>210</v>
      </c>
      <c r="J2" s="78" t="s">
        <v>211</v>
      </c>
      <c r="K2" t="s">
        <v>212</v>
      </c>
      <c r="L2" t="s">
        <v>213</v>
      </c>
      <c r="M2" t="s">
        <v>214</v>
      </c>
      <c r="N2" t="s">
        <v>205</v>
      </c>
      <c r="O2" t="s">
        <v>206</v>
      </c>
    </row>
    <row r="3" spans="1:15">
      <c r="A3" t="s">
        <v>406</v>
      </c>
      <c r="B3" t="s">
        <v>248</v>
      </c>
      <c r="C3" t="s">
        <v>229</v>
      </c>
      <c r="D3" t="s">
        <v>207</v>
      </c>
      <c r="E3">
        <v>0.82520000000000004</v>
      </c>
      <c r="F3" s="79">
        <v>23.45</v>
      </c>
      <c r="G3">
        <v>9.6150000000000002</v>
      </c>
      <c r="H3" s="79">
        <f>N3/0.4</f>
        <v>4.1274999999999999E-2</v>
      </c>
      <c r="I3">
        <f>SQRT((O3/N3)^2)</f>
        <v>0.13688673531193216</v>
      </c>
      <c r="J3" s="79">
        <f>H3/F3</f>
        <v>1.7601279317697228E-3</v>
      </c>
      <c r="K3">
        <f>I3/H3</f>
        <v>3.316456337054686</v>
      </c>
      <c r="L3">
        <f>G3/F3</f>
        <v>0.4100213219616205</v>
      </c>
      <c r="M3">
        <f>SUM(K3:L3)*J3</f>
        <v>6.5590774147504501E-3</v>
      </c>
      <c r="N3">
        <v>1.651E-2</v>
      </c>
      <c r="O3">
        <v>2.2599999999999999E-3</v>
      </c>
    </row>
    <row r="4" spans="1:15">
      <c r="A4" t="s">
        <v>406</v>
      </c>
      <c r="B4" t="s">
        <v>248</v>
      </c>
      <c r="C4" t="s">
        <v>229</v>
      </c>
      <c r="D4" t="s">
        <v>208</v>
      </c>
      <c r="E4">
        <v>0.87809999999999999</v>
      </c>
      <c r="F4" s="79">
        <v>94.41</v>
      </c>
      <c r="G4">
        <v>53.5</v>
      </c>
      <c r="H4" s="79">
        <f t="shared" ref="H4:H19" si="0">N4/0.4</f>
        <v>6.7749999999999991E-2</v>
      </c>
      <c r="I4">
        <f t="shared" ref="I4:I19" si="1">SQRT((O4/N4)^2)</f>
        <v>0.32966789667896679</v>
      </c>
      <c r="J4" s="79">
        <f t="shared" ref="J4:J19" si="2">H4/F4</f>
        <v>7.1761465946403979E-4</v>
      </c>
      <c r="K4">
        <f t="shared" ref="K4:K19" si="3">I4/H4</f>
        <v>4.8659468144496953</v>
      </c>
      <c r="L4">
        <f t="shared" ref="L4:L19" si="4">G4/F4</f>
        <v>0.56667725876496133</v>
      </c>
      <c r="M4">
        <f t="shared" ref="M4:M19" si="5">SUM(K4:L4)*J4</f>
        <v>3.8985306742960802E-3</v>
      </c>
      <c r="N4">
        <v>2.7099999999999999E-2</v>
      </c>
      <c r="O4">
        <v>8.9339999999999992E-3</v>
      </c>
    </row>
    <row r="5" spans="1:15">
      <c r="A5" t="s">
        <v>407</v>
      </c>
      <c r="B5" t="s">
        <v>241</v>
      </c>
      <c r="C5" t="s">
        <v>230</v>
      </c>
      <c r="D5" t="s">
        <v>207</v>
      </c>
      <c r="E5">
        <v>0.80689999999999995</v>
      </c>
      <c r="F5" s="79">
        <v>1.177</v>
      </c>
      <c r="G5">
        <v>0.5615</v>
      </c>
      <c r="H5" s="79">
        <f t="shared" si="0"/>
        <v>2.9325E-2</v>
      </c>
      <c r="I5">
        <f t="shared" si="1"/>
        <v>5.3316283034953109E-2</v>
      </c>
      <c r="J5" s="79">
        <f t="shared" si="2"/>
        <v>2.4915038232795242E-2</v>
      </c>
      <c r="K5">
        <f t="shared" si="3"/>
        <v>1.8181170685406005</v>
      </c>
      <c r="L5">
        <f t="shared" si="4"/>
        <v>0.47706032285471534</v>
      </c>
      <c r="M5">
        <f t="shared" si="5"/>
        <v>5.7184432457661548E-2</v>
      </c>
      <c r="N5">
        <v>1.1730000000000001E-2</v>
      </c>
      <c r="O5">
        <v>6.2540000000000002E-4</v>
      </c>
    </row>
    <row r="6" spans="1:15">
      <c r="A6" t="s">
        <v>407</v>
      </c>
      <c r="B6" t="s">
        <v>241</v>
      </c>
      <c r="C6" t="s">
        <v>230</v>
      </c>
      <c r="D6" t="s">
        <v>208</v>
      </c>
      <c r="E6">
        <v>0.69110000000000005</v>
      </c>
      <c r="F6" s="79">
        <v>9.8290000000000006</v>
      </c>
      <c r="G6">
        <v>5.1379999999999999</v>
      </c>
      <c r="H6" s="79">
        <f t="shared" si="0"/>
        <v>0.13749999999999998</v>
      </c>
      <c r="I6">
        <f t="shared" si="1"/>
        <v>0.10663636363636364</v>
      </c>
      <c r="J6" s="79">
        <f t="shared" si="2"/>
        <v>1.3989215586529654E-2</v>
      </c>
      <c r="K6">
        <f t="shared" si="3"/>
        <v>0.77553719008264477</v>
      </c>
      <c r="L6">
        <f t="shared" si="4"/>
        <v>0.52273883406246813</v>
      </c>
      <c r="M6">
        <f t="shared" si="5"/>
        <v>1.8161863192588563E-2</v>
      </c>
      <c r="N6">
        <v>5.5E-2</v>
      </c>
      <c r="O6">
        <v>5.8650000000000004E-3</v>
      </c>
    </row>
    <row r="7" spans="1:15">
      <c r="A7" t="s">
        <v>408</v>
      </c>
      <c r="B7" t="s">
        <v>242</v>
      </c>
      <c r="C7" t="s">
        <v>230</v>
      </c>
      <c r="D7" t="s">
        <v>207</v>
      </c>
      <c r="E7">
        <v>0.75609999999999999</v>
      </c>
      <c r="F7" s="79">
        <v>0.50770000000000004</v>
      </c>
      <c r="G7">
        <v>0.1807</v>
      </c>
      <c r="H7" s="79">
        <f t="shared" si="0"/>
        <v>3.3624999999999995E-2</v>
      </c>
      <c r="I7">
        <f t="shared" si="1"/>
        <v>6.0892193308550183E-2</v>
      </c>
      <c r="J7" s="79">
        <f t="shared" si="2"/>
        <v>6.6230057120346644E-2</v>
      </c>
      <c r="K7">
        <f t="shared" si="3"/>
        <v>1.8109202470944294</v>
      </c>
      <c r="L7">
        <f t="shared" si="4"/>
        <v>0.35591884971439824</v>
      </c>
      <c r="M7">
        <f t="shared" si="5"/>
        <v>0.14350987715224897</v>
      </c>
      <c r="N7">
        <v>1.345E-2</v>
      </c>
      <c r="O7">
        <v>8.1899999999999996E-4</v>
      </c>
    </row>
    <row r="8" spans="1:15">
      <c r="A8" t="s">
        <v>408</v>
      </c>
      <c r="B8" t="s">
        <v>242</v>
      </c>
      <c r="C8" t="s">
        <v>230</v>
      </c>
      <c r="D8" t="s">
        <v>208</v>
      </c>
      <c r="E8">
        <v>0.97060000000000002</v>
      </c>
      <c r="F8" s="79">
        <v>7.4450000000000003</v>
      </c>
      <c r="G8">
        <v>1.6839999999999999</v>
      </c>
      <c r="H8" s="79">
        <f t="shared" si="0"/>
        <v>0.23117499999999999</v>
      </c>
      <c r="I8">
        <f t="shared" si="1"/>
        <v>5.0437979885368224E-2</v>
      </c>
      <c r="J8" s="79">
        <f t="shared" si="2"/>
        <v>3.1051040967092006E-2</v>
      </c>
      <c r="K8">
        <f t="shared" si="3"/>
        <v>0.21818094467554114</v>
      </c>
      <c r="L8">
        <f t="shared" si="4"/>
        <v>0.22619207521826729</v>
      </c>
      <c r="M8">
        <f t="shared" si="5"/>
        <v>1.3798244845393035E-2</v>
      </c>
      <c r="N8">
        <v>9.2469999999999997E-2</v>
      </c>
      <c r="O8">
        <v>4.6639999999999997E-3</v>
      </c>
    </row>
    <row r="9" spans="1:15">
      <c r="A9" t="s">
        <v>409</v>
      </c>
      <c r="B9" t="s">
        <v>243</v>
      </c>
      <c r="C9" t="s">
        <v>230</v>
      </c>
      <c r="D9" t="s">
        <v>207</v>
      </c>
      <c r="E9">
        <v>0.76990000000000003</v>
      </c>
      <c r="F9" s="79">
        <v>0.44140000000000001</v>
      </c>
      <c r="G9">
        <v>0.21779999999999999</v>
      </c>
      <c r="H9" s="79">
        <f t="shared" si="0"/>
        <v>2.6424999999999997E-2</v>
      </c>
      <c r="I9">
        <f t="shared" si="1"/>
        <v>6.0586565752128667E-2</v>
      </c>
      <c r="J9" s="79">
        <f t="shared" si="2"/>
        <v>5.9866334390575433E-2</v>
      </c>
      <c r="K9">
        <f t="shared" si="3"/>
        <v>2.2927744844703377</v>
      </c>
      <c r="L9">
        <f t="shared" si="4"/>
        <v>0.49342999546896238</v>
      </c>
      <c r="M9">
        <f t="shared" si="5"/>
        <v>0.16679984907656545</v>
      </c>
      <c r="N9">
        <v>1.057E-2</v>
      </c>
      <c r="O9">
        <v>6.4039999999999995E-4</v>
      </c>
    </row>
    <row r="10" spans="1:15">
      <c r="A10" t="s">
        <v>409</v>
      </c>
      <c r="B10" t="s">
        <v>243</v>
      </c>
      <c r="C10" t="s">
        <v>230</v>
      </c>
      <c r="D10" t="s">
        <v>208</v>
      </c>
      <c r="E10">
        <v>0.71260000000000001</v>
      </c>
      <c r="F10" s="79">
        <v>1.2270000000000001</v>
      </c>
      <c r="G10">
        <v>0.73509999999999998</v>
      </c>
      <c r="H10" s="79">
        <f t="shared" si="0"/>
        <v>3.0149999999999996E-2</v>
      </c>
      <c r="I10">
        <f t="shared" si="1"/>
        <v>8.5986733001658378E-2</v>
      </c>
      <c r="J10" s="79">
        <f t="shared" si="2"/>
        <v>2.4572127139364297E-2</v>
      </c>
      <c r="K10">
        <f t="shared" si="3"/>
        <v>2.8519646103369283</v>
      </c>
      <c r="L10">
        <f t="shared" si="4"/>
        <v>0.59910350448247751</v>
      </c>
      <c r="M10">
        <f t="shared" si="5"/>
        <v>8.4800084483948698E-2</v>
      </c>
      <c r="N10">
        <v>1.206E-2</v>
      </c>
      <c r="O10">
        <v>1.0369999999999999E-3</v>
      </c>
    </row>
    <row r="11" spans="1:15">
      <c r="A11" t="s">
        <v>410</v>
      </c>
      <c r="B11" t="s">
        <v>244</v>
      </c>
      <c r="C11" t="s">
        <v>230</v>
      </c>
      <c r="D11" t="s">
        <v>207</v>
      </c>
      <c r="E11">
        <v>0.97360000000000002</v>
      </c>
      <c r="F11" s="79">
        <v>2.5960000000000001</v>
      </c>
      <c r="G11">
        <v>0.30059999999999998</v>
      </c>
      <c r="H11" s="79">
        <f t="shared" si="0"/>
        <v>9.9824999999999997E-2</v>
      </c>
      <c r="I11">
        <f t="shared" si="1"/>
        <v>1.983220636113198E-2</v>
      </c>
      <c r="J11" s="79">
        <f t="shared" si="2"/>
        <v>3.8453389830508472E-2</v>
      </c>
      <c r="K11">
        <f t="shared" si="3"/>
        <v>0.19866973564870505</v>
      </c>
      <c r="L11">
        <f t="shared" si="4"/>
        <v>0.1157935285053929</v>
      </c>
      <c r="M11">
        <f t="shared" si="5"/>
        <v>1.2092178483891691E-2</v>
      </c>
      <c r="N11">
        <v>3.993E-2</v>
      </c>
      <c r="O11">
        <v>7.919E-4</v>
      </c>
    </row>
    <row r="12" spans="1:15">
      <c r="A12" t="s">
        <v>410</v>
      </c>
      <c r="B12" t="s">
        <v>244</v>
      </c>
      <c r="C12" t="s">
        <v>230</v>
      </c>
      <c r="D12" t="s">
        <v>208</v>
      </c>
      <c r="E12">
        <v>0.97940000000000005</v>
      </c>
      <c r="F12" s="79">
        <v>27.7</v>
      </c>
      <c r="G12">
        <v>4.6029999999999998</v>
      </c>
      <c r="H12" s="79">
        <f t="shared" si="0"/>
        <v>0.50949999999999995</v>
      </c>
      <c r="I12">
        <f t="shared" si="1"/>
        <v>7.2129538763493622E-2</v>
      </c>
      <c r="J12" s="79">
        <f t="shared" si="2"/>
        <v>1.8393501805054151E-2</v>
      </c>
      <c r="K12">
        <f t="shared" si="3"/>
        <v>0.14156926155739671</v>
      </c>
      <c r="L12">
        <f t="shared" si="4"/>
        <v>0.16617328519855595</v>
      </c>
      <c r="M12">
        <f t="shared" si="5"/>
        <v>5.6604630892475773E-3</v>
      </c>
      <c r="N12">
        <v>0.20380000000000001</v>
      </c>
      <c r="O12">
        <v>1.47E-2</v>
      </c>
    </row>
    <row r="13" spans="1:15">
      <c r="A13" t="s">
        <v>411</v>
      </c>
      <c r="B13" t="s">
        <v>247</v>
      </c>
      <c r="C13" t="s">
        <v>230</v>
      </c>
      <c r="D13" t="s">
        <v>207</v>
      </c>
      <c r="E13">
        <v>0.65239999999999998</v>
      </c>
      <c r="F13" s="79">
        <v>0.1225</v>
      </c>
      <c r="G13">
        <v>6.6790000000000002E-2</v>
      </c>
      <c r="H13" s="79">
        <f t="shared" si="0"/>
        <v>3.3700000000000001E-2</v>
      </c>
      <c r="I13">
        <f t="shared" si="1"/>
        <v>6.127596439169139E-2</v>
      </c>
      <c r="J13" s="79">
        <f t="shared" si="2"/>
        <v>0.27510204081632655</v>
      </c>
      <c r="K13">
        <f t="shared" si="3"/>
        <v>1.8182778751243736</v>
      </c>
      <c r="L13">
        <f t="shared" si="4"/>
        <v>0.54522448979591842</v>
      </c>
      <c r="M13">
        <f t="shared" si="5"/>
        <v>0.65020432406378648</v>
      </c>
      <c r="N13">
        <v>1.3480000000000001E-2</v>
      </c>
      <c r="O13">
        <v>8.2600000000000002E-4</v>
      </c>
    </row>
    <row r="14" spans="1:15">
      <c r="A14" t="s">
        <v>411</v>
      </c>
      <c r="B14" t="s">
        <v>247</v>
      </c>
      <c r="C14" t="s">
        <v>230</v>
      </c>
      <c r="D14" t="s">
        <v>208</v>
      </c>
      <c r="E14">
        <v>0.90390000000000004</v>
      </c>
      <c r="F14" s="79">
        <v>2.1560000000000001</v>
      </c>
      <c r="G14">
        <v>0.90069999999999995</v>
      </c>
      <c r="H14" s="79">
        <f t="shared" si="0"/>
        <v>8.7224999999999983E-2</v>
      </c>
      <c r="I14">
        <f t="shared" si="1"/>
        <v>5.6807108053883636E-2</v>
      </c>
      <c r="J14" s="79">
        <f t="shared" si="2"/>
        <v>4.0456864564007412E-2</v>
      </c>
      <c r="K14">
        <f t="shared" si="3"/>
        <v>0.65127094358135451</v>
      </c>
      <c r="L14">
        <f t="shared" si="4"/>
        <v>0.41776437847866416</v>
      </c>
      <c r="M14">
        <f t="shared" si="5"/>
        <v>4.3249817238722219E-2</v>
      </c>
      <c r="N14">
        <v>3.4889999999999997E-2</v>
      </c>
      <c r="O14">
        <v>1.9819999999999998E-3</v>
      </c>
    </row>
    <row r="15" spans="1:15">
      <c r="A15" t="s">
        <v>404</v>
      </c>
      <c r="B15" t="s">
        <v>233</v>
      </c>
      <c r="C15" t="s">
        <v>229</v>
      </c>
      <c r="D15" t="s">
        <v>208</v>
      </c>
      <c r="E15">
        <v>0.98319999999999996</v>
      </c>
      <c r="F15" s="79">
        <v>5.6180000000000003</v>
      </c>
      <c r="G15">
        <v>0.629</v>
      </c>
      <c r="H15" s="79">
        <f t="shared" si="0"/>
        <v>0.11347499999999999</v>
      </c>
      <c r="I15">
        <f t="shared" si="1"/>
        <v>2.7473011676580745E-2</v>
      </c>
      <c r="J15" s="79">
        <f t="shared" si="2"/>
        <v>2.0198469206123174E-2</v>
      </c>
      <c r="K15">
        <f t="shared" si="3"/>
        <v>0.24210629369095171</v>
      </c>
      <c r="L15">
        <f t="shared" si="4"/>
        <v>0.11196155215379137</v>
      </c>
      <c r="M15">
        <f t="shared" si="5"/>
        <v>7.1516284811734103E-3</v>
      </c>
      <c r="N15">
        <v>4.539E-2</v>
      </c>
      <c r="O15">
        <v>1.2470000000000001E-3</v>
      </c>
    </row>
    <row r="16" spans="1:15">
      <c r="A16" t="s">
        <v>404</v>
      </c>
      <c r="B16" t="s">
        <v>233</v>
      </c>
      <c r="C16" t="s">
        <v>229</v>
      </c>
      <c r="D16" t="s">
        <v>207</v>
      </c>
      <c r="E16">
        <v>0.93079999999999996</v>
      </c>
      <c r="F16" s="79">
        <v>2.968</v>
      </c>
      <c r="G16">
        <v>0.6804</v>
      </c>
      <c r="H16" s="79">
        <f t="shared" si="0"/>
        <v>9.8399999999999987E-2</v>
      </c>
      <c r="I16">
        <f t="shared" si="1"/>
        <v>4.6189024390243902E-2</v>
      </c>
      <c r="J16" s="79">
        <f t="shared" si="2"/>
        <v>3.3153638814016166E-2</v>
      </c>
      <c r="K16">
        <f t="shared" si="3"/>
        <v>0.46940065437239742</v>
      </c>
      <c r="L16">
        <f t="shared" si="4"/>
        <v>0.22924528301886793</v>
      </c>
      <c r="M16">
        <f t="shared" si="5"/>
        <v>2.3162655067149762E-2</v>
      </c>
      <c r="N16">
        <v>3.9359999999999999E-2</v>
      </c>
      <c r="O16">
        <v>1.818E-3</v>
      </c>
    </row>
    <row r="17" spans="1:15">
      <c r="A17" t="s">
        <v>404</v>
      </c>
      <c r="B17" t="s">
        <v>233</v>
      </c>
      <c r="C17" t="s">
        <v>229</v>
      </c>
      <c r="D17" t="s">
        <v>215</v>
      </c>
      <c r="E17">
        <v>0.83430000000000004</v>
      </c>
      <c r="F17" s="79">
        <v>8.2840000000000007</v>
      </c>
      <c r="G17">
        <v>2.95</v>
      </c>
      <c r="H17" s="79">
        <f t="shared" si="0"/>
        <v>6.9824999999999998E-2</v>
      </c>
      <c r="I17">
        <f t="shared" si="1"/>
        <v>9.9427139276763332E-2</v>
      </c>
      <c r="J17" s="79">
        <f t="shared" si="2"/>
        <v>8.4288990825688061E-3</v>
      </c>
      <c r="K17">
        <f t="shared" si="3"/>
        <v>1.423947572885977</v>
      </c>
      <c r="L17">
        <f t="shared" si="4"/>
        <v>0.35610816030902942</v>
      </c>
      <c r="M17">
        <f t="shared" si="5"/>
        <v>1.5003910136448733E-2</v>
      </c>
      <c r="N17">
        <v>2.793E-2</v>
      </c>
      <c r="O17">
        <v>2.777E-3</v>
      </c>
    </row>
    <row r="18" spans="1:15">
      <c r="A18" t="s">
        <v>405</v>
      </c>
      <c r="B18" t="s">
        <v>234</v>
      </c>
      <c r="C18" t="s">
        <v>230</v>
      </c>
      <c r="D18" t="s">
        <v>208</v>
      </c>
      <c r="E18">
        <v>0.97489999999999999</v>
      </c>
      <c r="F18" s="79">
        <v>3.5750000000000002</v>
      </c>
      <c r="G18">
        <v>0.44409999999999999</v>
      </c>
      <c r="H18" s="79">
        <f t="shared" si="0"/>
        <v>0.1537</v>
      </c>
      <c r="I18">
        <f t="shared" si="1"/>
        <v>2.384515289525049E-2</v>
      </c>
      <c r="J18" s="79">
        <f t="shared" si="2"/>
        <v>4.2993006993006989E-2</v>
      </c>
      <c r="K18">
        <f t="shared" si="3"/>
        <v>0.15514087765289844</v>
      </c>
      <c r="L18">
        <f t="shared" si="4"/>
        <v>0.12422377622377621</v>
      </c>
      <c r="M18">
        <f t="shared" si="5"/>
        <v>1.201072651771885E-2</v>
      </c>
      <c r="N18">
        <v>6.148E-2</v>
      </c>
      <c r="O18">
        <v>1.4660000000000001E-3</v>
      </c>
    </row>
    <row r="19" spans="1:15">
      <c r="A19" t="s">
        <v>405</v>
      </c>
      <c r="B19" t="s">
        <v>234</v>
      </c>
      <c r="C19" t="s">
        <v>230</v>
      </c>
      <c r="D19" t="s">
        <v>207</v>
      </c>
      <c r="E19">
        <v>0.94159999999999999</v>
      </c>
      <c r="F19" s="79">
        <v>2.2999999999999998</v>
      </c>
      <c r="G19">
        <v>0.48249999999999998</v>
      </c>
      <c r="H19" s="79">
        <f t="shared" si="0"/>
        <v>7.2700000000000001E-2</v>
      </c>
      <c r="I19">
        <f t="shared" si="1"/>
        <v>3.8858321870701505E-2</v>
      </c>
      <c r="J19" s="79">
        <f t="shared" si="2"/>
        <v>3.1608695652173918E-2</v>
      </c>
      <c r="K19">
        <f t="shared" si="3"/>
        <v>0.53450236410868646</v>
      </c>
      <c r="L19">
        <f t="shared" si="4"/>
        <v>0.20978260869565218</v>
      </c>
      <c r="M19">
        <f t="shared" si="5"/>
        <v>2.352587718385888E-2</v>
      </c>
      <c r="N19">
        <v>2.9080000000000002E-2</v>
      </c>
      <c r="O19">
        <v>1.1299999999999999E-3</v>
      </c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65AF1-2EF9-AA45-9F90-673D12C3C302}">
  <dimension ref="A2:AC63"/>
  <sheetViews>
    <sheetView workbookViewId="0">
      <selection activeCell="T20" sqref="T20"/>
    </sheetView>
  </sheetViews>
  <sheetFormatPr baseColWidth="10" defaultRowHeight="15"/>
  <cols>
    <col min="1" max="1" width="12" style="5" bestFit="1" customWidth="1"/>
    <col min="2" max="2" width="9.28515625" style="4" customWidth="1"/>
    <col min="3" max="3" width="9.28515625" style="51" customWidth="1"/>
    <col min="4" max="4" width="9.28515625" style="4" customWidth="1"/>
    <col min="5" max="5" width="9.28515625" style="59" customWidth="1"/>
    <col min="7" max="8" width="10.7109375" style="4" hidden="1" customWidth="1"/>
    <col min="9" max="9" width="10.7109375" style="11" hidden="1" customWidth="1"/>
    <col min="10" max="11" width="10.7109375" style="4" hidden="1" customWidth="1"/>
    <col min="12" max="12" width="10.7109375" style="11" hidden="1" customWidth="1"/>
    <col min="13" max="14" width="10.7109375" style="12"/>
    <col min="15" max="15" width="10.7109375" style="43"/>
    <col min="16" max="18" width="10.7109375" style="1" hidden="1" customWidth="1"/>
    <col min="19" max="20" width="10.7109375" style="12"/>
    <col min="21" max="21" width="10.7109375" style="43"/>
    <col min="22" max="24" width="0" style="25" hidden="1" customWidth="1"/>
    <col min="25" max="26" width="0" style="36" hidden="1" customWidth="1"/>
    <col min="27" max="27" width="0" style="49" hidden="1" customWidth="1"/>
    <col min="28" max="28" width="0" hidden="1" customWidth="1"/>
    <col min="29" max="29" width="10.7109375" style="71"/>
  </cols>
  <sheetData>
    <row r="2" spans="1:29" s="42" customFormat="1" ht="32">
      <c r="A2" s="30" t="s">
        <v>3</v>
      </c>
      <c r="B2" s="19" t="s">
        <v>5</v>
      </c>
      <c r="C2" s="50" t="s">
        <v>4</v>
      </c>
      <c r="D2" s="31" t="s">
        <v>398</v>
      </c>
      <c r="E2" s="32" t="s">
        <v>403</v>
      </c>
      <c r="F2" s="42" t="s">
        <v>457</v>
      </c>
      <c r="G2" s="31" t="s">
        <v>7</v>
      </c>
      <c r="H2" s="31" t="s">
        <v>8</v>
      </c>
      <c r="I2" s="32" t="s">
        <v>9</v>
      </c>
      <c r="J2" s="31" t="s">
        <v>10</v>
      </c>
      <c r="K2" s="31" t="s">
        <v>11</v>
      </c>
      <c r="L2" s="32" t="s">
        <v>12</v>
      </c>
      <c r="M2" s="31" t="s">
        <v>378</v>
      </c>
      <c r="N2" s="31" t="s">
        <v>379</v>
      </c>
      <c r="O2" s="32" t="s">
        <v>380</v>
      </c>
      <c r="P2" s="38" t="s">
        <v>384</v>
      </c>
      <c r="Q2" s="38" t="s">
        <v>385</v>
      </c>
      <c r="R2" s="38" t="s">
        <v>386</v>
      </c>
      <c r="S2" s="39" t="s">
        <v>388</v>
      </c>
      <c r="T2" s="39" t="s">
        <v>390</v>
      </c>
      <c r="U2" s="46" t="s">
        <v>389</v>
      </c>
      <c r="V2" s="40" t="s">
        <v>381</v>
      </c>
      <c r="W2" s="40" t="s">
        <v>382</v>
      </c>
      <c r="X2" s="40" t="s">
        <v>383</v>
      </c>
      <c r="Y2" s="41" t="s">
        <v>391</v>
      </c>
      <c r="Z2" s="41" t="s">
        <v>392</v>
      </c>
      <c r="AA2" s="48" t="s">
        <v>393</v>
      </c>
      <c r="AB2" s="42" t="s">
        <v>394</v>
      </c>
      <c r="AC2" s="70" t="s">
        <v>456</v>
      </c>
    </row>
    <row r="3" spans="1:29">
      <c r="A3" s="5" t="s">
        <v>16</v>
      </c>
      <c r="B3" s="4">
        <v>0</v>
      </c>
      <c r="C3" s="51" t="s">
        <v>404</v>
      </c>
      <c r="E3" s="57"/>
      <c r="G3" s="4">
        <v>1</v>
      </c>
      <c r="H3" s="4">
        <v>1</v>
      </c>
      <c r="I3" s="11">
        <v>0.5</v>
      </c>
      <c r="J3" s="4">
        <f>LOG((G$3/G3),2)</f>
        <v>0</v>
      </c>
      <c r="K3" s="4">
        <f>LOG((H$3/H3),2)</f>
        <v>0</v>
      </c>
      <c r="L3" s="11">
        <f>LOG((I$3/I3),2)</f>
        <v>0</v>
      </c>
      <c r="M3" s="12">
        <f>J3/J$5</f>
        <v>0</v>
      </c>
      <c r="N3" s="12">
        <f>K3/K$5</f>
        <v>0</v>
      </c>
      <c r="O3" s="43">
        <f>L3/L$5</f>
        <v>0</v>
      </c>
      <c r="P3" s="1">
        <v>0</v>
      </c>
      <c r="Q3" s="1">
        <v>0</v>
      </c>
      <c r="R3" s="1">
        <v>0</v>
      </c>
      <c r="S3" s="12">
        <v>0</v>
      </c>
      <c r="T3" s="12">
        <v>0</v>
      </c>
      <c r="U3" s="43">
        <v>0</v>
      </c>
      <c r="V3" s="12">
        <v>0</v>
      </c>
      <c r="W3" s="12">
        <v>0</v>
      </c>
      <c r="X3" s="12">
        <v>0</v>
      </c>
      <c r="Y3" s="36">
        <v>0</v>
      </c>
      <c r="Z3" s="36">
        <v>0</v>
      </c>
      <c r="AA3" s="49">
        <v>0</v>
      </c>
      <c r="AB3" s="36">
        <v>0</v>
      </c>
      <c r="AC3" s="71">
        <v>0</v>
      </c>
    </row>
    <row r="4" spans="1:29">
      <c r="A4" s="2" t="s">
        <v>16</v>
      </c>
      <c r="B4" s="3">
        <v>0</v>
      </c>
      <c r="C4" s="52" t="s">
        <v>405</v>
      </c>
      <c r="D4" s="3"/>
      <c r="E4" s="58"/>
      <c r="G4" s="3">
        <v>1</v>
      </c>
      <c r="H4" s="3">
        <v>1</v>
      </c>
      <c r="I4" s="13">
        <v>0.5</v>
      </c>
      <c r="J4" s="3">
        <f>LOG((G$4/G4),2)</f>
        <v>0</v>
      </c>
      <c r="K4" s="3">
        <f>LOG((H$4/H4),2)</f>
        <v>0</v>
      </c>
      <c r="L4" s="13">
        <f>LOG((I$4/I4),2)</f>
        <v>0</v>
      </c>
      <c r="M4" s="14">
        <f>J4/J$6</f>
        <v>0</v>
      </c>
      <c r="N4" s="15">
        <f>K4/K$6</f>
        <v>0</v>
      </c>
      <c r="O4" s="44" t="s">
        <v>187</v>
      </c>
      <c r="P4" s="1">
        <v>0</v>
      </c>
      <c r="Q4" s="1">
        <v>0</v>
      </c>
      <c r="R4" s="1" t="s">
        <v>187</v>
      </c>
      <c r="S4" s="12">
        <v>0</v>
      </c>
      <c r="T4" s="12">
        <v>0</v>
      </c>
      <c r="U4" s="43">
        <v>0</v>
      </c>
      <c r="V4" s="12">
        <v>0</v>
      </c>
      <c r="W4" s="12">
        <v>0</v>
      </c>
      <c r="X4" s="12">
        <v>0</v>
      </c>
      <c r="Y4" s="36">
        <v>0</v>
      </c>
      <c r="Z4" s="36">
        <v>0</v>
      </c>
      <c r="AA4" s="49">
        <v>0</v>
      </c>
      <c r="AB4" s="36">
        <v>0</v>
      </c>
      <c r="AC4" s="71">
        <v>0</v>
      </c>
    </row>
    <row r="5" spans="1:29">
      <c r="A5" s="1" t="s">
        <v>374</v>
      </c>
      <c r="B5" s="4">
        <v>1</v>
      </c>
      <c r="C5" s="53" t="s">
        <v>404</v>
      </c>
      <c r="G5" s="4">
        <v>32</v>
      </c>
      <c r="H5" s="4">
        <v>16</v>
      </c>
      <c r="I5" s="11">
        <v>2</v>
      </c>
      <c r="J5" s="4">
        <f>LOG((G$3/G5),2)</f>
        <v>-5</v>
      </c>
      <c r="K5" s="4">
        <f>LOG((H$3/H5),2)</f>
        <v>-4</v>
      </c>
      <c r="L5" s="11">
        <f>LOG((I$3/I5),2)</f>
        <v>-2</v>
      </c>
      <c r="M5" s="12">
        <f>J5/J$5</f>
        <v>1</v>
      </c>
      <c r="N5" s="12">
        <f>K5/K$5</f>
        <v>1</v>
      </c>
      <c r="O5" s="43">
        <f>L5/L$5</f>
        <v>1</v>
      </c>
      <c r="P5" s="1">
        <v>3.3153638814016166E-2</v>
      </c>
      <c r="Q5" s="1">
        <v>2.0198469206123174E-2</v>
      </c>
      <c r="R5" s="1">
        <v>8.4288990825688061E-3</v>
      </c>
      <c r="S5" s="37">
        <f>P5/P$5</f>
        <v>1</v>
      </c>
      <c r="T5" s="37">
        <f>Q5/Q$5</f>
        <v>1</v>
      </c>
      <c r="U5" s="47">
        <f>R5/R$5</f>
        <v>1</v>
      </c>
      <c r="V5" s="25">
        <v>3.9359999999999999E-2</v>
      </c>
      <c r="W5" s="25">
        <v>4.539E-2</v>
      </c>
      <c r="X5" s="25">
        <v>2.793E-2</v>
      </c>
      <c r="Y5" s="36">
        <f>V5/V$5</f>
        <v>1</v>
      </c>
      <c r="Z5" s="36">
        <f>W5/W$5</f>
        <v>1</v>
      </c>
      <c r="AA5" s="49">
        <f>X5/X$5</f>
        <v>1</v>
      </c>
      <c r="AB5" s="26">
        <v>43.240226999999997</v>
      </c>
      <c r="AC5" s="71">
        <f>AB5/AB$5</f>
        <v>1</v>
      </c>
    </row>
    <row r="6" spans="1:29">
      <c r="A6" s="2" t="s">
        <v>375</v>
      </c>
      <c r="B6" s="3">
        <v>1</v>
      </c>
      <c r="C6" s="54" t="s">
        <v>405</v>
      </c>
      <c r="D6" s="3"/>
      <c r="E6" s="58"/>
      <c r="G6" s="3">
        <v>32</v>
      </c>
      <c r="H6" s="3">
        <v>2</v>
      </c>
      <c r="I6" s="13">
        <v>0.5</v>
      </c>
      <c r="J6" s="3">
        <f>LOG((G$4/G6),2)</f>
        <v>-5</v>
      </c>
      <c r="K6" s="3">
        <f>LOG((H$4/H6),2)</f>
        <v>-1</v>
      </c>
      <c r="L6" s="13">
        <f>LOG((I$4/I6),2)</f>
        <v>0</v>
      </c>
      <c r="M6" s="15">
        <f>J6/J$6</f>
        <v>1</v>
      </c>
      <c r="N6" s="15">
        <f>K6/K$6</f>
        <v>1</v>
      </c>
      <c r="O6" s="44" t="s">
        <v>187</v>
      </c>
      <c r="P6" s="2">
        <v>3.1608695652173918E-2</v>
      </c>
      <c r="Q6" s="2">
        <v>4.2993006993006989E-2</v>
      </c>
      <c r="R6" s="33" t="s">
        <v>187</v>
      </c>
      <c r="S6" s="12">
        <f>P6/P$6</f>
        <v>1</v>
      </c>
      <c r="T6" s="12">
        <f>Q6/Q$6</f>
        <v>1</v>
      </c>
      <c r="U6" s="45" t="s">
        <v>187</v>
      </c>
      <c r="V6" s="25">
        <v>2.9080000000000002E-2</v>
      </c>
      <c r="W6" s="25">
        <v>6.148E-2</v>
      </c>
      <c r="X6" s="33" t="s">
        <v>187</v>
      </c>
      <c r="Y6" s="36">
        <f>V6/V$6</f>
        <v>1</v>
      </c>
      <c r="Z6" s="36">
        <f>W6/W$6</f>
        <v>1</v>
      </c>
      <c r="AA6" s="49" t="e">
        <f>X6/X$6</f>
        <v>#VALUE!</v>
      </c>
      <c r="AB6" s="26">
        <v>48.640569999999997</v>
      </c>
      <c r="AC6" s="71">
        <f>AB6/AB$6</f>
        <v>1</v>
      </c>
    </row>
    <row r="7" spans="1:29" ht="16">
      <c r="A7" s="1" t="s">
        <v>412</v>
      </c>
      <c r="B7" s="4">
        <v>2</v>
      </c>
      <c r="C7" s="53" t="s">
        <v>404</v>
      </c>
      <c r="D7" s="61" t="s">
        <v>396</v>
      </c>
      <c r="E7" s="60" t="s">
        <v>399</v>
      </c>
      <c r="F7" t="s">
        <v>188</v>
      </c>
      <c r="G7" s="4">
        <v>1</v>
      </c>
      <c r="H7" s="4">
        <v>1</v>
      </c>
      <c r="I7" s="11">
        <v>0.5</v>
      </c>
      <c r="J7" s="4">
        <f t="shared" ref="J7:J34" si="0">LOG((G$3/G7),2)</f>
        <v>0</v>
      </c>
      <c r="K7" s="4">
        <f t="shared" ref="K7:K34" si="1">LOG((H$3/H7),2)</f>
        <v>0</v>
      </c>
      <c r="L7" s="11">
        <f t="shared" ref="L7:L34" si="2">LOG((I$3/I7),2)</f>
        <v>0</v>
      </c>
      <c r="M7" s="12">
        <f t="shared" ref="M7:M34" si="3">J7/J$5</f>
        <v>0</v>
      </c>
      <c r="N7" s="12">
        <f t="shared" ref="N7:N34" si="4">K7/K$5</f>
        <v>0</v>
      </c>
      <c r="O7" s="43">
        <f t="shared" ref="O7:O34" si="5">L7/L$5</f>
        <v>0</v>
      </c>
    </row>
    <row r="8" spans="1:29" ht="16">
      <c r="A8" s="1" t="s">
        <v>216</v>
      </c>
      <c r="B8" s="4">
        <v>3</v>
      </c>
      <c r="C8" s="53" t="s">
        <v>404</v>
      </c>
      <c r="D8" s="61" t="s">
        <v>396</v>
      </c>
      <c r="E8" s="60" t="s">
        <v>400</v>
      </c>
      <c r="G8" s="4">
        <v>16</v>
      </c>
      <c r="H8" s="4">
        <v>8</v>
      </c>
      <c r="I8" s="11">
        <v>0.5</v>
      </c>
      <c r="J8" s="4">
        <f t="shared" si="0"/>
        <v>-4</v>
      </c>
      <c r="K8" s="4">
        <f t="shared" si="1"/>
        <v>-3</v>
      </c>
      <c r="L8" s="11">
        <f t="shared" si="2"/>
        <v>0</v>
      </c>
      <c r="M8" s="12">
        <f t="shared" si="3"/>
        <v>0.8</v>
      </c>
      <c r="N8" s="12">
        <f t="shared" si="4"/>
        <v>0.75</v>
      </c>
      <c r="O8" s="43">
        <f t="shared" si="5"/>
        <v>0</v>
      </c>
      <c r="P8" s="35">
        <v>9.720670391061453E-3</v>
      </c>
      <c r="Q8" s="35">
        <v>5.0518831667947734E-3</v>
      </c>
      <c r="R8" s="35">
        <v>2.5818349469801751E-3</v>
      </c>
      <c r="S8" s="37">
        <f>P8/P$5</f>
        <v>0.29320070854339836</v>
      </c>
      <c r="T8" s="37">
        <f>Q8/Q$5</f>
        <v>0.25011218004893621</v>
      </c>
      <c r="U8" s="47">
        <f>R8/R$5</f>
        <v>0.30630749302948479</v>
      </c>
      <c r="V8" s="25">
        <v>4.1759999999999999E-2</v>
      </c>
      <c r="W8" s="25">
        <v>2.6290000000000001E-2</v>
      </c>
      <c r="X8" s="25">
        <v>2.24E-2</v>
      </c>
      <c r="Y8" s="36">
        <f>V8/V$5</f>
        <v>1.0609756097560976</v>
      </c>
      <c r="Z8" s="36">
        <f>W8/W$5</f>
        <v>0.57920246750385551</v>
      </c>
      <c r="AA8" s="49">
        <f>X8/X$5</f>
        <v>0.80200501253132828</v>
      </c>
    </row>
    <row r="9" spans="1:29" ht="16">
      <c r="A9" s="1" t="s">
        <v>413</v>
      </c>
      <c r="B9" s="4">
        <v>4</v>
      </c>
      <c r="C9" s="53" t="s">
        <v>404</v>
      </c>
      <c r="D9" s="61" t="s">
        <v>396</v>
      </c>
      <c r="E9" s="60" t="s">
        <v>399</v>
      </c>
      <c r="F9" t="s">
        <v>188</v>
      </c>
      <c r="G9" s="4">
        <v>1</v>
      </c>
      <c r="H9" s="4">
        <v>1</v>
      </c>
      <c r="I9" s="11">
        <v>0.5</v>
      </c>
      <c r="J9" s="4">
        <f t="shared" si="0"/>
        <v>0</v>
      </c>
      <c r="K9" s="4">
        <f t="shared" si="1"/>
        <v>0</v>
      </c>
      <c r="L9" s="11">
        <f t="shared" si="2"/>
        <v>0</v>
      </c>
      <c r="M9" s="12">
        <f t="shared" si="3"/>
        <v>0</v>
      </c>
      <c r="N9" s="12">
        <f t="shared" si="4"/>
        <v>0</v>
      </c>
      <c r="O9" s="43">
        <f t="shared" si="5"/>
        <v>0</v>
      </c>
    </row>
    <row r="10" spans="1:29" ht="16">
      <c r="A10" s="1" t="s">
        <v>414</v>
      </c>
      <c r="B10" s="4">
        <v>5</v>
      </c>
      <c r="C10" s="53" t="s">
        <v>404</v>
      </c>
      <c r="D10" s="61" t="s">
        <v>396</v>
      </c>
      <c r="E10" s="60" t="s">
        <v>401</v>
      </c>
      <c r="G10" s="4">
        <v>32</v>
      </c>
      <c r="H10" s="4">
        <v>8</v>
      </c>
      <c r="I10" s="11">
        <v>2</v>
      </c>
      <c r="J10" s="4">
        <f t="shared" si="0"/>
        <v>-5</v>
      </c>
      <c r="K10" s="4">
        <f t="shared" si="1"/>
        <v>-3</v>
      </c>
      <c r="L10" s="11">
        <f t="shared" si="2"/>
        <v>-2</v>
      </c>
      <c r="M10" s="12">
        <f t="shared" si="3"/>
        <v>1</v>
      </c>
      <c r="N10" s="12">
        <f t="shared" si="4"/>
        <v>0.75</v>
      </c>
      <c r="O10" s="43">
        <f t="shared" si="5"/>
        <v>1</v>
      </c>
    </row>
    <row r="11" spans="1:29" ht="16">
      <c r="A11" s="1" t="s">
        <v>217</v>
      </c>
      <c r="B11" s="4">
        <v>6</v>
      </c>
      <c r="C11" s="53" t="s">
        <v>404</v>
      </c>
      <c r="D11" s="61" t="s">
        <v>396</v>
      </c>
      <c r="E11" s="60" t="s">
        <v>399</v>
      </c>
      <c r="G11" s="4">
        <v>16</v>
      </c>
      <c r="H11" s="4">
        <v>8</v>
      </c>
      <c r="I11" s="11">
        <v>0.5</v>
      </c>
      <c r="J11" s="4">
        <f t="shared" si="0"/>
        <v>-4</v>
      </c>
      <c r="K11" s="4">
        <f t="shared" si="1"/>
        <v>-3</v>
      </c>
      <c r="L11" s="11">
        <f t="shared" si="2"/>
        <v>0</v>
      </c>
      <c r="M11" s="12">
        <f t="shared" si="3"/>
        <v>0.8</v>
      </c>
      <c r="N11" s="12">
        <f t="shared" si="4"/>
        <v>0.75</v>
      </c>
      <c r="O11" s="43">
        <f t="shared" si="5"/>
        <v>0</v>
      </c>
      <c r="P11" s="35">
        <v>2.1733668341708543E-3</v>
      </c>
      <c r="Q11" s="1" t="s">
        <v>387</v>
      </c>
      <c r="R11" s="35">
        <v>1.2929621254946296E-3</v>
      </c>
      <c r="S11" s="37">
        <f>P11/P$5</f>
        <v>6.5554398006291634E-2</v>
      </c>
      <c r="T11" s="69" t="s">
        <v>387</v>
      </c>
      <c r="U11" s="47">
        <f>R11/R$5</f>
        <v>0.15339632291582547</v>
      </c>
      <c r="V11" s="25">
        <v>1.2109999999999999E-2</v>
      </c>
      <c r="W11" s="25" t="s">
        <v>387</v>
      </c>
      <c r="X11" s="25">
        <v>9.1489999999999991E-3</v>
      </c>
      <c r="Y11" s="36">
        <f>V11/V$5</f>
        <v>0.30767276422764228</v>
      </c>
      <c r="Z11" s="77" t="s">
        <v>387</v>
      </c>
      <c r="AA11" s="49">
        <f>X11/X$5</f>
        <v>0.3275689223057644</v>
      </c>
      <c r="AB11">
        <v>38.55133</v>
      </c>
      <c r="AC11" s="71">
        <f>AB11/AB$5</f>
        <v>0.8915616932353293</v>
      </c>
    </row>
    <row r="12" spans="1:29" ht="16">
      <c r="A12" s="1" t="s">
        <v>415</v>
      </c>
      <c r="B12" s="4">
        <v>7</v>
      </c>
      <c r="C12" s="53" t="s">
        <v>404</v>
      </c>
      <c r="D12" s="61" t="s">
        <v>396</v>
      </c>
      <c r="E12" s="60" t="s">
        <v>399</v>
      </c>
      <c r="G12" s="4">
        <v>4</v>
      </c>
      <c r="H12" s="4">
        <v>1</v>
      </c>
      <c r="I12" s="11">
        <v>1</v>
      </c>
      <c r="J12" s="4">
        <f t="shared" si="0"/>
        <v>-2</v>
      </c>
      <c r="K12" s="4">
        <f t="shared" si="1"/>
        <v>0</v>
      </c>
      <c r="L12" s="11">
        <f t="shared" si="2"/>
        <v>-1</v>
      </c>
      <c r="M12" s="12">
        <f t="shared" si="3"/>
        <v>0.4</v>
      </c>
      <c r="N12" s="12">
        <f t="shared" si="4"/>
        <v>0</v>
      </c>
      <c r="O12" s="43">
        <f t="shared" si="5"/>
        <v>0.5</v>
      </c>
    </row>
    <row r="13" spans="1:29" ht="16">
      <c r="A13" s="1" t="s">
        <v>376</v>
      </c>
      <c r="B13" s="4">
        <v>8</v>
      </c>
      <c r="C13" s="53" t="s">
        <v>404</v>
      </c>
      <c r="D13" s="61" t="s">
        <v>396</v>
      </c>
      <c r="E13" s="60" t="s">
        <v>399</v>
      </c>
      <c r="G13" s="4">
        <v>1</v>
      </c>
      <c r="H13" s="4">
        <v>1</v>
      </c>
      <c r="I13" s="11">
        <v>0.5</v>
      </c>
      <c r="J13" s="4">
        <f t="shared" si="0"/>
        <v>0</v>
      </c>
      <c r="K13" s="4">
        <f t="shared" si="1"/>
        <v>0</v>
      </c>
      <c r="L13" s="11">
        <f t="shared" si="2"/>
        <v>0</v>
      </c>
      <c r="M13" s="12">
        <f t="shared" si="3"/>
        <v>0</v>
      </c>
      <c r="N13" s="12">
        <f t="shared" si="4"/>
        <v>0</v>
      </c>
      <c r="O13" s="43">
        <f t="shared" si="5"/>
        <v>0</v>
      </c>
    </row>
    <row r="14" spans="1:29" ht="16">
      <c r="A14" s="1" t="s">
        <v>416</v>
      </c>
      <c r="B14" s="4">
        <v>9</v>
      </c>
      <c r="C14" s="53" t="s">
        <v>404</v>
      </c>
      <c r="D14" s="61" t="s">
        <v>396</v>
      </c>
      <c r="E14" s="60" t="s">
        <v>400</v>
      </c>
      <c r="G14" s="4">
        <v>8</v>
      </c>
      <c r="H14" s="4">
        <v>2</v>
      </c>
      <c r="I14" s="11">
        <v>0.5</v>
      </c>
      <c r="J14" s="4">
        <f t="shared" si="0"/>
        <v>-3</v>
      </c>
      <c r="K14" s="4">
        <f t="shared" si="1"/>
        <v>-1</v>
      </c>
      <c r="L14" s="11">
        <f t="shared" si="2"/>
        <v>0</v>
      </c>
      <c r="M14" s="12">
        <f t="shared" si="3"/>
        <v>0.6</v>
      </c>
      <c r="N14" s="12">
        <f t="shared" si="4"/>
        <v>0.25</v>
      </c>
      <c r="O14" s="43">
        <f t="shared" si="5"/>
        <v>0</v>
      </c>
    </row>
    <row r="15" spans="1:29" ht="16">
      <c r="A15" s="1" t="s">
        <v>417</v>
      </c>
      <c r="B15" s="4">
        <v>10</v>
      </c>
      <c r="C15" s="53" t="s">
        <v>404</v>
      </c>
      <c r="D15" s="61" t="s">
        <v>396</v>
      </c>
      <c r="E15" s="60" t="s">
        <v>399</v>
      </c>
      <c r="G15" s="4">
        <v>2</v>
      </c>
      <c r="H15" s="4">
        <v>2</v>
      </c>
      <c r="I15" s="11">
        <v>0.5</v>
      </c>
      <c r="J15" s="4">
        <f t="shared" si="0"/>
        <v>-1</v>
      </c>
      <c r="K15" s="4">
        <f t="shared" si="1"/>
        <v>-1</v>
      </c>
      <c r="L15" s="11">
        <f t="shared" si="2"/>
        <v>0</v>
      </c>
      <c r="M15" s="12">
        <f t="shared" si="3"/>
        <v>0.2</v>
      </c>
      <c r="N15" s="12">
        <f t="shared" si="4"/>
        <v>0.25</v>
      </c>
      <c r="O15" s="43">
        <f t="shared" si="5"/>
        <v>0</v>
      </c>
    </row>
    <row r="16" spans="1:29" ht="16">
      <c r="A16" s="1" t="s">
        <v>218</v>
      </c>
      <c r="B16" s="4">
        <v>11</v>
      </c>
      <c r="C16" s="53" t="s">
        <v>404</v>
      </c>
      <c r="D16" s="61" t="s">
        <v>396</v>
      </c>
      <c r="E16" s="60" t="s">
        <v>401</v>
      </c>
      <c r="G16" s="4">
        <v>32</v>
      </c>
      <c r="H16" s="4">
        <v>16</v>
      </c>
      <c r="I16" s="11">
        <v>2</v>
      </c>
      <c r="J16" s="4">
        <f t="shared" si="0"/>
        <v>-5</v>
      </c>
      <c r="K16" s="4">
        <f t="shared" si="1"/>
        <v>-4</v>
      </c>
      <c r="L16" s="11">
        <f t="shared" si="2"/>
        <v>-2</v>
      </c>
      <c r="M16" s="12">
        <f t="shared" si="3"/>
        <v>1</v>
      </c>
      <c r="N16" s="12">
        <f t="shared" si="4"/>
        <v>1</v>
      </c>
      <c r="O16" s="43">
        <f t="shared" si="5"/>
        <v>1</v>
      </c>
      <c r="P16" s="1">
        <v>1.0858654367878459E-2</v>
      </c>
      <c r="Q16" s="1">
        <v>6.6707920792079206E-3</v>
      </c>
      <c r="R16" s="1">
        <v>1.3169603524229075E-3</v>
      </c>
      <c r="S16" s="37">
        <f t="shared" ref="S16:U17" si="6">P16/P$5</f>
        <v>0.32752526589291941</v>
      </c>
      <c r="T16" s="37">
        <f t="shared" si="6"/>
        <v>0.3302622595372558</v>
      </c>
      <c r="U16" s="47">
        <f t="shared" si="6"/>
        <v>0.15624345949833682</v>
      </c>
      <c r="V16" s="25">
        <v>3.202E-2</v>
      </c>
      <c r="W16" s="25">
        <v>3.2340000000000001E-2</v>
      </c>
      <c r="X16" s="25">
        <v>5.9790000000000003E-2</v>
      </c>
      <c r="Y16" s="36">
        <f t="shared" ref="Y16:AA17" si="7">V16/V$5</f>
        <v>0.81351626016260159</v>
      </c>
      <c r="Z16" s="36">
        <f t="shared" si="7"/>
        <v>0.71249173826834111</v>
      </c>
      <c r="AA16" s="49">
        <f t="shared" si="7"/>
        <v>2.1407089151450056</v>
      </c>
      <c r="AB16" s="26">
        <v>41.229626000000003</v>
      </c>
      <c r="AC16" s="71">
        <f>AB16/AB$5</f>
        <v>0.95350160858313726</v>
      </c>
    </row>
    <row r="17" spans="1:29" ht="16">
      <c r="A17" s="1" t="s">
        <v>219</v>
      </c>
      <c r="B17" s="4">
        <v>12</v>
      </c>
      <c r="C17" s="53" t="s">
        <v>404</v>
      </c>
      <c r="D17" s="61" t="s">
        <v>396</v>
      </c>
      <c r="E17" s="60" t="s">
        <v>400</v>
      </c>
      <c r="G17" s="4">
        <v>32</v>
      </c>
      <c r="H17" s="4">
        <v>8</v>
      </c>
      <c r="I17" s="11">
        <v>1</v>
      </c>
      <c r="J17" s="4">
        <f t="shared" si="0"/>
        <v>-5</v>
      </c>
      <c r="K17" s="4">
        <f t="shared" si="1"/>
        <v>-3</v>
      </c>
      <c r="L17" s="11">
        <f t="shared" si="2"/>
        <v>-1</v>
      </c>
      <c r="M17" s="12">
        <f t="shared" si="3"/>
        <v>1</v>
      </c>
      <c r="N17" s="12">
        <f t="shared" si="4"/>
        <v>0.75</v>
      </c>
      <c r="O17" s="43">
        <f t="shared" si="5"/>
        <v>0.5</v>
      </c>
      <c r="P17" s="1">
        <v>1.5873537138762835E-2</v>
      </c>
      <c r="Q17" s="1">
        <v>6.4497980380842472E-3</v>
      </c>
      <c r="R17" s="1">
        <v>3.0896296296296297E-3</v>
      </c>
      <c r="S17" s="37">
        <f t="shared" si="6"/>
        <v>0.47878717711227747</v>
      </c>
      <c r="T17" s="37">
        <f t="shared" si="6"/>
        <v>0.31932113133251644</v>
      </c>
      <c r="U17" s="47">
        <f t="shared" si="6"/>
        <v>0.36655197782816834</v>
      </c>
      <c r="V17" s="25">
        <v>5.3170000000000002E-2</v>
      </c>
      <c r="W17" s="25">
        <v>4.471E-2</v>
      </c>
      <c r="X17" s="25">
        <v>4.1709999999999997E-2</v>
      </c>
      <c r="Y17" s="36">
        <f t="shared" si="7"/>
        <v>1.3508638211382114</v>
      </c>
      <c r="Z17" s="36">
        <f t="shared" si="7"/>
        <v>0.98501872659176026</v>
      </c>
      <c r="AA17" s="49">
        <f t="shared" si="7"/>
        <v>1.493376297887576</v>
      </c>
    </row>
    <row r="18" spans="1:29" ht="16">
      <c r="A18" s="1" t="s">
        <v>418</v>
      </c>
      <c r="B18" s="4">
        <v>13</v>
      </c>
      <c r="C18" s="53" t="s">
        <v>404</v>
      </c>
      <c r="D18" s="61" t="s">
        <v>396</v>
      </c>
      <c r="E18" s="60" t="s">
        <v>400</v>
      </c>
      <c r="G18" s="4">
        <v>8</v>
      </c>
      <c r="H18" s="4">
        <v>2</v>
      </c>
      <c r="I18" s="11">
        <v>0.5</v>
      </c>
      <c r="J18" s="4">
        <f t="shared" si="0"/>
        <v>-3</v>
      </c>
      <c r="K18" s="4">
        <f t="shared" si="1"/>
        <v>-1</v>
      </c>
      <c r="L18" s="11">
        <f t="shared" si="2"/>
        <v>0</v>
      </c>
      <c r="M18" s="12">
        <f t="shared" si="3"/>
        <v>0.6</v>
      </c>
      <c r="N18" s="12">
        <f t="shared" si="4"/>
        <v>0.25</v>
      </c>
      <c r="O18" s="43">
        <f t="shared" si="5"/>
        <v>0</v>
      </c>
    </row>
    <row r="19" spans="1:29" ht="16">
      <c r="A19" s="1" t="s">
        <v>419</v>
      </c>
      <c r="B19" s="4">
        <v>14</v>
      </c>
      <c r="C19" s="53" t="s">
        <v>404</v>
      </c>
      <c r="D19" s="61" t="s">
        <v>396</v>
      </c>
      <c r="E19" s="60" t="s">
        <v>401</v>
      </c>
      <c r="G19" s="4">
        <v>32</v>
      </c>
      <c r="H19" s="4">
        <v>8</v>
      </c>
      <c r="I19" s="11">
        <v>2</v>
      </c>
      <c r="J19" s="4">
        <f t="shared" si="0"/>
        <v>-5</v>
      </c>
      <c r="K19" s="4">
        <f t="shared" si="1"/>
        <v>-3</v>
      </c>
      <c r="L19" s="11">
        <f t="shared" si="2"/>
        <v>-2</v>
      </c>
      <c r="M19" s="12">
        <f t="shared" si="3"/>
        <v>1</v>
      </c>
      <c r="N19" s="12">
        <f t="shared" si="4"/>
        <v>0.75</v>
      </c>
      <c r="O19" s="43">
        <f t="shared" si="5"/>
        <v>1</v>
      </c>
    </row>
    <row r="20" spans="1:29" ht="16">
      <c r="A20" s="1" t="s">
        <v>420</v>
      </c>
      <c r="B20" s="4">
        <v>15</v>
      </c>
      <c r="C20" s="53" t="s">
        <v>404</v>
      </c>
      <c r="D20" s="61" t="s">
        <v>396</v>
      </c>
      <c r="E20" s="60" t="s">
        <v>399</v>
      </c>
      <c r="G20" s="4">
        <v>4</v>
      </c>
      <c r="H20" s="4">
        <v>2</v>
      </c>
      <c r="I20" s="11">
        <v>0.5</v>
      </c>
      <c r="J20" s="4">
        <f t="shared" si="0"/>
        <v>-2</v>
      </c>
      <c r="K20" s="4">
        <f t="shared" si="1"/>
        <v>-1</v>
      </c>
      <c r="L20" s="11">
        <f t="shared" si="2"/>
        <v>0</v>
      </c>
      <c r="M20" s="12">
        <f t="shared" si="3"/>
        <v>0.4</v>
      </c>
      <c r="N20" s="12">
        <f t="shared" si="4"/>
        <v>0.25</v>
      </c>
      <c r="O20" s="43">
        <f t="shared" si="5"/>
        <v>0</v>
      </c>
    </row>
    <row r="21" spans="1:29" ht="16">
      <c r="A21" s="1" t="s">
        <v>421</v>
      </c>
      <c r="B21" s="4">
        <v>16</v>
      </c>
      <c r="C21" s="53" t="s">
        <v>404</v>
      </c>
      <c r="D21" s="61" t="s">
        <v>396</v>
      </c>
      <c r="E21" s="60" t="s">
        <v>399</v>
      </c>
      <c r="G21" s="4">
        <v>1</v>
      </c>
      <c r="H21" s="4">
        <v>1</v>
      </c>
      <c r="I21" s="11">
        <v>0.5</v>
      </c>
      <c r="J21" s="4">
        <f t="shared" si="0"/>
        <v>0</v>
      </c>
      <c r="K21" s="4">
        <f t="shared" si="1"/>
        <v>0</v>
      </c>
      <c r="L21" s="11">
        <f t="shared" si="2"/>
        <v>0</v>
      </c>
      <c r="M21" s="12">
        <f t="shared" si="3"/>
        <v>0</v>
      </c>
      <c r="N21" s="12">
        <f t="shared" si="4"/>
        <v>0</v>
      </c>
      <c r="O21" s="43">
        <f t="shared" si="5"/>
        <v>0</v>
      </c>
    </row>
    <row r="22" spans="1:29" ht="16">
      <c r="A22" s="1" t="s">
        <v>422</v>
      </c>
      <c r="B22" s="4">
        <v>17</v>
      </c>
      <c r="C22" s="53" t="s">
        <v>404</v>
      </c>
      <c r="D22" s="61" t="s">
        <v>396</v>
      </c>
      <c r="E22" s="60" t="s">
        <v>402</v>
      </c>
      <c r="G22" s="4">
        <v>8</v>
      </c>
      <c r="H22" s="4">
        <v>4</v>
      </c>
      <c r="I22" s="11">
        <v>0.5</v>
      </c>
      <c r="J22" s="4">
        <f t="shared" si="0"/>
        <v>-3</v>
      </c>
      <c r="K22" s="4">
        <f t="shared" si="1"/>
        <v>-2</v>
      </c>
      <c r="L22" s="11">
        <f t="shared" si="2"/>
        <v>0</v>
      </c>
      <c r="M22" s="12">
        <f t="shared" si="3"/>
        <v>0.6</v>
      </c>
      <c r="N22" s="12">
        <f t="shared" si="4"/>
        <v>0.5</v>
      </c>
      <c r="O22" s="43">
        <f t="shared" si="5"/>
        <v>0</v>
      </c>
    </row>
    <row r="23" spans="1:29" ht="16">
      <c r="A23" s="1" t="s">
        <v>423</v>
      </c>
      <c r="B23" s="4">
        <v>18</v>
      </c>
      <c r="C23" s="53" t="s">
        <v>404</v>
      </c>
      <c r="D23" s="61" t="s">
        <v>396</v>
      </c>
      <c r="E23" s="60" t="s">
        <v>402</v>
      </c>
      <c r="G23" s="4">
        <v>8</v>
      </c>
      <c r="H23" s="4">
        <v>2</v>
      </c>
      <c r="I23" s="11">
        <v>0.5</v>
      </c>
      <c r="J23" s="4">
        <f t="shared" si="0"/>
        <v>-3</v>
      </c>
      <c r="K23" s="4">
        <f t="shared" si="1"/>
        <v>-1</v>
      </c>
      <c r="L23" s="11">
        <f t="shared" si="2"/>
        <v>0</v>
      </c>
      <c r="M23" s="12">
        <f t="shared" si="3"/>
        <v>0.6</v>
      </c>
      <c r="N23" s="12">
        <f t="shared" si="4"/>
        <v>0.25</v>
      </c>
      <c r="O23" s="43">
        <f t="shared" si="5"/>
        <v>0</v>
      </c>
    </row>
    <row r="24" spans="1:29" ht="16">
      <c r="A24" s="1" t="s">
        <v>424</v>
      </c>
      <c r="B24" s="4">
        <v>19</v>
      </c>
      <c r="C24" s="53" t="s">
        <v>404</v>
      </c>
      <c r="D24" s="62" t="s">
        <v>395</v>
      </c>
      <c r="E24" s="60" t="s">
        <v>400</v>
      </c>
      <c r="G24" s="4">
        <v>4</v>
      </c>
      <c r="H24" s="4">
        <v>2</v>
      </c>
      <c r="I24" s="11">
        <v>0.5</v>
      </c>
      <c r="J24" s="4">
        <f t="shared" si="0"/>
        <v>-2</v>
      </c>
      <c r="K24" s="4">
        <f t="shared" si="1"/>
        <v>-1</v>
      </c>
      <c r="L24" s="11">
        <f t="shared" si="2"/>
        <v>0</v>
      </c>
      <c r="M24" s="12">
        <f t="shared" si="3"/>
        <v>0.4</v>
      </c>
      <c r="N24" s="12">
        <f t="shared" si="4"/>
        <v>0.25</v>
      </c>
      <c r="O24" s="43">
        <f t="shared" si="5"/>
        <v>0</v>
      </c>
    </row>
    <row r="25" spans="1:29" ht="16">
      <c r="A25" s="1" t="s">
        <v>425</v>
      </c>
      <c r="B25" s="4">
        <v>20</v>
      </c>
      <c r="C25" s="53" t="s">
        <v>404</v>
      </c>
      <c r="D25" s="62" t="s">
        <v>395</v>
      </c>
      <c r="E25" s="60" t="s">
        <v>400</v>
      </c>
      <c r="G25" s="4">
        <v>2</v>
      </c>
      <c r="H25" s="4">
        <v>1</v>
      </c>
      <c r="I25" s="11">
        <v>0.5</v>
      </c>
      <c r="J25" s="4">
        <f t="shared" si="0"/>
        <v>-1</v>
      </c>
      <c r="K25" s="4">
        <f t="shared" si="1"/>
        <v>0</v>
      </c>
      <c r="L25" s="11">
        <f t="shared" si="2"/>
        <v>0</v>
      </c>
      <c r="M25" s="12">
        <f t="shared" si="3"/>
        <v>0.2</v>
      </c>
      <c r="N25" s="12">
        <f t="shared" si="4"/>
        <v>0</v>
      </c>
      <c r="O25" s="43">
        <f t="shared" si="5"/>
        <v>0</v>
      </c>
    </row>
    <row r="26" spans="1:29" ht="16">
      <c r="A26" s="1" t="s">
        <v>426</v>
      </c>
      <c r="B26" s="4">
        <v>21</v>
      </c>
      <c r="C26" s="53" t="s">
        <v>404</v>
      </c>
      <c r="D26" s="62" t="s">
        <v>395</v>
      </c>
      <c r="E26" s="60" t="s">
        <v>400</v>
      </c>
      <c r="G26" s="4">
        <v>16</v>
      </c>
      <c r="H26" s="4">
        <v>8</v>
      </c>
      <c r="I26" s="11">
        <v>0.5</v>
      </c>
      <c r="J26" s="4">
        <f t="shared" si="0"/>
        <v>-4</v>
      </c>
      <c r="K26" s="4">
        <f t="shared" si="1"/>
        <v>-3</v>
      </c>
      <c r="L26" s="11">
        <f t="shared" si="2"/>
        <v>0</v>
      </c>
      <c r="M26" s="12">
        <f t="shared" si="3"/>
        <v>0.8</v>
      </c>
      <c r="N26" s="12">
        <f t="shared" si="4"/>
        <v>0.75</v>
      </c>
      <c r="O26" s="43">
        <f t="shared" si="5"/>
        <v>0</v>
      </c>
    </row>
    <row r="27" spans="1:29" ht="16">
      <c r="A27" s="1" t="s">
        <v>427</v>
      </c>
      <c r="B27" s="4">
        <v>22</v>
      </c>
      <c r="C27" s="53" t="s">
        <v>404</v>
      </c>
      <c r="D27" s="61" t="s">
        <v>396</v>
      </c>
      <c r="E27" s="60" t="s">
        <v>400</v>
      </c>
      <c r="F27" t="s">
        <v>188</v>
      </c>
      <c r="G27" s="4">
        <v>1</v>
      </c>
      <c r="H27" s="4">
        <v>1</v>
      </c>
      <c r="I27" s="11">
        <v>0.5</v>
      </c>
      <c r="J27" s="4">
        <f t="shared" si="0"/>
        <v>0</v>
      </c>
      <c r="K27" s="4">
        <f t="shared" si="1"/>
        <v>0</v>
      </c>
      <c r="L27" s="11">
        <f t="shared" si="2"/>
        <v>0</v>
      </c>
      <c r="M27" s="12">
        <f t="shared" si="3"/>
        <v>0</v>
      </c>
      <c r="N27" s="12">
        <f t="shared" si="4"/>
        <v>0</v>
      </c>
      <c r="O27" s="43">
        <f t="shared" si="5"/>
        <v>0</v>
      </c>
    </row>
    <row r="28" spans="1:29" ht="16">
      <c r="A28" s="1" t="s">
        <v>428</v>
      </c>
      <c r="B28" s="4">
        <v>23</v>
      </c>
      <c r="C28" s="53" t="s">
        <v>404</v>
      </c>
      <c r="D28" s="61" t="s">
        <v>396</v>
      </c>
      <c r="E28" s="60" t="s">
        <v>399</v>
      </c>
      <c r="F28" t="s">
        <v>188</v>
      </c>
      <c r="G28" s="4">
        <v>1</v>
      </c>
      <c r="H28" s="4">
        <v>1</v>
      </c>
      <c r="I28" s="11">
        <v>0.5</v>
      </c>
      <c r="J28" s="4">
        <f t="shared" si="0"/>
        <v>0</v>
      </c>
      <c r="K28" s="4">
        <f t="shared" si="1"/>
        <v>0</v>
      </c>
      <c r="L28" s="11">
        <f t="shared" si="2"/>
        <v>0</v>
      </c>
      <c r="M28" s="12">
        <f t="shared" si="3"/>
        <v>0</v>
      </c>
      <c r="N28" s="12">
        <f t="shared" si="4"/>
        <v>0</v>
      </c>
      <c r="O28" s="43">
        <f t="shared" si="5"/>
        <v>0</v>
      </c>
    </row>
    <row r="29" spans="1:29" ht="16">
      <c r="A29" s="1" t="s">
        <v>429</v>
      </c>
      <c r="B29" s="4">
        <v>24</v>
      </c>
      <c r="C29" s="53" t="s">
        <v>404</v>
      </c>
      <c r="D29" s="61" t="s">
        <v>396</v>
      </c>
      <c r="E29" s="60" t="s">
        <v>399</v>
      </c>
      <c r="F29" t="s">
        <v>188</v>
      </c>
      <c r="G29" s="4">
        <v>1</v>
      </c>
      <c r="H29" s="4">
        <v>1</v>
      </c>
      <c r="I29" s="11">
        <v>0.5</v>
      </c>
      <c r="J29" s="4">
        <f t="shared" si="0"/>
        <v>0</v>
      </c>
      <c r="K29" s="4">
        <f t="shared" si="1"/>
        <v>0</v>
      </c>
      <c r="L29" s="11">
        <f t="shared" si="2"/>
        <v>0</v>
      </c>
      <c r="M29" s="12">
        <f t="shared" si="3"/>
        <v>0</v>
      </c>
      <c r="N29" s="12">
        <f t="shared" si="4"/>
        <v>0</v>
      </c>
      <c r="O29" s="43">
        <f t="shared" si="5"/>
        <v>0</v>
      </c>
    </row>
    <row r="30" spans="1:29" ht="16">
      <c r="A30" s="1" t="s">
        <v>220</v>
      </c>
      <c r="B30" s="4">
        <v>25</v>
      </c>
      <c r="C30" s="53" t="s">
        <v>404</v>
      </c>
      <c r="D30" s="61" t="s">
        <v>396</v>
      </c>
      <c r="E30" s="60" t="s">
        <v>399</v>
      </c>
      <c r="G30" s="4">
        <v>4</v>
      </c>
      <c r="H30" s="4">
        <v>2</v>
      </c>
      <c r="I30" s="11">
        <v>0.5</v>
      </c>
      <c r="J30" s="4">
        <f t="shared" si="0"/>
        <v>-2</v>
      </c>
      <c r="K30" s="4">
        <f t="shared" si="1"/>
        <v>-1</v>
      </c>
      <c r="L30" s="11">
        <f t="shared" si="2"/>
        <v>0</v>
      </c>
      <c r="M30" s="12">
        <f t="shared" si="3"/>
        <v>0.4</v>
      </c>
      <c r="N30" s="12">
        <f t="shared" si="4"/>
        <v>0.25</v>
      </c>
      <c r="O30" s="43">
        <f t="shared" si="5"/>
        <v>0</v>
      </c>
      <c r="AB30">
        <v>46.501669999999997</v>
      </c>
      <c r="AC30" s="71">
        <f>AB30/AB$5</f>
        <v>1.0754261303947363</v>
      </c>
    </row>
    <row r="31" spans="1:29" ht="16">
      <c r="A31" s="1" t="s">
        <v>430</v>
      </c>
      <c r="B31" s="4">
        <v>26</v>
      </c>
      <c r="C31" s="53" t="s">
        <v>404</v>
      </c>
      <c r="D31" s="61" t="s">
        <v>396</v>
      </c>
      <c r="E31" s="60" t="s">
        <v>399</v>
      </c>
      <c r="G31" s="4">
        <v>32</v>
      </c>
      <c r="H31" s="4">
        <v>16</v>
      </c>
      <c r="I31" s="11">
        <v>2</v>
      </c>
      <c r="J31" s="4">
        <f t="shared" si="0"/>
        <v>-5</v>
      </c>
      <c r="K31" s="4">
        <f t="shared" si="1"/>
        <v>-4</v>
      </c>
      <c r="L31" s="11">
        <f t="shared" si="2"/>
        <v>-2</v>
      </c>
      <c r="M31" s="12">
        <f t="shared" si="3"/>
        <v>1</v>
      </c>
      <c r="N31" s="12">
        <f t="shared" si="4"/>
        <v>1</v>
      </c>
      <c r="O31" s="43">
        <f t="shared" si="5"/>
        <v>1</v>
      </c>
    </row>
    <row r="32" spans="1:29" ht="16">
      <c r="A32" s="1" t="s">
        <v>431</v>
      </c>
      <c r="B32" s="4">
        <v>27</v>
      </c>
      <c r="C32" s="53" t="s">
        <v>404</v>
      </c>
      <c r="D32" s="61" t="s">
        <v>396</v>
      </c>
      <c r="E32" s="60" t="s">
        <v>399</v>
      </c>
      <c r="G32" s="4">
        <v>4</v>
      </c>
      <c r="H32" s="4">
        <v>4</v>
      </c>
      <c r="I32" s="11">
        <v>0.5</v>
      </c>
      <c r="J32" s="4">
        <f t="shared" si="0"/>
        <v>-2</v>
      </c>
      <c r="K32" s="4">
        <f t="shared" si="1"/>
        <v>-2</v>
      </c>
      <c r="L32" s="11">
        <f t="shared" si="2"/>
        <v>0</v>
      </c>
      <c r="M32" s="12">
        <f t="shared" si="3"/>
        <v>0.4</v>
      </c>
      <c r="N32" s="12">
        <f t="shared" si="4"/>
        <v>0.5</v>
      </c>
      <c r="O32" s="43">
        <f t="shared" si="5"/>
        <v>0</v>
      </c>
    </row>
    <row r="33" spans="1:29" ht="16">
      <c r="A33" s="1" t="s">
        <v>432</v>
      </c>
      <c r="B33" s="4">
        <v>28</v>
      </c>
      <c r="C33" s="53" t="s">
        <v>404</v>
      </c>
      <c r="D33" s="61" t="s">
        <v>396</v>
      </c>
      <c r="E33" s="60" t="s">
        <v>400</v>
      </c>
      <c r="G33" s="4">
        <v>4</v>
      </c>
      <c r="H33" s="4">
        <v>2</v>
      </c>
      <c r="I33" s="11">
        <v>0.5</v>
      </c>
      <c r="J33" s="4">
        <f t="shared" si="0"/>
        <v>-2</v>
      </c>
      <c r="K33" s="4">
        <f t="shared" si="1"/>
        <v>-1</v>
      </c>
      <c r="L33" s="11">
        <f t="shared" si="2"/>
        <v>0</v>
      </c>
      <c r="M33" s="12">
        <f t="shared" si="3"/>
        <v>0.4</v>
      </c>
      <c r="N33" s="12">
        <f t="shared" si="4"/>
        <v>0.25</v>
      </c>
      <c r="O33" s="43">
        <f t="shared" si="5"/>
        <v>0</v>
      </c>
    </row>
    <row r="34" spans="1:29" s="34" customFormat="1" ht="16">
      <c r="A34" s="2" t="s">
        <v>433</v>
      </c>
      <c r="B34" s="3">
        <v>29</v>
      </c>
      <c r="C34" s="54" t="s">
        <v>404</v>
      </c>
      <c r="D34" s="64" t="s">
        <v>397</v>
      </c>
      <c r="E34" s="65" t="s">
        <v>402</v>
      </c>
      <c r="G34" s="3">
        <v>4</v>
      </c>
      <c r="H34" s="3">
        <v>2</v>
      </c>
      <c r="I34" s="13">
        <v>0.5</v>
      </c>
      <c r="J34" s="16">
        <f t="shared" si="0"/>
        <v>-2</v>
      </c>
      <c r="K34" s="3">
        <f t="shared" si="1"/>
        <v>-1</v>
      </c>
      <c r="L34" s="13">
        <f t="shared" si="2"/>
        <v>0</v>
      </c>
      <c r="M34" s="15">
        <f t="shared" si="3"/>
        <v>0.4</v>
      </c>
      <c r="N34" s="15">
        <f t="shared" si="4"/>
        <v>0.25</v>
      </c>
      <c r="O34" s="55">
        <f t="shared" si="5"/>
        <v>0</v>
      </c>
      <c r="P34" s="2"/>
      <c r="Q34" s="2"/>
      <c r="R34" s="2"/>
      <c r="S34" s="15"/>
      <c r="T34" s="15"/>
      <c r="U34" s="55"/>
      <c r="V34" s="56"/>
      <c r="W34" s="56"/>
      <c r="X34" s="56"/>
      <c r="Y34" s="72"/>
      <c r="Z34" s="72"/>
      <c r="AA34" s="73"/>
      <c r="AC34" s="74"/>
    </row>
    <row r="35" spans="1:29" ht="16">
      <c r="A35" s="1" t="s">
        <v>434</v>
      </c>
      <c r="B35" s="4">
        <v>2</v>
      </c>
      <c r="C35" s="53" t="s">
        <v>405</v>
      </c>
      <c r="D35" s="61" t="s">
        <v>396</v>
      </c>
      <c r="E35" s="60" t="s">
        <v>399</v>
      </c>
      <c r="F35" t="s">
        <v>188</v>
      </c>
      <c r="G35" s="4">
        <v>1</v>
      </c>
      <c r="H35" s="4">
        <v>1</v>
      </c>
      <c r="I35" s="11">
        <v>0.5</v>
      </c>
      <c r="J35" s="4">
        <f t="shared" ref="J35:J62" si="8">LOG((G$4/G35),2)</f>
        <v>0</v>
      </c>
      <c r="K35" s="4">
        <f t="shared" ref="K35:K62" si="9">LOG((H$4/H35),2)</f>
        <v>0</v>
      </c>
      <c r="L35" s="11">
        <f t="shared" ref="L35:L62" si="10">LOG((I$4/I35),2)</f>
        <v>0</v>
      </c>
      <c r="M35" s="12">
        <f t="shared" ref="M35:M62" si="11">J35/J$6</f>
        <v>0</v>
      </c>
      <c r="N35" s="12">
        <f t="shared" ref="N35:N62" si="12">K35/K$6</f>
        <v>0</v>
      </c>
      <c r="O35" s="45" t="s">
        <v>187</v>
      </c>
    </row>
    <row r="36" spans="1:29" ht="16">
      <c r="A36" s="1" t="s">
        <v>221</v>
      </c>
      <c r="B36" s="4">
        <v>3</v>
      </c>
      <c r="C36" s="53" t="s">
        <v>405</v>
      </c>
      <c r="D36" s="61" t="s">
        <v>396</v>
      </c>
      <c r="E36" s="60" t="s">
        <v>400</v>
      </c>
      <c r="G36" s="4">
        <v>2</v>
      </c>
      <c r="H36" s="4">
        <v>1</v>
      </c>
      <c r="I36" s="11">
        <v>0.5</v>
      </c>
      <c r="J36" s="4">
        <f t="shared" si="8"/>
        <v>-1</v>
      </c>
      <c r="K36" s="4">
        <f t="shared" si="9"/>
        <v>0</v>
      </c>
      <c r="L36" s="11">
        <f t="shared" si="10"/>
        <v>0</v>
      </c>
      <c r="M36" s="12">
        <f t="shared" si="11"/>
        <v>0.2</v>
      </c>
      <c r="N36" s="12">
        <f t="shared" si="12"/>
        <v>0</v>
      </c>
      <c r="O36" s="45" t="s">
        <v>187</v>
      </c>
      <c r="AB36">
        <v>45.588709999999999</v>
      </c>
      <c r="AC36" s="71">
        <f>AB36/AB$6</f>
        <v>0.93725690303382547</v>
      </c>
    </row>
    <row r="37" spans="1:29" ht="16">
      <c r="A37" s="1" t="s">
        <v>435</v>
      </c>
      <c r="B37" s="4">
        <v>4</v>
      </c>
      <c r="C37" s="53" t="s">
        <v>405</v>
      </c>
      <c r="D37" s="61" t="s">
        <v>396</v>
      </c>
      <c r="E37" s="60" t="s">
        <v>399</v>
      </c>
      <c r="F37" t="s">
        <v>188</v>
      </c>
      <c r="G37" s="4">
        <v>1</v>
      </c>
      <c r="H37" s="4">
        <v>1</v>
      </c>
      <c r="I37" s="11">
        <v>0.5</v>
      </c>
      <c r="J37" s="4">
        <f t="shared" si="8"/>
        <v>0</v>
      </c>
      <c r="K37" s="4">
        <f t="shared" si="9"/>
        <v>0</v>
      </c>
      <c r="L37" s="11">
        <f t="shared" si="10"/>
        <v>0</v>
      </c>
      <c r="M37" s="12">
        <f t="shared" si="11"/>
        <v>0</v>
      </c>
      <c r="N37" s="12">
        <f t="shared" si="12"/>
        <v>0</v>
      </c>
      <c r="O37" s="45" t="s">
        <v>187</v>
      </c>
    </row>
    <row r="38" spans="1:29" ht="16">
      <c r="A38" s="1" t="s">
        <v>436</v>
      </c>
      <c r="B38" s="4">
        <v>5</v>
      </c>
      <c r="C38" s="53" t="s">
        <v>405</v>
      </c>
      <c r="D38" s="61" t="s">
        <v>396</v>
      </c>
      <c r="E38" s="60" t="s">
        <v>401</v>
      </c>
      <c r="G38" s="4">
        <v>2</v>
      </c>
      <c r="H38" s="4">
        <v>1</v>
      </c>
      <c r="I38" s="11">
        <v>0.5</v>
      </c>
      <c r="J38" s="4">
        <f t="shared" si="8"/>
        <v>-1</v>
      </c>
      <c r="K38" s="4">
        <f t="shared" si="9"/>
        <v>0</v>
      </c>
      <c r="L38" s="11">
        <f t="shared" si="10"/>
        <v>0</v>
      </c>
      <c r="M38" s="12">
        <f t="shared" si="11"/>
        <v>0.2</v>
      </c>
      <c r="N38" s="12">
        <f t="shared" si="12"/>
        <v>0</v>
      </c>
      <c r="O38" s="45" t="s">
        <v>187</v>
      </c>
    </row>
    <row r="39" spans="1:29" ht="16">
      <c r="A39" s="1" t="s">
        <v>437</v>
      </c>
      <c r="B39" s="4">
        <v>6</v>
      </c>
      <c r="C39" s="53" t="s">
        <v>405</v>
      </c>
      <c r="D39" s="61" t="s">
        <v>396</v>
      </c>
      <c r="E39" s="60" t="s">
        <v>399</v>
      </c>
      <c r="G39" s="4">
        <v>2</v>
      </c>
      <c r="H39" s="4">
        <v>1</v>
      </c>
      <c r="I39" s="11">
        <v>0.5</v>
      </c>
      <c r="J39" s="4">
        <f t="shared" si="8"/>
        <v>-1</v>
      </c>
      <c r="K39" s="4">
        <f t="shared" si="9"/>
        <v>0</v>
      </c>
      <c r="L39" s="11">
        <f t="shared" si="10"/>
        <v>0</v>
      </c>
      <c r="M39" s="12">
        <f t="shared" si="11"/>
        <v>0.2</v>
      </c>
      <c r="N39" s="12">
        <f t="shared" si="12"/>
        <v>0</v>
      </c>
      <c r="O39" s="45" t="s">
        <v>187</v>
      </c>
    </row>
    <row r="40" spans="1:29" ht="16">
      <c r="A40" s="1" t="s">
        <v>438</v>
      </c>
      <c r="B40" s="4">
        <v>7</v>
      </c>
      <c r="C40" s="53" t="s">
        <v>405</v>
      </c>
      <c r="D40" s="61" t="s">
        <v>396</v>
      </c>
      <c r="E40" s="60" t="s">
        <v>399</v>
      </c>
      <c r="G40" s="4">
        <v>1</v>
      </c>
      <c r="H40" s="4">
        <v>1</v>
      </c>
      <c r="I40" s="11">
        <v>0.5</v>
      </c>
      <c r="J40" s="4">
        <f t="shared" si="8"/>
        <v>0</v>
      </c>
      <c r="K40" s="4">
        <f t="shared" si="9"/>
        <v>0</v>
      </c>
      <c r="L40" s="11">
        <f t="shared" si="10"/>
        <v>0</v>
      </c>
      <c r="M40" s="12">
        <f t="shared" si="11"/>
        <v>0</v>
      </c>
      <c r="N40" s="12">
        <f t="shared" si="12"/>
        <v>0</v>
      </c>
      <c r="O40" s="45" t="s">
        <v>187</v>
      </c>
    </row>
    <row r="41" spans="1:29" ht="16">
      <c r="A41" s="1" t="s">
        <v>222</v>
      </c>
      <c r="B41" s="4">
        <v>8</v>
      </c>
      <c r="C41" s="53" t="s">
        <v>405</v>
      </c>
      <c r="D41" s="61" t="s">
        <v>396</v>
      </c>
      <c r="E41" s="60" t="s">
        <v>399</v>
      </c>
      <c r="G41" s="4">
        <v>16</v>
      </c>
      <c r="H41" s="4">
        <v>2</v>
      </c>
      <c r="I41" s="11">
        <v>0.5</v>
      </c>
      <c r="J41" s="4">
        <f t="shared" si="8"/>
        <v>-4</v>
      </c>
      <c r="K41" s="4">
        <f t="shared" si="9"/>
        <v>-1</v>
      </c>
      <c r="L41" s="11">
        <f t="shared" si="10"/>
        <v>0</v>
      </c>
      <c r="M41" s="12">
        <f t="shared" si="11"/>
        <v>0.8</v>
      </c>
      <c r="N41" s="12">
        <f t="shared" si="12"/>
        <v>1</v>
      </c>
      <c r="O41" s="45" t="s">
        <v>187</v>
      </c>
      <c r="P41" s="1" t="s">
        <v>387</v>
      </c>
      <c r="Q41" s="1">
        <v>1.4508712487899325E-2</v>
      </c>
      <c r="R41" s="33" t="s">
        <v>187</v>
      </c>
      <c r="S41" s="75" t="s">
        <v>387</v>
      </c>
      <c r="T41" s="12">
        <f>Q41/Q$6</f>
        <v>0.3374667998974632</v>
      </c>
      <c r="U41" s="76" t="s">
        <v>187</v>
      </c>
      <c r="V41" s="25" t="s">
        <v>387</v>
      </c>
      <c r="W41" s="25">
        <v>1.1990000000000001E-2</v>
      </c>
      <c r="X41" s="12" t="s">
        <v>187</v>
      </c>
      <c r="Y41" s="75" t="s">
        <v>387</v>
      </c>
      <c r="Z41" s="36">
        <f>W41/W$6</f>
        <v>0.1950227716330514</v>
      </c>
      <c r="AA41" s="76" t="s">
        <v>187</v>
      </c>
      <c r="AB41">
        <v>49.659965999999997</v>
      </c>
      <c r="AC41" s="71">
        <f>AB41/AB$6</f>
        <v>1.0209577313752696</v>
      </c>
    </row>
    <row r="42" spans="1:29" ht="16">
      <c r="A42" s="1" t="s">
        <v>439</v>
      </c>
      <c r="B42" s="4">
        <v>9</v>
      </c>
      <c r="C42" s="53" t="s">
        <v>405</v>
      </c>
      <c r="D42" s="61" t="s">
        <v>396</v>
      </c>
      <c r="E42" s="60" t="s">
        <v>400</v>
      </c>
      <c r="G42" s="4">
        <v>1</v>
      </c>
      <c r="H42" s="4">
        <v>1</v>
      </c>
      <c r="I42" s="11">
        <v>0.5</v>
      </c>
      <c r="J42" s="4">
        <f t="shared" si="8"/>
        <v>0</v>
      </c>
      <c r="K42" s="4">
        <f t="shared" si="9"/>
        <v>0</v>
      </c>
      <c r="L42" s="11">
        <f t="shared" si="10"/>
        <v>0</v>
      </c>
      <c r="M42" s="12">
        <f t="shared" si="11"/>
        <v>0</v>
      </c>
      <c r="N42" s="12">
        <f t="shared" si="12"/>
        <v>0</v>
      </c>
      <c r="O42" s="45" t="s">
        <v>187</v>
      </c>
      <c r="X42" s="12"/>
    </row>
    <row r="43" spans="1:29" ht="16">
      <c r="A43" s="1" t="s">
        <v>440</v>
      </c>
      <c r="B43" s="4">
        <v>10</v>
      </c>
      <c r="C43" s="53" t="s">
        <v>405</v>
      </c>
      <c r="D43" s="61" t="s">
        <v>396</v>
      </c>
      <c r="E43" s="60" t="s">
        <v>399</v>
      </c>
      <c r="G43" s="4">
        <v>1</v>
      </c>
      <c r="H43" s="4">
        <v>1</v>
      </c>
      <c r="I43" s="11">
        <v>0.5</v>
      </c>
      <c r="J43" s="4">
        <f t="shared" si="8"/>
        <v>0</v>
      </c>
      <c r="K43" s="4">
        <f t="shared" si="9"/>
        <v>0</v>
      </c>
      <c r="L43" s="11">
        <f t="shared" si="10"/>
        <v>0</v>
      </c>
      <c r="M43" s="12">
        <f t="shared" si="11"/>
        <v>0</v>
      </c>
      <c r="N43" s="12">
        <f t="shared" si="12"/>
        <v>0</v>
      </c>
      <c r="O43" s="45" t="s">
        <v>187</v>
      </c>
      <c r="X43" s="12"/>
    </row>
    <row r="44" spans="1:29" ht="16">
      <c r="A44" s="1" t="s">
        <v>223</v>
      </c>
      <c r="B44" s="4">
        <v>11</v>
      </c>
      <c r="C44" s="53" t="s">
        <v>405</v>
      </c>
      <c r="D44" s="61" t="s">
        <v>396</v>
      </c>
      <c r="E44" s="60" t="s">
        <v>401</v>
      </c>
      <c r="G44" s="4">
        <v>2</v>
      </c>
      <c r="H44" s="4">
        <v>1</v>
      </c>
      <c r="I44" s="11">
        <v>1</v>
      </c>
      <c r="J44" s="4">
        <f t="shared" si="8"/>
        <v>-1</v>
      </c>
      <c r="K44" s="4">
        <f t="shared" si="9"/>
        <v>0</v>
      </c>
      <c r="L44" s="11">
        <f t="shared" si="10"/>
        <v>-1</v>
      </c>
      <c r="M44" s="12">
        <f t="shared" si="11"/>
        <v>0.2</v>
      </c>
      <c r="N44" s="12">
        <f t="shared" si="12"/>
        <v>0</v>
      </c>
      <c r="O44" s="45" t="s">
        <v>187</v>
      </c>
      <c r="P44" s="35">
        <v>5.8059734270341492E-3</v>
      </c>
      <c r="Q44" s="1">
        <v>4.7399150743099782E-3</v>
      </c>
      <c r="R44" s="33" t="s">
        <v>187</v>
      </c>
      <c r="S44" s="12">
        <f>P44/P$6</f>
        <v>0.18368279067645862</v>
      </c>
      <c r="T44" s="12">
        <f>Q44/Q$6</f>
        <v>0.11024851262627308</v>
      </c>
      <c r="U44" s="76" t="s">
        <v>187</v>
      </c>
      <c r="V44" s="25">
        <v>2.1149999999999999E-2</v>
      </c>
      <c r="W44" s="25">
        <v>2.6790000000000001E-2</v>
      </c>
      <c r="X44" s="12" t="s">
        <v>187</v>
      </c>
      <c r="Y44" s="36">
        <f>V44/V$6</f>
        <v>0.72730398899587334</v>
      </c>
      <c r="Z44" s="36">
        <f>W44/W$6</f>
        <v>0.43575146389069619</v>
      </c>
      <c r="AA44" s="76" t="s">
        <v>187</v>
      </c>
      <c r="AB44" s="26">
        <v>47.931190000000001</v>
      </c>
      <c r="AC44" s="71">
        <f>AB44/AB$6</f>
        <v>0.98541587814452014</v>
      </c>
    </row>
    <row r="45" spans="1:29" ht="16">
      <c r="A45" s="1" t="s">
        <v>441</v>
      </c>
      <c r="B45" s="4">
        <v>12</v>
      </c>
      <c r="C45" s="53" t="s">
        <v>405</v>
      </c>
      <c r="D45" s="61" t="s">
        <v>396</v>
      </c>
      <c r="E45" s="60" t="s">
        <v>400</v>
      </c>
      <c r="G45" s="4">
        <v>1</v>
      </c>
      <c r="H45" s="4">
        <v>1</v>
      </c>
      <c r="I45" s="11">
        <v>0.5</v>
      </c>
      <c r="J45" s="4">
        <f t="shared" si="8"/>
        <v>0</v>
      </c>
      <c r="K45" s="4">
        <f t="shared" si="9"/>
        <v>0</v>
      </c>
      <c r="L45" s="11">
        <f t="shared" si="10"/>
        <v>0</v>
      </c>
      <c r="M45" s="12">
        <f t="shared" si="11"/>
        <v>0</v>
      </c>
      <c r="N45" s="12">
        <f t="shared" si="12"/>
        <v>0</v>
      </c>
      <c r="O45" s="45" t="s">
        <v>187</v>
      </c>
      <c r="X45" s="12"/>
    </row>
    <row r="46" spans="1:29" ht="16">
      <c r="A46" s="1" t="s">
        <v>442</v>
      </c>
      <c r="B46" s="4">
        <v>13</v>
      </c>
      <c r="C46" s="53" t="s">
        <v>405</v>
      </c>
      <c r="D46" s="61" t="s">
        <v>396</v>
      </c>
      <c r="E46" s="60" t="s">
        <v>400</v>
      </c>
      <c r="G46" s="4">
        <v>1</v>
      </c>
      <c r="H46" s="4">
        <v>1</v>
      </c>
      <c r="I46" s="11">
        <v>0.5</v>
      </c>
      <c r="J46" s="4">
        <f t="shared" si="8"/>
        <v>0</v>
      </c>
      <c r="K46" s="4">
        <f t="shared" si="9"/>
        <v>0</v>
      </c>
      <c r="L46" s="11">
        <f t="shared" si="10"/>
        <v>0</v>
      </c>
      <c r="M46" s="12">
        <f t="shared" si="11"/>
        <v>0</v>
      </c>
      <c r="N46" s="12">
        <f t="shared" si="12"/>
        <v>0</v>
      </c>
      <c r="O46" s="45" t="s">
        <v>187</v>
      </c>
      <c r="X46" s="12"/>
    </row>
    <row r="47" spans="1:29" ht="16">
      <c r="A47" s="1" t="s">
        <v>224</v>
      </c>
      <c r="B47" s="4">
        <v>14</v>
      </c>
      <c r="C47" s="53" t="s">
        <v>405</v>
      </c>
      <c r="D47" s="61" t="s">
        <v>396</v>
      </c>
      <c r="E47" s="60" t="s">
        <v>401</v>
      </c>
      <c r="G47" s="4">
        <v>4</v>
      </c>
      <c r="H47" s="4">
        <v>1</v>
      </c>
      <c r="I47" s="11">
        <v>0.5</v>
      </c>
      <c r="J47" s="4">
        <f t="shared" si="8"/>
        <v>-2</v>
      </c>
      <c r="K47" s="4">
        <f t="shared" si="9"/>
        <v>0</v>
      </c>
      <c r="L47" s="11">
        <f t="shared" si="10"/>
        <v>0</v>
      </c>
      <c r="M47" s="12">
        <f t="shared" si="11"/>
        <v>0.4</v>
      </c>
      <c r="N47" s="12">
        <f t="shared" si="12"/>
        <v>0</v>
      </c>
      <c r="O47" s="45" t="s">
        <v>187</v>
      </c>
      <c r="P47" s="1">
        <v>2.4245939675174012E-2</v>
      </c>
      <c r="Q47" s="1">
        <v>2.0501122964626615E-2</v>
      </c>
      <c r="R47" s="33" t="s">
        <v>187</v>
      </c>
      <c r="S47" s="12">
        <f>P47/P$6</f>
        <v>0.76706549178679806</v>
      </c>
      <c r="T47" s="12">
        <f>Q47/Q$6</f>
        <v>0.47684785034834193</v>
      </c>
      <c r="U47" s="76" t="s">
        <v>187</v>
      </c>
      <c r="V47" s="25">
        <v>2.9260000000000001E-2</v>
      </c>
      <c r="W47" s="25">
        <v>2.921E-2</v>
      </c>
      <c r="X47" s="12" t="s">
        <v>187</v>
      </c>
      <c r="Y47" s="36">
        <f>V47/V$6</f>
        <v>1.0061898211829436</v>
      </c>
      <c r="Z47" s="36">
        <f>W47/W$6</f>
        <v>0.47511385816525697</v>
      </c>
      <c r="AA47" s="76" t="s">
        <v>187</v>
      </c>
      <c r="AB47" s="26">
        <v>49.234473999999999</v>
      </c>
      <c r="AC47" s="71">
        <f>AB47/AB$6</f>
        <v>1.0122100542818475</v>
      </c>
    </row>
    <row r="48" spans="1:29" ht="16">
      <c r="A48" s="1" t="s">
        <v>443</v>
      </c>
      <c r="B48" s="4">
        <v>15</v>
      </c>
      <c r="C48" s="53" t="s">
        <v>405</v>
      </c>
      <c r="D48" s="61" t="s">
        <v>396</v>
      </c>
      <c r="E48" s="60" t="s">
        <v>399</v>
      </c>
      <c r="G48" s="4">
        <v>1</v>
      </c>
      <c r="H48" s="4">
        <v>1</v>
      </c>
      <c r="I48" s="11">
        <v>0.5</v>
      </c>
      <c r="J48" s="4">
        <f t="shared" si="8"/>
        <v>0</v>
      </c>
      <c r="K48" s="4">
        <f t="shared" si="9"/>
        <v>0</v>
      </c>
      <c r="L48" s="11">
        <f t="shared" si="10"/>
        <v>0</v>
      </c>
      <c r="M48" s="12">
        <f t="shared" si="11"/>
        <v>0</v>
      </c>
      <c r="N48" s="12">
        <f t="shared" si="12"/>
        <v>0</v>
      </c>
      <c r="O48" s="45" t="s">
        <v>187</v>
      </c>
    </row>
    <row r="49" spans="1:29" ht="16">
      <c r="A49" s="1" t="s">
        <v>444</v>
      </c>
      <c r="B49" s="4">
        <v>16</v>
      </c>
      <c r="C49" s="53" t="s">
        <v>405</v>
      </c>
      <c r="D49" s="61" t="s">
        <v>396</v>
      </c>
      <c r="E49" s="60" t="s">
        <v>399</v>
      </c>
      <c r="G49" s="4">
        <v>1</v>
      </c>
      <c r="H49" s="4">
        <v>2</v>
      </c>
      <c r="I49" s="11">
        <v>0.5</v>
      </c>
      <c r="J49" s="4">
        <f t="shared" si="8"/>
        <v>0</v>
      </c>
      <c r="K49" s="4">
        <f t="shared" si="9"/>
        <v>-1</v>
      </c>
      <c r="L49" s="11">
        <f t="shared" si="10"/>
        <v>0</v>
      </c>
      <c r="M49" s="12">
        <f t="shared" si="11"/>
        <v>0</v>
      </c>
      <c r="N49" s="12">
        <f t="shared" si="12"/>
        <v>1</v>
      </c>
      <c r="O49" s="45" t="s">
        <v>187</v>
      </c>
    </row>
    <row r="50" spans="1:29" ht="16">
      <c r="A50" s="1" t="s">
        <v>377</v>
      </c>
      <c r="B50" s="4">
        <v>17</v>
      </c>
      <c r="C50" s="53" t="s">
        <v>405</v>
      </c>
      <c r="D50" s="61" t="s">
        <v>396</v>
      </c>
      <c r="E50" s="60" t="s">
        <v>402</v>
      </c>
      <c r="G50" s="4">
        <v>1</v>
      </c>
      <c r="H50" s="4">
        <v>2</v>
      </c>
      <c r="I50" s="11">
        <v>0.5</v>
      </c>
      <c r="J50" s="4">
        <f t="shared" si="8"/>
        <v>0</v>
      </c>
      <c r="K50" s="4">
        <f t="shared" si="9"/>
        <v>-1</v>
      </c>
      <c r="L50" s="11">
        <f t="shared" si="10"/>
        <v>0</v>
      </c>
      <c r="M50" s="12">
        <f t="shared" si="11"/>
        <v>0</v>
      </c>
      <c r="N50" s="12">
        <f t="shared" si="12"/>
        <v>1</v>
      </c>
      <c r="O50" s="45" t="s">
        <v>187</v>
      </c>
      <c r="AB50">
        <v>57.170074</v>
      </c>
      <c r="AC50" s="71">
        <f>AB50/AB$6</f>
        <v>1.1753578134466764</v>
      </c>
    </row>
    <row r="51" spans="1:29" ht="16">
      <c r="A51" s="1" t="s">
        <v>445</v>
      </c>
      <c r="B51" s="4">
        <v>18</v>
      </c>
      <c r="C51" s="53" t="s">
        <v>405</v>
      </c>
      <c r="D51" s="61" t="s">
        <v>396</v>
      </c>
      <c r="E51" s="60" t="s">
        <v>402</v>
      </c>
      <c r="G51" s="4">
        <v>1</v>
      </c>
      <c r="H51" s="4">
        <v>2</v>
      </c>
      <c r="I51" s="11">
        <v>0.5</v>
      </c>
      <c r="J51" s="4">
        <f t="shared" si="8"/>
        <v>0</v>
      </c>
      <c r="K51" s="4">
        <f t="shared" si="9"/>
        <v>-1</v>
      </c>
      <c r="L51" s="11">
        <f t="shared" si="10"/>
        <v>0</v>
      </c>
      <c r="M51" s="12">
        <f t="shared" si="11"/>
        <v>0</v>
      </c>
      <c r="N51" s="12">
        <f t="shared" si="12"/>
        <v>1</v>
      </c>
      <c r="O51" s="45" t="s">
        <v>187</v>
      </c>
    </row>
    <row r="52" spans="1:29" ht="16">
      <c r="A52" s="1" t="s">
        <v>446</v>
      </c>
      <c r="B52" s="4">
        <v>19</v>
      </c>
      <c r="C52" s="53" t="s">
        <v>405</v>
      </c>
      <c r="D52" s="62" t="s">
        <v>395</v>
      </c>
      <c r="E52" s="60" t="s">
        <v>400</v>
      </c>
      <c r="G52" s="4">
        <v>1</v>
      </c>
      <c r="H52" s="4">
        <v>1</v>
      </c>
      <c r="I52" s="11">
        <v>0.5</v>
      </c>
      <c r="J52" s="4">
        <f t="shared" si="8"/>
        <v>0</v>
      </c>
      <c r="K52" s="4">
        <f t="shared" si="9"/>
        <v>0</v>
      </c>
      <c r="L52" s="11">
        <f t="shared" si="10"/>
        <v>0</v>
      </c>
      <c r="M52" s="12">
        <f t="shared" si="11"/>
        <v>0</v>
      </c>
      <c r="N52" s="12">
        <f t="shared" si="12"/>
        <v>0</v>
      </c>
      <c r="O52" s="45" t="s">
        <v>187</v>
      </c>
    </row>
    <row r="53" spans="1:29" ht="16">
      <c r="A53" s="1" t="s">
        <v>447</v>
      </c>
      <c r="B53" s="4">
        <v>20</v>
      </c>
      <c r="C53" s="53" t="s">
        <v>405</v>
      </c>
      <c r="D53" s="62" t="s">
        <v>395</v>
      </c>
      <c r="E53" s="60" t="s">
        <v>400</v>
      </c>
      <c r="G53" s="4">
        <v>2</v>
      </c>
      <c r="H53" s="4">
        <v>1</v>
      </c>
      <c r="I53" s="11">
        <v>0.5</v>
      </c>
      <c r="J53" s="4">
        <f t="shared" si="8"/>
        <v>-1</v>
      </c>
      <c r="K53" s="4">
        <f t="shared" si="9"/>
        <v>0</v>
      </c>
      <c r="L53" s="11">
        <f t="shared" si="10"/>
        <v>0</v>
      </c>
      <c r="M53" s="12">
        <f t="shared" si="11"/>
        <v>0.2</v>
      </c>
      <c r="N53" s="12">
        <f t="shared" si="12"/>
        <v>0</v>
      </c>
      <c r="O53" s="45" t="s">
        <v>187</v>
      </c>
    </row>
    <row r="54" spans="1:29" ht="16">
      <c r="A54" s="1" t="s">
        <v>448</v>
      </c>
      <c r="B54" s="4">
        <v>21</v>
      </c>
      <c r="C54" s="53" t="s">
        <v>405</v>
      </c>
      <c r="D54" s="62" t="s">
        <v>395</v>
      </c>
      <c r="E54" s="60" t="s">
        <v>400</v>
      </c>
      <c r="G54" s="4">
        <v>1</v>
      </c>
      <c r="H54" s="4">
        <v>1</v>
      </c>
      <c r="I54" s="11">
        <v>0.5</v>
      </c>
      <c r="J54" s="4">
        <f t="shared" si="8"/>
        <v>0</v>
      </c>
      <c r="K54" s="4">
        <f t="shared" si="9"/>
        <v>0</v>
      </c>
      <c r="L54" s="11">
        <f t="shared" si="10"/>
        <v>0</v>
      </c>
      <c r="M54" s="12">
        <f t="shared" si="11"/>
        <v>0</v>
      </c>
      <c r="N54" s="12">
        <f t="shared" si="12"/>
        <v>0</v>
      </c>
      <c r="O54" s="45" t="s">
        <v>187</v>
      </c>
    </row>
    <row r="55" spans="1:29" ht="16">
      <c r="A55" s="1" t="s">
        <v>449</v>
      </c>
      <c r="B55" s="4">
        <v>22</v>
      </c>
      <c r="C55" s="53" t="s">
        <v>405</v>
      </c>
      <c r="D55" s="61" t="s">
        <v>396</v>
      </c>
      <c r="E55" s="60" t="s">
        <v>400</v>
      </c>
      <c r="F55" t="s">
        <v>188</v>
      </c>
      <c r="G55" s="4">
        <v>1</v>
      </c>
      <c r="H55" s="4">
        <v>1</v>
      </c>
      <c r="I55" s="11">
        <v>0.5</v>
      </c>
      <c r="J55" s="4">
        <f t="shared" si="8"/>
        <v>0</v>
      </c>
      <c r="K55" s="4">
        <f t="shared" si="9"/>
        <v>0</v>
      </c>
      <c r="L55" s="11">
        <f t="shared" si="10"/>
        <v>0</v>
      </c>
      <c r="M55" s="12">
        <f t="shared" si="11"/>
        <v>0</v>
      </c>
      <c r="N55" s="12">
        <f t="shared" si="12"/>
        <v>0</v>
      </c>
      <c r="O55" s="45" t="s">
        <v>187</v>
      </c>
    </row>
    <row r="56" spans="1:29" ht="16">
      <c r="A56" s="1" t="s">
        <v>450</v>
      </c>
      <c r="B56" s="4">
        <v>23</v>
      </c>
      <c r="C56" s="53" t="s">
        <v>405</v>
      </c>
      <c r="D56" s="61" t="s">
        <v>396</v>
      </c>
      <c r="E56" s="60" t="s">
        <v>399</v>
      </c>
      <c r="F56" t="s">
        <v>188</v>
      </c>
      <c r="G56" s="4">
        <v>1</v>
      </c>
      <c r="H56" s="4">
        <v>1</v>
      </c>
      <c r="I56" s="11">
        <v>0.5</v>
      </c>
      <c r="J56" s="4">
        <f t="shared" si="8"/>
        <v>0</v>
      </c>
      <c r="K56" s="4">
        <f t="shared" si="9"/>
        <v>0</v>
      </c>
      <c r="L56" s="11">
        <f t="shared" si="10"/>
        <v>0</v>
      </c>
      <c r="M56" s="12">
        <f t="shared" si="11"/>
        <v>0</v>
      </c>
      <c r="N56" s="12">
        <f t="shared" si="12"/>
        <v>0</v>
      </c>
      <c r="O56" s="45" t="s">
        <v>187</v>
      </c>
    </row>
    <row r="57" spans="1:29" ht="16">
      <c r="A57" s="1" t="s">
        <v>451</v>
      </c>
      <c r="B57" s="4">
        <v>24</v>
      </c>
      <c r="C57" s="53" t="s">
        <v>405</v>
      </c>
      <c r="D57" s="61" t="s">
        <v>396</v>
      </c>
      <c r="E57" s="60" t="s">
        <v>399</v>
      </c>
      <c r="F57" t="s">
        <v>188</v>
      </c>
      <c r="G57" s="4">
        <v>1</v>
      </c>
      <c r="H57" s="4">
        <v>1</v>
      </c>
      <c r="I57" s="11">
        <v>0.5</v>
      </c>
      <c r="J57" s="4">
        <f t="shared" si="8"/>
        <v>0</v>
      </c>
      <c r="K57" s="4">
        <f t="shared" si="9"/>
        <v>0</v>
      </c>
      <c r="L57" s="11">
        <f t="shared" si="10"/>
        <v>0</v>
      </c>
      <c r="M57" s="12">
        <f t="shared" si="11"/>
        <v>0</v>
      </c>
      <c r="N57" s="12">
        <f t="shared" si="12"/>
        <v>0</v>
      </c>
      <c r="O57" s="45" t="s">
        <v>187</v>
      </c>
    </row>
    <row r="58" spans="1:29" ht="16">
      <c r="A58" s="1" t="s">
        <v>452</v>
      </c>
      <c r="B58" s="4">
        <v>25</v>
      </c>
      <c r="C58" s="53" t="s">
        <v>405</v>
      </c>
      <c r="D58" s="61" t="s">
        <v>396</v>
      </c>
      <c r="E58" s="60" t="s">
        <v>399</v>
      </c>
      <c r="G58" s="4">
        <v>1</v>
      </c>
      <c r="H58" s="4">
        <v>1</v>
      </c>
      <c r="I58" s="11">
        <v>0.5</v>
      </c>
      <c r="J58" s="4">
        <f t="shared" si="8"/>
        <v>0</v>
      </c>
      <c r="K58" s="4">
        <f t="shared" si="9"/>
        <v>0</v>
      </c>
      <c r="L58" s="11">
        <f t="shared" si="10"/>
        <v>0</v>
      </c>
      <c r="M58" s="12">
        <f t="shared" si="11"/>
        <v>0</v>
      </c>
      <c r="N58" s="12">
        <f t="shared" si="12"/>
        <v>0</v>
      </c>
      <c r="O58" s="45" t="s">
        <v>187</v>
      </c>
    </row>
    <row r="59" spans="1:29" ht="16">
      <c r="A59" s="1" t="s">
        <v>225</v>
      </c>
      <c r="B59" s="4">
        <v>26</v>
      </c>
      <c r="C59" s="53" t="s">
        <v>405</v>
      </c>
      <c r="D59" s="61" t="s">
        <v>396</v>
      </c>
      <c r="E59" s="60" t="s">
        <v>399</v>
      </c>
      <c r="G59" s="4">
        <v>8</v>
      </c>
      <c r="H59" s="4">
        <v>1</v>
      </c>
      <c r="I59" s="11">
        <v>0.5</v>
      </c>
      <c r="J59" s="4">
        <f t="shared" si="8"/>
        <v>-3</v>
      </c>
      <c r="K59" s="4">
        <f t="shared" si="9"/>
        <v>0</v>
      </c>
      <c r="L59" s="11">
        <f t="shared" si="10"/>
        <v>0</v>
      </c>
      <c r="M59" s="12">
        <f t="shared" si="11"/>
        <v>0.6</v>
      </c>
      <c r="N59" s="12">
        <f t="shared" si="12"/>
        <v>0</v>
      </c>
      <c r="O59" s="45" t="s">
        <v>187</v>
      </c>
      <c r="AB59">
        <v>49.076889999999999</v>
      </c>
      <c r="AC59" s="71">
        <f>AB59/AB$6</f>
        <v>1.0089702896162607</v>
      </c>
    </row>
    <row r="60" spans="1:29" ht="16">
      <c r="A60" s="1" t="s">
        <v>453</v>
      </c>
      <c r="B60" s="4">
        <v>27</v>
      </c>
      <c r="C60" s="53" t="s">
        <v>405</v>
      </c>
      <c r="D60" s="61" t="s">
        <v>396</v>
      </c>
      <c r="E60" s="60" t="s">
        <v>399</v>
      </c>
      <c r="G60" s="4">
        <v>1</v>
      </c>
      <c r="H60" s="4">
        <v>1</v>
      </c>
      <c r="I60" s="11">
        <v>0.5</v>
      </c>
      <c r="J60" s="4">
        <f t="shared" si="8"/>
        <v>0</v>
      </c>
      <c r="K60" s="4">
        <f t="shared" si="9"/>
        <v>0</v>
      </c>
      <c r="L60" s="11">
        <f t="shared" si="10"/>
        <v>0</v>
      </c>
      <c r="M60" s="12">
        <f t="shared" si="11"/>
        <v>0</v>
      </c>
      <c r="N60" s="12">
        <f t="shared" si="12"/>
        <v>0</v>
      </c>
      <c r="O60" s="45" t="s">
        <v>187</v>
      </c>
    </row>
    <row r="61" spans="1:29" ht="16">
      <c r="A61" s="1" t="s">
        <v>454</v>
      </c>
      <c r="B61" s="4">
        <v>28</v>
      </c>
      <c r="C61" s="53" t="s">
        <v>405</v>
      </c>
      <c r="D61" s="61" t="s">
        <v>396</v>
      </c>
      <c r="E61" s="60" t="s">
        <v>400</v>
      </c>
      <c r="G61" s="4">
        <v>1</v>
      </c>
      <c r="H61" s="4">
        <v>1</v>
      </c>
      <c r="I61" s="11">
        <v>0.5</v>
      </c>
      <c r="J61" s="4">
        <f t="shared" si="8"/>
        <v>0</v>
      </c>
      <c r="K61" s="4">
        <f t="shared" si="9"/>
        <v>0</v>
      </c>
      <c r="L61" s="11">
        <f t="shared" si="10"/>
        <v>0</v>
      </c>
      <c r="M61" s="12">
        <f t="shared" si="11"/>
        <v>0</v>
      </c>
      <c r="N61" s="12">
        <f t="shared" si="12"/>
        <v>0</v>
      </c>
      <c r="O61" s="45" t="s">
        <v>187</v>
      </c>
    </row>
    <row r="62" spans="1:29" ht="16">
      <c r="A62" s="1" t="s">
        <v>455</v>
      </c>
      <c r="B62" s="4">
        <v>29</v>
      </c>
      <c r="C62" s="53" t="s">
        <v>405</v>
      </c>
      <c r="D62" s="63" t="s">
        <v>397</v>
      </c>
      <c r="E62" s="60" t="s">
        <v>402</v>
      </c>
      <c r="G62" s="4">
        <v>1</v>
      </c>
      <c r="H62" s="4">
        <v>1</v>
      </c>
      <c r="I62" s="11">
        <v>0.5</v>
      </c>
      <c r="J62" s="4">
        <f t="shared" si="8"/>
        <v>0</v>
      </c>
      <c r="K62" s="4">
        <f t="shared" si="9"/>
        <v>0</v>
      </c>
      <c r="L62" s="11">
        <f t="shared" si="10"/>
        <v>0</v>
      </c>
      <c r="M62" s="12">
        <f t="shared" si="11"/>
        <v>0</v>
      </c>
      <c r="N62" s="12">
        <f t="shared" si="12"/>
        <v>0</v>
      </c>
      <c r="O62" s="45" t="s">
        <v>187</v>
      </c>
    </row>
    <row r="63" spans="1:29">
      <c r="C63" s="53"/>
    </row>
  </sheetData>
  <conditionalFormatting sqref="A1:A1048576 C1:E1048576 G1:L1048576 AD1:XFD1048576">
    <cfRule type="cellIs" dxfId="8" priority="45" operator="equal">
      <formula>"NA"</formula>
    </cfRule>
    <cfRule type="cellIs" dxfId="7" priority="47" operator="equal">
      <formula>"ND"</formula>
    </cfRule>
  </conditionalFormatting>
  <conditionalFormatting sqref="B63:B64">
    <cfRule type="cellIs" dxfId="6" priority="1" operator="equal">
      <formula>"NA"</formula>
    </cfRule>
  </conditionalFormatting>
  <conditionalFormatting sqref="E1:E1048576">
    <cfRule type="cellIs" dxfId="5" priority="5" operator="equal">
      <formula>"surface"</formula>
    </cfRule>
    <cfRule type="cellIs" dxfId="4" priority="6" operator="equal">
      <formula>"stab"</formula>
    </cfRule>
    <cfRule type="cellIs" dxfId="3" priority="7" operator="equal">
      <formula>"core"</formula>
    </cfRule>
    <cfRule type="containsText" dxfId="2" priority="8" operator="containsText" text="pocket">
      <formula>NOT(ISERROR(SEARCH("pocket",E1)))</formula>
    </cfRule>
  </conditionalFormatting>
  <conditionalFormatting sqref="G1:I2 G5:I34 A43:A62 C44:C63 G63:H78 G79:I1048576">
    <cfRule type="cellIs" dxfId="1" priority="55" operator="equal">
      <formula>"NA"</formula>
    </cfRule>
  </conditionalFormatting>
  <conditionalFormatting sqref="M1:AC1048576">
    <cfRule type="colorScale" priority="2">
      <colorScale>
        <cfvo type="num" val="0"/>
        <cfvo type="num" val="1"/>
        <cfvo type="num" val="3"/>
        <color theme="0"/>
        <color rgb="FF64BF7C"/>
        <color rgb="FF294E33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8444F-7799-5943-B2AF-36249816E345}">
  <sheetPr codeName="Sheet3"/>
  <dimension ref="A2:N63"/>
  <sheetViews>
    <sheetView workbookViewId="0">
      <selection activeCell="C27" sqref="C27"/>
    </sheetView>
  </sheetViews>
  <sheetFormatPr baseColWidth="10" defaultRowHeight="15"/>
  <cols>
    <col min="1" max="1" width="10.7109375" style="4"/>
    <col min="2" max="2" width="10.7109375" style="5"/>
    <col min="3" max="3" width="9.28515625" style="5" customWidth="1"/>
    <col min="4" max="4" width="9.28515625" style="4" customWidth="1"/>
    <col min="5" max="5" width="10.7109375" style="1"/>
    <col min="6" max="7" width="10.7109375" style="4"/>
    <col min="8" max="8" width="10.7109375" style="11"/>
    <col min="9" max="10" width="10.7109375" style="4"/>
    <col min="11" max="11" width="10.7109375" style="11"/>
    <col min="12" max="14" width="10.7109375" style="12"/>
    <col min="15" max="16384" width="10.7109375" style="1"/>
  </cols>
  <sheetData>
    <row r="2" spans="1:14" s="21" customFormat="1">
      <c r="A2" s="19" t="s">
        <v>2</v>
      </c>
      <c r="B2" s="20" t="s">
        <v>3</v>
      </c>
      <c r="C2" s="20" t="s">
        <v>4</v>
      </c>
      <c r="D2" s="19" t="s">
        <v>5</v>
      </c>
      <c r="E2" s="21" t="s">
        <v>6</v>
      </c>
      <c r="F2" s="19" t="s">
        <v>7</v>
      </c>
      <c r="G2" s="19" t="s">
        <v>8</v>
      </c>
      <c r="H2" s="22" t="s">
        <v>9</v>
      </c>
      <c r="I2" s="19" t="s">
        <v>10</v>
      </c>
      <c r="J2" s="19" t="s">
        <v>11</v>
      </c>
      <c r="K2" s="22" t="s">
        <v>12</v>
      </c>
      <c r="L2" s="23" t="s">
        <v>13</v>
      </c>
      <c r="M2" s="23" t="s">
        <v>14</v>
      </c>
      <c r="N2" s="23" t="s">
        <v>15</v>
      </c>
    </row>
    <row r="3" spans="1:14">
      <c r="A3" s="4">
        <v>180</v>
      </c>
      <c r="B3" s="5" t="s">
        <v>16</v>
      </c>
      <c r="C3" s="5" t="s">
        <v>0</v>
      </c>
      <c r="D3" s="4">
        <v>0</v>
      </c>
      <c r="E3" s="1" t="s">
        <v>17</v>
      </c>
      <c r="F3" s="4">
        <v>1</v>
      </c>
      <c r="G3" s="4">
        <v>1</v>
      </c>
      <c r="H3" s="11">
        <v>0.5</v>
      </c>
      <c r="I3" s="4">
        <f>LOG((F$3/F3),2)</f>
        <v>0</v>
      </c>
      <c r="J3" s="4">
        <f>LOG((G$3/G3),2)</f>
        <v>0</v>
      </c>
      <c r="K3" s="11">
        <f>LOG((H$3/H3),2)</f>
        <v>0</v>
      </c>
      <c r="L3" s="12">
        <f>I3/I$5</f>
        <v>0</v>
      </c>
      <c r="M3" s="12">
        <f>J3/J$5</f>
        <v>0</v>
      </c>
      <c r="N3" s="12">
        <f>K3/K$5</f>
        <v>0</v>
      </c>
    </row>
    <row r="4" spans="1:14" s="2" customFormat="1">
      <c r="A4" s="3">
        <v>180</v>
      </c>
      <c r="B4" s="2" t="s">
        <v>16</v>
      </c>
      <c r="C4" s="24" t="s">
        <v>1</v>
      </c>
      <c r="D4" s="3">
        <v>0</v>
      </c>
      <c r="E4" s="2" t="s">
        <v>17</v>
      </c>
      <c r="F4" s="3">
        <v>1</v>
      </c>
      <c r="G4" s="3">
        <v>1</v>
      </c>
      <c r="H4" s="13">
        <v>0.5</v>
      </c>
      <c r="I4" s="3">
        <f>LOG((F$4/F4),2)</f>
        <v>0</v>
      </c>
      <c r="J4" s="3">
        <f>LOG((G$4/G4),2)</f>
        <v>0</v>
      </c>
      <c r="K4" s="13">
        <f>LOG((H$4/H4),2)</f>
        <v>0</v>
      </c>
      <c r="L4" s="14">
        <f>I4/I$6</f>
        <v>0</v>
      </c>
      <c r="M4" s="15">
        <f t="shared" ref="M4:N4" si="0">J4/J$6</f>
        <v>0</v>
      </c>
      <c r="N4" s="15" t="e">
        <f t="shared" si="0"/>
        <v>#DIV/0!</v>
      </c>
    </row>
    <row r="5" spans="1:14">
      <c r="A5" s="4">
        <v>192</v>
      </c>
      <c r="B5" s="1" t="s">
        <v>18</v>
      </c>
      <c r="C5" s="1" t="s">
        <v>0</v>
      </c>
      <c r="D5" s="4">
        <v>1</v>
      </c>
      <c r="E5" s="1" t="s">
        <v>19</v>
      </c>
      <c r="F5" s="4">
        <v>32</v>
      </c>
      <c r="G5" s="4">
        <v>16</v>
      </c>
      <c r="H5" s="11">
        <v>2</v>
      </c>
      <c r="I5" s="4">
        <f>LOG((F$3/F5),2)</f>
        <v>-5</v>
      </c>
      <c r="J5" s="4">
        <f>LOG((G$3/G5),2)</f>
        <v>-4</v>
      </c>
      <c r="K5" s="11">
        <f>LOG((H$3/H5),2)</f>
        <v>-2</v>
      </c>
      <c r="L5" s="12">
        <f>I5/I$5</f>
        <v>1</v>
      </c>
      <c r="M5" s="12">
        <f>J5/J$5</f>
        <v>1</v>
      </c>
      <c r="N5" s="12">
        <f>K5/K$5</f>
        <v>1</v>
      </c>
    </row>
    <row r="6" spans="1:14" s="2" customFormat="1">
      <c r="A6" s="3">
        <v>193</v>
      </c>
      <c r="B6" s="2" t="s">
        <v>20</v>
      </c>
      <c r="C6" s="2" t="s">
        <v>1</v>
      </c>
      <c r="D6" s="3">
        <v>1</v>
      </c>
      <c r="E6" s="2" t="s">
        <v>19</v>
      </c>
      <c r="F6" s="3">
        <v>32</v>
      </c>
      <c r="G6" s="3">
        <v>2</v>
      </c>
      <c r="H6" s="13">
        <v>0.5</v>
      </c>
      <c r="I6" s="3">
        <f>LOG((F$4/F6),2)</f>
        <v>-5</v>
      </c>
      <c r="J6" s="3">
        <f>LOG((G$4/G6),2)</f>
        <v>-1</v>
      </c>
      <c r="K6" s="13">
        <f>LOG((H$4/H6),2)</f>
        <v>0</v>
      </c>
      <c r="L6" s="15">
        <f>I6/I$6</f>
        <v>1</v>
      </c>
      <c r="M6" s="15">
        <f t="shared" ref="M6:N6" si="1">J6/J$6</f>
        <v>1</v>
      </c>
      <c r="N6" s="15" t="e">
        <f t="shared" si="1"/>
        <v>#DIV/0!</v>
      </c>
    </row>
    <row r="7" spans="1:14">
      <c r="A7" s="4">
        <v>204</v>
      </c>
      <c r="B7" s="1" t="s">
        <v>21</v>
      </c>
      <c r="C7" s="1" t="s">
        <v>0</v>
      </c>
      <c r="D7" s="4">
        <v>2</v>
      </c>
      <c r="E7" s="1" t="s">
        <v>22</v>
      </c>
      <c r="F7" s="4">
        <v>1</v>
      </c>
      <c r="G7" s="4">
        <v>1</v>
      </c>
      <c r="H7" s="11">
        <v>0.5</v>
      </c>
      <c r="I7" s="4">
        <f>LOG((F$3/F7),2)</f>
        <v>0</v>
      </c>
      <c r="J7" s="4">
        <f t="shared" ref="J7:K22" si="2">LOG((G$3/G7),2)</f>
        <v>0</v>
      </c>
      <c r="K7" s="11">
        <f t="shared" si="2"/>
        <v>0</v>
      </c>
      <c r="L7" s="12">
        <f>I7/I$5</f>
        <v>0</v>
      </c>
      <c r="M7" s="12">
        <f t="shared" ref="M7:N34" si="3">J7/J$5</f>
        <v>0</v>
      </c>
      <c r="N7" s="12">
        <f t="shared" si="3"/>
        <v>0</v>
      </c>
    </row>
    <row r="8" spans="1:14">
      <c r="A8" s="4">
        <v>205</v>
      </c>
      <c r="B8" s="1" t="s">
        <v>23</v>
      </c>
      <c r="C8" s="1" t="s">
        <v>0</v>
      </c>
      <c r="D8" s="4">
        <v>3</v>
      </c>
      <c r="E8" s="1" t="s">
        <v>24</v>
      </c>
      <c r="F8" s="4">
        <v>16</v>
      </c>
      <c r="G8" s="4">
        <v>8</v>
      </c>
      <c r="H8" s="11">
        <v>0.5</v>
      </c>
      <c r="I8" s="4">
        <f t="shared" ref="I8:K34" si="4">LOG((F$3/F8),2)</f>
        <v>-4</v>
      </c>
      <c r="J8" s="4">
        <f t="shared" si="2"/>
        <v>-3</v>
      </c>
      <c r="K8" s="11">
        <f t="shared" si="2"/>
        <v>0</v>
      </c>
      <c r="L8" s="12">
        <f t="shared" ref="L8:L34" si="5">I8/I$5</f>
        <v>0.8</v>
      </c>
      <c r="M8" s="12">
        <f t="shared" si="3"/>
        <v>0.75</v>
      </c>
      <c r="N8" s="12">
        <f t="shared" si="3"/>
        <v>0</v>
      </c>
    </row>
    <row r="9" spans="1:14">
      <c r="A9" s="4">
        <v>206</v>
      </c>
      <c r="B9" s="1" t="s">
        <v>25</v>
      </c>
      <c r="C9" s="1" t="s">
        <v>0</v>
      </c>
      <c r="D9" s="4">
        <v>4</v>
      </c>
      <c r="E9" s="1" t="s">
        <v>26</v>
      </c>
      <c r="F9" s="4">
        <v>1</v>
      </c>
      <c r="G9" s="4">
        <v>1</v>
      </c>
      <c r="H9" s="11">
        <v>0.5</v>
      </c>
      <c r="I9" s="4">
        <f t="shared" si="4"/>
        <v>0</v>
      </c>
      <c r="J9" s="4">
        <f t="shared" si="2"/>
        <v>0</v>
      </c>
      <c r="K9" s="11">
        <f t="shared" si="2"/>
        <v>0</v>
      </c>
      <c r="L9" s="12">
        <f t="shared" si="5"/>
        <v>0</v>
      </c>
      <c r="M9" s="12">
        <f t="shared" si="3"/>
        <v>0</v>
      </c>
      <c r="N9" s="12">
        <f t="shared" si="3"/>
        <v>0</v>
      </c>
    </row>
    <row r="10" spans="1:14">
      <c r="A10" s="4">
        <v>207</v>
      </c>
      <c r="B10" s="1" t="s">
        <v>27</v>
      </c>
      <c r="C10" s="1" t="s">
        <v>0</v>
      </c>
      <c r="D10" s="4">
        <v>5</v>
      </c>
      <c r="E10" s="1" t="s">
        <v>28</v>
      </c>
      <c r="F10" s="4">
        <v>32</v>
      </c>
      <c r="G10" s="4">
        <v>8</v>
      </c>
      <c r="H10" s="11">
        <v>2</v>
      </c>
      <c r="I10" s="4">
        <f t="shared" si="4"/>
        <v>-5</v>
      </c>
      <c r="J10" s="4">
        <f t="shared" si="2"/>
        <v>-3</v>
      </c>
      <c r="K10" s="11">
        <f t="shared" si="2"/>
        <v>-2</v>
      </c>
      <c r="L10" s="12">
        <f t="shared" si="5"/>
        <v>1</v>
      </c>
      <c r="M10" s="12">
        <f t="shared" si="3"/>
        <v>0.75</v>
      </c>
      <c r="N10" s="12">
        <f t="shared" si="3"/>
        <v>1</v>
      </c>
    </row>
    <row r="11" spans="1:14">
      <c r="A11" s="4">
        <v>208</v>
      </c>
      <c r="B11" s="1" t="s">
        <v>29</v>
      </c>
      <c r="C11" s="1" t="s">
        <v>0</v>
      </c>
      <c r="D11" s="4">
        <v>6</v>
      </c>
      <c r="E11" s="1" t="s">
        <v>30</v>
      </c>
      <c r="F11" s="4">
        <v>16</v>
      </c>
      <c r="G11" s="4">
        <v>8</v>
      </c>
      <c r="H11" s="11">
        <v>0.5</v>
      </c>
      <c r="I11" s="4">
        <f t="shared" si="4"/>
        <v>-4</v>
      </c>
      <c r="J11" s="4">
        <f t="shared" si="2"/>
        <v>-3</v>
      </c>
      <c r="K11" s="11">
        <f t="shared" si="2"/>
        <v>0</v>
      </c>
      <c r="L11" s="12">
        <f t="shared" si="5"/>
        <v>0.8</v>
      </c>
      <c r="M11" s="12">
        <f t="shared" si="3"/>
        <v>0.75</v>
      </c>
      <c r="N11" s="12">
        <f t="shared" si="3"/>
        <v>0</v>
      </c>
    </row>
    <row r="12" spans="1:14">
      <c r="A12" s="4">
        <v>209</v>
      </c>
      <c r="B12" s="1" t="s">
        <v>31</v>
      </c>
      <c r="C12" s="1" t="s">
        <v>0</v>
      </c>
      <c r="D12" s="4">
        <v>7</v>
      </c>
      <c r="E12" s="1" t="s">
        <v>32</v>
      </c>
      <c r="F12" s="4">
        <v>4</v>
      </c>
      <c r="G12" s="4">
        <v>1</v>
      </c>
      <c r="H12" s="11">
        <v>1</v>
      </c>
      <c r="I12" s="4">
        <f t="shared" si="4"/>
        <v>-2</v>
      </c>
      <c r="J12" s="4">
        <f t="shared" si="2"/>
        <v>0</v>
      </c>
      <c r="K12" s="11">
        <f t="shared" si="2"/>
        <v>-1</v>
      </c>
      <c r="L12" s="12">
        <f t="shared" si="5"/>
        <v>0.4</v>
      </c>
      <c r="M12" s="12">
        <f t="shared" si="3"/>
        <v>0</v>
      </c>
      <c r="N12" s="12">
        <f t="shared" si="3"/>
        <v>0.5</v>
      </c>
    </row>
    <row r="13" spans="1:14">
      <c r="A13" s="4">
        <v>210</v>
      </c>
      <c r="B13" s="1" t="s">
        <v>33</v>
      </c>
      <c r="C13" s="1" t="s">
        <v>0</v>
      </c>
      <c r="D13" s="4">
        <v>8</v>
      </c>
      <c r="E13" s="1" t="s">
        <v>34</v>
      </c>
      <c r="F13" s="4">
        <v>1</v>
      </c>
      <c r="G13" s="4">
        <v>1</v>
      </c>
      <c r="H13" s="11">
        <v>0.5</v>
      </c>
      <c r="I13" s="4">
        <f t="shared" si="4"/>
        <v>0</v>
      </c>
      <c r="J13" s="4">
        <f t="shared" si="2"/>
        <v>0</v>
      </c>
      <c r="K13" s="11">
        <f t="shared" si="2"/>
        <v>0</v>
      </c>
      <c r="L13" s="12">
        <f t="shared" si="5"/>
        <v>0</v>
      </c>
      <c r="M13" s="12">
        <f t="shared" si="3"/>
        <v>0</v>
      </c>
      <c r="N13" s="12">
        <f t="shared" si="3"/>
        <v>0</v>
      </c>
    </row>
    <row r="14" spans="1:14">
      <c r="A14" s="4">
        <v>211</v>
      </c>
      <c r="B14" s="1" t="s">
        <v>35</v>
      </c>
      <c r="C14" s="1" t="s">
        <v>0</v>
      </c>
      <c r="D14" s="4">
        <v>9</v>
      </c>
      <c r="E14" s="1" t="s">
        <v>36</v>
      </c>
      <c r="F14" s="4">
        <v>8</v>
      </c>
      <c r="G14" s="4">
        <v>2</v>
      </c>
      <c r="H14" s="11">
        <v>0.5</v>
      </c>
      <c r="I14" s="4">
        <f t="shared" si="4"/>
        <v>-3</v>
      </c>
      <c r="J14" s="4">
        <f t="shared" si="2"/>
        <v>-1</v>
      </c>
      <c r="K14" s="11">
        <f t="shared" si="2"/>
        <v>0</v>
      </c>
      <c r="L14" s="12">
        <f t="shared" si="5"/>
        <v>0.6</v>
      </c>
      <c r="M14" s="12">
        <f t="shared" si="3"/>
        <v>0.25</v>
      </c>
      <c r="N14" s="12">
        <f t="shared" si="3"/>
        <v>0</v>
      </c>
    </row>
    <row r="15" spans="1:14">
      <c r="A15" s="4">
        <v>225</v>
      </c>
      <c r="B15" s="1" t="s">
        <v>37</v>
      </c>
      <c r="C15" s="1" t="s">
        <v>0</v>
      </c>
      <c r="D15" s="4">
        <v>10</v>
      </c>
      <c r="E15" s="1" t="s">
        <v>38</v>
      </c>
      <c r="F15" s="4">
        <v>2</v>
      </c>
      <c r="G15" s="4">
        <v>2</v>
      </c>
      <c r="H15" s="11">
        <v>0.5</v>
      </c>
      <c r="I15" s="4">
        <f t="shared" si="4"/>
        <v>-1</v>
      </c>
      <c r="J15" s="4">
        <f t="shared" si="2"/>
        <v>-1</v>
      </c>
      <c r="K15" s="11">
        <f t="shared" si="2"/>
        <v>0</v>
      </c>
      <c r="L15" s="12">
        <f t="shared" si="5"/>
        <v>0.2</v>
      </c>
      <c r="M15" s="12">
        <f t="shared" si="3"/>
        <v>0.25</v>
      </c>
      <c r="N15" s="12">
        <f t="shared" si="3"/>
        <v>0</v>
      </c>
    </row>
    <row r="16" spans="1:14">
      <c r="A16" s="4">
        <v>212</v>
      </c>
      <c r="B16" s="1" t="s">
        <v>39</v>
      </c>
      <c r="C16" s="1" t="s">
        <v>0</v>
      </c>
      <c r="D16" s="4">
        <v>11</v>
      </c>
      <c r="E16" s="1" t="s">
        <v>40</v>
      </c>
      <c r="F16" s="4">
        <v>32</v>
      </c>
      <c r="G16" s="4">
        <v>16</v>
      </c>
      <c r="H16" s="11">
        <v>2</v>
      </c>
      <c r="I16" s="4">
        <f t="shared" si="4"/>
        <v>-5</v>
      </c>
      <c r="J16" s="4">
        <f t="shared" si="2"/>
        <v>-4</v>
      </c>
      <c r="K16" s="11">
        <f t="shared" si="2"/>
        <v>-2</v>
      </c>
      <c r="L16" s="12">
        <f t="shared" si="5"/>
        <v>1</v>
      </c>
      <c r="M16" s="12">
        <f t="shared" si="3"/>
        <v>1</v>
      </c>
      <c r="N16" s="12">
        <f t="shared" si="3"/>
        <v>1</v>
      </c>
    </row>
    <row r="17" spans="1:14">
      <c r="A17" s="4">
        <v>213</v>
      </c>
      <c r="B17" s="1" t="s">
        <v>41</v>
      </c>
      <c r="C17" s="1" t="s">
        <v>0</v>
      </c>
      <c r="D17" s="4">
        <v>12</v>
      </c>
      <c r="E17" s="1" t="s">
        <v>42</v>
      </c>
      <c r="F17" s="4">
        <v>32</v>
      </c>
      <c r="G17" s="4">
        <v>8</v>
      </c>
      <c r="H17" s="11">
        <v>1</v>
      </c>
      <c r="I17" s="4">
        <f t="shared" si="4"/>
        <v>-5</v>
      </c>
      <c r="J17" s="4">
        <f t="shared" si="2"/>
        <v>-3</v>
      </c>
      <c r="K17" s="11">
        <f t="shared" si="2"/>
        <v>-1</v>
      </c>
      <c r="L17" s="12">
        <f t="shared" si="5"/>
        <v>1</v>
      </c>
      <c r="M17" s="12">
        <f t="shared" si="3"/>
        <v>0.75</v>
      </c>
      <c r="N17" s="12">
        <f t="shared" si="3"/>
        <v>0.5</v>
      </c>
    </row>
    <row r="18" spans="1:14">
      <c r="A18" s="4">
        <v>214</v>
      </c>
      <c r="B18" s="1" t="s">
        <v>43</v>
      </c>
      <c r="C18" s="1" t="s">
        <v>0</v>
      </c>
      <c r="D18" s="4">
        <v>13</v>
      </c>
      <c r="E18" s="1" t="s">
        <v>44</v>
      </c>
      <c r="F18" s="4">
        <v>8</v>
      </c>
      <c r="G18" s="4">
        <v>2</v>
      </c>
      <c r="H18" s="11">
        <v>0.5</v>
      </c>
      <c r="I18" s="4">
        <f t="shared" si="4"/>
        <v>-3</v>
      </c>
      <c r="J18" s="4">
        <f t="shared" si="2"/>
        <v>-1</v>
      </c>
      <c r="K18" s="11">
        <f t="shared" si="2"/>
        <v>0</v>
      </c>
      <c r="L18" s="12">
        <f t="shared" si="5"/>
        <v>0.6</v>
      </c>
      <c r="M18" s="12">
        <f t="shared" si="3"/>
        <v>0.25</v>
      </c>
      <c r="N18" s="12">
        <f t="shared" si="3"/>
        <v>0</v>
      </c>
    </row>
    <row r="19" spans="1:14">
      <c r="A19" s="4">
        <v>215</v>
      </c>
      <c r="B19" s="1" t="s">
        <v>45</v>
      </c>
      <c r="C19" s="1" t="s">
        <v>0</v>
      </c>
      <c r="D19" s="4">
        <v>14</v>
      </c>
      <c r="E19" s="1" t="s">
        <v>46</v>
      </c>
      <c r="F19" s="4">
        <v>32</v>
      </c>
      <c r="G19" s="4">
        <v>8</v>
      </c>
      <c r="H19" s="11">
        <v>2</v>
      </c>
      <c r="I19" s="4">
        <f t="shared" si="4"/>
        <v>-5</v>
      </c>
      <c r="J19" s="4">
        <f t="shared" si="2"/>
        <v>-3</v>
      </c>
      <c r="K19" s="11">
        <f t="shared" si="2"/>
        <v>-2</v>
      </c>
      <c r="L19" s="12">
        <f t="shared" si="5"/>
        <v>1</v>
      </c>
      <c r="M19" s="12">
        <f t="shared" si="3"/>
        <v>0.75</v>
      </c>
      <c r="N19" s="12">
        <f t="shared" si="3"/>
        <v>1</v>
      </c>
    </row>
    <row r="20" spans="1:14">
      <c r="A20" s="4">
        <v>216</v>
      </c>
      <c r="B20" s="1" t="s">
        <v>47</v>
      </c>
      <c r="C20" s="1" t="s">
        <v>0</v>
      </c>
      <c r="D20" s="4">
        <v>15</v>
      </c>
      <c r="E20" s="1" t="s">
        <v>48</v>
      </c>
      <c r="F20" s="4">
        <v>4</v>
      </c>
      <c r="G20" s="4">
        <v>2</v>
      </c>
      <c r="H20" s="11">
        <v>0.5</v>
      </c>
      <c r="I20" s="4">
        <f t="shared" si="4"/>
        <v>-2</v>
      </c>
      <c r="J20" s="4">
        <f t="shared" si="2"/>
        <v>-1</v>
      </c>
      <c r="K20" s="11">
        <f t="shared" si="2"/>
        <v>0</v>
      </c>
      <c r="L20" s="12">
        <f t="shared" si="5"/>
        <v>0.4</v>
      </c>
      <c r="M20" s="12">
        <f t="shared" si="3"/>
        <v>0.25</v>
      </c>
      <c r="N20" s="12">
        <f t="shared" si="3"/>
        <v>0</v>
      </c>
    </row>
    <row r="21" spans="1:14">
      <c r="A21" s="4">
        <v>226</v>
      </c>
      <c r="B21" s="1" t="s">
        <v>49</v>
      </c>
      <c r="C21" s="1" t="s">
        <v>0</v>
      </c>
      <c r="D21" s="4">
        <v>16</v>
      </c>
      <c r="E21" s="1" t="s">
        <v>50</v>
      </c>
      <c r="F21" s="4">
        <v>1</v>
      </c>
      <c r="G21" s="4">
        <v>1</v>
      </c>
      <c r="H21" s="11">
        <v>0.5</v>
      </c>
      <c r="I21" s="4">
        <f t="shared" si="4"/>
        <v>0</v>
      </c>
      <c r="J21" s="4">
        <f t="shared" si="2"/>
        <v>0</v>
      </c>
      <c r="K21" s="11">
        <f t="shared" si="2"/>
        <v>0</v>
      </c>
      <c r="L21" s="12">
        <f t="shared" si="5"/>
        <v>0</v>
      </c>
      <c r="M21" s="12">
        <f t="shared" si="3"/>
        <v>0</v>
      </c>
      <c r="N21" s="12">
        <f t="shared" si="3"/>
        <v>0</v>
      </c>
    </row>
    <row r="22" spans="1:14">
      <c r="A22" s="4">
        <v>227</v>
      </c>
      <c r="B22" s="1" t="s">
        <v>51</v>
      </c>
      <c r="C22" s="1" t="s">
        <v>0</v>
      </c>
      <c r="D22" s="4">
        <v>17</v>
      </c>
      <c r="E22" s="1" t="s">
        <v>52</v>
      </c>
      <c r="F22" s="4">
        <v>8</v>
      </c>
      <c r="G22" s="4">
        <v>4</v>
      </c>
      <c r="H22" s="11">
        <v>0.5</v>
      </c>
      <c r="I22" s="4">
        <f t="shared" si="4"/>
        <v>-3</v>
      </c>
      <c r="J22" s="4">
        <f t="shared" si="2"/>
        <v>-2</v>
      </c>
      <c r="K22" s="11">
        <f t="shared" si="2"/>
        <v>0</v>
      </c>
      <c r="L22" s="12">
        <f t="shared" si="5"/>
        <v>0.6</v>
      </c>
      <c r="M22" s="12">
        <f t="shared" si="3"/>
        <v>0.5</v>
      </c>
      <c r="N22" s="12">
        <f t="shared" si="3"/>
        <v>0</v>
      </c>
    </row>
    <row r="23" spans="1:14">
      <c r="A23" s="4">
        <v>228</v>
      </c>
      <c r="B23" s="1" t="s">
        <v>53</v>
      </c>
      <c r="C23" s="1" t="s">
        <v>0</v>
      </c>
      <c r="D23" s="4">
        <v>18</v>
      </c>
      <c r="E23" s="1" t="s">
        <v>54</v>
      </c>
      <c r="F23" s="4">
        <v>8</v>
      </c>
      <c r="G23" s="4">
        <v>2</v>
      </c>
      <c r="H23" s="11">
        <v>0.5</v>
      </c>
      <c r="I23" s="4">
        <f t="shared" si="4"/>
        <v>-3</v>
      </c>
      <c r="J23" s="4">
        <f t="shared" si="4"/>
        <v>-1</v>
      </c>
      <c r="K23" s="11">
        <f t="shared" si="4"/>
        <v>0</v>
      </c>
      <c r="L23" s="12">
        <f t="shared" si="5"/>
        <v>0.6</v>
      </c>
      <c r="M23" s="12">
        <f t="shared" si="3"/>
        <v>0.25</v>
      </c>
      <c r="N23" s="12">
        <f t="shared" si="3"/>
        <v>0</v>
      </c>
    </row>
    <row r="24" spans="1:14">
      <c r="A24" s="4">
        <v>229</v>
      </c>
      <c r="B24" s="1" t="s">
        <v>55</v>
      </c>
      <c r="C24" s="1" t="s">
        <v>0</v>
      </c>
      <c r="D24" s="4">
        <v>19</v>
      </c>
      <c r="E24" s="1" t="s">
        <v>56</v>
      </c>
      <c r="F24" s="4">
        <v>4</v>
      </c>
      <c r="G24" s="4">
        <v>2</v>
      </c>
      <c r="H24" s="11">
        <v>0.5</v>
      </c>
      <c r="I24" s="4">
        <f t="shared" si="4"/>
        <v>-2</v>
      </c>
      <c r="J24" s="4">
        <f t="shared" si="4"/>
        <v>-1</v>
      </c>
      <c r="K24" s="11">
        <f t="shared" si="4"/>
        <v>0</v>
      </c>
      <c r="L24" s="12">
        <f t="shared" si="5"/>
        <v>0.4</v>
      </c>
      <c r="M24" s="12">
        <f t="shared" si="3"/>
        <v>0.25</v>
      </c>
      <c r="N24" s="12">
        <f t="shared" si="3"/>
        <v>0</v>
      </c>
    </row>
    <row r="25" spans="1:14">
      <c r="A25" s="4">
        <v>230</v>
      </c>
      <c r="B25" s="1" t="s">
        <v>57</v>
      </c>
      <c r="C25" s="1" t="s">
        <v>0</v>
      </c>
      <c r="D25" s="4">
        <v>20</v>
      </c>
      <c r="E25" s="1" t="s">
        <v>58</v>
      </c>
      <c r="F25" s="4">
        <v>2</v>
      </c>
      <c r="G25" s="4">
        <v>1</v>
      </c>
      <c r="H25" s="11">
        <v>0.5</v>
      </c>
      <c r="I25" s="4">
        <f t="shared" si="4"/>
        <v>-1</v>
      </c>
      <c r="J25" s="4">
        <f t="shared" si="4"/>
        <v>0</v>
      </c>
      <c r="K25" s="11">
        <f t="shared" si="4"/>
        <v>0</v>
      </c>
      <c r="L25" s="12">
        <f t="shared" si="5"/>
        <v>0.2</v>
      </c>
      <c r="M25" s="12">
        <f t="shared" si="3"/>
        <v>0</v>
      </c>
      <c r="N25" s="12">
        <f t="shared" si="3"/>
        <v>0</v>
      </c>
    </row>
    <row r="26" spans="1:14">
      <c r="A26" s="4">
        <v>231</v>
      </c>
      <c r="B26" s="1" t="s">
        <v>59</v>
      </c>
      <c r="C26" s="1" t="s">
        <v>0</v>
      </c>
      <c r="D26" s="4">
        <v>21</v>
      </c>
      <c r="E26" s="1" t="s">
        <v>60</v>
      </c>
      <c r="F26" s="4">
        <v>16</v>
      </c>
      <c r="G26" s="4">
        <v>8</v>
      </c>
      <c r="H26" s="11">
        <v>0.5</v>
      </c>
      <c r="I26" s="4">
        <f t="shared" si="4"/>
        <v>-4</v>
      </c>
      <c r="J26" s="4">
        <f t="shared" si="4"/>
        <v>-3</v>
      </c>
      <c r="K26" s="11">
        <f t="shared" si="4"/>
        <v>0</v>
      </c>
      <c r="L26" s="12">
        <f t="shared" si="5"/>
        <v>0.8</v>
      </c>
      <c r="M26" s="12">
        <f t="shared" si="3"/>
        <v>0.75</v>
      </c>
      <c r="N26" s="12">
        <f t="shared" si="3"/>
        <v>0</v>
      </c>
    </row>
    <row r="27" spans="1:14">
      <c r="A27" s="4">
        <v>232</v>
      </c>
      <c r="B27" s="1" t="s">
        <v>61</v>
      </c>
      <c r="C27" s="1" t="s">
        <v>0</v>
      </c>
      <c r="D27" s="4">
        <v>22</v>
      </c>
      <c r="E27" s="1" t="s">
        <v>62</v>
      </c>
      <c r="F27" s="4">
        <v>1</v>
      </c>
      <c r="G27" s="4">
        <v>1</v>
      </c>
      <c r="H27" s="11">
        <v>0.5</v>
      </c>
      <c r="I27" s="4">
        <f t="shared" si="4"/>
        <v>0</v>
      </c>
      <c r="J27" s="4">
        <f t="shared" si="4"/>
        <v>0</v>
      </c>
      <c r="K27" s="11">
        <f t="shared" si="4"/>
        <v>0</v>
      </c>
      <c r="L27" s="12">
        <f t="shared" si="5"/>
        <v>0</v>
      </c>
      <c r="M27" s="12">
        <f t="shared" si="3"/>
        <v>0</v>
      </c>
      <c r="N27" s="12">
        <f t="shared" si="3"/>
        <v>0</v>
      </c>
    </row>
    <row r="28" spans="1:14">
      <c r="A28" s="4">
        <v>236</v>
      </c>
      <c r="B28" s="1" t="s">
        <v>63</v>
      </c>
      <c r="C28" s="1" t="s">
        <v>0</v>
      </c>
      <c r="D28" s="4">
        <v>23</v>
      </c>
      <c r="E28" s="1" t="s">
        <v>64</v>
      </c>
      <c r="F28" s="4">
        <v>1</v>
      </c>
      <c r="G28" s="4">
        <v>1</v>
      </c>
      <c r="H28" s="11">
        <v>0.5</v>
      </c>
      <c r="I28" s="4">
        <f t="shared" si="4"/>
        <v>0</v>
      </c>
      <c r="J28" s="4">
        <f t="shared" si="4"/>
        <v>0</v>
      </c>
      <c r="K28" s="11">
        <f t="shared" si="4"/>
        <v>0</v>
      </c>
      <c r="L28" s="12">
        <f t="shared" si="5"/>
        <v>0</v>
      </c>
      <c r="M28" s="12">
        <f t="shared" si="3"/>
        <v>0</v>
      </c>
      <c r="N28" s="12">
        <f t="shared" si="3"/>
        <v>0</v>
      </c>
    </row>
    <row r="29" spans="1:14">
      <c r="A29" s="4">
        <v>237</v>
      </c>
      <c r="B29" s="1" t="s">
        <v>65</v>
      </c>
      <c r="C29" s="1" t="s">
        <v>0</v>
      </c>
      <c r="D29" s="4">
        <v>24</v>
      </c>
      <c r="E29" s="1" t="s">
        <v>66</v>
      </c>
      <c r="F29" s="4">
        <v>1</v>
      </c>
      <c r="G29" s="4">
        <v>1</v>
      </c>
      <c r="H29" s="11">
        <v>0.5</v>
      </c>
      <c r="I29" s="4">
        <f t="shared" si="4"/>
        <v>0</v>
      </c>
      <c r="J29" s="4">
        <f t="shared" si="4"/>
        <v>0</v>
      </c>
      <c r="K29" s="11">
        <f t="shared" si="4"/>
        <v>0</v>
      </c>
      <c r="L29" s="12">
        <f t="shared" si="5"/>
        <v>0</v>
      </c>
      <c r="M29" s="12">
        <f t="shared" si="3"/>
        <v>0</v>
      </c>
      <c r="N29" s="12">
        <f t="shared" si="3"/>
        <v>0</v>
      </c>
    </row>
    <row r="30" spans="1:14">
      <c r="A30" s="4">
        <v>238</v>
      </c>
      <c r="B30" s="1" t="s">
        <v>67</v>
      </c>
      <c r="C30" s="1" t="s">
        <v>0</v>
      </c>
      <c r="D30" s="4">
        <v>25</v>
      </c>
      <c r="E30" s="1" t="s">
        <v>68</v>
      </c>
      <c r="F30" s="4">
        <v>4</v>
      </c>
      <c r="G30" s="4">
        <v>2</v>
      </c>
      <c r="H30" s="11">
        <v>0.5</v>
      </c>
      <c r="I30" s="4">
        <f t="shared" si="4"/>
        <v>-2</v>
      </c>
      <c r="J30" s="4">
        <f t="shared" si="4"/>
        <v>-1</v>
      </c>
      <c r="K30" s="11">
        <f t="shared" si="4"/>
        <v>0</v>
      </c>
      <c r="L30" s="12">
        <f t="shared" si="5"/>
        <v>0.4</v>
      </c>
      <c r="M30" s="12">
        <f t="shared" si="3"/>
        <v>0.25</v>
      </c>
      <c r="N30" s="12">
        <f t="shared" si="3"/>
        <v>0</v>
      </c>
    </row>
    <row r="31" spans="1:14">
      <c r="A31" s="4">
        <v>239</v>
      </c>
      <c r="B31" s="1" t="s">
        <v>69</v>
      </c>
      <c r="C31" s="1" t="s">
        <v>0</v>
      </c>
      <c r="D31" s="4">
        <v>26</v>
      </c>
      <c r="E31" s="1" t="s">
        <v>70</v>
      </c>
      <c r="F31" s="4">
        <v>32</v>
      </c>
      <c r="G31" s="4">
        <v>16</v>
      </c>
      <c r="H31" s="11">
        <v>2</v>
      </c>
      <c r="I31" s="4">
        <f t="shared" si="4"/>
        <v>-5</v>
      </c>
      <c r="J31" s="4">
        <f t="shared" si="4"/>
        <v>-4</v>
      </c>
      <c r="K31" s="11">
        <f t="shared" si="4"/>
        <v>-2</v>
      </c>
      <c r="L31" s="12">
        <f t="shared" si="5"/>
        <v>1</v>
      </c>
      <c r="M31" s="12">
        <f t="shared" si="3"/>
        <v>1</v>
      </c>
      <c r="N31" s="12">
        <f t="shared" si="3"/>
        <v>1</v>
      </c>
    </row>
    <row r="32" spans="1:14">
      <c r="A32" s="4">
        <v>240</v>
      </c>
      <c r="B32" s="1" t="s">
        <v>71</v>
      </c>
      <c r="C32" s="1" t="s">
        <v>0</v>
      </c>
      <c r="D32" s="4">
        <v>27</v>
      </c>
      <c r="E32" s="1" t="s">
        <v>72</v>
      </c>
      <c r="F32" s="4">
        <v>4</v>
      </c>
      <c r="G32" s="4">
        <v>4</v>
      </c>
      <c r="H32" s="11">
        <v>0.5</v>
      </c>
      <c r="I32" s="4">
        <f t="shared" si="4"/>
        <v>-2</v>
      </c>
      <c r="J32" s="4">
        <f t="shared" si="4"/>
        <v>-2</v>
      </c>
      <c r="K32" s="11">
        <f t="shared" si="4"/>
        <v>0</v>
      </c>
      <c r="L32" s="12">
        <f t="shared" si="5"/>
        <v>0.4</v>
      </c>
      <c r="M32" s="12">
        <f t="shared" si="3"/>
        <v>0.5</v>
      </c>
      <c r="N32" s="12">
        <f t="shared" si="3"/>
        <v>0</v>
      </c>
    </row>
    <row r="33" spans="1:14">
      <c r="A33" s="4">
        <v>241</v>
      </c>
      <c r="B33" s="1" t="s">
        <v>73</v>
      </c>
      <c r="C33" s="1" t="s">
        <v>0</v>
      </c>
      <c r="D33" s="4">
        <v>28</v>
      </c>
      <c r="E33" s="1" t="s">
        <v>74</v>
      </c>
      <c r="F33" s="4">
        <v>4</v>
      </c>
      <c r="G33" s="4">
        <v>2</v>
      </c>
      <c r="H33" s="11">
        <v>0.5</v>
      </c>
      <c r="I33" s="4">
        <f t="shared" si="4"/>
        <v>-2</v>
      </c>
      <c r="J33" s="4">
        <f t="shared" si="4"/>
        <v>-1</v>
      </c>
      <c r="K33" s="11">
        <f t="shared" si="4"/>
        <v>0</v>
      </c>
      <c r="L33" s="12">
        <f t="shared" si="5"/>
        <v>0.4</v>
      </c>
      <c r="M33" s="12">
        <f t="shared" si="3"/>
        <v>0.25</v>
      </c>
      <c r="N33" s="12">
        <f t="shared" si="3"/>
        <v>0</v>
      </c>
    </row>
    <row r="34" spans="1:14" s="2" customFormat="1">
      <c r="A34" s="3">
        <v>242</v>
      </c>
      <c r="B34" s="2" t="s">
        <v>75</v>
      </c>
      <c r="C34" s="2" t="s">
        <v>0</v>
      </c>
      <c r="D34" s="3">
        <v>29</v>
      </c>
      <c r="E34" s="2" t="s">
        <v>76</v>
      </c>
      <c r="F34" s="3">
        <v>4</v>
      </c>
      <c r="G34" s="3">
        <v>2</v>
      </c>
      <c r="H34" s="13">
        <v>0.5</v>
      </c>
      <c r="I34" s="16">
        <f t="shared" si="4"/>
        <v>-2</v>
      </c>
      <c r="J34" s="3">
        <f t="shared" si="4"/>
        <v>-1</v>
      </c>
      <c r="K34" s="13">
        <f t="shared" si="4"/>
        <v>0</v>
      </c>
      <c r="L34" s="12">
        <f t="shared" si="5"/>
        <v>0.4</v>
      </c>
      <c r="M34" s="12">
        <f t="shared" si="3"/>
        <v>0.25</v>
      </c>
      <c r="N34" s="12">
        <f t="shared" si="3"/>
        <v>0</v>
      </c>
    </row>
    <row r="35" spans="1:14">
      <c r="A35" s="4">
        <v>269</v>
      </c>
      <c r="B35" s="1" t="s">
        <v>77</v>
      </c>
      <c r="C35" s="1" t="s">
        <v>1</v>
      </c>
      <c r="D35" s="4">
        <v>2</v>
      </c>
      <c r="E35" s="1" t="s">
        <v>78</v>
      </c>
      <c r="F35" s="4">
        <v>1</v>
      </c>
      <c r="G35" s="4">
        <v>1</v>
      </c>
      <c r="H35" s="17">
        <v>0.5</v>
      </c>
      <c r="I35" s="4">
        <f>LOG((F$4/F35),2)</f>
        <v>0</v>
      </c>
      <c r="J35" s="4">
        <f t="shared" ref="J35:K50" si="6">LOG((G$4/G35),2)</f>
        <v>0</v>
      </c>
      <c r="K35" s="17">
        <f t="shared" si="6"/>
        <v>0</v>
      </c>
      <c r="L35" s="18">
        <f>I35/I$6</f>
        <v>0</v>
      </c>
      <c r="M35" s="18">
        <f t="shared" ref="M35:N50" si="7">J35/J$6</f>
        <v>0</v>
      </c>
      <c r="N35" s="18" t="e">
        <f t="shared" si="7"/>
        <v>#DIV/0!</v>
      </c>
    </row>
    <row r="36" spans="1:14">
      <c r="A36" s="4">
        <v>270</v>
      </c>
      <c r="B36" s="1" t="s">
        <v>79</v>
      </c>
      <c r="C36" s="1" t="s">
        <v>1</v>
      </c>
      <c r="D36" s="4">
        <v>3</v>
      </c>
      <c r="E36" s="1" t="s">
        <v>80</v>
      </c>
      <c r="F36" s="4">
        <v>2</v>
      </c>
      <c r="G36" s="4">
        <v>1</v>
      </c>
      <c r="H36" s="11">
        <v>0.5</v>
      </c>
      <c r="I36" s="4">
        <f t="shared" ref="I36:K62" si="8">LOG((F$4/F36),2)</f>
        <v>-1</v>
      </c>
      <c r="J36" s="4">
        <f t="shared" si="6"/>
        <v>0</v>
      </c>
      <c r="K36" s="11">
        <f t="shared" si="6"/>
        <v>0</v>
      </c>
      <c r="L36" s="12">
        <f t="shared" ref="L36:N62" si="9">I36/I$6</f>
        <v>0.2</v>
      </c>
      <c r="M36" s="12">
        <f t="shared" si="7"/>
        <v>0</v>
      </c>
      <c r="N36" s="12" t="e">
        <f t="shared" si="7"/>
        <v>#DIV/0!</v>
      </c>
    </row>
    <row r="37" spans="1:14">
      <c r="A37" s="4">
        <v>271</v>
      </c>
      <c r="B37" s="1" t="s">
        <v>81</v>
      </c>
      <c r="C37" s="1" t="s">
        <v>1</v>
      </c>
      <c r="D37" s="4">
        <v>4</v>
      </c>
      <c r="E37" s="1" t="s">
        <v>82</v>
      </c>
      <c r="F37" s="4">
        <v>1</v>
      </c>
      <c r="G37" s="4">
        <v>1</v>
      </c>
      <c r="H37" s="11">
        <v>0.5</v>
      </c>
      <c r="I37" s="4">
        <f t="shared" si="8"/>
        <v>0</v>
      </c>
      <c r="J37" s="4">
        <f t="shared" si="6"/>
        <v>0</v>
      </c>
      <c r="K37" s="11">
        <f>LOG((H$4/H37),2)</f>
        <v>0</v>
      </c>
      <c r="L37" s="12">
        <f t="shared" si="9"/>
        <v>0</v>
      </c>
      <c r="M37" s="12">
        <f t="shared" si="7"/>
        <v>0</v>
      </c>
      <c r="N37" s="12" t="e">
        <f t="shared" si="7"/>
        <v>#DIV/0!</v>
      </c>
    </row>
    <row r="38" spans="1:14">
      <c r="A38" s="4">
        <v>272</v>
      </c>
      <c r="B38" s="1" t="s">
        <v>83</v>
      </c>
      <c r="C38" s="1" t="s">
        <v>1</v>
      </c>
      <c r="D38" s="4">
        <v>5</v>
      </c>
      <c r="E38" s="1" t="s">
        <v>84</v>
      </c>
      <c r="F38" s="4">
        <v>2</v>
      </c>
      <c r="G38" s="4">
        <v>1</v>
      </c>
      <c r="H38" s="11">
        <v>0.5</v>
      </c>
      <c r="I38" s="4">
        <f t="shared" si="8"/>
        <v>-1</v>
      </c>
      <c r="J38" s="4">
        <f t="shared" si="6"/>
        <v>0</v>
      </c>
      <c r="K38" s="11">
        <f t="shared" si="6"/>
        <v>0</v>
      </c>
      <c r="L38" s="12">
        <f t="shared" si="9"/>
        <v>0.2</v>
      </c>
      <c r="M38" s="12">
        <f t="shared" si="7"/>
        <v>0</v>
      </c>
      <c r="N38" s="12" t="e">
        <f t="shared" si="7"/>
        <v>#DIV/0!</v>
      </c>
    </row>
    <row r="39" spans="1:14">
      <c r="A39" s="4">
        <v>273</v>
      </c>
      <c r="B39" s="1" t="s">
        <v>85</v>
      </c>
      <c r="C39" s="1" t="s">
        <v>1</v>
      </c>
      <c r="D39" s="4">
        <v>6</v>
      </c>
      <c r="E39" s="1" t="s">
        <v>86</v>
      </c>
      <c r="F39" s="4">
        <v>2</v>
      </c>
      <c r="G39" s="4">
        <v>1</v>
      </c>
      <c r="H39" s="11">
        <v>0.5</v>
      </c>
      <c r="I39" s="4">
        <f t="shared" si="8"/>
        <v>-1</v>
      </c>
      <c r="J39" s="4">
        <f t="shared" si="6"/>
        <v>0</v>
      </c>
      <c r="K39" s="11">
        <f t="shared" si="6"/>
        <v>0</v>
      </c>
      <c r="L39" s="12">
        <f t="shared" si="9"/>
        <v>0.2</v>
      </c>
      <c r="M39" s="12">
        <f t="shared" si="7"/>
        <v>0</v>
      </c>
      <c r="N39" s="12" t="e">
        <f t="shared" si="7"/>
        <v>#DIV/0!</v>
      </c>
    </row>
    <row r="40" spans="1:14">
      <c r="A40" s="4">
        <v>274</v>
      </c>
      <c r="B40" s="1" t="s">
        <v>87</v>
      </c>
      <c r="C40" s="1" t="s">
        <v>1</v>
      </c>
      <c r="D40" s="4">
        <v>7</v>
      </c>
      <c r="E40" s="1" t="s">
        <v>88</v>
      </c>
      <c r="F40" s="4">
        <v>1</v>
      </c>
      <c r="G40" s="4">
        <v>1</v>
      </c>
      <c r="H40" s="11">
        <v>0.5</v>
      </c>
      <c r="I40" s="4">
        <f t="shared" si="8"/>
        <v>0</v>
      </c>
      <c r="J40" s="4">
        <f t="shared" si="6"/>
        <v>0</v>
      </c>
      <c r="K40" s="11">
        <f t="shared" si="6"/>
        <v>0</v>
      </c>
      <c r="L40" s="12">
        <f t="shared" si="9"/>
        <v>0</v>
      </c>
      <c r="M40" s="12">
        <f t="shared" si="7"/>
        <v>0</v>
      </c>
      <c r="N40" s="12" t="e">
        <f t="shared" si="7"/>
        <v>#DIV/0!</v>
      </c>
    </row>
    <row r="41" spans="1:14">
      <c r="A41" s="4">
        <v>275</v>
      </c>
      <c r="B41" s="1" t="s">
        <v>89</v>
      </c>
      <c r="C41" s="1" t="s">
        <v>1</v>
      </c>
      <c r="D41" s="4">
        <v>8</v>
      </c>
      <c r="E41" s="1" t="s">
        <v>90</v>
      </c>
      <c r="F41" s="4">
        <v>16</v>
      </c>
      <c r="G41" s="4">
        <v>2</v>
      </c>
      <c r="H41" s="11">
        <v>0.5</v>
      </c>
      <c r="I41" s="4">
        <f t="shared" si="8"/>
        <v>-4</v>
      </c>
      <c r="J41" s="4">
        <f t="shared" si="6"/>
        <v>-1</v>
      </c>
      <c r="K41" s="11">
        <f t="shared" si="6"/>
        <v>0</v>
      </c>
      <c r="L41" s="12">
        <f t="shared" si="9"/>
        <v>0.8</v>
      </c>
      <c r="M41" s="12">
        <f t="shared" si="7"/>
        <v>1</v>
      </c>
      <c r="N41" s="12" t="e">
        <f t="shared" si="7"/>
        <v>#DIV/0!</v>
      </c>
    </row>
    <row r="42" spans="1:14">
      <c r="A42" s="4">
        <v>276</v>
      </c>
      <c r="B42" s="1" t="s">
        <v>91</v>
      </c>
      <c r="C42" s="1" t="s">
        <v>1</v>
      </c>
      <c r="D42" s="4">
        <v>9</v>
      </c>
      <c r="E42" s="1" t="s">
        <v>92</v>
      </c>
      <c r="F42" s="4">
        <v>1</v>
      </c>
      <c r="G42" s="4">
        <v>1</v>
      </c>
      <c r="H42" s="11">
        <v>0.5</v>
      </c>
      <c r="I42" s="4">
        <f t="shared" si="8"/>
        <v>0</v>
      </c>
      <c r="J42" s="4">
        <f t="shared" si="6"/>
        <v>0</v>
      </c>
      <c r="K42" s="11">
        <f t="shared" si="6"/>
        <v>0</v>
      </c>
      <c r="L42" s="12">
        <f t="shared" si="9"/>
        <v>0</v>
      </c>
      <c r="M42" s="12">
        <f t="shared" si="7"/>
        <v>0</v>
      </c>
      <c r="N42" s="12" t="e">
        <f t="shared" si="7"/>
        <v>#DIV/0!</v>
      </c>
    </row>
    <row r="43" spans="1:14">
      <c r="A43" s="4">
        <v>277</v>
      </c>
      <c r="B43" s="1" t="s">
        <v>93</v>
      </c>
      <c r="C43" s="1" t="s">
        <v>1</v>
      </c>
      <c r="D43" s="4">
        <v>10</v>
      </c>
      <c r="E43" s="1" t="s">
        <v>94</v>
      </c>
      <c r="F43" s="4">
        <v>1</v>
      </c>
      <c r="G43" s="4">
        <v>1</v>
      </c>
      <c r="H43" s="11">
        <v>0.5</v>
      </c>
      <c r="I43" s="4">
        <f t="shared" si="8"/>
        <v>0</v>
      </c>
      <c r="J43" s="4">
        <f t="shared" si="6"/>
        <v>0</v>
      </c>
      <c r="K43" s="11">
        <f t="shared" si="6"/>
        <v>0</v>
      </c>
      <c r="L43" s="12">
        <f t="shared" si="9"/>
        <v>0</v>
      </c>
      <c r="M43" s="12">
        <f t="shared" si="7"/>
        <v>0</v>
      </c>
      <c r="N43" s="12" t="e">
        <f t="shared" si="7"/>
        <v>#DIV/0!</v>
      </c>
    </row>
    <row r="44" spans="1:14">
      <c r="A44" s="4">
        <v>278</v>
      </c>
      <c r="B44" s="1" t="s">
        <v>95</v>
      </c>
      <c r="C44" s="1" t="s">
        <v>1</v>
      </c>
      <c r="D44" s="4">
        <v>11</v>
      </c>
      <c r="E44" s="1" t="s">
        <v>96</v>
      </c>
      <c r="F44" s="4">
        <v>2</v>
      </c>
      <c r="G44" s="4">
        <v>1</v>
      </c>
      <c r="H44" s="11">
        <v>1</v>
      </c>
      <c r="I44" s="4">
        <f t="shared" si="8"/>
        <v>-1</v>
      </c>
      <c r="J44" s="4">
        <f t="shared" si="6"/>
        <v>0</v>
      </c>
      <c r="K44" s="11">
        <f t="shared" si="6"/>
        <v>-1</v>
      </c>
      <c r="L44" s="12">
        <f t="shared" si="9"/>
        <v>0.2</v>
      </c>
      <c r="M44" s="12">
        <f t="shared" si="7"/>
        <v>0</v>
      </c>
      <c r="N44" s="12" t="e">
        <f t="shared" si="7"/>
        <v>#DIV/0!</v>
      </c>
    </row>
    <row r="45" spans="1:14">
      <c r="A45" s="4">
        <v>279</v>
      </c>
      <c r="B45" s="1" t="s">
        <v>97</v>
      </c>
      <c r="C45" s="1" t="s">
        <v>1</v>
      </c>
      <c r="D45" s="4">
        <v>12</v>
      </c>
      <c r="E45" s="1" t="s">
        <v>98</v>
      </c>
      <c r="F45" s="4">
        <v>1</v>
      </c>
      <c r="G45" s="4">
        <v>1</v>
      </c>
      <c r="H45" s="11">
        <v>0.5</v>
      </c>
      <c r="I45" s="4">
        <f t="shared" si="8"/>
        <v>0</v>
      </c>
      <c r="J45" s="4">
        <f t="shared" si="6"/>
        <v>0</v>
      </c>
      <c r="K45" s="11">
        <f t="shared" si="6"/>
        <v>0</v>
      </c>
      <c r="L45" s="12">
        <f t="shared" si="9"/>
        <v>0</v>
      </c>
      <c r="M45" s="12">
        <f t="shared" si="7"/>
        <v>0</v>
      </c>
      <c r="N45" s="12" t="e">
        <f t="shared" si="7"/>
        <v>#DIV/0!</v>
      </c>
    </row>
    <row r="46" spans="1:14">
      <c r="A46" s="4">
        <v>280</v>
      </c>
      <c r="B46" s="1" t="s">
        <v>99</v>
      </c>
      <c r="C46" s="1" t="s">
        <v>1</v>
      </c>
      <c r="D46" s="4">
        <v>13</v>
      </c>
      <c r="E46" s="1" t="s">
        <v>100</v>
      </c>
      <c r="F46" s="4">
        <v>1</v>
      </c>
      <c r="G46" s="4">
        <v>1</v>
      </c>
      <c r="H46" s="11">
        <v>0.5</v>
      </c>
      <c r="I46" s="4">
        <f t="shared" si="8"/>
        <v>0</v>
      </c>
      <c r="J46" s="4">
        <f t="shared" si="6"/>
        <v>0</v>
      </c>
      <c r="K46" s="11">
        <f t="shared" si="6"/>
        <v>0</v>
      </c>
      <c r="L46" s="12">
        <f t="shared" si="9"/>
        <v>0</v>
      </c>
      <c r="M46" s="12">
        <f t="shared" si="7"/>
        <v>0</v>
      </c>
      <c r="N46" s="12" t="e">
        <f t="shared" si="7"/>
        <v>#DIV/0!</v>
      </c>
    </row>
    <row r="47" spans="1:14">
      <c r="A47" s="4">
        <v>281</v>
      </c>
      <c r="B47" s="1" t="s">
        <v>101</v>
      </c>
      <c r="C47" s="1" t="s">
        <v>1</v>
      </c>
      <c r="D47" s="4">
        <v>14</v>
      </c>
      <c r="E47" s="1" t="s">
        <v>102</v>
      </c>
      <c r="F47" s="4">
        <v>4</v>
      </c>
      <c r="G47" s="4">
        <v>1</v>
      </c>
      <c r="H47" s="11">
        <v>0.5</v>
      </c>
      <c r="I47" s="4">
        <f t="shared" si="8"/>
        <v>-2</v>
      </c>
      <c r="J47" s="4">
        <f t="shared" si="6"/>
        <v>0</v>
      </c>
      <c r="K47" s="11">
        <f t="shared" si="6"/>
        <v>0</v>
      </c>
      <c r="L47" s="12">
        <f t="shared" si="9"/>
        <v>0.4</v>
      </c>
      <c r="M47" s="12">
        <f t="shared" si="7"/>
        <v>0</v>
      </c>
      <c r="N47" s="12" t="e">
        <f t="shared" si="7"/>
        <v>#DIV/0!</v>
      </c>
    </row>
    <row r="48" spans="1:14">
      <c r="A48" s="4">
        <v>282</v>
      </c>
      <c r="B48" s="1" t="s">
        <v>103</v>
      </c>
      <c r="C48" s="1" t="s">
        <v>1</v>
      </c>
      <c r="D48" s="4">
        <v>15</v>
      </c>
      <c r="E48" s="1" t="s">
        <v>104</v>
      </c>
      <c r="F48" s="4">
        <v>1</v>
      </c>
      <c r="G48" s="4">
        <v>1</v>
      </c>
      <c r="H48" s="11">
        <v>0.5</v>
      </c>
      <c r="I48" s="4">
        <f t="shared" si="8"/>
        <v>0</v>
      </c>
      <c r="J48" s="4">
        <f t="shared" si="6"/>
        <v>0</v>
      </c>
      <c r="K48" s="11">
        <f t="shared" si="6"/>
        <v>0</v>
      </c>
      <c r="L48" s="12">
        <f t="shared" si="9"/>
        <v>0</v>
      </c>
      <c r="M48" s="12">
        <f t="shared" si="7"/>
        <v>0</v>
      </c>
      <c r="N48" s="12" t="e">
        <f t="shared" si="7"/>
        <v>#DIV/0!</v>
      </c>
    </row>
    <row r="49" spans="1:14">
      <c r="A49" s="4">
        <v>283</v>
      </c>
      <c r="B49" s="1" t="s">
        <v>105</v>
      </c>
      <c r="C49" s="1" t="s">
        <v>1</v>
      </c>
      <c r="D49" s="4">
        <v>16</v>
      </c>
      <c r="E49" s="1" t="s">
        <v>106</v>
      </c>
      <c r="F49" s="4">
        <v>1</v>
      </c>
      <c r="G49" s="4">
        <v>2</v>
      </c>
      <c r="H49" s="11">
        <v>0.5</v>
      </c>
      <c r="I49" s="4">
        <f t="shared" si="8"/>
        <v>0</v>
      </c>
      <c r="J49" s="4">
        <f t="shared" si="6"/>
        <v>-1</v>
      </c>
      <c r="K49" s="11">
        <f t="shared" si="6"/>
        <v>0</v>
      </c>
      <c r="L49" s="12">
        <f t="shared" si="9"/>
        <v>0</v>
      </c>
      <c r="M49" s="12">
        <f t="shared" si="7"/>
        <v>1</v>
      </c>
      <c r="N49" s="12" t="e">
        <f t="shared" si="7"/>
        <v>#DIV/0!</v>
      </c>
    </row>
    <row r="50" spans="1:14">
      <c r="A50" s="4">
        <v>284</v>
      </c>
      <c r="B50" s="1" t="s">
        <v>107</v>
      </c>
      <c r="C50" s="1" t="s">
        <v>1</v>
      </c>
      <c r="D50" s="4">
        <v>17</v>
      </c>
      <c r="E50" s="1" t="s">
        <v>108</v>
      </c>
      <c r="F50" s="4">
        <v>1</v>
      </c>
      <c r="G50" s="4">
        <v>2</v>
      </c>
      <c r="H50" s="11">
        <v>0.5</v>
      </c>
      <c r="I50" s="4">
        <f t="shared" si="8"/>
        <v>0</v>
      </c>
      <c r="J50" s="4">
        <f t="shared" si="6"/>
        <v>-1</v>
      </c>
      <c r="K50" s="11">
        <f t="shared" si="6"/>
        <v>0</v>
      </c>
      <c r="L50" s="12">
        <f t="shared" si="9"/>
        <v>0</v>
      </c>
      <c r="M50" s="12">
        <f t="shared" si="7"/>
        <v>1</v>
      </c>
      <c r="N50" s="12" t="e">
        <f t="shared" si="7"/>
        <v>#DIV/0!</v>
      </c>
    </row>
    <row r="51" spans="1:14">
      <c r="A51" s="4">
        <v>285</v>
      </c>
      <c r="B51" s="1" t="s">
        <v>109</v>
      </c>
      <c r="C51" s="1" t="s">
        <v>1</v>
      </c>
      <c r="D51" s="4">
        <v>18</v>
      </c>
      <c r="E51" s="1" t="s">
        <v>110</v>
      </c>
      <c r="F51" s="4">
        <v>1</v>
      </c>
      <c r="G51" s="4">
        <v>2</v>
      </c>
      <c r="H51" s="11">
        <v>0.5</v>
      </c>
      <c r="I51" s="4">
        <f t="shared" si="8"/>
        <v>0</v>
      </c>
      <c r="J51" s="4">
        <f t="shared" si="8"/>
        <v>-1</v>
      </c>
      <c r="K51" s="11">
        <f t="shared" si="8"/>
        <v>0</v>
      </c>
      <c r="L51" s="12">
        <f t="shared" si="9"/>
        <v>0</v>
      </c>
      <c r="M51" s="12">
        <f t="shared" si="9"/>
        <v>1</v>
      </c>
      <c r="N51" s="12" t="e">
        <f t="shared" si="9"/>
        <v>#DIV/0!</v>
      </c>
    </row>
    <row r="52" spans="1:14">
      <c r="A52" s="4">
        <v>286</v>
      </c>
      <c r="B52" s="1" t="s">
        <v>111</v>
      </c>
      <c r="C52" s="1" t="s">
        <v>1</v>
      </c>
      <c r="D52" s="4">
        <v>19</v>
      </c>
      <c r="E52" s="1" t="s">
        <v>112</v>
      </c>
      <c r="F52" s="4">
        <v>1</v>
      </c>
      <c r="G52" s="4">
        <v>1</v>
      </c>
      <c r="H52" s="11">
        <v>0.5</v>
      </c>
      <c r="I52" s="4">
        <f t="shared" si="8"/>
        <v>0</v>
      </c>
      <c r="J52" s="4">
        <f t="shared" si="8"/>
        <v>0</v>
      </c>
      <c r="K52" s="11">
        <f t="shared" si="8"/>
        <v>0</v>
      </c>
      <c r="L52" s="12">
        <f t="shared" si="9"/>
        <v>0</v>
      </c>
      <c r="M52" s="12">
        <f t="shared" si="9"/>
        <v>0</v>
      </c>
      <c r="N52" s="12" t="e">
        <f t="shared" si="9"/>
        <v>#DIV/0!</v>
      </c>
    </row>
    <row r="53" spans="1:14">
      <c r="A53" s="4">
        <v>287</v>
      </c>
      <c r="B53" s="1" t="s">
        <v>113</v>
      </c>
      <c r="C53" s="1" t="s">
        <v>1</v>
      </c>
      <c r="D53" s="4">
        <v>20</v>
      </c>
      <c r="E53" s="1" t="s">
        <v>114</v>
      </c>
      <c r="F53" s="4">
        <v>2</v>
      </c>
      <c r="G53" s="4">
        <v>1</v>
      </c>
      <c r="H53" s="11">
        <v>0.5</v>
      </c>
      <c r="I53" s="4">
        <f t="shared" si="8"/>
        <v>-1</v>
      </c>
      <c r="J53" s="4">
        <f t="shared" si="8"/>
        <v>0</v>
      </c>
      <c r="K53" s="11">
        <f t="shared" si="8"/>
        <v>0</v>
      </c>
      <c r="L53" s="12">
        <f t="shared" si="9"/>
        <v>0.2</v>
      </c>
      <c r="M53" s="12">
        <f t="shared" si="9"/>
        <v>0</v>
      </c>
      <c r="N53" s="12" t="e">
        <f t="shared" si="9"/>
        <v>#DIV/0!</v>
      </c>
    </row>
    <row r="54" spans="1:14">
      <c r="A54" s="4">
        <v>288</v>
      </c>
      <c r="B54" s="1" t="s">
        <v>115</v>
      </c>
      <c r="C54" s="1" t="s">
        <v>1</v>
      </c>
      <c r="D54" s="4">
        <v>21</v>
      </c>
      <c r="E54" s="1" t="s">
        <v>116</v>
      </c>
      <c r="F54" s="4">
        <v>1</v>
      </c>
      <c r="G54" s="4">
        <v>1</v>
      </c>
      <c r="H54" s="11">
        <v>0.5</v>
      </c>
      <c r="I54" s="4">
        <f t="shared" si="8"/>
        <v>0</v>
      </c>
      <c r="J54" s="4">
        <f t="shared" si="8"/>
        <v>0</v>
      </c>
      <c r="K54" s="11">
        <f t="shared" si="8"/>
        <v>0</v>
      </c>
      <c r="L54" s="12">
        <f t="shared" si="9"/>
        <v>0</v>
      </c>
      <c r="M54" s="12">
        <f t="shared" si="9"/>
        <v>0</v>
      </c>
      <c r="N54" s="12" t="e">
        <f t="shared" si="9"/>
        <v>#DIV/0!</v>
      </c>
    </row>
    <row r="55" spans="1:14">
      <c r="A55" s="4">
        <v>289</v>
      </c>
      <c r="B55" s="1" t="s">
        <v>117</v>
      </c>
      <c r="C55" s="1" t="s">
        <v>1</v>
      </c>
      <c r="D55" s="4">
        <v>22</v>
      </c>
      <c r="E55" s="1" t="s">
        <v>118</v>
      </c>
      <c r="F55" s="4">
        <v>1</v>
      </c>
      <c r="G55" s="4">
        <v>1</v>
      </c>
      <c r="H55" s="11">
        <v>0.5</v>
      </c>
      <c r="I55" s="4">
        <f t="shared" si="8"/>
        <v>0</v>
      </c>
      <c r="J55" s="4">
        <f t="shared" si="8"/>
        <v>0</v>
      </c>
      <c r="K55" s="11">
        <f t="shared" si="8"/>
        <v>0</v>
      </c>
      <c r="L55" s="12">
        <f t="shared" si="9"/>
        <v>0</v>
      </c>
      <c r="M55" s="12">
        <f t="shared" si="9"/>
        <v>0</v>
      </c>
      <c r="N55" s="12" t="e">
        <f t="shared" si="9"/>
        <v>#DIV/0!</v>
      </c>
    </row>
    <row r="56" spans="1:14">
      <c r="A56" s="4">
        <v>290</v>
      </c>
      <c r="B56" s="1" t="s">
        <v>119</v>
      </c>
      <c r="C56" s="1" t="s">
        <v>1</v>
      </c>
      <c r="D56" s="4">
        <v>23</v>
      </c>
      <c r="E56" s="1" t="s">
        <v>120</v>
      </c>
      <c r="F56" s="4">
        <v>1</v>
      </c>
      <c r="G56" s="4">
        <v>1</v>
      </c>
      <c r="H56" s="11">
        <v>0.5</v>
      </c>
      <c r="I56" s="4">
        <f t="shared" si="8"/>
        <v>0</v>
      </c>
      <c r="J56" s="4">
        <f t="shared" si="8"/>
        <v>0</v>
      </c>
      <c r="K56" s="11">
        <f t="shared" si="8"/>
        <v>0</v>
      </c>
      <c r="L56" s="12">
        <f t="shared" si="9"/>
        <v>0</v>
      </c>
      <c r="M56" s="12">
        <f t="shared" si="9"/>
        <v>0</v>
      </c>
      <c r="N56" s="12" t="e">
        <f t="shared" si="9"/>
        <v>#DIV/0!</v>
      </c>
    </row>
    <row r="57" spans="1:14">
      <c r="A57" s="4">
        <v>291</v>
      </c>
      <c r="B57" s="1" t="s">
        <v>121</v>
      </c>
      <c r="C57" s="1" t="s">
        <v>1</v>
      </c>
      <c r="D57" s="4">
        <v>24</v>
      </c>
      <c r="E57" s="1" t="s">
        <v>122</v>
      </c>
      <c r="F57" s="4">
        <v>1</v>
      </c>
      <c r="G57" s="4">
        <v>1</v>
      </c>
      <c r="H57" s="11">
        <v>0.5</v>
      </c>
      <c r="I57" s="4">
        <f t="shared" si="8"/>
        <v>0</v>
      </c>
      <c r="J57" s="4">
        <f t="shared" si="8"/>
        <v>0</v>
      </c>
      <c r="K57" s="11">
        <f t="shared" si="8"/>
        <v>0</v>
      </c>
      <c r="L57" s="12">
        <f t="shared" si="9"/>
        <v>0</v>
      </c>
      <c r="M57" s="12">
        <f t="shared" si="9"/>
        <v>0</v>
      </c>
      <c r="N57" s="12" t="e">
        <f t="shared" si="9"/>
        <v>#DIV/0!</v>
      </c>
    </row>
    <row r="58" spans="1:14">
      <c r="A58" s="4">
        <v>292</v>
      </c>
      <c r="B58" s="1" t="s">
        <v>123</v>
      </c>
      <c r="C58" s="1" t="s">
        <v>1</v>
      </c>
      <c r="D58" s="4">
        <v>25</v>
      </c>
      <c r="E58" s="1" t="s">
        <v>124</v>
      </c>
      <c r="F58" s="4">
        <v>1</v>
      </c>
      <c r="G58" s="4">
        <v>1</v>
      </c>
      <c r="H58" s="11">
        <v>0.5</v>
      </c>
      <c r="I58" s="4">
        <f t="shared" si="8"/>
        <v>0</v>
      </c>
      <c r="J58" s="4">
        <f t="shared" si="8"/>
        <v>0</v>
      </c>
      <c r="K58" s="11">
        <f t="shared" si="8"/>
        <v>0</v>
      </c>
      <c r="L58" s="12">
        <f t="shared" si="9"/>
        <v>0</v>
      </c>
      <c r="M58" s="12">
        <f t="shared" si="9"/>
        <v>0</v>
      </c>
      <c r="N58" s="12" t="e">
        <f t="shared" si="9"/>
        <v>#DIV/0!</v>
      </c>
    </row>
    <row r="59" spans="1:14">
      <c r="A59" s="4">
        <v>293</v>
      </c>
      <c r="B59" s="1" t="s">
        <v>125</v>
      </c>
      <c r="C59" s="1" t="s">
        <v>1</v>
      </c>
      <c r="D59" s="4">
        <v>26</v>
      </c>
      <c r="E59" s="1" t="s">
        <v>126</v>
      </c>
      <c r="F59" s="4">
        <v>8</v>
      </c>
      <c r="G59" s="4">
        <v>1</v>
      </c>
      <c r="H59" s="11">
        <v>0.5</v>
      </c>
      <c r="I59" s="4">
        <f t="shared" si="8"/>
        <v>-3</v>
      </c>
      <c r="J59" s="4">
        <f t="shared" si="8"/>
        <v>0</v>
      </c>
      <c r="K59" s="11">
        <f t="shared" si="8"/>
        <v>0</v>
      </c>
      <c r="L59" s="12">
        <f t="shared" si="9"/>
        <v>0.6</v>
      </c>
      <c r="M59" s="12">
        <f t="shared" si="9"/>
        <v>0</v>
      </c>
      <c r="N59" s="12" t="e">
        <f t="shared" si="9"/>
        <v>#DIV/0!</v>
      </c>
    </row>
    <row r="60" spans="1:14">
      <c r="A60" s="4">
        <v>294</v>
      </c>
      <c r="B60" s="1" t="s">
        <v>127</v>
      </c>
      <c r="C60" s="1" t="s">
        <v>1</v>
      </c>
      <c r="D60" s="4">
        <v>27</v>
      </c>
      <c r="E60" s="1" t="s">
        <v>128</v>
      </c>
      <c r="F60" s="4">
        <v>1</v>
      </c>
      <c r="G60" s="4">
        <v>1</v>
      </c>
      <c r="H60" s="11">
        <v>0.5</v>
      </c>
      <c r="I60" s="4">
        <f t="shared" si="8"/>
        <v>0</v>
      </c>
      <c r="J60" s="4">
        <f t="shared" si="8"/>
        <v>0</v>
      </c>
      <c r="K60" s="11">
        <f t="shared" si="8"/>
        <v>0</v>
      </c>
      <c r="L60" s="12">
        <f t="shared" si="9"/>
        <v>0</v>
      </c>
      <c r="M60" s="12">
        <f t="shared" si="9"/>
        <v>0</v>
      </c>
      <c r="N60" s="12" t="e">
        <f t="shared" si="9"/>
        <v>#DIV/0!</v>
      </c>
    </row>
    <row r="61" spans="1:14">
      <c r="A61" s="4">
        <v>295</v>
      </c>
      <c r="B61" s="1" t="s">
        <v>129</v>
      </c>
      <c r="C61" s="1" t="s">
        <v>1</v>
      </c>
      <c r="D61" s="4">
        <v>28</v>
      </c>
      <c r="E61" s="1" t="s">
        <v>130</v>
      </c>
      <c r="F61" s="4">
        <v>1</v>
      </c>
      <c r="G61" s="4">
        <v>1</v>
      </c>
      <c r="H61" s="11">
        <v>0.5</v>
      </c>
      <c r="I61" s="4">
        <f t="shared" si="8"/>
        <v>0</v>
      </c>
      <c r="J61" s="4">
        <f t="shared" si="8"/>
        <v>0</v>
      </c>
      <c r="K61" s="11">
        <f t="shared" si="8"/>
        <v>0</v>
      </c>
      <c r="L61" s="12">
        <f t="shared" si="9"/>
        <v>0</v>
      </c>
      <c r="M61" s="12">
        <f t="shared" si="9"/>
        <v>0</v>
      </c>
      <c r="N61" s="12" t="e">
        <f t="shared" si="9"/>
        <v>#DIV/0!</v>
      </c>
    </row>
    <row r="62" spans="1:14">
      <c r="A62" s="4">
        <v>296</v>
      </c>
      <c r="B62" s="1" t="s">
        <v>131</v>
      </c>
      <c r="C62" s="1" t="s">
        <v>1</v>
      </c>
      <c r="D62" s="4">
        <v>29</v>
      </c>
      <c r="E62" s="1" t="s">
        <v>132</v>
      </c>
      <c r="F62" s="4">
        <v>1</v>
      </c>
      <c r="G62" s="4">
        <v>1</v>
      </c>
      <c r="H62" s="11">
        <v>0.5</v>
      </c>
      <c r="I62" s="4">
        <f t="shared" si="8"/>
        <v>0</v>
      </c>
      <c r="J62" s="4">
        <f t="shared" si="8"/>
        <v>0</v>
      </c>
      <c r="K62" s="11">
        <f t="shared" si="8"/>
        <v>0</v>
      </c>
      <c r="L62" s="12">
        <f t="shared" si="9"/>
        <v>0</v>
      </c>
      <c r="M62" s="12">
        <f t="shared" si="9"/>
        <v>0</v>
      </c>
      <c r="N62" s="12" t="e">
        <f t="shared" si="9"/>
        <v>#DIV/0!</v>
      </c>
    </row>
    <row r="63" spans="1:14">
      <c r="C63" s="1"/>
    </row>
  </sheetData>
  <conditionalFormatting sqref="F1:H2 F5:H34 B43:B62 C44:C63 E45:E62 D63:D64 E63:G78 F79:H1048576">
    <cfRule type="cellIs" dxfId="0" priority="1" operator="equal">
      <formula>"NA"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E6718-BDEB-2642-84D7-F8478FA740E0}">
  <dimension ref="A2:N23"/>
  <sheetViews>
    <sheetView workbookViewId="0">
      <selection activeCell="L31" sqref="L31"/>
    </sheetView>
  </sheetViews>
  <sheetFormatPr baseColWidth="10" defaultRowHeight="15"/>
  <cols>
    <col min="1" max="1" width="12" style="1" bestFit="1" customWidth="1"/>
    <col min="2" max="2" width="12" style="1" customWidth="1"/>
    <col min="3" max="16384" width="10.7109375" style="1"/>
  </cols>
  <sheetData>
    <row r="2" spans="1:14">
      <c r="A2" s="1" t="s">
        <v>336</v>
      </c>
      <c r="B2" s="1" t="s">
        <v>228</v>
      </c>
      <c r="C2" s="1" t="s">
        <v>201</v>
      </c>
      <c r="D2" s="1" t="s">
        <v>202</v>
      </c>
      <c r="E2" s="1" t="s">
        <v>203</v>
      </c>
      <c r="F2" s="1" t="s">
        <v>209</v>
      </c>
      <c r="G2" s="1" t="s">
        <v>204</v>
      </c>
      <c r="H2" s="1" t="s">
        <v>210</v>
      </c>
      <c r="I2" s="66" t="s">
        <v>211</v>
      </c>
      <c r="J2" s="1" t="s">
        <v>212</v>
      </c>
      <c r="K2" s="1" t="s">
        <v>213</v>
      </c>
      <c r="L2" s="1" t="s">
        <v>214</v>
      </c>
      <c r="M2" s="1" t="s">
        <v>205</v>
      </c>
      <c r="N2" s="1" t="s">
        <v>206</v>
      </c>
    </row>
    <row r="3" spans="1:14">
      <c r="A3" s="1" t="s">
        <v>216</v>
      </c>
      <c r="B3" s="1" t="s">
        <v>229</v>
      </c>
      <c r="C3" s="4" t="s">
        <v>207</v>
      </c>
      <c r="D3" s="35">
        <v>0.98160000000000003</v>
      </c>
      <c r="E3" s="35">
        <v>10.74</v>
      </c>
      <c r="F3" s="35">
        <v>1.1890000000000001</v>
      </c>
      <c r="G3" s="1">
        <f>M3/0.4</f>
        <v>0.10439999999999999</v>
      </c>
      <c r="H3" s="1">
        <f>SQRT((N3/M3)^2)</f>
        <v>2.6915708812260537E-2</v>
      </c>
      <c r="I3" s="66">
        <f>G3/E3</f>
        <v>9.7206703910614513E-3</v>
      </c>
      <c r="J3" s="1">
        <f>H3/G3</f>
        <v>0.25781330279943043</v>
      </c>
      <c r="K3" s="1">
        <f>F3/E3</f>
        <v>0.110707635009311</v>
      </c>
      <c r="L3" s="1">
        <f>SUM(J3:K3)*I3</f>
        <v>3.5822705686436311E-3</v>
      </c>
      <c r="M3" s="35">
        <v>4.1759999999999999E-2</v>
      </c>
      <c r="N3" s="35">
        <v>1.124E-3</v>
      </c>
    </row>
    <row r="4" spans="1:14">
      <c r="A4" s="1" t="s">
        <v>216</v>
      </c>
      <c r="B4" s="1" t="s">
        <v>229</v>
      </c>
      <c r="C4" s="4" t="s">
        <v>208</v>
      </c>
      <c r="D4" s="35">
        <v>0.9073</v>
      </c>
      <c r="E4" s="35">
        <v>13.01</v>
      </c>
      <c r="F4" s="35">
        <v>4.74</v>
      </c>
      <c r="G4" s="1">
        <f t="shared" ref="G4:G18" si="0">M4/0.4</f>
        <v>6.5724999999999992E-2</v>
      </c>
      <c r="H4" s="1">
        <f t="shared" ref="H4:H18" si="1">SQRT((N4/M4)^2)</f>
        <v>8.908330163560288E-2</v>
      </c>
      <c r="I4" s="66">
        <f t="shared" ref="I4:I18" si="2">G4/E4</f>
        <v>5.0518831667947725E-3</v>
      </c>
      <c r="J4" s="1">
        <f t="shared" ref="J4:J18" si="3">H4/G4</f>
        <v>1.3553944714431783</v>
      </c>
      <c r="K4" s="1">
        <f t="shared" ref="K4:K18" si="4">F4/E4</f>
        <v>0.36433512682551883</v>
      </c>
      <c r="L4" s="1">
        <f t="shared" ref="L4:L18" si="5">SUM(J4:K4)*I4</f>
        <v>8.6878730089323675E-3</v>
      </c>
      <c r="M4" s="35">
        <v>2.6290000000000001E-2</v>
      </c>
      <c r="N4" s="35">
        <v>2.3419999999999999E-3</v>
      </c>
    </row>
    <row r="5" spans="1:14">
      <c r="A5" s="1" t="s">
        <v>216</v>
      </c>
      <c r="B5" s="1" t="s">
        <v>229</v>
      </c>
      <c r="C5" s="4" t="s">
        <v>215</v>
      </c>
      <c r="D5" s="68">
        <v>0.80549999999999999</v>
      </c>
      <c r="E5" s="35">
        <v>21.69</v>
      </c>
      <c r="F5" s="35">
        <v>8.6750000000000007</v>
      </c>
      <c r="G5" s="1">
        <f t="shared" si="0"/>
        <v>5.5999999999999994E-2</v>
      </c>
      <c r="H5" s="1">
        <f t="shared" si="1"/>
        <v>0.13540178571428571</v>
      </c>
      <c r="I5" s="66">
        <f t="shared" si="2"/>
        <v>2.5818349469801747E-3</v>
      </c>
      <c r="J5" s="1">
        <f t="shared" si="3"/>
        <v>2.4178890306122449</v>
      </c>
      <c r="K5" s="1">
        <f t="shared" si="4"/>
        <v>0.39995389580451823</v>
      </c>
      <c r="L5" s="1">
        <f t="shared" si="5"/>
        <v>7.2752053425236838E-3</v>
      </c>
      <c r="M5" s="35">
        <v>2.24E-2</v>
      </c>
      <c r="N5" s="35">
        <v>3.0330000000000001E-3</v>
      </c>
    </row>
    <row r="6" spans="1:14">
      <c r="A6" s="1" t="s">
        <v>217</v>
      </c>
      <c r="B6" s="1" t="s">
        <v>229</v>
      </c>
      <c r="C6" s="4" t="s">
        <v>207</v>
      </c>
      <c r="D6" s="68">
        <v>0.70820000000000005</v>
      </c>
      <c r="E6" s="35">
        <v>13.93</v>
      </c>
      <c r="F6" s="35">
        <v>6.8369999999999997</v>
      </c>
      <c r="G6" s="1">
        <f t="shared" si="0"/>
        <v>3.0274999999999996E-2</v>
      </c>
      <c r="H6" s="1">
        <f t="shared" si="1"/>
        <v>0.1466556564822461</v>
      </c>
      <c r="I6" s="66">
        <f t="shared" si="2"/>
        <v>2.1733668341708538E-3</v>
      </c>
      <c r="J6" s="1">
        <f t="shared" si="3"/>
        <v>4.8441174725762552</v>
      </c>
      <c r="K6" s="1">
        <f t="shared" si="4"/>
        <v>0.49081119885139984</v>
      </c>
      <c r="L6" s="1">
        <f t="shared" si="5"/>
        <v>1.1594757037148042E-2</v>
      </c>
      <c r="M6" s="35">
        <v>1.2109999999999999E-2</v>
      </c>
      <c r="N6" s="35">
        <v>1.776E-3</v>
      </c>
    </row>
    <row r="7" spans="1:14">
      <c r="A7" s="1" t="s">
        <v>217</v>
      </c>
      <c r="B7" s="1" t="s">
        <v>229</v>
      </c>
      <c r="C7" s="4" t="s">
        <v>215</v>
      </c>
      <c r="D7" s="68">
        <v>0.46460000000000001</v>
      </c>
      <c r="E7" s="35">
        <v>17.690000000000001</v>
      </c>
      <c r="F7" s="35">
        <v>14.74</v>
      </c>
      <c r="G7" s="1">
        <f t="shared" si="0"/>
        <v>2.2872499999999997E-2</v>
      </c>
      <c r="H7" s="1">
        <f t="shared" si="1"/>
        <v>0.27697016067329761</v>
      </c>
      <c r="I7" s="66">
        <f t="shared" si="2"/>
        <v>1.2929621254946294E-3</v>
      </c>
      <c r="J7" s="1">
        <f t="shared" si="3"/>
        <v>12.109308587749378</v>
      </c>
      <c r="K7" s="1">
        <f t="shared" si="4"/>
        <v>0.83323911814584506</v>
      </c>
      <c r="L7" s="1">
        <f t="shared" si="5"/>
        <v>1.6734223991129928E-2</v>
      </c>
      <c r="M7" s="35">
        <v>9.1489999999999991E-3</v>
      </c>
      <c r="N7" s="35">
        <v>2.5339999999999998E-3</v>
      </c>
    </row>
    <row r="8" spans="1:14">
      <c r="A8" s="1" t="s">
        <v>218</v>
      </c>
      <c r="B8" s="1" t="s">
        <v>229</v>
      </c>
      <c r="C8" s="4" t="s">
        <v>207</v>
      </c>
      <c r="D8" s="35">
        <v>0.93420000000000003</v>
      </c>
      <c r="E8" s="35">
        <v>7.3719999999999999</v>
      </c>
      <c r="F8" s="35">
        <v>1.6180000000000001</v>
      </c>
      <c r="G8" s="1">
        <f t="shared" si="0"/>
        <v>8.0049999999999996E-2</v>
      </c>
      <c r="H8" s="1">
        <f t="shared" si="1"/>
        <v>4.9375390381011866E-2</v>
      </c>
      <c r="I8" s="66">
        <f t="shared" si="2"/>
        <v>1.0858654367878459E-2</v>
      </c>
      <c r="J8" s="1">
        <f t="shared" si="3"/>
        <v>0.61680687546548241</v>
      </c>
      <c r="K8" s="1">
        <f t="shared" si="4"/>
        <v>0.21947911014650029</v>
      </c>
      <c r="L8" s="1">
        <f t="shared" si="5"/>
        <v>9.080940470461098E-3</v>
      </c>
      <c r="M8" s="35">
        <v>3.202E-2</v>
      </c>
      <c r="N8" s="35">
        <v>1.5809999999999999E-3</v>
      </c>
    </row>
    <row r="9" spans="1:14">
      <c r="A9" s="1" t="s">
        <v>218</v>
      </c>
      <c r="B9" s="1" t="s">
        <v>229</v>
      </c>
      <c r="C9" s="4" t="s">
        <v>208</v>
      </c>
      <c r="D9" s="35">
        <v>0.98109999999999997</v>
      </c>
      <c r="E9" s="35">
        <v>12.12</v>
      </c>
      <c r="F9" s="35">
        <v>1.4379999999999999</v>
      </c>
      <c r="G9" s="1">
        <f t="shared" si="0"/>
        <v>8.0849999999999991E-2</v>
      </c>
      <c r="H9" s="1">
        <f t="shared" si="1"/>
        <v>3.0454545454545453E-2</v>
      </c>
      <c r="I9" s="66">
        <f t="shared" si="2"/>
        <v>6.6707920792079206E-3</v>
      </c>
      <c r="J9" s="1">
        <f t="shared" si="3"/>
        <v>0.37667959745881824</v>
      </c>
      <c r="K9" s="1">
        <f t="shared" si="4"/>
        <v>0.11864686468646865</v>
      </c>
      <c r="L9" s="1">
        <f t="shared" si="5"/>
        <v>3.3042198403008616E-3</v>
      </c>
      <c r="M9" s="35">
        <v>3.2340000000000001E-2</v>
      </c>
      <c r="N9" s="35">
        <v>9.8489999999999992E-4</v>
      </c>
    </row>
    <row r="10" spans="1:14">
      <c r="A10" s="1" t="s">
        <v>218</v>
      </c>
      <c r="B10" s="1" t="s">
        <v>229</v>
      </c>
      <c r="C10" s="4" t="s">
        <v>215</v>
      </c>
      <c r="D10" s="35">
        <v>0.9254</v>
      </c>
      <c r="E10" s="35">
        <v>113.5</v>
      </c>
      <c r="F10" s="35">
        <v>39.46</v>
      </c>
      <c r="G10" s="1">
        <f t="shared" si="0"/>
        <v>0.149475</v>
      </c>
      <c r="H10" s="1">
        <f t="shared" si="1"/>
        <v>0.22294698110051847</v>
      </c>
      <c r="I10" s="66">
        <f t="shared" si="2"/>
        <v>1.3169603524229075E-3</v>
      </c>
      <c r="J10" s="1">
        <f t="shared" si="3"/>
        <v>1.4915335748487606</v>
      </c>
      <c r="K10" s="1">
        <f t="shared" si="4"/>
        <v>0.3476651982378855</v>
      </c>
      <c r="L10" s="1">
        <f t="shared" si="5"/>
        <v>2.4221518643799686E-3</v>
      </c>
      <c r="M10" s="35">
        <v>5.9790000000000003E-2</v>
      </c>
      <c r="N10" s="35">
        <v>1.333E-2</v>
      </c>
    </row>
    <row r="11" spans="1:14">
      <c r="A11" s="1" t="s">
        <v>219</v>
      </c>
      <c r="B11" s="1" t="s">
        <v>229</v>
      </c>
      <c r="C11" s="4" t="s">
        <v>207</v>
      </c>
      <c r="D11" s="35">
        <v>0.98819999999999997</v>
      </c>
      <c r="E11" s="35">
        <v>8.3740000000000006</v>
      </c>
      <c r="F11" s="35">
        <v>0.76229999999999998</v>
      </c>
      <c r="G11" s="1">
        <f t="shared" si="0"/>
        <v>0.13292499999999999</v>
      </c>
      <c r="H11" s="1">
        <f t="shared" si="1"/>
        <v>2.1873236787662214E-2</v>
      </c>
      <c r="I11" s="66">
        <f t="shared" si="2"/>
        <v>1.5873537138762835E-2</v>
      </c>
      <c r="J11" s="1">
        <f t="shared" si="3"/>
        <v>0.1645532201441581</v>
      </c>
      <c r="K11" s="1">
        <f t="shared" si="4"/>
        <v>9.1031764986864092E-2</v>
      </c>
      <c r="L11" s="1">
        <f t="shared" si="5"/>
        <v>4.0570377535874272E-3</v>
      </c>
      <c r="M11" s="35">
        <v>5.3170000000000002E-2</v>
      </c>
      <c r="N11" s="35">
        <v>1.163E-3</v>
      </c>
    </row>
    <row r="12" spans="1:14">
      <c r="A12" s="1" t="s">
        <v>219</v>
      </c>
      <c r="B12" s="1" t="s">
        <v>229</v>
      </c>
      <c r="C12" s="4" t="s">
        <v>208</v>
      </c>
      <c r="D12" s="35">
        <v>0.9899</v>
      </c>
      <c r="E12" s="35">
        <v>17.329999999999998</v>
      </c>
      <c r="F12" s="35">
        <v>1.528</v>
      </c>
      <c r="G12" s="1">
        <f t="shared" si="0"/>
        <v>0.111775</v>
      </c>
      <c r="H12" s="1">
        <f t="shared" si="1"/>
        <v>2.8338179378215162E-2</v>
      </c>
      <c r="I12" s="66">
        <f t="shared" si="2"/>
        <v>6.4497980380842472E-3</v>
      </c>
      <c r="J12" s="1">
        <f t="shared" si="3"/>
        <v>0.25352877994377243</v>
      </c>
      <c r="K12" s="1">
        <f t="shared" si="4"/>
        <v>8.8170802077322571E-2</v>
      </c>
      <c r="L12" s="1">
        <f t="shared" si="5"/>
        <v>2.203893293733866E-3</v>
      </c>
      <c r="M12" s="35">
        <v>4.471E-2</v>
      </c>
      <c r="N12" s="35">
        <v>1.2669999999999999E-3</v>
      </c>
    </row>
    <row r="13" spans="1:14">
      <c r="A13" s="1" t="s">
        <v>219</v>
      </c>
      <c r="B13" s="1" t="s">
        <v>229</v>
      </c>
      <c r="C13" s="4" t="s">
        <v>215</v>
      </c>
      <c r="D13" s="35">
        <v>0.94720000000000004</v>
      </c>
      <c r="E13" s="35">
        <v>33.75</v>
      </c>
      <c r="F13" s="35">
        <v>6.7279999999999998</v>
      </c>
      <c r="G13" s="1">
        <f t="shared" si="0"/>
        <v>0.10427499999999999</v>
      </c>
      <c r="H13" s="1">
        <f t="shared" si="1"/>
        <v>8.2402301606329428E-2</v>
      </c>
      <c r="I13" s="66">
        <f t="shared" si="2"/>
        <v>3.0896296296296292E-3</v>
      </c>
      <c r="J13" s="1">
        <f t="shared" si="3"/>
        <v>0.79024024556537453</v>
      </c>
      <c r="K13" s="1">
        <f t="shared" si="4"/>
        <v>0.19934814814814814</v>
      </c>
      <c r="L13" s="1">
        <f t="shared" si="5"/>
        <v>3.0574616223548907E-3</v>
      </c>
      <c r="M13" s="35">
        <v>4.1709999999999997E-2</v>
      </c>
      <c r="N13" s="35">
        <v>3.437E-3</v>
      </c>
    </row>
    <row r="14" spans="1:14">
      <c r="A14" s="1" t="s">
        <v>222</v>
      </c>
      <c r="B14" s="1" t="s">
        <v>230</v>
      </c>
      <c r="C14" s="4" t="s">
        <v>208</v>
      </c>
      <c r="D14" s="68">
        <v>0.80649999999999999</v>
      </c>
      <c r="E14" s="35">
        <v>2.0659999999999998</v>
      </c>
      <c r="F14" s="35">
        <v>0.72260000000000002</v>
      </c>
      <c r="G14" s="1">
        <f t="shared" si="0"/>
        <v>2.9975000000000002E-2</v>
      </c>
      <c r="H14" s="1">
        <f t="shared" si="1"/>
        <v>6.8231859883236032E-2</v>
      </c>
      <c r="I14" s="66">
        <f t="shared" si="2"/>
        <v>1.4508712487899325E-2</v>
      </c>
      <c r="J14" s="1">
        <f t="shared" si="3"/>
        <v>2.2762922396409015</v>
      </c>
      <c r="K14" s="1">
        <f t="shared" si="4"/>
        <v>0.3497579864472411</v>
      </c>
      <c r="L14" s="1">
        <f t="shared" si="5"/>
        <v>3.8100607709095881E-2</v>
      </c>
      <c r="M14" s="35">
        <v>1.1990000000000001E-2</v>
      </c>
      <c r="N14" s="35">
        <v>8.1809999999999999E-4</v>
      </c>
    </row>
    <row r="15" spans="1:14">
      <c r="A15" s="1" t="s">
        <v>223</v>
      </c>
      <c r="B15" s="1" t="s">
        <v>230</v>
      </c>
      <c r="C15" s="4" t="s">
        <v>207</v>
      </c>
      <c r="D15" s="35">
        <v>0.97989999999999999</v>
      </c>
      <c r="E15" s="35">
        <v>9.1069999999999993</v>
      </c>
      <c r="F15" s="35">
        <v>1.1399999999999999</v>
      </c>
      <c r="G15" s="1">
        <f t="shared" si="0"/>
        <v>5.2874999999999991E-2</v>
      </c>
      <c r="H15" s="1">
        <f t="shared" si="1"/>
        <v>3.0728132387706858E-2</v>
      </c>
      <c r="I15" s="66">
        <f t="shared" si="2"/>
        <v>5.8059734270341492E-3</v>
      </c>
      <c r="J15" s="1">
        <f t="shared" si="3"/>
        <v>0.58114671182424327</v>
      </c>
      <c r="K15" s="1">
        <f t="shared" si="4"/>
        <v>0.12517843417151642</v>
      </c>
      <c r="L15" s="1">
        <f t="shared" si="5"/>
        <v>4.1009050284973965E-3</v>
      </c>
      <c r="M15" s="35">
        <v>2.1149999999999999E-2</v>
      </c>
      <c r="N15" s="35">
        <v>6.4990000000000002E-4</v>
      </c>
    </row>
    <row r="16" spans="1:14">
      <c r="A16" s="1" t="s">
        <v>223</v>
      </c>
      <c r="B16" s="1" t="s">
        <v>230</v>
      </c>
      <c r="C16" s="4" t="s">
        <v>208</v>
      </c>
      <c r="D16" s="35">
        <v>0.97360000000000002</v>
      </c>
      <c r="E16" s="35">
        <v>14.13</v>
      </c>
      <c r="F16" s="35">
        <v>2.1920000000000002</v>
      </c>
      <c r="G16" s="1">
        <f t="shared" si="0"/>
        <v>6.6974999999999993E-2</v>
      </c>
      <c r="H16" s="1">
        <f t="shared" si="1"/>
        <v>4.5203434117207911E-2</v>
      </c>
      <c r="I16" s="66">
        <f t="shared" si="2"/>
        <v>4.7399150743099782E-3</v>
      </c>
      <c r="J16" s="1">
        <f t="shared" si="3"/>
        <v>0.67492996068992783</v>
      </c>
      <c r="K16" s="1">
        <f t="shared" si="4"/>
        <v>0.1551309271054494</v>
      </c>
      <c r="L16" s="1">
        <f t="shared" si="5"/>
        <v>3.9344181146564322E-3</v>
      </c>
      <c r="M16" s="35">
        <v>2.6790000000000001E-2</v>
      </c>
      <c r="N16" s="35">
        <v>1.2110000000000001E-3</v>
      </c>
    </row>
    <row r="17" spans="1:14">
      <c r="A17" s="1" t="s">
        <v>224</v>
      </c>
      <c r="B17" s="1" t="s">
        <v>230</v>
      </c>
      <c r="C17" s="4" t="s">
        <v>207</v>
      </c>
      <c r="D17" s="67">
        <v>0.95209999999999995</v>
      </c>
      <c r="E17" s="35">
        <v>3.0169999999999999</v>
      </c>
      <c r="F17" s="35">
        <v>0.52800000000000002</v>
      </c>
      <c r="G17" s="1">
        <f t="shared" si="0"/>
        <v>7.3149999999999993E-2</v>
      </c>
      <c r="H17" s="1">
        <f t="shared" si="1"/>
        <v>3.1606288448393714E-2</v>
      </c>
      <c r="I17" s="66">
        <f t="shared" si="2"/>
        <v>2.4245939675174012E-2</v>
      </c>
      <c r="J17" s="1">
        <f t="shared" si="3"/>
        <v>0.43207503005322923</v>
      </c>
      <c r="K17" s="1">
        <f t="shared" si="4"/>
        <v>0.1750082863771959</v>
      </c>
      <c r="L17" s="1">
        <f t="shared" si="5"/>
        <v>1.4719305467976663E-2</v>
      </c>
      <c r="M17" s="35">
        <v>2.9260000000000001E-2</v>
      </c>
      <c r="N17" s="35">
        <v>9.2480000000000004E-4</v>
      </c>
    </row>
    <row r="18" spans="1:14">
      <c r="A18" s="1" t="s">
        <v>224</v>
      </c>
      <c r="B18" s="1" t="s">
        <v>230</v>
      </c>
      <c r="C18" s="4" t="s">
        <v>208</v>
      </c>
      <c r="D18" s="35">
        <v>0.9728</v>
      </c>
      <c r="E18" s="35">
        <v>3.5619999999999998</v>
      </c>
      <c r="F18" s="35">
        <v>0.45939999999999998</v>
      </c>
      <c r="G18" s="1">
        <f t="shared" si="0"/>
        <v>7.3024999999999993E-2</v>
      </c>
      <c r="H18" s="1">
        <f t="shared" si="1"/>
        <v>2.4662786716877778E-2</v>
      </c>
      <c r="I18" s="66">
        <f t="shared" si="2"/>
        <v>2.0501122964626615E-2</v>
      </c>
      <c r="J18" s="1">
        <f t="shared" si="3"/>
        <v>0.33773073217223937</v>
      </c>
      <c r="K18" s="1">
        <f t="shared" si="4"/>
        <v>0.12897248736664796</v>
      </c>
      <c r="L18" s="1">
        <f t="shared" si="5"/>
        <v>9.5679400917538602E-3</v>
      </c>
      <c r="M18" s="35">
        <v>2.921E-2</v>
      </c>
      <c r="N18" s="35">
        <v>7.2039999999999995E-4</v>
      </c>
    </row>
    <row r="19" spans="1:14">
      <c r="A19" t="s">
        <v>374</v>
      </c>
      <c r="B19" s="1" t="s">
        <v>229</v>
      </c>
      <c r="C19" t="s">
        <v>208</v>
      </c>
      <c r="D19">
        <v>0.98319999999999996</v>
      </c>
      <c r="E19">
        <v>5.6180000000000003</v>
      </c>
      <c r="F19">
        <v>0.629</v>
      </c>
      <c r="G19">
        <f t="shared" ref="G19:G23" si="6">M19/0.4</f>
        <v>0.11347499999999999</v>
      </c>
      <c r="H19">
        <f t="shared" ref="H19:H23" si="7">SQRT((N19/M19)^2)</f>
        <v>2.7473011676580745E-2</v>
      </c>
      <c r="I19">
        <f t="shared" ref="I19:I23" si="8">G19/E19</f>
        <v>2.0198469206123174E-2</v>
      </c>
      <c r="J19">
        <f t="shared" ref="J19:J23" si="9">H19/G19</f>
        <v>0.24210629369095171</v>
      </c>
      <c r="K19">
        <f t="shared" ref="K19:K23" si="10">F19/E19</f>
        <v>0.11196155215379137</v>
      </c>
      <c r="L19">
        <f t="shared" ref="L19:L23" si="11">SUM(J19:K19)*I19</f>
        <v>7.1516284811734103E-3</v>
      </c>
      <c r="M19">
        <v>4.539E-2</v>
      </c>
      <c r="N19">
        <v>1.2470000000000001E-3</v>
      </c>
    </row>
    <row r="20" spans="1:14">
      <c r="A20" t="s">
        <v>374</v>
      </c>
      <c r="B20" s="1" t="s">
        <v>229</v>
      </c>
      <c r="C20" t="s">
        <v>207</v>
      </c>
      <c r="D20">
        <v>0.93079999999999996</v>
      </c>
      <c r="E20">
        <v>2.968</v>
      </c>
      <c r="F20">
        <v>0.6804</v>
      </c>
      <c r="G20">
        <f t="shared" si="6"/>
        <v>9.8399999999999987E-2</v>
      </c>
      <c r="H20">
        <f t="shared" si="7"/>
        <v>4.6189024390243902E-2</v>
      </c>
      <c r="I20">
        <f t="shared" si="8"/>
        <v>3.3153638814016166E-2</v>
      </c>
      <c r="J20">
        <f t="shared" si="9"/>
        <v>0.46940065437239742</v>
      </c>
      <c r="K20">
        <f t="shared" si="10"/>
        <v>0.22924528301886793</v>
      </c>
      <c r="L20">
        <f t="shared" si="11"/>
        <v>2.3162655067149762E-2</v>
      </c>
      <c r="M20">
        <v>3.9359999999999999E-2</v>
      </c>
      <c r="N20">
        <v>1.818E-3</v>
      </c>
    </row>
    <row r="21" spans="1:14">
      <c r="A21" t="s">
        <v>374</v>
      </c>
      <c r="B21" s="1" t="s">
        <v>229</v>
      </c>
      <c r="C21" t="s">
        <v>215</v>
      </c>
      <c r="D21">
        <v>0.83430000000000004</v>
      </c>
      <c r="E21">
        <v>8.2840000000000007</v>
      </c>
      <c r="F21">
        <v>2.95</v>
      </c>
      <c r="G21">
        <f t="shared" si="6"/>
        <v>6.9824999999999998E-2</v>
      </c>
      <c r="H21">
        <f t="shared" si="7"/>
        <v>9.9427139276763332E-2</v>
      </c>
      <c r="I21">
        <f t="shared" si="8"/>
        <v>8.4288990825688061E-3</v>
      </c>
      <c r="J21">
        <f t="shared" si="9"/>
        <v>1.423947572885977</v>
      </c>
      <c r="K21">
        <f t="shared" si="10"/>
        <v>0.35610816030902942</v>
      </c>
      <c r="L21">
        <f t="shared" si="11"/>
        <v>1.5003910136448733E-2</v>
      </c>
      <c r="M21">
        <v>2.793E-2</v>
      </c>
      <c r="N21">
        <v>2.777E-3</v>
      </c>
    </row>
    <row r="22" spans="1:14">
      <c r="A22" t="s">
        <v>375</v>
      </c>
      <c r="B22" s="1" t="s">
        <v>230</v>
      </c>
      <c r="C22" t="s">
        <v>208</v>
      </c>
      <c r="D22">
        <v>0.97489999999999999</v>
      </c>
      <c r="E22">
        <v>3.5750000000000002</v>
      </c>
      <c r="F22">
        <v>0.44409999999999999</v>
      </c>
      <c r="G22">
        <f t="shared" si="6"/>
        <v>0.1537</v>
      </c>
      <c r="H22">
        <f t="shared" si="7"/>
        <v>2.384515289525049E-2</v>
      </c>
      <c r="I22">
        <f t="shared" si="8"/>
        <v>4.2993006993006989E-2</v>
      </c>
      <c r="J22">
        <f t="shared" si="9"/>
        <v>0.15514087765289844</v>
      </c>
      <c r="K22">
        <f t="shared" si="10"/>
        <v>0.12422377622377621</v>
      </c>
      <c r="L22">
        <f t="shared" si="11"/>
        <v>1.201072651771885E-2</v>
      </c>
      <c r="M22">
        <v>6.148E-2</v>
      </c>
      <c r="N22">
        <v>1.4660000000000001E-3</v>
      </c>
    </row>
    <row r="23" spans="1:14">
      <c r="A23" t="s">
        <v>375</v>
      </c>
      <c r="B23" s="1" t="s">
        <v>230</v>
      </c>
      <c r="C23" t="s">
        <v>207</v>
      </c>
      <c r="D23">
        <v>0.94159999999999999</v>
      </c>
      <c r="E23">
        <v>2.2999999999999998</v>
      </c>
      <c r="F23">
        <v>0.48249999999999998</v>
      </c>
      <c r="G23">
        <f t="shared" si="6"/>
        <v>7.2700000000000001E-2</v>
      </c>
      <c r="H23">
        <f t="shared" si="7"/>
        <v>3.8858321870701505E-2</v>
      </c>
      <c r="I23">
        <f t="shared" si="8"/>
        <v>3.1608695652173918E-2</v>
      </c>
      <c r="J23">
        <f t="shared" si="9"/>
        <v>0.53450236410868646</v>
      </c>
      <c r="K23">
        <f t="shared" si="10"/>
        <v>0.20978260869565218</v>
      </c>
      <c r="L23">
        <f t="shared" si="11"/>
        <v>2.352587718385888E-2</v>
      </c>
      <c r="M23">
        <v>2.9080000000000002E-2</v>
      </c>
      <c r="N23">
        <v>1.1299999999999999E-3</v>
      </c>
    </row>
  </sheetData>
  <phoneticPr fontId="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AE544-0515-EF42-B9E6-51C0E8C169EA}">
  <dimension ref="A2:AL26"/>
  <sheetViews>
    <sheetView workbookViewId="0">
      <selection activeCell="J1" sqref="J1:J1048576"/>
    </sheetView>
  </sheetViews>
  <sheetFormatPr baseColWidth="10" defaultRowHeight="15"/>
  <cols>
    <col min="1" max="1" width="12" bestFit="1" customWidth="1"/>
    <col min="38" max="38" width="10.7109375" style="71"/>
  </cols>
  <sheetData>
    <row r="2" spans="1:38">
      <c r="A2" s="26" t="s">
        <v>336</v>
      </c>
      <c r="B2" s="26" t="s">
        <v>228</v>
      </c>
      <c r="C2" s="26" t="s">
        <v>337</v>
      </c>
      <c r="D2" s="26" t="s">
        <v>338</v>
      </c>
      <c r="E2" s="26" t="s">
        <v>339</v>
      </c>
      <c r="F2" s="26" t="s">
        <v>340</v>
      </c>
      <c r="G2" s="26" t="s">
        <v>341</v>
      </c>
      <c r="H2" s="26" t="s">
        <v>342</v>
      </c>
      <c r="I2" s="26" t="s">
        <v>343</v>
      </c>
      <c r="J2" s="26" t="s">
        <v>344</v>
      </c>
      <c r="K2" s="26" t="s">
        <v>345</v>
      </c>
      <c r="L2" s="26" t="s">
        <v>346</v>
      </c>
      <c r="M2" s="26" t="s">
        <v>347</v>
      </c>
      <c r="N2" s="26" t="s">
        <v>348</v>
      </c>
      <c r="O2" s="26" t="s">
        <v>349</v>
      </c>
      <c r="P2" s="26" t="s">
        <v>350</v>
      </c>
      <c r="Q2" s="26" t="s">
        <v>351</v>
      </c>
      <c r="R2" s="26" t="s">
        <v>352</v>
      </c>
      <c r="S2" s="26" t="s">
        <v>353</v>
      </c>
      <c r="T2" s="26" t="s">
        <v>354</v>
      </c>
      <c r="U2" s="26" t="s">
        <v>355</v>
      </c>
      <c r="V2" s="26" t="s">
        <v>356</v>
      </c>
      <c r="W2" s="26" t="s">
        <v>357</v>
      </c>
      <c r="X2" s="26" t="s">
        <v>358</v>
      </c>
      <c r="Y2" s="26" t="s">
        <v>359</v>
      </c>
      <c r="Z2" s="26" t="s">
        <v>360</v>
      </c>
      <c r="AA2" s="26" t="s">
        <v>361</v>
      </c>
      <c r="AB2" s="26" t="s">
        <v>362</v>
      </c>
      <c r="AC2" s="26" t="s">
        <v>363</v>
      </c>
      <c r="AD2" s="26" t="s">
        <v>364</v>
      </c>
      <c r="AE2" s="26" t="s">
        <v>365</v>
      </c>
      <c r="AF2" s="26" t="s">
        <v>366</v>
      </c>
      <c r="AG2" s="26" t="s">
        <v>367</v>
      </c>
      <c r="AH2" s="26" t="s">
        <v>368</v>
      </c>
      <c r="AI2" s="26" t="s">
        <v>369</v>
      </c>
      <c r="AJ2" s="26" t="s">
        <v>370</v>
      </c>
      <c r="AK2" s="26" t="s">
        <v>371</v>
      </c>
      <c r="AL2" s="80" t="s">
        <v>459</v>
      </c>
    </row>
    <row r="3" spans="1:38">
      <c r="A3" s="26" t="s">
        <v>223</v>
      </c>
      <c r="B3" s="26" t="s">
        <v>230</v>
      </c>
      <c r="C3" s="26"/>
      <c r="D3" s="26"/>
      <c r="E3" s="26"/>
      <c r="F3" s="26" t="s">
        <v>372</v>
      </c>
      <c r="G3" s="26" t="s">
        <v>373</v>
      </c>
      <c r="H3" s="26"/>
      <c r="I3" s="26"/>
      <c r="J3" s="26">
        <v>47.931190000000001</v>
      </c>
      <c r="K3" s="26">
        <v>47.5505</v>
      </c>
      <c r="L3" s="26">
        <v>48.311881999999997</v>
      </c>
      <c r="M3" s="26">
        <v>47.933900000000001</v>
      </c>
      <c r="N3" s="26">
        <v>0.11962196999999999</v>
      </c>
      <c r="O3" s="26">
        <v>47.657466999999997</v>
      </c>
      <c r="P3" s="26">
        <v>48.199505000000002</v>
      </c>
      <c r="Q3" s="26"/>
      <c r="R3" s="26"/>
      <c r="S3" s="26"/>
      <c r="T3" s="26"/>
      <c r="U3" s="26"/>
      <c r="V3" s="26"/>
      <c r="W3" s="26"/>
      <c r="X3" s="26">
        <v>47.180176000000003</v>
      </c>
      <c r="Y3" s="26">
        <v>46.617462000000003</v>
      </c>
      <c r="Z3" s="26">
        <v>47.742890000000003</v>
      </c>
      <c r="AA3" s="26">
        <v>47.180176000000003</v>
      </c>
      <c r="AB3" s="26">
        <v>0.17681844999999999</v>
      </c>
      <c r="AC3" s="26">
        <v>46.808784000000003</v>
      </c>
      <c r="AD3" s="26">
        <v>47.551569999999998</v>
      </c>
      <c r="AE3" s="26"/>
      <c r="AF3" s="26"/>
      <c r="AG3" s="26"/>
      <c r="AH3" s="26"/>
      <c r="AI3" s="26"/>
      <c r="AJ3" s="26"/>
      <c r="AK3" s="26"/>
      <c r="AL3" s="71">
        <f>J3/J$9</f>
        <v>0.98541587814452014</v>
      </c>
    </row>
    <row r="4" spans="1:38">
      <c r="A4" t="s">
        <v>222</v>
      </c>
      <c r="B4" s="26" t="s">
        <v>230</v>
      </c>
      <c r="F4" t="s">
        <v>372</v>
      </c>
      <c r="G4" t="s">
        <v>373</v>
      </c>
      <c r="J4">
        <v>49.659965999999997</v>
      </c>
      <c r="K4">
        <v>49.338023999999997</v>
      </c>
      <c r="L4">
        <v>49.981907</v>
      </c>
      <c r="M4">
        <v>49.697074999999998</v>
      </c>
      <c r="N4">
        <v>0.10116229</v>
      </c>
      <c r="O4">
        <v>49.394665000000003</v>
      </c>
      <c r="P4">
        <v>49.851044000000002</v>
      </c>
      <c r="X4">
        <v>49.713090000000001</v>
      </c>
      <c r="Y4">
        <v>49.407963000000002</v>
      </c>
      <c r="Z4">
        <v>50.018214999999998</v>
      </c>
      <c r="AA4">
        <v>49.713090000000001</v>
      </c>
      <c r="AB4">
        <v>9.5877550000000006E-2</v>
      </c>
      <c r="AC4">
        <v>49.490290000000002</v>
      </c>
      <c r="AD4">
        <v>49.935890000000001</v>
      </c>
      <c r="AL4" s="71">
        <f t="shared" ref="AL4:AL9" si="0">J4/J$9</f>
        <v>1.0209577313752696</v>
      </c>
    </row>
    <row r="5" spans="1:38">
      <c r="A5" s="26" t="s">
        <v>224</v>
      </c>
      <c r="B5" s="26" t="s">
        <v>230</v>
      </c>
      <c r="C5" s="26"/>
      <c r="D5" s="26"/>
      <c r="E5" s="26"/>
      <c r="F5" s="26" t="s">
        <v>372</v>
      </c>
      <c r="G5" s="26" t="s">
        <v>373</v>
      </c>
      <c r="H5" s="26"/>
      <c r="I5" s="26"/>
      <c r="J5" s="26">
        <v>49.234473999999999</v>
      </c>
      <c r="K5" s="26">
        <v>49.103560000000002</v>
      </c>
      <c r="L5" s="26">
        <v>49.365386999999998</v>
      </c>
      <c r="M5" s="26">
        <v>49.228639999999999</v>
      </c>
      <c r="N5" s="26">
        <v>4.1136020000000002E-2</v>
      </c>
      <c r="O5" s="26">
        <v>49.140022000000002</v>
      </c>
      <c r="P5" s="26">
        <v>49.340595</v>
      </c>
      <c r="Q5" s="26"/>
      <c r="R5" s="26"/>
      <c r="S5" s="26"/>
      <c r="T5" s="26"/>
      <c r="U5" s="26"/>
      <c r="V5" s="26"/>
      <c r="W5" s="26"/>
      <c r="X5" s="26">
        <v>49.482815000000002</v>
      </c>
      <c r="Y5" s="26">
        <v>49.289805999999999</v>
      </c>
      <c r="Z5" s="26">
        <v>49.675823000000001</v>
      </c>
      <c r="AA5" s="26">
        <v>49.482815000000002</v>
      </c>
      <c r="AB5" s="26">
        <v>6.064841E-2</v>
      </c>
      <c r="AC5" s="26">
        <v>49.334254999999999</v>
      </c>
      <c r="AD5" s="26">
        <v>49.631369999999997</v>
      </c>
      <c r="AE5" s="26"/>
      <c r="AF5" s="26"/>
      <c r="AG5" s="26"/>
      <c r="AH5" s="26"/>
      <c r="AI5" s="26"/>
      <c r="AJ5" s="26"/>
      <c r="AK5" s="26"/>
      <c r="AL5" s="71">
        <f t="shared" si="0"/>
        <v>1.0122100542818475</v>
      </c>
    </row>
    <row r="6" spans="1:38">
      <c r="A6" t="s">
        <v>221</v>
      </c>
      <c r="B6" t="s">
        <v>230</v>
      </c>
      <c r="F6" t="s">
        <v>372</v>
      </c>
      <c r="G6" t="s">
        <v>373</v>
      </c>
      <c r="J6">
        <v>45.588709999999999</v>
      </c>
      <c r="K6">
        <v>45.375312999999998</v>
      </c>
      <c r="L6">
        <v>45.802109999999999</v>
      </c>
      <c r="M6">
        <v>45.614494000000001</v>
      </c>
      <c r="N6">
        <v>6.705448E-2</v>
      </c>
      <c r="O6">
        <v>45.403987999999998</v>
      </c>
      <c r="P6">
        <v>45.721862999999999</v>
      </c>
      <c r="X6">
        <v>45.621474999999997</v>
      </c>
      <c r="Y6">
        <v>45.324252999999999</v>
      </c>
      <c r="Z6">
        <v>45.918697000000002</v>
      </c>
      <c r="AA6">
        <v>45.658585000000002</v>
      </c>
      <c r="AB6">
        <v>9.3394679999999994E-2</v>
      </c>
      <c r="AC6">
        <v>45.361694</v>
      </c>
      <c r="AD6">
        <v>45.807029999999997</v>
      </c>
      <c r="AL6" s="71">
        <f t="shared" si="0"/>
        <v>0.93725690303382547</v>
      </c>
    </row>
    <row r="7" spans="1:38">
      <c r="A7" t="s">
        <v>225</v>
      </c>
      <c r="B7" t="s">
        <v>230</v>
      </c>
      <c r="F7" t="s">
        <v>372</v>
      </c>
      <c r="G7" t="s">
        <v>373</v>
      </c>
      <c r="J7">
        <v>49.076889999999999</v>
      </c>
      <c r="K7">
        <v>48.732399999999998</v>
      </c>
      <c r="L7">
        <v>49.421379999999999</v>
      </c>
      <c r="M7">
        <v>49.040733000000003</v>
      </c>
      <c r="N7">
        <v>0.10824687</v>
      </c>
      <c r="O7">
        <v>48.869860000000003</v>
      </c>
      <c r="P7">
        <v>49.356236000000003</v>
      </c>
      <c r="X7">
        <v>49.443930000000002</v>
      </c>
      <c r="Y7">
        <v>49.13899</v>
      </c>
      <c r="Z7">
        <v>49.748874999999998</v>
      </c>
      <c r="AA7">
        <v>49.443930000000002</v>
      </c>
      <c r="AB7">
        <v>9.5820920000000004E-2</v>
      </c>
      <c r="AC7">
        <v>49.221263999999998</v>
      </c>
      <c r="AD7">
        <v>49.666600000000003</v>
      </c>
      <c r="AL7" s="71">
        <f t="shared" si="0"/>
        <v>1.0089702896162607</v>
      </c>
    </row>
    <row r="8" spans="1:38" s="29" customFormat="1">
      <c r="A8" t="s">
        <v>377</v>
      </c>
      <c r="B8" t="s">
        <v>230</v>
      </c>
      <c r="C8"/>
      <c r="D8"/>
      <c r="E8"/>
      <c r="F8" t="s">
        <v>372</v>
      </c>
      <c r="G8" t="s">
        <v>373</v>
      </c>
      <c r="H8"/>
      <c r="I8"/>
      <c r="J8">
        <v>57.170074</v>
      </c>
      <c r="K8">
        <v>56.905501999999998</v>
      </c>
      <c r="L8">
        <v>57.434646999999998</v>
      </c>
      <c r="M8">
        <v>57.124718000000001</v>
      </c>
      <c r="N8">
        <v>8.3134760000000002E-2</v>
      </c>
      <c r="O8">
        <v>57.033867000000001</v>
      </c>
      <c r="P8">
        <v>57.396990000000002</v>
      </c>
      <c r="Q8"/>
      <c r="R8"/>
      <c r="S8"/>
      <c r="T8"/>
      <c r="U8"/>
      <c r="V8"/>
      <c r="W8"/>
      <c r="X8">
        <v>60.465964999999997</v>
      </c>
      <c r="Y8">
        <v>60.347861999999999</v>
      </c>
      <c r="Z8">
        <v>60.584069999999997</v>
      </c>
      <c r="AA8">
        <v>60.503075000000003</v>
      </c>
      <c r="AB8">
        <v>3.7111282000000002E-2</v>
      </c>
      <c r="AC8">
        <v>60.35463</v>
      </c>
      <c r="AD8">
        <v>60.503075000000003</v>
      </c>
      <c r="AE8"/>
      <c r="AF8"/>
      <c r="AG8"/>
      <c r="AH8"/>
      <c r="AI8"/>
      <c r="AJ8"/>
      <c r="AK8"/>
      <c r="AL8" s="71">
        <f t="shared" si="0"/>
        <v>1.1753578134466764</v>
      </c>
    </row>
    <row r="9" spans="1:38">
      <c r="A9" s="26" t="s">
        <v>375</v>
      </c>
      <c r="B9" s="26" t="s">
        <v>230</v>
      </c>
      <c r="C9" s="26"/>
      <c r="D9" s="26"/>
      <c r="E9" s="26"/>
      <c r="F9" s="26" t="s">
        <v>372</v>
      </c>
      <c r="G9" s="26" t="s">
        <v>373</v>
      </c>
      <c r="H9" s="26"/>
      <c r="I9" s="26"/>
      <c r="J9" s="26">
        <v>48.640569999999997</v>
      </c>
      <c r="K9" s="26">
        <v>48.537320000000001</v>
      </c>
      <c r="L9" s="26">
        <v>48.743823999999996</v>
      </c>
      <c r="M9" s="26">
        <v>48.632613999999997</v>
      </c>
      <c r="N9" s="26">
        <v>3.2444969999999997E-2</v>
      </c>
      <c r="O9" s="26">
        <v>48.570506999999999</v>
      </c>
      <c r="P9" s="26">
        <v>48.726554999999998</v>
      </c>
      <c r="Q9" s="26"/>
      <c r="R9" s="26"/>
      <c r="S9" s="26"/>
      <c r="T9" s="26"/>
      <c r="U9" s="26"/>
      <c r="V9" s="26"/>
      <c r="W9" s="26"/>
      <c r="X9" s="26">
        <v>49.000003999999997</v>
      </c>
      <c r="Y9" s="26">
        <v>48.881810000000002</v>
      </c>
      <c r="Z9" s="26">
        <v>49.118200000000002</v>
      </c>
      <c r="AA9" s="26">
        <v>49.037143999999998</v>
      </c>
      <c r="AB9" s="26">
        <v>3.7139890000000002E-2</v>
      </c>
      <c r="AC9" s="26">
        <v>48.888584000000002</v>
      </c>
      <c r="AD9" s="26">
        <v>49.037143999999998</v>
      </c>
      <c r="AE9" s="26"/>
      <c r="AF9" s="26"/>
      <c r="AG9" s="26"/>
      <c r="AH9" s="26"/>
      <c r="AI9" s="26"/>
      <c r="AJ9" s="26"/>
      <c r="AK9" s="26"/>
      <c r="AL9" s="71">
        <f t="shared" si="0"/>
        <v>1</v>
      </c>
    </row>
    <row r="10" spans="1:38">
      <c r="A10" s="26" t="s">
        <v>218</v>
      </c>
      <c r="B10" s="26" t="s">
        <v>229</v>
      </c>
      <c r="C10" s="26"/>
      <c r="D10" s="26"/>
      <c r="E10" s="26"/>
      <c r="F10" s="26" t="s">
        <v>372</v>
      </c>
      <c r="G10" s="26" t="s">
        <v>373</v>
      </c>
      <c r="H10" s="26"/>
      <c r="I10" s="26"/>
      <c r="J10" s="26">
        <v>41.229626000000003</v>
      </c>
      <c r="K10" s="26">
        <v>41.103558</v>
      </c>
      <c r="L10" s="26">
        <v>41.355694</v>
      </c>
      <c r="M10" s="26">
        <v>41.232185000000001</v>
      </c>
      <c r="N10" s="26">
        <v>3.9613929999999999E-2</v>
      </c>
      <c r="O10" s="26">
        <v>41.136110000000002</v>
      </c>
      <c r="P10" s="26">
        <v>41.318016</v>
      </c>
      <c r="Q10" s="26"/>
      <c r="R10" s="26"/>
      <c r="S10" s="26"/>
      <c r="T10" s="26"/>
      <c r="U10" s="26"/>
      <c r="V10" s="26"/>
      <c r="W10" s="26"/>
      <c r="X10" s="26">
        <v>42.314922000000003</v>
      </c>
      <c r="Y10" s="26">
        <v>42.196730000000002</v>
      </c>
      <c r="Z10" s="26">
        <v>42.433112999999999</v>
      </c>
      <c r="AA10" s="26">
        <v>42.352061999999997</v>
      </c>
      <c r="AB10" s="26">
        <v>3.7138940000000002E-2</v>
      </c>
      <c r="AC10" s="26">
        <v>42.203505999999997</v>
      </c>
      <c r="AD10" s="26">
        <v>42.352061999999997</v>
      </c>
      <c r="AE10" s="26"/>
      <c r="AF10" s="26"/>
      <c r="AG10" s="26"/>
      <c r="AH10" s="26"/>
      <c r="AI10" s="26"/>
      <c r="AJ10" s="26"/>
      <c r="AK10" s="26"/>
      <c r="AL10" s="71">
        <f>J10/J$13</f>
        <v>0.95350160858313726</v>
      </c>
    </row>
    <row r="11" spans="1:38">
      <c r="A11" t="s">
        <v>220</v>
      </c>
      <c r="B11" s="26" t="s">
        <v>229</v>
      </c>
      <c r="F11" t="s">
        <v>372</v>
      </c>
      <c r="G11" t="s">
        <v>373</v>
      </c>
      <c r="J11">
        <v>46.501669999999997</v>
      </c>
      <c r="K11">
        <v>46.142493999999999</v>
      </c>
      <c r="L11">
        <v>46.860847</v>
      </c>
      <c r="M11">
        <v>46.571779999999997</v>
      </c>
      <c r="N11">
        <v>0.11286259</v>
      </c>
      <c r="O11">
        <v>46.183909999999997</v>
      </c>
      <c r="P11">
        <v>46.679203000000001</v>
      </c>
      <c r="X11">
        <v>46.816685</v>
      </c>
      <c r="Y11">
        <v>46.482433</v>
      </c>
      <c r="Z11">
        <v>47.150936000000002</v>
      </c>
      <c r="AA11">
        <v>46.890953000000003</v>
      </c>
      <c r="AB11">
        <v>0.10502949</v>
      </c>
      <c r="AC11">
        <v>46.519615000000002</v>
      </c>
      <c r="AD11">
        <v>46.965218</v>
      </c>
      <c r="AL11" s="71">
        <f t="shared" ref="AL11:AL13" si="1">J11/J$13</f>
        <v>1.0754261303947363</v>
      </c>
    </row>
    <row r="12" spans="1:38">
      <c r="A12" t="s">
        <v>217</v>
      </c>
      <c r="B12" t="s">
        <v>229</v>
      </c>
      <c r="F12" t="s">
        <v>372</v>
      </c>
      <c r="G12" t="s">
        <v>373</v>
      </c>
      <c r="J12">
        <v>38.55133</v>
      </c>
      <c r="K12">
        <v>38.041249999999998</v>
      </c>
      <c r="L12">
        <v>39.061413000000002</v>
      </c>
      <c r="M12">
        <v>38.609572999999997</v>
      </c>
      <c r="N12">
        <v>0.1602798</v>
      </c>
      <c r="O12">
        <v>38.109470000000002</v>
      </c>
      <c r="P12">
        <v>38.876697999999998</v>
      </c>
      <c r="X12">
        <v>38.607452000000002</v>
      </c>
      <c r="Y12">
        <v>38.198326000000002</v>
      </c>
      <c r="Z12">
        <v>39.016579999999998</v>
      </c>
      <c r="AA12">
        <v>38.681674999999998</v>
      </c>
      <c r="AB12">
        <v>0.12855725000000001</v>
      </c>
      <c r="AC12">
        <v>38.236339999999998</v>
      </c>
      <c r="AD12">
        <v>38.830120000000001</v>
      </c>
      <c r="AL12" s="71">
        <f t="shared" si="1"/>
        <v>0.8915616932353293</v>
      </c>
    </row>
    <row r="13" spans="1:38">
      <c r="A13" s="26" t="s">
        <v>374</v>
      </c>
      <c r="B13" s="26" t="s">
        <v>229</v>
      </c>
      <c r="C13" s="26"/>
      <c r="D13" s="26"/>
      <c r="E13" s="26"/>
      <c r="F13" s="26" t="s">
        <v>372</v>
      </c>
      <c r="G13" s="26" t="s">
        <v>373</v>
      </c>
      <c r="H13" s="26"/>
      <c r="I13" s="26"/>
      <c r="J13" s="26">
        <v>43.240226999999997</v>
      </c>
      <c r="K13" s="26">
        <v>43.122799999999998</v>
      </c>
      <c r="L13" s="26">
        <v>43.357655000000001</v>
      </c>
      <c r="M13" s="26">
        <v>43.21405</v>
      </c>
      <c r="N13" s="26">
        <v>3.6898130000000001E-2</v>
      </c>
      <c r="O13" s="26">
        <v>43.183982999999998</v>
      </c>
      <c r="P13" s="26">
        <v>43.348824</v>
      </c>
      <c r="Q13" s="26"/>
      <c r="R13" s="26"/>
      <c r="S13" s="26"/>
      <c r="T13" s="26"/>
      <c r="U13" s="26"/>
      <c r="V13" s="26"/>
      <c r="W13" s="26"/>
      <c r="X13" s="26">
        <v>44.506144999999997</v>
      </c>
      <c r="Y13" s="26">
        <v>44.200969999999998</v>
      </c>
      <c r="Z13" s="26">
        <v>44.811320000000002</v>
      </c>
      <c r="AA13" s="26">
        <v>44.506140000000002</v>
      </c>
      <c r="AB13" s="26">
        <v>9.5893069999999997E-2</v>
      </c>
      <c r="AC13" s="26">
        <v>44.28331</v>
      </c>
      <c r="AD13" s="26">
        <v>44.72898</v>
      </c>
      <c r="AE13" s="26"/>
      <c r="AF13" s="26"/>
      <c r="AG13" s="26"/>
      <c r="AH13" s="26"/>
      <c r="AI13" s="26"/>
      <c r="AJ13" s="26"/>
      <c r="AK13" s="26"/>
      <c r="AL13" s="71">
        <f t="shared" si="1"/>
        <v>1</v>
      </c>
    </row>
    <row r="14" spans="1:38">
      <c r="D14" s="27"/>
      <c r="E14" s="27"/>
      <c r="F14" s="27"/>
      <c r="G14" s="27"/>
      <c r="H14" s="27"/>
      <c r="I14" s="27"/>
      <c r="J14" s="27"/>
      <c r="K14" s="27"/>
      <c r="L14" s="28"/>
      <c r="M14" s="27"/>
    </row>
    <row r="15" spans="1:38">
      <c r="C15" s="27"/>
      <c r="D15" s="27"/>
      <c r="E15" s="27"/>
      <c r="F15" s="27"/>
      <c r="G15" s="27"/>
      <c r="H15" s="27"/>
      <c r="I15" s="27"/>
      <c r="J15" s="27"/>
      <c r="K15" s="28"/>
      <c r="L15" s="27"/>
    </row>
    <row r="16" spans="1:38">
      <c r="C16" s="27"/>
      <c r="D16" s="27"/>
      <c r="E16" s="27"/>
      <c r="F16" s="27"/>
      <c r="G16" s="27"/>
      <c r="H16" s="27"/>
      <c r="I16" s="27"/>
      <c r="J16" s="27"/>
      <c r="K16" s="28"/>
      <c r="L16" s="27"/>
    </row>
    <row r="17" spans="3:12">
      <c r="C17" s="27"/>
      <c r="D17" s="27"/>
      <c r="E17" s="27"/>
      <c r="F17" s="27"/>
      <c r="G17" s="27"/>
      <c r="H17" s="27"/>
      <c r="I17" s="27"/>
      <c r="J17" s="27"/>
      <c r="K17" s="28"/>
      <c r="L17" s="27"/>
    </row>
    <row r="18" spans="3:12">
      <c r="C18" s="27"/>
      <c r="D18" s="27"/>
      <c r="E18" s="27"/>
      <c r="F18" s="27"/>
      <c r="G18" s="27"/>
      <c r="H18" s="27"/>
      <c r="I18" s="27"/>
      <c r="J18" s="27"/>
      <c r="K18" s="28"/>
      <c r="L18" s="27"/>
    </row>
    <row r="19" spans="3:12">
      <c r="C19" s="27"/>
      <c r="D19" s="27"/>
      <c r="E19" s="27"/>
      <c r="F19" s="27"/>
      <c r="G19" s="27"/>
      <c r="H19" s="27"/>
      <c r="I19" s="27"/>
      <c r="J19" s="27"/>
      <c r="K19" s="28"/>
      <c r="L19" s="27"/>
    </row>
    <row r="20" spans="3:12">
      <c r="C20" s="27"/>
      <c r="D20" s="27"/>
      <c r="E20" s="27"/>
      <c r="F20" s="27"/>
      <c r="G20" s="27"/>
      <c r="H20" s="27"/>
      <c r="I20" s="27"/>
      <c r="J20" s="27"/>
      <c r="K20" s="28"/>
      <c r="L20" s="27"/>
    </row>
    <row r="21" spans="3:12">
      <c r="C21" s="27"/>
      <c r="D21" s="27"/>
      <c r="E21" s="27"/>
      <c r="F21" s="27"/>
      <c r="G21" s="27"/>
      <c r="H21" s="27"/>
      <c r="I21" s="27"/>
      <c r="J21" s="27"/>
      <c r="K21" s="28"/>
      <c r="L21" s="27"/>
    </row>
    <row r="22" spans="3:12">
      <c r="C22" s="27"/>
      <c r="D22" s="27"/>
      <c r="E22" s="27"/>
      <c r="F22" s="27"/>
      <c r="G22" s="27"/>
      <c r="H22" s="27"/>
      <c r="I22" s="27"/>
      <c r="J22" s="27"/>
      <c r="K22" s="28"/>
      <c r="L22" s="27"/>
    </row>
    <row r="23" spans="3:12">
      <c r="C23" s="27"/>
      <c r="D23" s="27"/>
      <c r="E23" s="27"/>
      <c r="F23" s="27"/>
      <c r="G23" s="27"/>
      <c r="H23" s="27"/>
      <c r="I23" s="27"/>
      <c r="J23" s="27"/>
      <c r="K23" s="28"/>
      <c r="L23" s="27"/>
    </row>
    <row r="24" spans="3:12">
      <c r="C24" s="27"/>
      <c r="D24" s="27"/>
      <c r="E24" s="27"/>
      <c r="F24" s="27"/>
      <c r="G24" s="27"/>
      <c r="H24" s="27"/>
      <c r="I24" s="27"/>
      <c r="J24" s="27"/>
      <c r="K24" s="28"/>
      <c r="L24" s="27"/>
    </row>
    <row r="25" spans="3:12">
      <c r="C25" s="27"/>
      <c r="D25" s="27"/>
      <c r="E25" s="27"/>
      <c r="F25" s="27"/>
      <c r="G25" s="27"/>
      <c r="H25" s="27"/>
      <c r="I25" s="27"/>
      <c r="J25" s="27"/>
      <c r="K25" s="28"/>
      <c r="L25" s="27"/>
    </row>
    <row r="26" spans="3:12">
      <c r="C26" s="27"/>
    </row>
  </sheetData>
  <sortState xmlns:xlrd2="http://schemas.microsoft.com/office/spreadsheetml/2017/richdata2" ref="A3:AK26">
    <sortCondition ref="A1:A26"/>
  </sortState>
  <phoneticPr fontId="4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58101-6600-FB46-88B0-9C63A7A81553}">
  <sheetPr codeName="Sheet4"/>
  <dimension ref="A1:C379"/>
  <sheetViews>
    <sheetView zoomScale="90" zoomScaleNormal="90" workbookViewId="0">
      <selection activeCell="C19" sqref="C19"/>
    </sheetView>
  </sheetViews>
  <sheetFormatPr baseColWidth="10" defaultRowHeight="15"/>
  <sheetData>
    <row r="1" spans="1:3">
      <c r="A1" t="s">
        <v>5</v>
      </c>
      <c r="B1" t="s">
        <v>190</v>
      </c>
      <c r="C1" t="s">
        <v>191</v>
      </c>
    </row>
    <row r="2" spans="1:3">
      <c r="A2">
        <v>1</v>
      </c>
      <c r="B2" t="s">
        <v>192</v>
      </c>
    </row>
    <row r="3" spans="1:3">
      <c r="A3">
        <v>2</v>
      </c>
      <c r="B3" t="s">
        <v>192</v>
      </c>
    </row>
    <row r="4" spans="1:3">
      <c r="A4">
        <v>3</v>
      </c>
      <c r="B4" t="s">
        <v>192</v>
      </c>
    </row>
    <row r="5" spans="1:3">
      <c r="A5">
        <v>4</v>
      </c>
      <c r="B5" t="s">
        <v>192</v>
      </c>
    </row>
    <row r="6" spans="1:3">
      <c r="A6">
        <v>5</v>
      </c>
      <c r="B6" t="s">
        <v>192</v>
      </c>
    </row>
    <row r="7" spans="1:3">
      <c r="A7">
        <v>6</v>
      </c>
      <c r="B7" t="s">
        <v>192</v>
      </c>
    </row>
    <row r="8" spans="1:3">
      <c r="A8">
        <v>7</v>
      </c>
      <c r="B8" t="s">
        <v>192</v>
      </c>
    </row>
    <row r="9" spans="1:3">
      <c r="A9">
        <v>8</v>
      </c>
      <c r="B9" t="s">
        <v>192</v>
      </c>
    </row>
    <row r="10" spans="1:3">
      <c r="A10">
        <v>9</v>
      </c>
      <c r="B10" t="s">
        <v>192</v>
      </c>
    </row>
    <row r="11" spans="1:3">
      <c r="A11">
        <v>10</v>
      </c>
      <c r="B11" t="s">
        <v>192</v>
      </c>
    </row>
    <row r="12" spans="1:3">
      <c r="A12">
        <v>11</v>
      </c>
      <c r="B12" t="s">
        <v>192</v>
      </c>
    </row>
    <row r="13" spans="1:3">
      <c r="A13">
        <v>12</v>
      </c>
      <c r="B13" t="s">
        <v>192</v>
      </c>
    </row>
    <row r="14" spans="1:3">
      <c r="A14">
        <v>13</v>
      </c>
      <c r="B14" t="s">
        <v>192</v>
      </c>
      <c r="C14" t="s">
        <v>188</v>
      </c>
    </row>
    <row r="15" spans="1:3">
      <c r="A15">
        <v>14</v>
      </c>
      <c r="B15" t="s">
        <v>192</v>
      </c>
    </row>
    <row r="16" spans="1:3">
      <c r="A16">
        <v>15</v>
      </c>
      <c r="B16" t="s">
        <v>192</v>
      </c>
    </row>
    <row r="17" spans="1:3">
      <c r="A17">
        <v>16</v>
      </c>
      <c r="B17" t="s">
        <v>192</v>
      </c>
    </row>
    <row r="18" spans="1:3">
      <c r="A18">
        <v>17</v>
      </c>
      <c r="B18" t="s">
        <v>192</v>
      </c>
    </row>
    <row r="19" spans="1:3">
      <c r="A19">
        <v>18</v>
      </c>
      <c r="B19" t="s">
        <v>192</v>
      </c>
      <c r="C19" t="s">
        <v>188</v>
      </c>
    </row>
    <row r="20" spans="1:3">
      <c r="A20">
        <v>19</v>
      </c>
      <c r="B20" t="s">
        <v>192</v>
      </c>
    </row>
    <row r="21" spans="1:3">
      <c r="A21">
        <v>20</v>
      </c>
      <c r="B21" t="s">
        <v>192</v>
      </c>
    </row>
    <row r="22" spans="1:3">
      <c r="A22">
        <v>21</v>
      </c>
      <c r="B22" t="s">
        <v>192</v>
      </c>
    </row>
    <row r="23" spans="1:3">
      <c r="A23">
        <v>22</v>
      </c>
      <c r="B23" t="s">
        <v>192</v>
      </c>
    </row>
    <row r="24" spans="1:3">
      <c r="A24">
        <v>23</v>
      </c>
      <c r="B24" t="s">
        <v>192</v>
      </c>
    </row>
    <row r="25" spans="1:3">
      <c r="A25">
        <v>24</v>
      </c>
      <c r="B25" t="s">
        <v>192</v>
      </c>
    </row>
    <row r="26" spans="1:3">
      <c r="A26">
        <v>25</v>
      </c>
      <c r="B26" t="s">
        <v>192</v>
      </c>
      <c r="C26" t="s">
        <v>188</v>
      </c>
    </row>
    <row r="27" spans="1:3">
      <c r="A27">
        <v>26</v>
      </c>
      <c r="B27" t="s">
        <v>192</v>
      </c>
    </row>
    <row r="28" spans="1:3">
      <c r="A28">
        <v>27</v>
      </c>
      <c r="B28" t="s">
        <v>192</v>
      </c>
    </row>
    <row r="29" spans="1:3">
      <c r="A29">
        <v>28</v>
      </c>
      <c r="B29" t="s">
        <v>192</v>
      </c>
    </row>
    <row r="30" spans="1:3">
      <c r="A30">
        <v>29</v>
      </c>
      <c r="B30" t="s">
        <v>192</v>
      </c>
    </row>
    <row r="31" spans="1:3">
      <c r="A31">
        <v>30</v>
      </c>
      <c r="B31" t="s">
        <v>192</v>
      </c>
    </row>
    <row r="32" spans="1:3">
      <c r="A32">
        <v>31</v>
      </c>
      <c r="B32" t="s">
        <v>192</v>
      </c>
    </row>
    <row r="33" spans="1:3">
      <c r="A33">
        <v>32</v>
      </c>
      <c r="B33" t="s">
        <v>192</v>
      </c>
    </row>
    <row r="34" spans="1:3">
      <c r="A34">
        <v>33</v>
      </c>
      <c r="B34" t="s">
        <v>192</v>
      </c>
    </row>
    <row r="35" spans="1:3">
      <c r="A35">
        <v>34</v>
      </c>
      <c r="B35" t="s">
        <v>192</v>
      </c>
    </row>
    <row r="36" spans="1:3">
      <c r="A36">
        <v>35</v>
      </c>
      <c r="B36" t="s">
        <v>192</v>
      </c>
    </row>
    <row r="37" spans="1:3">
      <c r="A37">
        <v>36</v>
      </c>
      <c r="B37" t="s">
        <v>192</v>
      </c>
      <c r="C37" t="s">
        <v>188</v>
      </c>
    </row>
    <row r="38" spans="1:3">
      <c r="A38">
        <v>37</v>
      </c>
      <c r="B38" t="s">
        <v>192</v>
      </c>
    </row>
    <row r="39" spans="1:3">
      <c r="A39">
        <v>38</v>
      </c>
      <c r="B39" t="s">
        <v>192</v>
      </c>
    </row>
    <row r="40" spans="1:3">
      <c r="A40">
        <v>39</v>
      </c>
      <c r="B40" t="s">
        <v>192</v>
      </c>
    </row>
    <row r="41" spans="1:3">
      <c r="A41">
        <v>40</v>
      </c>
      <c r="B41" t="s">
        <v>192</v>
      </c>
    </row>
    <row r="42" spans="1:3">
      <c r="A42">
        <v>41</v>
      </c>
      <c r="B42" t="s">
        <v>192</v>
      </c>
    </row>
    <row r="43" spans="1:3">
      <c r="A43">
        <v>42</v>
      </c>
      <c r="B43" t="s">
        <v>192</v>
      </c>
    </row>
    <row r="44" spans="1:3">
      <c r="A44">
        <v>43</v>
      </c>
      <c r="B44" t="s">
        <v>192</v>
      </c>
    </row>
    <row r="45" spans="1:3">
      <c r="A45">
        <v>44</v>
      </c>
      <c r="B45" t="s">
        <v>192</v>
      </c>
      <c r="C45" t="s">
        <v>188</v>
      </c>
    </row>
    <row r="46" spans="1:3">
      <c r="A46">
        <v>45</v>
      </c>
      <c r="B46" t="s">
        <v>192</v>
      </c>
    </row>
    <row r="47" spans="1:3">
      <c r="A47">
        <v>46</v>
      </c>
      <c r="B47" t="s">
        <v>192</v>
      </c>
    </row>
    <row r="48" spans="1:3">
      <c r="A48">
        <v>47</v>
      </c>
      <c r="B48" t="s">
        <v>192</v>
      </c>
      <c r="C48" t="s">
        <v>188</v>
      </c>
    </row>
    <row r="49" spans="1:3">
      <c r="A49">
        <v>48</v>
      </c>
      <c r="B49" t="s">
        <v>192</v>
      </c>
    </row>
    <row r="50" spans="1:3">
      <c r="A50">
        <v>49</v>
      </c>
      <c r="B50" t="s">
        <v>192</v>
      </c>
    </row>
    <row r="51" spans="1:3">
      <c r="A51">
        <v>50</v>
      </c>
      <c r="B51" t="s">
        <v>192</v>
      </c>
    </row>
    <row r="52" spans="1:3">
      <c r="A52">
        <v>51</v>
      </c>
      <c r="B52" t="s">
        <v>192</v>
      </c>
      <c r="C52" t="s">
        <v>188</v>
      </c>
    </row>
    <row r="53" spans="1:3">
      <c r="A53">
        <v>52</v>
      </c>
      <c r="B53" t="s">
        <v>192</v>
      </c>
    </row>
    <row r="54" spans="1:3">
      <c r="A54">
        <v>53</v>
      </c>
      <c r="B54" t="s">
        <v>192</v>
      </c>
    </row>
    <row r="55" spans="1:3">
      <c r="A55">
        <v>54</v>
      </c>
      <c r="B55" t="s">
        <v>192</v>
      </c>
    </row>
    <row r="56" spans="1:3">
      <c r="A56">
        <v>55</v>
      </c>
      <c r="B56" t="s">
        <v>192</v>
      </c>
    </row>
    <row r="57" spans="1:3">
      <c r="A57">
        <v>56</v>
      </c>
      <c r="B57" t="s">
        <v>192</v>
      </c>
    </row>
    <row r="58" spans="1:3">
      <c r="A58">
        <v>57</v>
      </c>
      <c r="B58" t="s">
        <v>192</v>
      </c>
    </row>
    <row r="59" spans="1:3">
      <c r="A59">
        <v>58</v>
      </c>
      <c r="B59" t="s">
        <v>192</v>
      </c>
    </row>
    <row r="60" spans="1:3">
      <c r="A60">
        <v>59</v>
      </c>
      <c r="B60" t="s">
        <v>192</v>
      </c>
    </row>
    <row r="61" spans="1:3">
      <c r="A61">
        <v>60</v>
      </c>
      <c r="B61" t="s">
        <v>192</v>
      </c>
    </row>
    <row r="62" spans="1:3">
      <c r="A62">
        <v>61</v>
      </c>
      <c r="B62" t="s">
        <v>192</v>
      </c>
    </row>
    <row r="63" spans="1:3">
      <c r="A63">
        <v>62</v>
      </c>
      <c r="B63" t="s">
        <v>192</v>
      </c>
    </row>
    <row r="64" spans="1:3">
      <c r="A64">
        <v>63</v>
      </c>
      <c r="B64" t="s">
        <v>192</v>
      </c>
    </row>
    <row r="65" spans="1:2">
      <c r="A65">
        <v>64</v>
      </c>
      <c r="B65" t="s">
        <v>192</v>
      </c>
    </row>
    <row r="66" spans="1:2">
      <c r="A66">
        <v>65</v>
      </c>
      <c r="B66" t="s">
        <v>192</v>
      </c>
    </row>
    <row r="67" spans="1:2">
      <c r="A67">
        <v>66</v>
      </c>
      <c r="B67" t="s">
        <v>192</v>
      </c>
    </row>
    <row r="68" spans="1:2">
      <c r="A68">
        <v>67</v>
      </c>
      <c r="B68" t="s">
        <v>192</v>
      </c>
    </row>
    <row r="69" spans="1:2">
      <c r="A69">
        <v>68</v>
      </c>
      <c r="B69" t="s">
        <v>192</v>
      </c>
    </row>
    <row r="70" spans="1:2">
      <c r="A70">
        <v>69</v>
      </c>
      <c r="B70" t="s">
        <v>192</v>
      </c>
    </row>
    <row r="71" spans="1:2">
      <c r="A71">
        <v>70</v>
      </c>
      <c r="B71" t="s">
        <v>192</v>
      </c>
    </row>
    <row r="72" spans="1:2">
      <c r="A72">
        <v>71</v>
      </c>
      <c r="B72" t="s">
        <v>192</v>
      </c>
    </row>
    <row r="73" spans="1:2">
      <c r="A73">
        <v>72</v>
      </c>
      <c r="B73" t="s">
        <v>192</v>
      </c>
    </row>
    <row r="74" spans="1:2">
      <c r="A74">
        <v>73</v>
      </c>
      <c r="B74" t="s">
        <v>192</v>
      </c>
    </row>
    <row r="75" spans="1:2">
      <c r="A75">
        <v>74</v>
      </c>
      <c r="B75" t="s">
        <v>192</v>
      </c>
    </row>
    <row r="76" spans="1:2">
      <c r="A76">
        <v>75</v>
      </c>
      <c r="B76" t="s">
        <v>192</v>
      </c>
    </row>
    <row r="77" spans="1:2">
      <c r="A77">
        <v>76</v>
      </c>
      <c r="B77" t="s">
        <v>13</v>
      </c>
    </row>
    <row r="78" spans="1:2">
      <c r="A78">
        <v>77</v>
      </c>
      <c r="B78" t="s">
        <v>13</v>
      </c>
    </row>
    <row r="79" spans="1:2">
      <c r="A79">
        <v>78</v>
      </c>
      <c r="B79" t="s">
        <v>13</v>
      </c>
    </row>
    <row r="80" spans="1:2">
      <c r="A80">
        <v>79</v>
      </c>
      <c r="B80" t="s">
        <v>13</v>
      </c>
    </row>
    <row r="81" spans="1:2">
      <c r="A81">
        <v>80</v>
      </c>
      <c r="B81" t="s">
        <v>13</v>
      </c>
    </row>
    <row r="82" spans="1:2">
      <c r="A82">
        <v>81</v>
      </c>
      <c r="B82" t="s">
        <v>13</v>
      </c>
    </row>
    <row r="83" spans="1:2">
      <c r="A83">
        <v>82</v>
      </c>
      <c r="B83" t="s">
        <v>13</v>
      </c>
    </row>
    <row r="84" spans="1:2">
      <c r="A84">
        <v>83</v>
      </c>
      <c r="B84" t="s">
        <v>13</v>
      </c>
    </row>
    <row r="85" spans="1:2">
      <c r="A85">
        <v>84</v>
      </c>
      <c r="B85" t="s">
        <v>13</v>
      </c>
    </row>
    <row r="86" spans="1:2">
      <c r="A86">
        <v>85</v>
      </c>
      <c r="B86" t="s">
        <v>13</v>
      </c>
    </row>
    <row r="87" spans="1:2">
      <c r="A87">
        <v>86</v>
      </c>
      <c r="B87" t="s">
        <v>13</v>
      </c>
    </row>
    <row r="88" spans="1:2">
      <c r="A88">
        <v>87</v>
      </c>
      <c r="B88" t="s">
        <v>13</v>
      </c>
    </row>
    <row r="89" spans="1:2">
      <c r="A89">
        <v>88</v>
      </c>
      <c r="B89" t="s">
        <v>13</v>
      </c>
    </row>
    <row r="90" spans="1:2">
      <c r="A90">
        <v>89</v>
      </c>
      <c r="B90" t="s">
        <v>13</v>
      </c>
    </row>
    <row r="91" spans="1:2">
      <c r="A91">
        <v>90</v>
      </c>
      <c r="B91" t="s">
        <v>13</v>
      </c>
    </row>
    <row r="92" spans="1:2">
      <c r="A92">
        <v>91</v>
      </c>
      <c r="B92" t="s">
        <v>13</v>
      </c>
    </row>
    <row r="93" spans="1:2">
      <c r="A93">
        <v>92</v>
      </c>
      <c r="B93" t="s">
        <v>13</v>
      </c>
    </row>
    <row r="94" spans="1:2">
      <c r="A94">
        <v>93</v>
      </c>
      <c r="B94" t="s">
        <v>13</v>
      </c>
    </row>
    <row r="95" spans="1:2">
      <c r="A95">
        <v>94</v>
      </c>
      <c r="B95" t="s">
        <v>13</v>
      </c>
    </row>
    <row r="96" spans="1:2">
      <c r="A96">
        <v>95</v>
      </c>
      <c r="B96" t="s">
        <v>13</v>
      </c>
    </row>
    <row r="97" spans="1:3">
      <c r="A97">
        <v>96</v>
      </c>
      <c r="B97" t="s">
        <v>13</v>
      </c>
    </row>
    <row r="98" spans="1:3">
      <c r="A98">
        <v>97</v>
      </c>
      <c r="B98" t="s">
        <v>13</v>
      </c>
    </row>
    <row r="99" spans="1:3">
      <c r="A99">
        <v>98</v>
      </c>
      <c r="B99" t="s">
        <v>13</v>
      </c>
    </row>
    <row r="100" spans="1:3">
      <c r="A100">
        <v>99</v>
      </c>
      <c r="B100" t="s">
        <v>13</v>
      </c>
    </row>
    <row r="101" spans="1:3">
      <c r="A101">
        <v>100</v>
      </c>
      <c r="B101" t="s">
        <v>13</v>
      </c>
    </row>
    <row r="102" spans="1:3">
      <c r="A102">
        <v>101</v>
      </c>
      <c r="B102" t="s">
        <v>13</v>
      </c>
    </row>
    <row r="103" spans="1:3">
      <c r="A103">
        <v>102</v>
      </c>
      <c r="B103" t="s">
        <v>192</v>
      </c>
    </row>
    <row r="104" spans="1:3">
      <c r="A104">
        <v>103</v>
      </c>
      <c r="B104" t="s">
        <v>192</v>
      </c>
    </row>
    <row r="105" spans="1:3">
      <c r="A105">
        <v>104</v>
      </c>
      <c r="B105" t="s">
        <v>192</v>
      </c>
      <c r="C105" t="s">
        <v>188</v>
      </c>
    </row>
    <row r="106" spans="1:3">
      <c r="A106">
        <v>105</v>
      </c>
      <c r="B106" t="s">
        <v>192</v>
      </c>
      <c r="C106" t="s">
        <v>188</v>
      </c>
    </row>
    <row r="107" spans="1:3">
      <c r="A107">
        <v>106</v>
      </c>
      <c r="B107" t="s">
        <v>192</v>
      </c>
    </row>
    <row r="108" spans="1:3">
      <c r="A108">
        <v>107</v>
      </c>
      <c r="B108" t="s">
        <v>192</v>
      </c>
      <c r="C108" t="s">
        <v>188</v>
      </c>
    </row>
    <row r="109" spans="1:3">
      <c r="A109">
        <v>108</v>
      </c>
      <c r="B109" t="s">
        <v>192</v>
      </c>
    </row>
    <row r="110" spans="1:3">
      <c r="A110">
        <v>109</v>
      </c>
      <c r="B110" t="s">
        <v>192</v>
      </c>
      <c r="C110" t="s">
        <v>188</v>
      </c>
    </row>
    <row r="111" spans="1:3">
      <c r="A111">
        <v>110</v>
      </c>
      <c r="B111" t="s">
        <v>192</v>
      </c>
    </row>
    <row r="112" spans="1:3">
      <c r="A112">
        <v>111</v>
      </c>
      <c r="B112" t="s">
        <v>192</v>
      </c>
    </row>
    <row r="113" spans="1:3">
      <c r="A113">
        <v>112</v>
      </c>
      <c r="B113" t="s">
        <v>192</v>
      </c>
    </row>
    <row r="114" spans="1:3">
      <c r="A114">
        <v>113</v>
      </c>
      <c r="B114" t="s">
        <v>192</v>
      </c>
      <c r="C114" t="s">
        <v>188</v>
      </c>
    </row>
    <row r="115" spans="1:3">
      <c r="A115">
        <v>114</v>
      </c>
      <c r="B115" t="s">
        <v>192</v>
      </c>
      <c r="C115" t="s">
        <v>188</v>
      </c>
    </row>
    <row r="116" spans="1:3">
      <c r="A116">
        <v>115</v>
      </c>
      <c r="B116" t="s">
        <v>192</v>
      </c>
    </row>
    <row r="117" spans="1:3">
      <c r="A117">
        <v>116</v>
      </c>
      <c r="B117" t="s">
        <v>192</v>
      </c>
    </row>
    <row r="118" spans="1:3">
      <c r="A118">
        <v>117</v>
      </c>
      <c r="B118" t="s">
        <v>192</v>
      </c>
    </row>
    <row r="119" spans="1:3">
      <c r="A119">
        <v>118</v>
      </c>
      <c r="B119" t="s">
        <v>192</v>
      </c>
    </row>
    <row r="120" spans="1:3">
      <c r="A120">
        <v>119</v>
      </c>
      <c r="B120" t="s">
        <v>192</v>
      </c>
    </row>
    <row r="121" spans="1:3">
      <c r="A121">
        <v>120</v>
      </c>
      <c r="B121" t="s">
        <v>192</v>
      </c>
    </row>
    <row r="122" spans="1:3">
      <c r="A122">
        <v>121</v>
      </c>
      <c r="B122" t="s">
        <v>192</v>
      </c>
    </row>
    <row r="123" spans="1:3">
      <c r="A123">
        <v>122</v>
      </c>
      <c r="B123" t="s">
        <v>192</v>
      </c>
    </row>
    <row r="124" spans="1:3">
      <c r="A124">
        <v>123</v>
      </c>
      <c r="B124" t="s">
        <v>192</v>
      </c>
    </row>
    <row r="125" spans="1:3">
      <c r="A125">
        <v>124</v>
      </c>
      <c r="B125" t="s">
        <v>192</v>
      </c>
    </row>
    <row r="126" spans="1:3">
      <c r="A126">
        <v>125</v>
      </c>
      <c r="B126" t="s">
        <v>192</v>
      </c>
    </row>
    <row r="127" spans="1:3">
      <c r="A127">
        <v>126</v>
      </c>
      <c r="B127" t="s">
        <v>192</v>
      </c>
    </row>
    <row r="128" spans="1:3">
      <c r="A128">
        <v>127</v>
      </c>
      <c r="B128" t="s">
        <v>192</v>
      </c>
    </row>
    <row r="129" spans="1:2">
      <c r="A129">
        <v>128</v>
      </c>
      <c r="B129" t="s">
        <v>192</v>
      </c>
    </row>
    <row r="130" spans="1:2">
      <c r="A130">
        <v>129</v>
      </c>
      <c r="B130" t="s">
        <v>192</v>
      </c>
    </row>
    <row r="131" spans="1:2">
      <c r="A131">
        <v>130</v>
      </c>
      <c r="B131" t="s">
        <v>192</v>
      </c>
    </row>
    <row r="132" spans="1:2">
      <c r="A132">
        <v>131</v>
      </c>
      <c r="B132" t="s">
        <v>192</v>
      </c>
    </row>
    <row r="133" spans="1:2">
      <c r="A133">
        <v>132</v>
      </c>
      <c r="B133" t="s">
        <v>192</v>
      </c>
    </row>
    <row r="134" spans="1:2">
      <c r="A134">
        <v>133</v>
      </c>
      <c r="B134" t="s">
        <v>192</v>
      </c>
    </row>
    <row r="135" spans="1:2">
      <c r="A135">
        <v>134</v>
      </c>
      <c r="B135" t="s">
        <v>192</v>
      </c>
    </row>
    <row r="136" spans="1:2">
      <c r="A136">
        <v>135</v>
      </c>
      <c r="B136" t="s">
        <v>192</v>
      </c>
    </row>
    <row r="137" spans="1:2">
      <c r="A137">
        <v>136</v>
      </c>
      <c r="B137" t="s">
        <v>192</v>
      </c>
    </row>
    <row r="138" spans="1:2">
      <c r="A138">
        <v>137</v>
      </c>
      <c r="B138" t="s">
        <v>192</v>
      </c>
    </row>
    <row r="139" spans="1:2">
      <c r="A139">
        <v>138</v>
      </c>
      <c r="B139" t="s">
        <v>192</v>
      </c>
    </row>
    <row r="140" spans="1:2">
      <c r="A140">
        <v>139</v>
      </c>
      <c r="B140" t="s">
        <v>192</v>
      </c>
    </row>
    <row r="141" spans="1:2">
      <c r="A141">
        <v>140</v>
      </c>
      <c r="B141" t="s">
        <v>192</v>
      </c>
    </row>
    <row r="142" spans="1:2">
      <c r="A142">
        <v>141</v>
      </c>
      <c r="B142" t="s">
        <v>192</v>
      </c>
    </row>
    <row r="143" spans="1:2">
      <c r="A143">
        <v>142</v>
      </c>
      <c r="B143" t="s">
        <v>192</v>
      </c>
    </row>
    <row r="144" spans="1:2">
      <c r="A144">
        <v>143</v>
      </c>
      <c r="B144" t="s">
        <v>192</v>
      </c>
    </row>
    <row r="145" spans="1:3">
      <c r="A145">
        <v>144</v>
      </c>
      <c r="B145" t="s">
        <v>192</v>
      </c>
    </row>
    <row r="146" spans="1:3">
      <c r="A146">
        <v>145</v>
      </c>
      <c r="B146" t="s">
        <v>192</v>
      </c>
    </row>
    <row r="147" spans="1:3">
      <c r="A147">
        <v>146</v>
      </c>
      <c r="B147" t="s">
        <v>192</v>
      </c>
    </row>
    <row r="148" spans="1:3">
      <c r="A148">
        <v>147</v>
      </c>
      <c r="B148" t="s">
        <v>192</v>
      </c>
    </row>
    <row r="149" spans="1:3">
      <c r="A149">
        <v>148</v>
      </c>
      <c r="B149" t="s">
        <v>192</v>
      </c>
    </row>
    <row r="150" spans="1:3">
      <c r="A150">
        <v>149</v>
      </c>
      <c r="B150" t="s">
        <v>192</v>
      </c>
      <c r="C150" t="s">
        <v>188</v>
      </c>
    </row>
    <row r="151" spans="1:3">
      <c r="A151">
        <v>150</v>
      </c>
      <c r="B151" t="s">
        <v>192</v>
      </c>
    </row>
    <row r="152" spans="1:3">
      <c r="A152">
        <v>151</v>
      </c>
      <c r="B152" t="s">
        <v>192</v>
      </c>
    </row>
    <row r="153" spans="1:3">
      <c r="A153">
        <v>152</v>
      </c>
      <c r="B153" t="s">
        <v>192</v>
      </c>
    </row>
    <row r="154" spans="1:3">
      <c r="A154">
        <v>153</v>
      </c>
      <c r="B154" t="s">
        <v>192</v>
      </c>
    </row>
    <row r="155" spans="1:3">
      <c r="A155">
        <v>154</v>
      </c>
      <c r="B155" t="s">
        <v>192</v>
      </c>
    </row>
    <row r="156" spans="1:3">
      <c r="A156">
        <v>155</v>
      </c>
      <c r="B156" t="s">
        <v>192</v>
      </c>
    </row>
    <row r="157" spans="1:3">
      <c r="A157">
        <v>156</v>
      </c>
      <c r="B157" t="s">
        <v>192</v>
      </c>
    </row>
    <row r="158" spans="1:3">
      <c r="A158">
        <v>157</v>
      </c>
      <c r="B158" t="s">
        <v>192</v>
      </c>
      <c r="C158" t="s">
        <v>188</v>
      </c>
    </row>
    <row r="159" spans="1:3">
      <c r="A159">
        <v>158</v>
      </c>
      <c r="B159" t="s">
        <v>192</v>
      </c>
    </row>
    <row r="160" spans="1:3">
      <c r="A160">
        <v>159</v>
      </c>
      <c r="B160" t="s">
        <v>192</v>
      </c>
      <c r="C160" t="s">
        <v>188</v>
      </c>
    </row>
    <row r="161" spans="1:3">
      <c r="A161">
        <v>160</v>
      </c>
      <c r="B161" t="s">
        <v>192</v>
      </c>
    </row>
    <row r="162" spans="1:3">
      <c r="A162">
        <v>161</v>
      </c>
      <c r="B162" t="s">
        <v>192</v>
      </c>
    </row>
    <row r="163" spans="1:3">
      <c r="A163">
        <v>162</v>
      </c>
      <c r="B163" t="s">
        <v>192</v>
      </c>
      <c r="C163" t="s">
        <v>188</v>
      </c>
    </row>
    <row r="164" spans="1:3">
      <c r="A164">
        <v>163</v>
      </c>
      <c r="B164" t="s">
        <v>192</v>
      </c>
    </row>
    <row r="165" spans="1:3">
      <c r="A165">
        <v>164</v>
      </c>
      <c r="B165" t="s">
        <v>192</v>
      </c>
    </row>
    <row r="166" spans="1:3">
      <c r="A166">
        <v>165</v>
      </c>
      <c r="B166" t="s">
        <v>192</v>
      </c>
      <c r="C166" t="s">
        <v>188</v>
      </c>
    </row>
    <row r="167" spans="1:3">
      <c r="A167">
        <v>166</v>
      </c>
      <c r="B167" t="s">
        <v>192</v>
      </c>
    </row>
    <row r="168" spans="1:3">
      <c r="A168">
        <v>167</v>
      </c>
      <c r="B168" t="s">
        <v>192</v>
      </c>
    </row>
    <row r="169" spans="1:3">
      <c r="A169">
        <v>168</v>
      </c>
      <c r="B169" t="s">
        <v>192</v>
      </c>
    </row>
    <row r="170" spans="1:3">
      <c r="A170">
        <v>169</v>
      </c>
      <c r="B170" t="s">
        <v>192</v>
      </c>
    </row>
    <row r="171" spans="1:3">
      <c r="A171">
        <v>170</v>
      </c>
      <c r="B171" t="s">
        <v>192</v>
      </c>
    </row>
    <row r="172" spans="1:3">
      <c r="A172">
        <v>171</v>
      </c>
      <c r="B172" t="s">
        <v>192</v>
      </c>
    </row>
    <row r="173" spans="1:3">
      <c r="A173">
        <v>172</v>
      </c>
      <c r="B173" t="s">
        <v>192</v>
      </c>
    </row>
    <row r="174" spans="1:3">
      <c r="A174">
        <v>173</v>
      </c>
      <c r="B174" t="s">
        <v>13</v>
      </c>
    </row>
    <row r="175" spans="1:3">
      <c r="A175">
        <v>174</v>
      </c>
      <c r="B175" t="s">
        <v>13</v>
      </c>
    </row>
    <row r="176" spans="1:3">
      <c r="A176">
        <v>175</v>
      </c>
      <c r="B176" t="s">
        <v>13</v>
      </c>
    </row>
    <row r="177" spans="1:2">
      <c r="A177">
        <v>176</v>
      </c>
      <c r="B177" t="s">
        <v>13</v>
      </c>
    </row>
    <row r="178" spans="1:2">
      <c r="A178">
        <v>177</v>
      </c>
      <c r="B178" t="s">
        <v>13</v>
      </c>
    </row>
    <row r="179" spans="1:2">
      <c r="A179">
        <v>178</v>
      </c>
      <c r="B179" t="s">
        <v>13</v>
      </c>
    </row>
    <row r="180" spans="1:2">
      <c r="A180">
        <v>179</v>
      </c>
      <c r="B180" t="s">
        <v>13</v>
      </c>
    </row>
    <row r="181" spans="1:2">
      <c r="A181">
        <v>180</v>
      </c>
      <c r="B181" t="s">
        <v>13</v>
      </c>
    </row>
    <row r="182" spans="1:2">
      <c r="A182">
        <v>181</v>
      </c>
      <c r="B182" t="s">
        <v>13</v>
      </c>
    </row>
    <row r="183" spans="1:2">
      <c r="A183">
        <v>182</v>
      </c>
      <c r="B183" t="s">
        <v>13</v>
      </c>
    </row>
    <row r="184" spans="1:2">
      <c r="A184">
        <v>183</v>
      </c>
      <c r="B184" t="s">
        <v>13</v>
      </c>
    </row>
    <row r="185" spans="1:2">
      <c r="A185">
        <v>184</v>
      </c>
      <c r="B185" t="s">
        <v>13</v>
      </c>
    </row>
    <row r="186" spans="1:2">
      <c r="A186">
        <v>185</v>
      </c>
      <c r="B186" t="s">
        <v>13</v>
      </c>
    </row>
    <row r="187" spans="1:2">
      <c r="A187">
        <v>186</v>
      </c>
      <c r="B187" t="s">
        <v>13</v>
      </c>
    </row>
    <row r="188" spans="1:2">
      <c r="A188">
        <v>187</v>
      </c>
      <c r="B188" t="s">
        <v>13</v>
      </c>
    </row>
    <row r="189" spans="1:2">
      <c r="A189">
        <v>188</v>
      </c>
      <c r="B189" t="s">
        <v>13</v>
      </c>
    </row>
    <row r="190" spans="1:2">
      <c r="A190">
        <v>189</v>
      </c>
      <c r="B190" t="s">
        <v>13</v>
      </c>
    </row>
    <row r="191" spans="1:2">
      <c r="A191">
        <v>190</v>
      </c>
      <c r="B191" t="s">
        <v>13</v>
      </c>
    </row>
    <row r="192" spans="1:2">
      <c r="A192">
        <v>191</v>
      </c>
      <c r="B192" t="s">
        <v>13</v>
      </c>
    </row>
    <row r="193" spans="1:3">
      <c r="A193">
        <v>192</v>
      </c>
      <c r="B193" t="s">
        <v>13</v>
      </c>
    </row>
    <row r="194" spans="1:3">
      <c r="A194">
        <v>193</v>
      </c>
      <c r="B194" t="s">
        <v>13</v>
      </c>
    </row>
    <row r="195" spans="1:3">
      <c r="A195">
        <v>194</v>
      </c>
      <c r="B195" t="s">
        <v>13</v>
      </c>
    </row>
    <row r="196" spans="1:3">
      <c r="A196">
        <v>195</v>
      </c>
      <c r="B196" t="s">
        <v>13</v>
      </c>
    </row>
    <row r="197" spans="1:3">
      <c r="A197">
        <v>196</v>
      </c>
      <c r="B197" t="s">
        <v>13</v>
      </c>
    </row>
    <row r="198" spans="1:3">
      <c r="A198">
        <v>197</v>
      </c>
      <c r="B198" t="s">
        <v>13</v>
      </c>
    </row>
    <row r="199" spans="1:3">
      <c r="A199">
        <v>198</v>
      </c>
      <c r="B199" t="s">
        <v>13</v>
      </c>
      <c r="C199" t="s">
        <v>188</v>
      </c>
    </row>
    <row r="200" spans="1:3">
      <c r="A200">
        <v>199</v>
      </c>
      <c r="B200" t="s">
        <v>13</v>
      </c>
    </row>
    <row r="201" spans="1:3">
      <c r="A201">
        <v>200</v>
      </c>
      <c r="B201" t="s">
        <v>13</v>
      </c>
    </row>
    <row r="202" spans="1:3">
      <c r="A202">
        <v>201</v>
      </c>
      <c r="B202" t="s">
        <v>13</v>
      </c>
    </row>
    <row r="203" spans="1:3">
      <c r="A203">
        <v>202</v>
      </c>
      <c r="B203" t="s">
        <v>13</v>
      </c>
    </row>
    <row r="204" spans="1:3">
      <c r="A204">
        <v>203</v>
      </c>
      <c r="B204" t="s">
        <v>13</v>
      </c>
    </row>
    <row r="205" spans="1:3">
      <c r="A205">
        <v>204</v>
      </c>
      <c r="B205" t="s">
        <v>13</v>
      </c>
    </row>
    <row r="206" spans="1:3">
      <c r="A206">
        <v>205</v>
      </c>
      <c r="B206" t="s">
        <v>13</v>
      </c>
    </row>
    <row r="207" spans="1:3">
      <c r="A207">
        <v>206</v>
      </c>
      <c r="B207" t="s">
        <v>13</v>
      </c>
    </row>
    <row r="208" spans="1:3">
      <c r="A208">
        <v>207</v>
      </c>
      <c r="B208" t="s">
        <v>13</v>
      </c>
    </row>
    <row r="209" spans="1:2">
      <c r="A209">
        <v>208</v>
      </c>
      <c r="B209" t="s">
        <v>13</v>
      </c>
    </row>
    <row r="210" spans="1:2">
      <c r="A210">
        <v>209</v>
      </c>
      <c r="B210" t="s">
        <v>13</v>
      </c>
    </row>
    <row r="211" spans="1:2">
      <c r="A211">
        <v>210</v>
      </c>
      <c r="B211" t="s">
        <v>13</v>
      </c>
    </row>
    <row r="212" spans="1:2">
      <c r="A212">
        <v>211</v>
      </c>
      <c r="B212" t="s">
        <v>13</v>
      </c>
    </row>
    <row r="213" spans="1:2">
      <c r="A213">
        <v>212</v>
      </c>
      <c r="B213" t="s">
        <v>13</v>
      </c>
    </row>
    <row r="214" spans="1:2">
      <c r="A214">
        <v>213</v>
      </c>
      <c r="B214" t="s">
        <v>13</v>
      </c>
    </row>
    <row r="215" spans="1:2">
      <c r="A215">
        <v>214</v>
      </c>
      <c r="B215" t="s">
        <v>13</v>
      </c>
    </row>
    <row r="216" spans="1:2">
      <c r="A216">
        <v>215</v>
      </c>
      <c r="B216" t="s">
        <v>13</v>
      </c>
    </row>
    <row r="217" spans="1:2">
      <c r="A217">
        <v>216</v>
      </c>
      <c r="B217" t="s">
        <v>13</v>
      </c>
    </row>
    <row r="218" spans="1:2">
      <c r="A218">
        <v>217</v>
      </c>
      <c r="B218" t="s">
        <v>13</v>
      </c>
    </row>
    <row r="219" spans="1:2">
      <c r="A219">
        <v>218</v>
      </c>
      <c r="B219" t="s">
        <v>13</v>
      </c>
    </row>
    <row r="220" spans="1:2">
      <c r="A220">
        <v>219</v>
      </c>
      <c r="B220" t="s">
        <v>13</v>
      </c>
    </row>
    <row r="221" spans="1:2">
      <c r="A221">
        <v>220</v>
      </c>
      <c r="B221" t="s">
        <v>13</v>
      </c>
    </row>
    <row r="222" spans="1:2">
      <c r="A222">
        <v>221</v>
      </c>
      <c r="B222" t="s">
        <v>13</v>
      </c>
    </row>
    <row r="223" spans="1:2">
      <c r="A223">
        <v>222</v>
      </c>
      <c r="B223" t="s">
        <v>13</v>
      </c>
    </row>
    <row r="224" spans="1:2">
      <c r="A224">
        <v>223</v>
      </c>
      <c r="B224" t="s">
        <v>13</v>
      </c>
    </row>
    <row r="225" spans="1:3">
      <c r="A225">
        <v>224</v>
      </c>
      <c r="B225" t="s">
        <v>13</v>
      </c>
    </row>
    <row r="226" spans="1:3">
      <c r="A226">
        <v>225</v>
      </c>
      <c r="B226" t="s">
        <v>13</v>
      </c>
    </row>
    <row r="227" spans="1:3">
      <c r="A227">
        <v>226</v>
      </c>
      <c r="B227" t="s">
        <v>13</v>
      </c>
    </row>
    <row r="228" spans="1:3">
      <c r="A228">
        <v>227</v>
      </c>
      <c r="B228" t="s">
        <v>13</v>
      </c>
    </row>
    <row r="229" spans="1:3">
      <c r="A229">
        <v>228</v>
      </c>
      <c r="B229" t="s">
        <v>13</v>
      </c>
    </row>
    <row r="230" spans="1:3">
      <c r="A230">
        <v>229</v>
      </c>
      <c r="B230" t="s">
        <v>13</v>
      </c>
      <c r="C230" t="s">
        <v>188</v>
      </c>
    </row>
    <row r="231" spans="1:3">
      <c r="A231">
        <v>230</v>
      </c>
      <c r="B231" t="s">
        <v>13</v>
      </c>
    </row>
    <row r="232" spans="1:3">
      <c r="A232">
        <v>231</v>
      </c>
      <c r="B232" t="s">
        <v>13</v>
      </c>
    </row>
    <row r="233" spans="1:3">
      <c r="A233">
        <v>232</v>
      </c>
      <c r="B233" t="s">
        <v>13</v>
      </c>
    </row>
    <row r="234" spans="1:3">
      <c r="A234">
        <v>233</v>
      </c>
      <c r="B234" t="s">
        <v>13</v>
      </c>
    </row>
    <row r="235" spans="1:3">
      <c r="A235">
        <v>234</v>
      </c>
      <c r="B235" t="s">
        <v>13</v>
      </c>
    </row>
    <row r="236" spans="1:3">
      <c r="A236">
        <v>235</v>
      </c>
      <c r="B236" t="s">
        <v>13</v>
      </c>
    </row>
    <row r="237" spans="1:3">
      <c r="A237">
        <v>236</v>
      </c>
      <c r="B237" t="s">
        <v>13</v>
      </c>
    </row>
    <row r="238" spans="1:3">
      <c r="A238">
        <v>237</v>
      </c>
      <c r="B238" t="s">
        <v>13</v>
      </c>
    </row>
    <row r="239" spans="1:3">
      <c r="A239">
        <v>238</v>
      </c>
      <c r="B239" t="s">
        <v>13</v>
      </c>
    </row>
    <row r="240" spans="1:3">
      <c r="A240">
        <v>239</v>
      </c>
      <c r="B240" t="s">
        <v>13</v>
      </c>
    </row>
    <row r="241" spans="1:2">
      <c r="A241">
        <v>240</v>
      </c>
      <c r="B241" t="s">
        <v>13</v>
      </c>
    </row>
    <row r="242" spans="1:2">
      <c r="A242">
        <v>241</v>
      </c>
      <c r="B242" t="s">
        <v>13</v>
      </c>
    </row>
    <row r="243" spans="1:2">
      <c r="A243">
        <v>242</v>
      </c>
      <c r="B243" t="s">
        <v>13</v>
      </c>
    </row>
    <row r="244" spans="1:2">
      <c r="A244">
        <v>243</v>
      </c>
      <c r="B244" t="s">
        <v>13</v>
      </c>
    </row>
    <row r="245" spans="1:2">
      <c r="A245">
        <v>244</v>
      </c>
      <c r="B245" t="s">
        <v>13</v>
      </c>
    </row>
    <row r="246" spans="1:2">
      <c r="A246">
        <v>245</v>
      </c>
      <c r="B246" t="s">
        <v>13</v>
      </c>
    </row>
    <row r="247" spans="1:2">
      <c r="A247">
        <v>246</v>
      </c>
      <c r="B247" t="s">
        <v>13</v>
      </c>
    </row>
    <row r="248" spans="1:2">
      <c r="A248">
        <v>247</v>
      </c>
      <c r="B248" t="s">
        <v>13</v>
      </c>
    </row>
    <row r="249" spans="1:2">
      <c r="A249">
        <v>248</v>
      </c>
      <c r="B249" t="s">
        <v>13</v>
      </c>
    </row>
    <row r="250" spans="1:2">
      <c r="A250">
        <v>249</v>
      </c>
      <c r="B250" t="s">
        <v>13</v>
      </c>
    </row>
    <row r="251" spans="1:2">
      <c r="A251">
        <v>250</v>
      </c>
      <c r="B251" t="s">
        <v>13</v>
      </c>
    </row>
    <row r="252" spans="1:2">
      <c r="A252">
        <v>251</v>
      </c>
      <c r="B252" t="s">
        <v>13</v>
      </c>
    </row>
    <row r="253" spans="1:2">
      <c r="A253">
        <v>252</v>
      </c>
      <c r="B253" t="s">
        <v>13</v>
      </c>
    </row>
    <row r="254" spans="1:2">
      <c r="A254">
        <v>253</v>
      </c>
      <c r="B254" t="s">
        <v>13</v>
      </c>
    </row>
    <row r="255" spans="1:2">
      <c r="A255">
        <v>254</v>
      </c>
      <c r="B255" t="s">
        <v>13</v>
      </c>
    </row>
    <row r="256" spans="1:2">
      <c r="A256">
        <v>255</v>
      </c>
      <c r="B256" t="s">
        <v>13</v>
      </c>
    </row>
    <row r="257" spans="1:2">
      <c r="A257">
        <v>256</v>
      </c>
      <c r="B257" t="s">
        <v>13</v>
      </c>
    </row>
    <row r="258" spans="1:2">
      <c r="A258">
        <v>257</v>
      </c>
      <c r="B258" t="s">
        <v>13</v>
      </c>
    </row>
    <row r="259" spans="1:2">
      <c r="A259">
        <v>258</v>
      </c>
      <c r="B259" t="s">
        <v>13</v>
      </c>
    </row>
    <row r="260" spans="1:2">
      <c r="A260">
        <v>259</v>
      </c>
      <c r="B260" t="s">
        <v>13</v>
      </c>
    </row>
    <row r="261" spans="1:2">
      <c r="A261">
        <v>260</v>
      </c>
      <c r="B261" t="s">
        <v>13</v>
      </c>
    </row>
    <row r="262" spans="1:2">
      <c r="A262">
        <v>261</v>
      </c>
      <c r="B262" t="s">
        <v>13</v>
      </c>
    </row>
    <row r="263" spans="1:2">
      <c r="A263">
        <v>262</v>
      </c>
      <c r="B263" t="s">
        <v>13</v>
      </c>
    </row>
    <row r="264" spans="1:2">
      <c r="A264">
        <v>263</v>
      </c>
      <c r="B264" t="s">
        <v>13</v>
      </c>
    </row>
    <row r="265" spans="1:2">
      <c r="A265">
        <v>264</v>
      </c>
      <c r="B265" t="s">
        <v>13</v>
      </c>
    </row>
    <row r="266" spans="1:2">
      <c r="A266">
        <v>265</v>
      </c>
      <c r="B266" t="s">
        <v>13</v>
      </c>
    </row>
    <row r="267" spans="1:2">
      <c r="A267">
        <v>266</v>
      </c>
      <c r="B267" t="s">
        <v>13</v>
      </c>
    </row>
    <row r="268" spans="1:2">
      <c r="A268">
        <v>267</v>
      </c>
      <c r="B268" t="s">
        <v>13</v>
      </c>
    </row>
    <row r="269" spans="1:2">
      <c r="A269">
        <v>268</v>
      </c>
      <c r="B269" t="s">
        <v>13</v>
      </c>
    </row>
    <row r="270" spans="1:2">
      <c r="A270">
        <v>269</v>
      </c>
      <c r="B270" t="s">
        <v>13</v>
      </c>
    </row>
    <row r="271" spans="1:2">
      <c r="A271">
        <v>270</v>
      </c>
      <c r="B271" t="s">
        <v>13</v>
      </c>
    </row>
    <row r="272" spans="1:2">
      <c r="A272">
        <v>271</v>
      </c>
      <c r="B272" t="s">
        <v>13</v>
      </c>
    </row>
    <row r="273" spans="1:3">
      <c r="A273">
        <v>272</v>
      </c>
      <c r="B273" t="s">
        <v>13</v>
      </c>
    </row>
    <row r="274" spans="1:3">
      <c r="A274">
        <v>273</v>
      </c>
      <c r="B274" t="s">
        <v>13</v>
      </c>
    </row>
    <row r="275" spans="1:3">
      <c r="A275">
        <v>274</v>
      </c>
      <c r="B275" t="s">
        <v>13</v>
      </c>
      <c r="C275" t="s">
        <v>188</v>
      </c>
    </row>
    <row r="276" spans="1:3">
      <c r="A276">
        <v>275</v>
      </c>
      <c r="B276" t="s">
        <v>13</v>
      </c>
    </row>
    <row r="277" spans="1:3">
      <c r="A277">
        <v>276</v>
      </c>
      <c r="B277" t="s">
        <v>13</v>
      </c>
    </row>
    <row r="278" spans="1:3">
      <c r="A278">
        <v>277</v>
      </c>
      <c r="B278" t="s">
        <v>13</v>
      </c>
    </row>
    <row r="279" spans="1:3">
      <c r="A279">
        <v>278</v>
      </c>
      <c r="B279" t="s">
        <v>13</v>
      </c>
    </row>
    <row r="280" spans="1:3">
      <c r="A280">
        <v>279</v>
      </c>
      <c r="B280" t="s">
        <v>13</v>
      </c>
    </row>
    <row r="281" spans="1:3">
      <c r="A281">
        <v>280</v>
      </c>
      <c r="B281" t="s">
        <v>13</v>
      </c>
    </row>
    <row r="282" spans="1:3">
      <c r="A282">
        <v>281</v>
      </c>
      <c r="B282" t="s">
        <v>13</v>
      </c>
    </row>
    <row r="283" spans="1:3">
      <c r="A283">
        <v>282</v>
      </c>
      <c r="B283" t="s">
        <v>13</v>
      </c>
    </row>
    <row r="284" spans="1:3">
      <c r="A284">
        <v>283</v>
      </c>
      <c r="B284" t="s">
        <v>13</v>
      </c>
    </row>
    <row r="285" spans="1:3">
      <c r="A285">
        <v>284</v>
      </c>
      <c r="B285" t="s">
        <v>13</v>
      </c>
    </row>
    <row r="286" spans="1:3">
      <c r="A286">
        <v>285</v>
      </c>
      <c r="B286" t="s">
        <v>192</v>
      </c>
    </row>
    <row r="287" spans="1:3">
      <c r="A287">
        <v>286</v>
      </c>
      <c r="B287" t="s">
        <v>192</v>
      </c>
    </row>
    <row r="288" spans="1:3">
      <c r="A288">
        <v>287</v>
      </c>
      <c r="B288" t="s">
        <v>192</v>
      </c>
    </row>
    <row r="289" spans="1:3">
      <c r="A289">
        <v>288</v>
      </c>
      <c r="B289" t="s">
        <v>192</v>
      </c>
      <c r="C289" t="s">
        <v>188</v>
      </c>
    </row>
    <row r="290" spans="1:3">
      <c r="A290">
        <v>289</v>
      </c>
      <c r="B290" t="s">
        <v>192</v>
      </c>
    </row>
    <row r="291" spans="1:3">
      <c r="A291">
        <v>290</v>
      </c>
      <c r="B291" t="s">
        <v>192</v>
      </c>
    </row>
    <row r="292" spans="1:3">
      <c r="A292">
        <v>291</v>
      </c>
      <c r="B292" t="s">
        <v>192</v>
      </c>
    </row>
    <row r="293" spans="1:3">
      <c r="A293">
        <v>292</v>
      </c>
      <c r="B293" t="s">
        <v>192</v>
      </c>
    </row>
    <row r="294" spans="1:3">
      <c r="A294">
        <v>293</v>
      </c>
      <c r="B294" t="s">
        <v>192</v>
      </c>
    </row>
    <row r="295" spans="1:3">
      <c r="A295">
        <v>294</v>
      </c>
      <c r="B295" t="s">
        <v>192</v>
      </c>
    </row>
    <row r="296" spans="1:3">
      <c r="A296">
        <v>295</v>
      </c>
      <c r="B296" t="s">
        <v>192</v>
      </c>
    </row>
    <row r="297" spans="1:3">
      <c r="A297">
        <v>296</v>
      </c>
      <c r="B297" t="s">
        <v>192</v>
      </c>
    </row>
    <row r="298" spans="1:3">
      <c r="A298">
        <v>297</v>
      </c>
      <c r="B298" t="s">
        <v>192</v>
      </c>
    </row>
    <row r="299" spans="1:3">
      <c r="A299">
        <v>298</v>
      </c>
      <c r="B299" t="s">
        <v>192</v>
      </c>
    </row>
    <row r="300" spans="1:3">
      <c r="A300">
        <v>299</v>
      </c>
      <c r="B300" t="s">
        <v>192</v>
      </c>
    </row>
    <row r="301" spans="1:3">
      <c r="A301">
        <v>300</v>
      </c>
      <c r="B301" t="s">
        <v>192</v>
      </c>
      <c r="C301" t="s">
        <v>188</v>
      </c>
    </row>
    <row r="302" spans="1:3">
      <c r="A302">
        <v>301</v>
      </c>
      <c r="B302" t="s">
        <v>192</v>
      </c>
      <c r="C302" t="s">
        <v>188</v>
      </c>
    </row>
    <row r="303" spans="1:3">
      <c r="A303">
        <v>302</v>
      </c>
      <c r="B303" t="s">
        <v>192</v>
      </c>
    </row>
    <row r="304" spans="1:3">
      <c r="A304">
        <v>303</v>
      </c>
      <c r="B304" t="s">
        <v>192</v>
      </c>
    </row>
    <row r="305" spans="1:3">
      <c r="A305">
        <v>304</v>
      </c>
      <c r="B305" t="s">
        <v>192</v>
      </c>
    </row>
    <row r="306" spans="1:3">
      <c r="A306">
        <v>305</v>
      </c>
      <c r="B306" t="s">
        <v>192</v>
      </c>
    </row>
    <row r="307" spans="1:3">
      <c r="A307">
        <v>306</v>
      </c>
      <c r="B307" t="s">
        <v>192</v>
      </c>
    </row>
    <row r="308" spans="1:3">
      <c r="A308">
        <v>307</v>
      </c>
      <c r="B308" t="s">
        <v>192</v>
      </c>
    </row>
    <row r="309" spans="1:3">
      <c r="A309">
        <v>308</v>
      </c>
      <c r="B309" t="s">
        <v>192</v>
      </c>
    </row>
    <row r="310" spans="1:3">
      <c r="A310">
        <v>309</v>
      </c>
      <c r="B310" t="s">
        <v>192</v>
      </c>
    </row>
    <row r="311" spans="1:3">
      <c r="A311">
        <v>310</v>
      </c>
      <c r="B311" t="s">
        <v>192</v>
      </c>
    </row>
    <row r="312" spans="1:3">
      <c r="A312">
        <v>311</v>
      </c>
      <c r="B312" t="s">
        <v>192</v>
      </c>
      <c r="C312" t="s">
        <v>188</v>
      </c>
    </row>
    <row r="313" spans="1:3">
      <c r="A313">
        <v>312</v>
      </c>
      <c r="B313" t="s">
        <v>192</v>
      </c>
      <c r="C313" t="s">
        <v>188</v>
      </c>
    </row>
    <row r="314" spans="1:3">
      <c r="A314">
        <v>313</v>
      </c>
      <c r="B314" t="s">
        <v>192</v>
      </c>
      <c r="C314" t="s">
        <v>188</v>
      </c>
    </row>
    <row r="315" spans="1:3">
      <c r="A315">
        <v>314</v>
      </c>
      <c r="B315" t="s">
        <v>192</v>
      </c>
    </row>
    <row r="316" spans="1:3">
      <c r="A316">
        <v>315</v>
      </c>
      <c r="B316" t="s">
        <v>192</v>
      </c>
    </row>
    <row r="317" spans="1:3">
      <c r="A317">
        <v>316</v>
      </c>
      <c r="B317" t="s">
        <v>192</v>
      </c>
    </row>
    <row r="318" spans="1:3">
      <c r="A318">
        <v>317</v>
      </c>
      <c r="B318" t="s">
        <v>192</v>
      </c>
    </row>
    <row r="319" spans="1:3">
      <c r="A319">
        <v>318</v>
      </c>
      <c r="B319" t="s">
        <v>192</v>
      </c>
    </row>
    <row r="320" spans="1:3">
      <c r="A320">
        <v>319</v>
      </c>
      <c r="B320" t="s">
        <v>192</v>
      </c>
    </row>
    <row r="321" spans="1:3">
      <c r="A321">
        <v>320</v>
      </c>
      <c r="B321" t="s">
        <v>192</v>
      </c>
    </row>
    <row r="322" spans="1:3">
      <c r="A322">
        <v>321</v>
      </c>
      <c r="B322" t="s">
        <v>192</v>
      </c>
      <c r="C322" t="s">
        <v>188</v>
      </c>
    </row>
    <row r="323" spans="1:3">
      <c r="A323">
        <v>322</v>
      </c>
      <c r="B323" t="s">
        <v>192</v>
      </c>
    </row>
    <row r="324" spans="1:3">
      <c r="A324">
        <v>323</v>
      </c>
      <c r="B324" t="s">
        <v>192</v>
      </c>
    </row>
    <row r="325" spans="1:3">
      <c r="A325">
        <v>324</v>
      </c>
      <c r="B325" t="s">
        <v>192</v>
      </c>
    </row>
    <row r="326" spans="1:3">
      <c r="A326">
        <v>325</v>
      </c>
      <c r="B326" t="s">
        <v>192</v>
      </c>
    </row>
    <row r="327" spans="1:3">
      <c r="A327">
        <v>326</v>
      </c>
      <c r="B327" t="s">
        <v>192</v>
      </c>
    </row>
    <row r="328" spans="1:3">
      <c r="A328">
        <v>327</v>
      </c>
      <c r="B328" t="s">
        <v>192</v>
      </c>
    </row>
    <row r="329" spans="1:3">
      <c r="A329">
        <v>328</v>
      </c>
      <c r="B329" t="s">
        <v>192</v>
      </c>
      <c r="C329" t="s">
        <v>188</v>
      </c>
    </row>
    <row r="330" spans="1:3">
      <c r="A330">
        <v>329</v>
      </c>
      <c r="B330" t="s">
        <v>192</v>
      </c>
    </row>
    <row r="331" spans="1:3">
      <c r="A331">
        <v>330</v>
      </c>
      <c r="B331" t="s">
        <v>192</v>
      </c>
    </row>
    <row r="332" spans="1:3">
      <c r="A332">
        <v>331</v>
      </c>
      <c r="B332" t="s">
        <v>192</v>
      </c>
    </row>
    <row r="333" spans="1:3">
      <c r="A333">
        <v>332</v>
      </c>
      <c r="B333" t="s">
        <v>193</v>
      </c>
    </row>
    <row r="334" spans="1:3">
      <c r="A334">
        <v>333</v>
      </c>
      <c r="B334" t="s">
        <v>193</v>
      </c>
    </row>
    <row r="335" spans="1:3">
      <c r="A335">
        <v>334</v>
      </c>
      <c r="B335" t="s">
        <v>193</v>
      </c>
    </row>
    <row r="336" spans="1:3">
      <c r="A336">
        <v>335</v>
      </c>
      <c r="B336" t="s">
        <v>193</v>
      </c>
    </row>
    <row r="337" spans="1:3">
      <c r="A337">
        <v>336</v>
      </c>
      <c r="B337" t="s">
        <v>193</v>
      </c>
    </row>
    <row r="338" spans="1:3">
      <c r="A338">
        <v>337</v>
      </c>
      <c r="B338" t="s">
        <v>193</v>
      </c>
    </row>
    <row r="339" spans="1:3">
      <c r="A339">
        <v>338</v>
      </c>
      <c r="B339" t="s">
        <v>193</v>
      </c>
    </row>
    <row r="340" spans="1:3">
      <c r="A340">
        <v>339</v>
      </c>
      <c r="B340" t="s">
        <v>193</v>
      </c>
      <c r="C340" t="s">
        <v>188</v>
      </c>
    </row>
    <row r="341" spans="1:3">
      <c r="A341">
        <v>340</v>
      </c>
      <c r="B341" t="s">
        <v>193</v>
      </c>
    </row>
    <row r="342" spans="1:3">
      <c r="A342">
        <v>341</v>
      </c>
      <c r="B342" t="s">
        <v>193</v>
      </c>
    </row>
    <row r="343" spans="1:3">
      <c r="A343">
        <v>342</v>
      </c>
      <c r="B343" t="s">
        <v>193</v>
      </c>
    </row>
    <row r="344" spans="1:3">
      <c r="A344">
        <v>343</v>
      </c>
      <c r="B344" t="s">
        <v>193</v>
      </c>
      <c r="C344" t="s">
        <v>188</v>
      </c>
    </row>
    <row r="345" spans="1:3">
      <c r="A345">
        <v>344</v>
      </c>
      <c r="B345" t="s">
        <v>193</v>
      </c>
    </row>
    <row r="346" spans="1:3">
      <c r="A346">
        <v>345</v>
      </c>
      <c r="B346" t="s">
        <v>193</v>
      </c>
    </row>
    <row r="347" spans="1:3">
      <c r="A347">
        <v>346</v>
      </c>
      <c r="B347" t="s">
        <v>193</v>
      </c>
    </row>
    <row r="348" spans="1:3">
      <c r="A348">
        <v>347</v>
      </c>
      <c r="B348" t="s">
        <v>193</v>
      </c>
    </row>
    <row r="349" spans="1:3">
      <c r="A349">
        <v>348</v>
      </c>
      <c r="B349" t="s">
        <v>193</v>
      </c>
    </row>
    <row r="350" spans="1:3">
      <c r="A350">
        <v>349</v>
      </c>
      <c r="B350" t="s">
        <v>193</v>
      </c>
    </row>
    <row r="351" spans="1:3">
      <c r="A351">
        <v>350</v>
      </c>
      <c r="B351" t="s">
        <v>193</v>
      </c>
    </row>
    <row r="352" spans="1:3">
      <c r="A352">
        <v>351</v>
      </c>
      <c r="B352" t="s">
        <v>193</v>
      </c>
    </row>
    <row r="353" spans="1:2">
      <c r="A353">
        <v>352</v>
      </c>
      <c r="B353" t="s">
        <v>193</v>
      </c>
    </row>
    <row r="354" spans="1:2">
      <c r="A354">
        <v>353</v>
      </c>
      <c r="B354" t="s">
        <v>193</v>
      </c>
    </row>
    <row r="355" spans="1:2">
      <c r="A355">
        <v>354</v>
      </c>
      <c r="B355" t="s">
        <v>193</v>
      </c>
    </row>
    <row r="356" spans="1:2">
      <c r="A356">
        <v>355</v>
      </c>
      <c r="B356" t="s">
        <v>193</v>
      </c>
    </row>
    <row r="357" spans="1:2">
      <c r="A357">
        <v>356</v>
      </c>
      <c r="B357" t="s">
        <v>193</v>
      </c>
    </row>
    <row r="358" spans="1:2">
      <c r="A358">
        <v>357</v>
      </c>
      <c r="B358" t="s">
        <v>193</v>
      </c>
    </row>
    <row r="359" spans="1:2">
      <c r="A359">
        <v>358</v>
      </c>
      <c r="B359" t="s">
        <v>193</v>
      </c>
    </row>
    <row r="360" spans="1:2">
      <c r="A360">
        <v>359</v>
      </c>
      <c r="B360" t="s">
        <v>193</v>
      </c>
    </row>
    <row r="361" spans="1:2">
      <c r="A361">
        <v>360</v>
      </c>
      <c r="B361" t="s">
        <v>193</v>
      </c>
    </row>
    <row r="362" spans="1:2">
      <c r="A362">
        <v>361</v>
      </c>
      <c r="B362" t="s">
        <v>193</v>
      </c>
    </row>
    <row r="363" spans="1:2">
      <c r="A363">
        <v>362</v>
      </c>
      <c r="B363" t="s">
        <v>193</v>
      </c>
    </row>
    <row r="364" spans="1:2">
      <c r="A364">
        <v>363</v>
      </c>
      <c r="B364" t="s">
        <v>193</v>
      </c>
    </row>
    <row r="365" spans="1:2">
      <c r="A365">
        <v>364</v>
      </c>
      <c r="B365" t="s">
        <v>193</v>
      </c>
    </row>
    <row r="366" spans="1:2">
      <c r="A366">
        <v>365</v>
      </c>
      <c r="B366" t="s">
        <v>193</v>
      </c>
    </row>
    <row r="367" spans="1:2">
      <c r="A367">
        <v>366</v>
      </c>
      <c r="B367" t="s">
        <v>193</v>
      </c>
    </row>
    <row r="368" spans="1:2">
      <c r="A368">
        <v>367</v>
      </c>
      <c r="B368" t="s">
        <v>193</v>
      </c>
    </row>
    <row r="369" spans="1:2">
      <c r="A369">
        <v>368</v>
      </c>
      <c r="B369" t="s">
        <v>193</v>
      </c>
    </row>
    <row r="370" spans="1:2">
      <c r="A370">
        <v>369</v>
      </c>
      <c r="B370" t="s">
        <v>193</v>
      </c>
    </row>
    <row r="371" spans="1:2">
      <c r="A371">
        <v>370</v>
      </c>
      <c r="B371" t="s">
        <v>193</v>
      </c>
    </row>
    <row r="372" spans="1:2">
      <c r="A372">
        <v>371</v>
      </c>
      <c r="B372" t="s">
        <v>193</v>
      </c>
    </row>
    <row r="373" spans="1:2">
      <c r="A373">
        <v>372</v>
      </c>
      <c r="B373" t="s">
        <v>193</v>
      </c>
    </row>
    <row r="374" spans="1:2">
      <c r="A374">
        <v>373</v>
      </c>
      <c r="B374" t="s">
        <v>193</v>
      </c>
    </row>
    <row r="375" spans="1:2">
      <c r="A375">
        <v>374</v>
      </c>
      <c r="B375" t="s">
        <v>193</v>
      </c>
    </row>
    <row r="376" spans="1:2">
      <c r="A376">
        <v>375</v>
      </c>
      <c r="B376" t="s">
        <v>193</v>
      </c>
    </row>
    <row r="377" spans="1:2">
      <c r="A377">
        <v>376</v>
      </c>
      <c r="B377" t="s">
        <v>193</v>
      </c>
    </row>
    <row r="378" spans="1:2">
      <c r="A378">
        <v>377</v>
      </c>
      <c r="B378" t="s">
        <v>193</v>
      </c>
    </row>
    <row r="379" spans="1:2">
      <c r="A379">
        <v>378</v>
      </c>
      <c r="B379" t="s">
        <v>193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1065B-47C5-B44C-9100-0070A66B07BC}">
  <sheetPr codeName="Sheet5"/>
  <dimension ref="A1:C389"/>
  <sheetViews>
    <sheetView zoomScale="90" zoomScaleNormal="90" workbookViewId="0">
      <selection activeCell="C16" sqref="C16"/>
    </sheetView>
  </sheetViews>
  <sheetFormatPr baseColWidth="10" defaultRowHeight="15"/>
  <sheetData>
    <row r="1" spans="1:3">
      <c r="A1" t="s">
        <v>5</v>
      </c>
      <c r="B1" t="s">
        <v>190</v>
      </c>
      <c r="C1" t="s">
        <v>191</v>
      </c>
    </row>
    <row r="2" spans="1:3">
      <c r="A2">
        <v>1</v>
      </c>
      <c r="B2" t="s">
        <v>192</v>
      </c>
    </row>
    <row r="3" spans="1:3">
      <c r="A3">
        <v>2</v>
      </c>
      <c r="B3" t="s">
        <v>192</v>
      </c>
    </row>
    <row r="4" spans="1:3">
      <c r="A4">
        <v>3</v>
      </c>
      <c r="B4" t="s">
        <v>192</v>
      </c>
    </row>
    <row r="5" spans="1:3">
      <c r="A5">
        <v>4</v>
      </c>
      <c r="B5" t="s">
        <v>192</v>
      </c>
    </row>
    <row r="6" spans="1:3">
      <c r="A6">
        <v>5</v>
      </c>
      <c r="B6" t="s">
        <v>192</v>
      </c>
    </row>
    <row r="7" spans="1:3">
      <c r="A7">
        <v>6</v>
      </c>
      <c r="B7" t="s">
        <v>192</v>
      </c>
    </row>
    <row r="8" spans="1:3">
      <c r="A8">
        <v>7</v>
      </c>
      <c r="B8" t="s">
        <v>192</v>
      </c>
    </row>
    <row r="9" spans="1:3">
      <c r="A9">
        <v>8</v>
      </c>
      <c r="B9" t="s">
        <v>192</v>
      </c>
    </row>
    <row r="10" spans="1:3">
      <c r="A10">
        <v>9</v>
      </c>
      <c r="B10" t="s">
        <v>192</v>
      </c>
    </row>
    <row r="11" spans="1:3">
      <c r="A11">
        <v>10</v>
      </c>
      <c r="B11" t="s">
        <v>192</v>
      </c>
    </row>
    <row r="12" spans="1:3">
      <c r="A12">
        <v>11</v>
      </c>
      <c r="B12" t="s">
        <v>192</v>
      </c>
      <c r="C12" t="s">
        <v>188</v>
      </c>
    </row>
    <row r="13" spans="1:3">
      <c r="A13">
        <v>12</v>
      </c>
      <c r="B13" t="s">
        <v>192</v>
      </c>
    </row>
    <row r="14" spans="1:3">
      <c r="A14">
        <v>13</v>
      </c>
      <c r="B14" t="s">
        <v>192</v>
      </c>
    </row>
    <row r="15" spans="1:3">
      <c r="A15">
        <v>14</v>
      </c>
      <c r="B15" t="s">
        <v>192</v>
      </c>
    </row>
    <row r="16" spans="1:3">
      <c r="A16">
        <v>15</v>
      </c>
      <c r="B16" t="s">
        <v>192</v>
      </c>
    </row>
    <row r="17" spans="1:3">
      <c r="A17">
        <v>16</v>
      </c>
      <c r="B17" t="s">
        <v>192</v>
      </c>
      <c r="C17" t="s">
        <v>188</v>
      </c>
    </row>
    <row r="18" spans="1:3">
      <c r="A18">
        <v>17</v>
      </c>
      <c r="B18" t="s">
        <v>192</v>
      </c>
    </row>
    <row r="19" spans="1:3">
      <c r="A19">
        <v>18</v>
      </c>
      <c r="B19" t="s">
        <v>192</v>
      </c>
    </row>
    <row r="20" spans="1:3">
      <c r="A20">
        <v>19</v>
      </c>
      <c r="B20" t="s">
        <v>192</v>
      </c>
    </row>
    <row r="21" spans="1:3">
      <c r="A21">
        <v>20</v>
      </c>
      <c r="B21" t="s">
        <v>192</v>
      </c>
    </row>
    <row r="22" spans="1:3">
      <c r="A22">
        <v>21</v>
      </c>
      <c r="B22" t="s">
        <v>192</v>
      </c>
    </row>
    <row r="23" spans="1:3">
      <c r="A23">
        <v>22</v>
      </c>
      <c r="B23" t="s">
        <v>192</v>
      </c>
    </row>
    <row r="24" spans="1:3">
      <c r="A24">
        <v>23</v>
      </c>
      <c r="B24" t="s">
        <v>192</v>
      </c>
      <c r="C24" t="s">
        <v>188</v>
      </c>
    </row>
    <row r="25" spans="1:3">
      <c r="A25">
        <v>24</v>
      </c>
      <c r="B25" t="s">
        <v>192</v>
      </c>
    </row>
    <row r="26" spans="1:3">
      <c r="A26">
        <v>25</v>
      </c>
      <c r="B26" t="s">
        <v>192</v>
      </c>
    </row>
    <row r="27" spans="1:3">
      <c r="A27">
        <v>26</v>
      </c>
      <c r="B27" t="s">
        <v>192</v>
      </c>
    </row>
    <row r="28" spans="1:3">
      <c r="A28">
        <v>27</v>
      </c>
      <c r="B28" t="s">
        <v>192</v>
      </c>
    </row>
    <row r="29" spans="1:3">
      <c r="A29">
        <v>28</v>
      </c>
      <c r="B29" t="s">
        <v>192</v>
      </c>
    </row>
    <row r="30" spans="1:3">
      <c r="A30">
        <v>29</v>
      </c>
      <c r="B30" t="s">
        <v>192</v>
      </c>
    </row>
    <row r="31" spans="1:3">
      <c r="A31">
        <v>30</v>
      </c>
      <c r="B31" t="s">
        <v>192</v>
      </c>
    </row>
    <row r="32" spans="1:3">
      <c r="A32">
        <v>31</v>
      </c>
      <c r="B32" t="s">
        <v>192</v>
      </c>
    </row>
    <row r="33" spans="1:3">
      <c r="A33">
        <v>32</v>
      </c>
      <c r="B33" t="s">
        <v>192</v>
      </c>
    </row>
    <row r="34" spans="1:3">
      <c r="A34">
        <v>33</v>
      </c>
      <c r="B34" t="s">
        <v>192</v>
      </c>
    </row>
    <row r="35" spans="1:3">
      <c r="A35">
        <v>34</v>
      </c>
      <c r="B35" t="s">
        <v>192</v>
      </c>
      <c r="C35" t="s">
        <v>188</v>
      </c>
    </row>
    <row r="36" spans="1:3">
      <c r="A36">
        <v>35</v>
      </c>
      <c r="B36" t="s">
        <v>192</v>
      </c>
    </row>
    <row r="37" spans="1:3">
      <c r="A37">
        <v>36</v>
      </c>
      <c r="B37" t="s">
        <v>192</v>
      </c>
    </row>
    <row r="38" spans="1:3">
      <c r="A38">
        <v>37</v>
      </c>
      <c r="B38" t="s">
        <v>192</v>
      </c>
    </row>
    <row r="39" spans="1:3">
      <c r="A39">
        <v>38</v>
      </c>
      <c r="B39" t="s">
        <v>192</v>
      </c>
    </row>
    <row r="40" spans="1:3">
      <c r="A40">
        <v>39</v>
      </c>
      <c r="B40" t="s">
        <v>192</v>
      </c>
    </row>
    <row r="41" spans="1:3">
      <c r="A41">
        <v>40</v>
      </c>
      <c r="B41" t="s">
        <v>192</v>
      </c>
      <c r="C41" t="s">
        <v>188</v>
      </c>
    </row>
    <row r="42" spans="1:3">
      <c r="A42">
        <v>41</v>
      </c>
      <c r="B42" t="s">
        <v>192</v>
      </c>
    </row>
    <row r="43" spans="1:3">
      <c r="A43">
        <v>42</v>
      </c>
      <c r="B43" t="s">
        <v>192</v>
      </c>
    </row>
    <row r="44" spans="1:3">
      <c r="A44">
        <v>43</v>
      </c>
      <c r="B44" t="s">
        <v>192</v>
      </c>
      <c r="C44" t="s">
        <v>188</v>
      </c>
    </row>
    <row r="45" spans="1:3">
      <c r="A45">
        <v>44</v>
      </c>
      <c r="B45" t="s">
        <v>192</v>
      </c>
    </row>
    <row r="46" spans="1:3">
      <c r="A46">
        <v>45</v>
      </c>
      <c r="B46" t="s">
        <v>192</v>
      </c>
    </row>
    <row r="47" spans="1:3">
      <c r="A47">
        <v>46</v>
      </c>
      <c r="B47" t="s">
        <v>192</v>
      </c>
    </row>
    <row r="48" spans="1:3">
      <c r="A48">
        <v>47</v>
      </c>
      <c r="B48" t="s">
        <v>192</v>
      </c>
      <c r="C48" t="s">
        <v>188</v>
      </c>
    </row>
    <row r="49" spans="1:2">
      <c r="A49">
        <v>48</v>
      </c>
      <c r="B49" t="s">
        <v>192</v>
      </c>
    </row>
    <row r="50" spans="1:2">
      <c r="A50">
        <v>49</v>
      </c>
      <c r="B50" t="s">
        <v>192</v>
      </c>
    </row>
    <row r="51" spans="1:2">
      <c r="A51">
        <v>50</v>
      </c>
      <c r="B51" t="s">
        <v>192</v>
      </c>
    </row>
    <row r="52" spans="1:2">
      <c r="A52">
        <v>51</v>
      </c>
      <c r="B52" t="s">
        <v>192</v>
      </c>
    </row>
    <row r="53" spans="1:2">
      <c r="A53">
        <v>52</v>
      </c>
      <c r="B53" t="s">
        <v>192</v>
      </c>
    </row>
    <row r="54" spans="1:2">
      <c r="A54">
        <v>53</v>
      </c>
      <c r="B54" t="s">
        <v>192</v>
      </c>
    </row>
    <row r="55" spans="1:2">
      <c r="A55">
        <v>54</v>
      </c>
      <c r="B55" t="s">
        <v>192</v>
      </c>
    </row>
    <row r="56" spans="1:2">
      <c r="A56">
        <v>55</v>
      </c>
      <c r="B56" t="s">
        <v>192</v>
      </c>
    </row>
    <row r="57" spans="1:2">
      <c r="A57">
        <v>56</v>
      </c>
      <c r="B57" t="s">
        <v>192</v>
      </c>
    </row>
    <row r="58" spans="1:2">
      <c r="A58">
        <v>57</v>
      </c>
      <c r="B58" t="s">
        <v>192</v>
      </c>
    </row>
    <row r="59" spans="1:2">
      <c r="A59">
        <v>58</v>
      </c>
      <c r="B59" t="s">
        <v>192</v>
      </c>
    </row>
    <row r="60" spans="1:2">
      <c r="A60">
        <v>59</v>
      </c>
      <c r="B60" t="s">
        <v>192</v>
      </c>
    </row>
    <row r="61" spans="1:2">
      <c r="A61">
        <v>60</v>
      </c>
      <c r="B61" t="s">
        <v>192</v>
      </c>
    </row>
    <row r="62" spans="1:2">
      <c r="A62">
        <v>61</v>
      </c>
      <c r="B62" t="s">
        <v>192</v>
      </c>
    </row>
    <row r="63" spans="1:2">
      <c r="A63">
        <v>62</v>
      </c>
      <c r="B63" t="s">
        <v>192</v>
      </c>
    </row>
    <row r="64" spans="1:2">
      <c r="A64">
        <v>63</v>
      </c>
      <c r="B64" t="s">
        <v>192</v>
      </c>
    </row>
    <row r="65" spans="1:2">
      <c r="A65">
        <v>64</v>
      </c>
      <c r="B65" t="s">
        <v>192</v>
      </c>
    </row>
    <row r="66" spans="1:2">
      <c r="A66">
        <v>65</v>
      </c>
      <c r="B66" t="s">
        <v>192</v>
      </c>
    </row>
    <row r="67" spans="1:2">
      <c r="A67">
        <v>66</v>
      </c>
      <c r="B67" t="s">
        <v>192</v>
      </c>
    </row>
    <row r="68" spans="1:2">
      <c r="A68">
        <v>67</v>
      </c>
      <c r="B68" t="s">
        <v>192</v>
      </c>
    </row>
    <row r="69" spans="1:2">
      <c r="A69">
        <v>68</v>
      </c>
      <c r="B69" t="s">
        <v>192</v>
      </c>
    </row>
    <row r="70" spans="1:2">
      <c r="A70">
        <v>69</v>
      </c>
      <c r="B70" t="s">
        <v>192</v>
      </c>
    </row>
    <row r="71" spans="1:2">
      <c r="A71">
        <v>70</v>
      </c>
      <c r="B71" t="s">
        <v>192</v>
      </c>
    </row>
    <row r="72" spans="1:2">
      <c r="A72">
        <v>71</v>
      </c>
      <c r="B72" t="s">
        <v>13</v>
      </c>
    </row>
    <row r="73" spans="1:2">
      <c r="A73">
        <v>72</v>
      </c>
      <c r="B73" t="s">
        <v>13</v>
      </c>
    </row>
    <row r="74" spans="1:2">
      <c r="A74">
        <v>73</v>
      </c>
      <c r="B74" t="s">
        <v>13</v>
      </c>
    </row>
    <row r="75" spans="1:2">
      <c r="A75">
        <v>74</v>
      </c>
      <c r="B75" t="s">
        <v>13</v>
      </c>
    </row>
    <row r="76" spans="1:2">
      <c r="A76">
        <v>75</v>
      </c>
      <c r="B76" t="s">
        <v>13</v>
      </c>
    </row>
    <row r="77" spans="1:2">
      <c r="A77">
        <v>76</v>
      </c>
      <c r="B77" t="s">
        <v>13</v>
      </c>
    </row>
    <row r="78" spans="1:2">
      <c r="A78">
        <v>77</v>
      </c>
      <c r="B78" t="s">
        <v>13</v>
      </c>
    </row>
    <row r="79" spans="1:2">
      <c r="A79">
        <v>78</v>
      </c>
      <c r="B79" t="s">
        <v>13</v>
      </c>
    </row>
    <row r="80" spans="1:2">
      <c r="A80">
        <v>79</v>
      </c>
      <c r="B80" t="s">
        <v>13</v>
      </c>
    </row>
    <row r="81" spans="1:2">
      <c r="A81">
        <v>80</v>
      </c>
      <c r="B81" t="s">
        <v>13</v>
      </c>
    </row>
    <row r="82" spans="1:2">
      <c r="A82">
        <v>81</v>
      </c>
      <c r="B82" t="s">
        <v>13</v>
      </c>
    </row>
    <row r="83" spans="1:2">
      <c r="A83">
        <v>82</v>
      </c>
      <c r="B83" t="s">
        <v>13</v>
      </c>
    </row>
    <row r="84" spans="1:2">
      <c r="A84">
        <v>83</v>
      </c>
      <c r="B84" t="s">
        <v>13</v>
      </c>
    </row>
    <row r="85" spans="1:2">
      <c r="A85">
        <v>84</v>
      </c>
      <c r="B85" t="s">
        <v>13</v>
      </c>
    </row>
    <row r="86" spans="1:2">
      <c r="A86">
        <v>85</v>
      </c>
      <c r="B86" t="s">
        <v>13</v>
      </c>
    </row>
    <row r="87" spans="1:2">
      <c r="A87">
        <v>86</v>
      </c>
      <c r="B87" t="s">
        <v>13</v>
      </c>
    </row>
    <row r="88" spans="1:2">
      <c r="A88">
        <v>87</v>
      </c>
      <c r="B88" t="s">
        <v>13</v>
      </c>
    </row>
    <row r="89" spans="1:2">
      <c r="A89">
        <v>88</v>
      </c>
      <c r="B89" t="s">
        <v>13</v>
      </c>
    </row>
    <row r="90" spans="1:2">
      <c r="A90">
        <v>89</v>
      </c>
      <c r="B90" t="s">
        <v>13</v>
      </c>
    </row>
    <row r="91" spans="1:2">
      <c r="A91">
        <v>90</v>
      </c>
      <c r="B91" t="s">
        <v>13</v>
      </c>
    </row>
    <row r="92" spans="1:2">
      <c r="A92">
        <v>91</v>
      </c>
      <c r="B92" t="s">
        <v>13</v>
      </c>
    </row>
    <row r="93" spans="1:2">
      <c r="A93">
        <v>92</v>
      </c>
      <c r="B93" t="s">
        <v>13</v>
      </c>
    </row>
    <row r="94" spans="1:2">
      <c r="A94">
        <v>93</v>
      </c>
      <c r="B94" t="s">
        <v>13</v>
      </c>
    </row>
    <row r="95" spans="1:2">
      <c r="A95">
        <v>94</v>
      </c>
      <c r="B95" t="s">
        <v>13</v>
      </c>
    </row>
    <row r="96" spans="1:2">
      <c r="A96">
        <v>95</v>
      </c>
      <c r="B96" t="s">
        <v>13</v>
      </c>
    </row>
    <row r="97" spans="1:3">
      <c r="A97">
        <v>96</v>
      </c>
      <c r="B97" t="s">
        <v>13</v>
      </c>
    </row>
    <row r="98" spans="1:3">
      <c r="A98">
        <v>97</v>
      </c>
      <c r="B98" t="s">
        <v>13</v>
      </c>
    </row>
    <row r="99" spans="1:3">
      <c r="A99">
        <v>98</v>
      </c>
      <c r="B99" t="s">
        <v>13</v>
      </c>
    </row>
    <row r="100" spans="1:3">
      <c r="A100">
        <v>99</v>
      </c>
      <c r="B100" t="s">
        <v>13</v>
      </c>
    </row>
    <row r="101" spans="1:3">
      <c r="A101">
        <v>100</v>
      </c>
      <c r="B101" t="s">
        <v>192</v>
      </c>
    </row>
    <row r="102" spans="1:3">
      <c r="A102">
        <v>101</v>
      </c>
      <c r="B102" t="s">
        <v>192</v>
      </c>
    </row>
    <row r="103" spans="1:3">
      <c r="A103">
        <v>102</v>
      </c>
      <c r="B103" t="s">
        <v>192</v>
      </c>
      <c r="C103" t="s">
        <v>188</v>
      </c>
    </row>
    <row r="104" spans="1:3">
      <c r="A104">
        <v>103</v>
      </c>
      <c r="B104" t="s">
        <v>192</v>
      </c>
      <c r="C104" t="s">
        <v>188</v>
      </c>
    </row>
    <row r="105" spans="1:3">
      <c r="A105">
        <v>104</v>
      </c>
      <c r="B105" t="s">
        <v>192</v>
      </c>
    </row>
    <row r="106" spans="1:3">
      <c r="A106">
        <v>105</v>
      </c>
      <c r="B106" t="s">
        <v>192</v>
      </c>
      <c r="C106" t="s">
        <v>188</v>
      </c>
    </row>
    <row r="107" spans="1:3">
      <c r="A107">
        <v>106</v>
      </c>
      <c r="B107" t="s">
        <v>192</v>
      </c>
    </row>
    <row r="108" spans="1:3">
      <c r="A108">
        <v>107</v>
      </c>
      <c r="B108" t="s">
        <v>192</v>
      </c>
      <c r="C108" t="s">
        <v>188</v>
      </c>
    </row>
    <row r="109" spans="1:3">
      <c r="A109">
        <v>108</v>
      </c>
      <c r="B109" t="s">
        <v>192</v>
      </c>
    </row>
    <row r="110" spans="1:3">
      <c r="A110">
        <v>109</v>
      </c>
      <c r="B110" t="s">
        <v>192</v>
      </c>
    </row>
    <row r="111" spans="1:3">
      <c r="A111">
        <v>110</v>
      </c>
      <c r="B111" t="s">
        <v>192</v>
      </c>
    </row>
    <row r="112" spans="1:3">
      <c r="A112">
        <v>111</v>
      </c>
      <c r="B112" t="s">
        <v>192</v>
      </c>
      <c r="C112" t="s">
        <v>188</v>
      </c>
    </row>
    <row r="113" spans="1:3">
      <c r="A113">
        <v>112</v>
      </c>
      <c r="B113" t="s">
        <v>192</v>
      </c>
      <c r="C113" t="s">
        <v>188</v>
      </c>
    </row>
    <row r="114" spans="1:3">
      <c r="A114">
        <v>113</v>
      </c>
      <c r="B114" t="s">
        <v>192</v>
      </c>
    </row>
    <row r="115" spans="1:3">
      <c r="A115">
        <v>114</v>
      </c>
      <c r="B115" t="s">
        <v>192</v>
      </c>
    </row>
    <row r="116" spans="1:3">
      <c r="A116">
        <v>115</v>
      </c>
      <c r="B116" t="s">
        <v>192</v>
      </c>
    </row>
    <row r="117" spans="1:3">
      <c r="A117">
        <v>116</v>
      </c>
      <c r="B117" t="s">
        <v>192</v>
      </c>
    </row>
    <row r="118" spans="1:3">
      <c r="A118">
        <v>117</v>
      </c>
      <c r="B118" t="s">
        <v>192</v>
      </c>
    </row>
    <row r="119" spans="1:3">
      <c r="A119">
        <v>118</v>
      </c>
      <c r="B119" t="s">
        <v>192</v>
      </c>
    </row>
    <row r="120" spans="1:3">
      <c r="A120">
        <v>119</v>
      </c>
      <c r="B120" t="s">
        <v>192</v>
      </c>
    </row>
    <row r="121" spans="1:3">
      <c r="A121">
        <v>120</v>
      </c>
      <c r="B121" t="s">
        <v>192</v>
      </c>
    </row>
    <row r="122" spans="1:3">
      <c r="A122">
        <v>121</v>
      </c>
      <c r="B122" t="s">
        <v>192</v>
      </c>
    </row>
    <row r="123" spans="1:3">
      <c r="A123">
        <v>122</v>
      </c>
      <c r="B123" t="s">
        <v>192</v>
      </c>
    </row>
    <row r="124" spans="1:3">
      <c r="A124">
        <v>123</v>
      </c>
      <c r="B124" t="s">
        <v>192</v>
      </c>
    </row>
    <row r="125" spans="1:3">
      <c r="A125">
        <v>124</v>
      </c>
      <c r="B125" t="s">
        <v>192</v>
      </c>
    </row>
    <row r="126" spans="1:3">
      <c r="A126">
        <v>125</v>
      </c>
      <c r="B126" t="s">
        <v>192</v>
      </c>
    </row>
    <row r="127" spans="1:3">
      <c r="A127">
        <v>126</v>
      </c>
      <c r="B127" t="s">
        <v>192</v>
      </c>
    </row>
    <row r="128" spans="1:3">
      <c r="A128">
        <v>127</v>
      </c>
      <c r="B128" t="s">
        <v>192</v>
      </c>
    </row>
    <row r="129" spans="1:2">
      <c r="A129">
        <v>128</v>
      </c>
      <c r="B129" t="s">
        <v>192</v>
      </c>
    </row>
    <row r="130" spans="1:2">
      <c r="A130">
        <v>129</v>
      </c>
      <c r="B130" t="s">
        <v>192</v>
      </c>
    </row>
    <row r="131" spans="1:2">
      <c r="A131">
        <v>130</v>
      </c>
      <c r="B131" t="s">
        <v>192</v>
      </c>
    </row>
    <row r="132" spans="1:2">
      <c r="A132">
        <v>131</v>
      </c>
      <c r="B132" t="s">
        <v>192</v>
      </c>
    </row>
    <row r="133" spans="1:2">
      <c r="A133">
        <v>132</v>
      </c>
      <c r="B133" t="s">
        <v>192</v>
      </c>
    </row>
    <row r="134" spans="1:2">
      <c r="A134">
        <v>133</v>
      </c>
      <c r="B134" t="s">
        <v>192</v>
      </c>
    </row>
    <row r="135" spans="1:2">
      <c r="A135">
        <v>134</v>
      </c>
      <c r="B135" t="s">
        <v>192</v>
      </c>
    </row>
    <row r="136" spans="1:2">
      <c r="A136">
        <v>135</v>
      </c>
      <c r="B136" t="s">
        <v>192</v>
      </c>
    </row>
    <row r="137" spans="1:2">
      <c r="A137">
        <v>136</v>
      </c>
      <c r="B137" t="s">
        <v>192</v>
      </c>
    </row>
    <row r="138" spans="1:2">
      <c r="A138">
        <v>137</v>
      </c>
      <c r="B138" t="s">
        <v>192</v>
      </c>
    </row>
    <row r="139" spans="1:2">
      <c r="A139">
        <v>138</v>
      </c>
      <c r="B139" t="s">
        <v>192</v>
      </c>
    </row>
    <row r="140" spans="1:2">
      <c r="A140">
        <v>139</v>
      </c>
      <c r="B140" t="s">
        <v>192</v>
      </c>
    </row>
    <row r="141" spans="1:2">
      <c r="A141">
        <v>140</v>
      </c>
      <c r="B141" t="s">
        <v>192</v>
      </c>
    </row>
    <row r="142" spans="1:2">
      <c r="A142">
        <v>141</v>
      </c>
      <c r="B142" t="s">
        <v>192</v>
      </c>
    </row>
    <row r="143" spans="1:2">
      <c r="A143">
        <v>142</v>
      </c>
      <c r="B143" t="s">
        <v>192</v>
      </c>
    </row>
    <row r="144" spans="1:2">
      <c r="A144">
        <v>143</v>
      </c>
      <c r="B144" t="s">
        <v>192</v>
      </c>
    </row>
    <row r="145" spans="1:3">
      <c r="A145">
        <v>144</v>
      </c>
      <c r="B145" t="s">
        <v>192</v>
      </c>
    </row>
    <row r="146" spans="1:3">
      <c r="A146">
        <v>145</v>
      </c>
      <c r="B146" t="s">
        <v>192</v>
      </c>
    </row>
    <row r="147" spans="1:3">
      <c r="A147">
        <v>146</v>
      </c>
      <c r="B147" t="s">
        <v>192</v>
      </c>
    </row>
    <row r="148" spans="1:3">
      <c r="A148">
        <v>147</v>
      </c>
      <c r="B148" t="s">
        <v>192</v>
      </c>
      <c r="C148" t="s">
        <v>188</v>
      </c>
    </row>
    <row r="149" spans="1:3">
      <c r="A149">
        <v>148</v>
      </c>
      <c r="B149" t="s">
        <v>192</v>
      </c>
    </row>
    <row r="150" spans="1:3">
      <c r="A150">
        <v>149</v>
      </c>
      <c r="B150" t="s">
        <v>192</v>
      </c>
    </row>
    <row r="151" spans="1:3">
      <c r="A151">
        <v>150</v>
      </c>
      <c r="B151" t="s">
        <v>192</v>
      </c>
    </row>
    <row r="152" spans="1:3">
      <c r="A152">
        <v>151</v>
      </c>
      <c r="B152" t="s">
        <v>192</v>
      </c>
    </row>
    <row r="153" spans="1:3">
      <c r="A153">
        <v>152</v>
      </c>
      <c r="B153" t="s">
        <v>192</v>
      </c>
    </row>
    <row r="154" spans="1:3">
      <c r="A154">
        <v>153</v>
      </c>
      <c r="B154" t="s">
        <v>192</v>
      </c>
    </row>
    <row r="155" spans="1:3">
      <c r="A155">
        <v>154</v>
      </c>
      <c r="B155" t="s">
        <v>192</v>
      </c>
    </row>
    <row r="156" spans="1:3">
      <c r="A156">
        <v>155</v>
      </c>
      <c r="B156" t="s">
        <v>192</v>
      </c>
      <c r="C156" t="s">
        <v>188</v>
      </c>
    </row>
    <row r="157" spans="1:3">
      <c r="A157">
        <v>156</v>
      </c>
      <c r="B157" t="s">
        <v>192</v>
      </c>
    </row>
    <row r="158" spans="1:3">
      <c r="A158">
        <v>157</v>
      </c>
      <c r="B158" t="s">
        <v>192</v>
      </c>
      <c r="C158" t="s">
        <v>188</v>
      </c>
    </row>
    <row r="159" spans="1:3">
      <c r="A159">
        <v>158</v>
      </c>
      <c r="B159" t="s">
        <v>192</v>
      </c>
    </row>
    <row r="160" spans="1:3">
      <c r="A160">
        <v>159</v>
      </c>
      <c r="B160" t="s">
        <v>192</v>
      </c>
    </row>
    <row r="161" spans="1:3">
      <c r="A161">
        <v>160</v>
      </c>
      <c r="B161" t="s">
        <v>192</v>
      </c>
      <c r="C161" t="s">
        <v>188</v>
      </c>
    </row>
    <row r="162" spans="1:3">
      <c r="A162">
        <v>161</v>
      </c>
      <c r="B162" t="s">
        <v>192</v>
      </c>
    </row>
    <row r="163" spans="1:3">
      <c r="A163">
        <v>162</v>
      </c>
      <c r="B163" t="s">
        <v>192</v>
      </c>
    </row>
    <row r="164" spans="1:3">
      <c r="A164">
        <v>163</v>
      </c>
      <c r="B164" t="s">
        <v>192</v>
      </c>
      <c r="C164" t="s">
        <v>188</v>
      </c>
    </row>
    <row r="165" spans="1:3">
      <c r="A165">
        <v>164</v>
      </c>
      <c r="B165" t="s">
        <v>192</v>
      </c>
    </row>
    <row r="166" spans="1:3">
      <c r="A166">
        <v>165</v>
      </c>
      <c r="B166" t="s">
        <v>192</v>
      </c>
    </row>
    <row r="167" spans="1:3">
      <c r="A167">
        <v>166</v>
      </c>
      <c r="B167" t="s">
        <v>192</v>
      </c>
    </row>
    <row r="168" spans="1:3">
      <c r="A168">
        <v>167</v>
      </c>
      <c r="B168" t="s">
        <v>192</v>
      </c>
    </row>
    <row r="169" spans="1:3">
      <c r="A169">
        <v>168</v>
      </c>
      <c r="B169" t="s">
        <v>192</v>
      </c>
    </row>
    <row r="170" spans="1:3">
      <c r="A170">
        <v>169</v>
      </c>
      <c r="B170" t="s">
        <v>192</v>
      </c>
    </row>
    <row r="171" spans="1:3">
      <c r="A171">
        <v>170</v>
      </c>
      <c r="B171" t="s">
        <v>192</v>
      </c>
    </row>
    <row r="172" spans="1:3">
      <c r="A172">
        <v>171</v>
      </c>
      <c r="B172" t="s">
        <v>192</v>
      </c>
    </row>
    <row r="173" spans="1:3">
      <c r="A173">
        <v>172</v>
      </c>
      <c r="B173" t="s">
        <v>192</v>
      </c>
    </row>
    <row r="174" spans="1:3">
      <c r="A174">
        <v>173</v>
      </c>
      <c r="B174" t="s">
        <v>13</v>
      </c>
    </row>
    <row r="175" spans="1:3">
      <c r="A175">
        <v>174</v>
      </c>
      <c r="B175" t="s">
        <v>13</v>
      </c>
    </row>
    <row r="176" spans="1:3">
      <c r="A176">
        <v>175</v>
      </c>
      <c r="B176" t="s">
        <v>13</v>
      </c>
    </row>
    <row r="177" spans="1:2">
      <c r="A177">
        <v>176</v>
      </c>
      <c r="B177" t="s">
        <v>13</v>
      </c>
    </row>
    <row r="178" spans="1:2">
      <c r="A178">
        <v>177</v>
      </c>
      <c r="B178" t="s">
        <v>13</v>
      </c>
    </row>
    <row r="179" spans="1:2">
      <c r="A179">
        <v>178</v>
      </c>
      <c r="B179" t="s">
        <v>13</v>
      </c>
    </row>
    <row r="180" spans="1:2">
      <c r="A180">
        <v>179</v>
      </c>
      <c r="B180" t="s">
        <v>13</v>
      </c>
    </row>
    <row r="181" spans="1:2">
      <c r="A181">
        <v>180</v>
      </c>
      <c r="B181" t="s">
        <v>13</v>
      </c>
    </row>
    <row r="182" spans="1:2">
      <c r="A182">
        <v>181</v>
      </c>
      <c r="B182" t="s">
        <v>13</v>
      </c>
    </row>
    <row r="183" spans="1:2">
      <c r="A183">
        <v>182</v>
      </c>
      <c r="B183" t="s">
        <v>13</v>
      </c>
    </row>
    <row r="184" spans="1:2">
      <c r="A184">
        <v>183</v>
      </c>
      <c r="B184" t="s">
        <v>13</v>
      </c>
    </row>
    <row r="185" spans="1:2">
      <c r="A185">
        <v>184</v>
      </c>
      <c r="B185" t="s">
        <v>13</v>
      </c>
    </row>
    <row r="186" spans="1:2">
      <c r="A186">
        <v>185</v>
      </c>
      <c r="B186" t="s">
        <v>13</v>
      </c>
    </row>
    <row r="187" spans="1:2">
      <c r="A187">
        <v>186</v>
      </c>
      <c r="B187" t="s">
        <v>13</v>
      </c>
    </row>
    <row r="188" spans="1:2">
      <c r="A188">
        <v>187</v>
      </c>
      <c r="B188" t="s">
        <v>13</v>
      </c>
    </row>
    <row r="189" spans="1:2">
      <c r="A189">
        <v>188</v>
      </c>
      <c r="B189" t="s">
        <v>13</v>
      </c>
    </row>
    <row r="190" spans="1:2">
      <c r="A190">
        <v>189</v>
      </c>
      <c r="B190" t="s">
        <v>13</v>
      </c>
    </row>
    <row r="191" spans="1:2">
      <c r="A191">
        <v>190</v>
      </c>
      <c r="B191" t="s">
        <v>13</v>
      </c>
    </row>
    <row r="192" spans="1:2">
      <c r="A192">
        <v>191</v>
      </c>
      <c r="B192" t="s">
        <v>13</v>
      </c>
    </row>
    <row r="193" spans="1:3">
      <c r="A193">
        <v>192</v>
      </c>
      <c r="B193" t="s">
        <v>13</v>
      </c>
      <c r="C193" t="s">
        <v>188</v>
      </c>
    </row>
    <row r="194" spans="1:3">
      <c r="A194">
        <v>193</v>
      </c>
      <c r="B194" t="s">
        <v>13</v>
      </c>
    </row>
    <row r="195" spans="1:3">
      <c r="A195">
        <v>194</v>
      </c>
      <c r="B195" t="s">
        <v>13</v>
      </c>
    </row>
    <row r="196" spans="1:3">
      <c r="A196">
        <v>195</v>
      </c>
      <c r="B196" t="s">
        <v>13</v>
      </c>
    </row>
    <row r="197" spans="1:3">
      <c r="A197">
        <v>196</v>
      </c>
      <c r="B197" t="s">
        <v>13</v>
      </c>
    </row>
    <row r="198" spans="1:3">
      <c r="A198">
        <v>197</v>
      </c>
      <c r="B198" t="s">
        <v>13</v>
      </c>
    </row>
    <row r="199" spans="1:3">
      <c r="A199">
        <v>198</v>
      </c>
      <c r="B199" t="s">
        <v>13</v>
      </c>
    </row>
    <row r="200" spans="1:3">
      <c r="A200">
        <v>199</v>
      </c>
      <c r="B200" t="s">
        <v>13</v>
      </c>
    </row>
    <row r="201" spans="1:3">
      <c r="A201">
        <v>200</v>
      </c>
      <c r="B201" t="s">
        <v>13</v>
      </c>
    </row>
    <row r="202" spans="1:3">
      <c r="A202">
        <v>201</v>
      </c>
      <c r="B202" t="s">
        <v>13</v>
      </c>
    </row>
    <row r="203" spans="1:3">
      <c r="A203">
        <v>202</v>
      </c>
      <c r="B203" t="s">
        <v>13</v>
      </c>
    </row>
    <row r="204" spans="1:3">
      <c r="A204">
        <v>203</v>
      </c>
      <c r="B204" t="s">
        <v>13</v>
      </c>
    </row>
    <row r="205" spans="1:3">
      <c r="A205">
        <v>204</v>
      </c>
      <c r="B205" t="s">
        <v>13</v>
      </c>
    </row>
    <row r="206" spans="1:3">
      <c r="A206">
        <v>205</v>
      </c>
      <c r="B206" t="s">
        <v>13</v>
      </c>
    </row>
    <row r="207" spans="1:3">
      <c r="A207">
        <v>206</v>
      </c>
      <c r="B207" t="s">
        <v>13</v>
      </c>
    </row>
    <row r="208" spans="1:3">
      <c r="A208">
        <v>207</v>
      </c>
      <c r="B208" t="s">
        <v>13</v>
      </c>
    </row>
    <row r="209" spans="1:3">
      <c r="A209">
        <v>208</v>
      </c>
      <c r="B209" t="s">
        <v>13</v>
      </c>
    </row>
    <row r="210" spans="1:3">
      <c r="A210">
        <v>209</v>
      </c>
      <c r="B210" t="s">
        <v>13</v>
      </c>
    </row>
    <row r="211" spans="1:3">
      <c r="A211">
        <v>210</v>
      </c>
      <c r="B211" t="s">
        <v>13</v>
      </c>
    </row>
    <row r="212" spans="1:3">
      <c r="A212">
        <v>211</v>
      </c>
      <c r="B212" t="s">
        <v>13</v>
      </c>
    </row>
    <row r="213" spans="1:3">
      <c r="A213">
        <v>212</v>
      </c>
      <c r="B213" t="s">
        <v>13</v>
      </c>
    </row>
    <row r="214" spans="1:3">
      <c r="A214">
        <v>213</v>
      </c>
      <c r="B214" t="s">
        <v>13</v>
      </c>
    </row>
    <row r="215" spans="1:3">
      <c r="A215">
        <v>214</v>
      </c>
      <c r="B215" t="s">
        <v>13</v>
      </c>
    </row>
    <row r="216" spans="1:3">
      <c r="A216">
        <v>215</v>
      </c>
      <c r="B216" t="s">
        <v>13</v>
      </c>
    </row>
    <row r="217" spans="1:3">
      <c r="A217">
        <v>216</v>
      </c>
      <c r="B217" t="s">
        <v>13</v>
      </c>
    </row>
    <row r="218" spans="1:3">
      <c r="A218">
        <v>217</v>
      </c>
      <c r="B218" t="s">
        <v>13</v>
      </c>
    </row>
    <row r="219" spans="1:3">
      <c r="A219">
        <v>218</v>
      </c>
      <c r="B219" t="s">
        <v>13</v>
      </c>
    </row>
    <row r="220" spans="1:3">
      <c r="A220">
        <v>219</v>
      </c>
      <c r="B220" t="s">
        <v>13</v>
      </c>
    </row>
    <row r="221" spans="1:3">
      <c r="A221">
        <v>220</v>
      </c>
      <c r="B221" t="s">
        <v>13</v>
      </c>
    </row>
    <row r="222" spans="1:3">
      <c r="A222">
        <v>221</v>
      </c>
      <c r="B222" t="s">
        <v>13</v>
      </c>
    </row>
    <row r="223" spans="1:3">
      <c r="A223">
        <v>222</v>
      </c>
      <c r="B223" t="s">
        <v>13</v>
      </c>
    </row>
    <row r="224" spans="1:3">
      <c r="A224">
        <v>223</v>
      </c>
      <c r="B224" t="s">
        <v>13</v>
      </c>
      <c r="C224" t="s">
        <v>188</v>
      </c>
    </row>
    <row r="225" spans="1:2">
      <c r="A225">
        <v>224</v>
      </c>
      <c r="B225" t="s">
        <v>13</v>
      </c>
    </row>
    <row r="226" spans="1:2">
      <c r="A226">
        <v>225</v>
      </c>
      <c r="B226" t="s">
        <v>13</v>
      </c>
    </row>
    <row r="227" spans="1:2">
      <c r="A227">
        <v>226</v>
      </c>
      <c r="B227" t="s">
        <v>13</v>
      </c>
    </row>
    <row r="228" spans="1:2">
      <c r="A228">
        <v>227</v>
      </c>
      <c r="B228" t="s">
        <v>13</v>
      </c>
    </row>
    <row r="229" spans="1:2">
      <c r="A229">
        <v>228</v>
      </c>
      <c r="B229" t="s">
        <v>13</v>
      </c>
    </row>
    <row r="230" spans="1:2">
      <c r="A230">
        <v>229</v>
      </c>
      <c r="B230" t="s">
        <v>13</v>
      </c>
    </row>
    <row r="231" spans="1:2">
      <c r="A231">
        <v>230</v>
      </c>
      <c r="B231" t="s">
        <v>13</v>
      </c>
    </row>
    <row r="232" spans="1:2">
      <c r="A232">
        <v>231</v>
      </c>
      <c r="B232" t="s">
        <v>13</v>
      </c>
    </row>
    <row r="233" spans="1:2">
      <c r="A233">
        <v>232</v>
      </c>
      <c r="B233" t="s">
        <v>13</v>
      </c>
    </row>
    <row r="234" spans="1:2">
      <c r="A234">
        <v>233</v>
      </c>
      <c r="B234" t="s">
        <v>13</v>
      </c>
    </row>
    <row r="235" spans="1:2">
      <c r="A235">
        <v>234</v>
      </c>
      <c r="B235" t="s">
        <v>13</v>
      </c>
    </row>
    <row r="236" spans="1:2">
      <c r="A236">
        <v>235</v>
      </c>
      <c r="B236" t="s">
        <v>13</v>
      </c>
    </row>
    <row r="237" spans="1:2">
      <c r="A237">
        <v>236</v>
      </c>
      <c r="B237" t="s">
        <v>13</v>
      </c>
    </row>
    <row r="238" spans="1:2">
      <c r="A238">
        <v>237</v>
      </c>
      <c r="B238" t="s">
        <v>13</v>
      </c>
    </row>
    <row r="239" spans="1:2">
      <c r="A239">
        <v>238</v>
      </c>
      <c r="B239" t="s">
        <v>13</v>
      </c>
    </row>
    <row r="240" spans="1:2">
      <c r="A240">
        <v>239</v>
      </c>
      <c r="B240" t="s">
        <v>13</v>
      </c>
    </row>
    <row r="241" spans="1:2">
      <c r="A241">
        <v>240</v>
      </c>
      <c r="B241" t="s">
        <v>13</v>
      </c>
    </row>
    <row r="242" spans="1:2">
      <c r="A242">
        <v>241</v>
      </c>
      <c r="B242" t="s">
        <v>13</v>
      </c>
    </row>
    <row r="243" spans="1:2">
      <c r="A243">
        <v>242</v>
      </c>
      <c r="B243" t="s">
        <v>13</v>
      </c>
    </row>
    <row r="244" spans="1:2">
      <c r="A244">
        <v>243</v>
      </c>
      <c r="B244" t="s">
        <v>13</v>
      </c>
    </row>
    <row r="245" spans="1:2">
      <c r="A245">
        <v>244</v>
      </c>
      <c r="B245" t="s">
        <v>13</v>
      </c>
    </row>
    <row r="246" spans="1:2">
      <c r="A246">
        <v>245</v>
      </c>
      <c r="B246" t="s">
        <v>13</v>
      </c>
    </row>
    <row r="247" spans="1:2">
      <c r="A247">
        <v>246</v>
      </c>
      <c r="B247" t="s">
        <v>13</v>
      </c>
    </row>
    <row r="248" spans="1:2">
      <c r="A248">
        <v>247</v>
      </c>
      <c r="B248" t="s">
        <v>13</v>
      </c>
    </row>
    <row r="249" spans="1:2">
      <c r="A249">
        <v>248</v>
      </c>
      <c r="B249" t="s">
        <v>13</v>
      </c>
    </row>
    <row r="250" spans="1:2">
      <c r="A250">
        <v>249</v>
      </c>
      <c r="B250" t="s">
        <v>13</v>
      </c>
    </row>
    <row r="251" spans="1:2">
      <c r="A251">
        <v>250</v>
      </c>
      <c r="B251" t="s">
        <v>13</v>
      </c>
    </row>
    <row r="252" spans="1:2">
      <c r="A252">
        <v>251</v>
      </c>
      <c r="B252" t="s">
        <v>13</v>
      </c>
    </row>
    <row r="253" spans="1:2">
      <c r="A253">
        <v>252</v>
      </c>
      <c r="B253" t="s">
        <v>13</v>
      </c>
    </row>
    <row r="254" spans="1:2">
      <c r="A254">
        <v>253</v>
      </c>
      <c r="B254" t="s">
        <v>13</v>
      </c>
    </row>
    <row r="255" spans="1:2">
      <c r="A255">
        <v>254</v>
      </c>
      <c r="B255" t="s">
        <v>13</v>
      </c>
    </row>
    <row r="256" spans="1:2">
      <c r="A256">
        <v>255</v>
      </c>
      <c r="B256" t="s">
        <v>13</v>
      </c>
    </row>
    <row r="257" spans="1:3">
      <c r="A257">
        <v>256</v>
      </c>
      <c r="B257" t="s">
        <v>13</v>
      </c>
    </row>
    <row r="258" spans="1:3">
      <c r="A258">
        <v>257</v>
      </c>
      <c r="B258" t="s">
        <v>13</v>
      </c>
    </row>
    <row r="259" spans="1:3">
      <c r="A259">
        <v>258</v>
      </c>
      <c r="B259" t="s">
        <v>13</v>
      </c>
    </row>
    <row r="260" spans="1:3">
      <c r="A260">
        <v>259</v>
      </c>
      <c r="B260" t="s">
        <v>13</v>
      </c>
    </row>
    <row r="261" spans="1:3">
      <c r="A261">
        <v>260</v>
      </c>
      <c r="B261" t="s">
        <v>13</v>
      </c>
    </row>
    <row r="262" spans="1:3">
      <c r="A262">
        <v>261</v>
      </c>
      <c r="B262" t="s">
        <v>13</v>
      </c>
    </row>
    <row r="263" spans="1:3">
      <c r="A263">
        <v>262</v>
      </c>
      <c r="B263" t="s">
        <v>13</v>
      </c>
    </row>
    <row r="264" spans="1:3">
      <c r="A264">
        <v>263</v>
      </c>
      <c r="B264" t="s">
        <v>13</v>
      </c>
    </row>
    <row r="265" spans="1:3">
      <c r="A265">
        <v>264</v>
      </c>
      <c r="B265" t="s">
        <v>13</v>
      </c>
    </row>
    <row r="266" spans="1:3">
      <c r="A266">
        <v>265</v>
      </c>
      <c r="B266" t="s">
        <v>13</v>
      </c>
    </row>
    <row r="267" spans="1:3">
      <c r="A267">
        <v>266</v>
      </c>
      <c r="B267" t="s">
        <v>13</v>
      </c>
      <c r="C267" t="s">
        <v>188</v>
      </c>
    </row>
    <row r="268" spans="1:3">
      <c r="A268">
        <v>267</v>
      </c>
      <c r="B268" t="s">
        <v>13</v>
      </c>
    </row>
    <row r="269" spans="1:3">
      <c r="A269">
        <v>268</v>
      </c>
      <c r="B269" t="s">
        <v>13</v>
      </c>
    </row>
    <row r="270" spans="1:3">
      <c r="A270">
        <v>269</v>
      </c>
      <c r="B270" t="s">
        <v>13</v>
      </c>
    </row>
    <row r="271" spans="1:3">
      <c r="A271">
        <v>270</v>
      </c>
      <c r="B271" t="s">
        <v>13</v>
      </c>
    </row>
    <row r="272" spans="1:3">
      <c r="A272">
        <v>271</v>
      </c>
      <c r="B272" t="s">
        <v>13</v>
      </c>
    </row>
    <row r="273" spans="1:3">
      <c r="A273">
        <v>272</v>
      </c>
      <c r="B273" t="s">
        <v>13</v>
      </c>
    </row>
    <row r="274" spans="1:3">
      <c r="A274">
        <v>273</v>
      </c>
      <c r="B274" t="s">
        <v>13</v>
      </c>
    </row>
    <row r="275" spans="1:3">
      <c r="A275">
        <v>274</v>
      </c>
      <c r="B275" t="s">
        <v>13</v>
      </c>
    </row>
    <row r="276" spans="1:3">
      <c r="A276">
        <v>275</v>
      </c>
      <c r="B276" t="s">
        <v>13</v>
      </c>
    </row>
    <row r="277" spans="1:3">
      <c r="A277">
        <v>276</v>
      </c>
      <c r="B277" t="s">
        <v>192</v>
      </c>
    </row>
    <row r="278" spans="1:3">
      <c r="A278">
        <v>277</v>
      </c>
      <c r="B278" t="s">
        <v>192</v>
      </c>
    </row>
    <row r="279" spans="1:3">
      <c r="A279">
        <v>278</v>
      </c>
      <c r="B279" t="s">
        <v>192</v>
      </c>
    </row>
    <row r="280" spans="1:3">
      <c r="A280">
        <v>279</v>
      </c>
      <c r="B280" t="s">
        <v>192</v>
      </c>
      <c r="C280" t="s">
        <v>188</v>
      </c>
    </row>
    <row r="281" spans="1:3">
      <c r="A281">
        <v>280</v>
      </c>
      <c r="B281" t="s">
        <v>192</v>
      </c>
    </row>
    <row r="282" spans="1:3">
      <c r="A282">
        <v>281</v>
      </c>
      <c r="B282" t="s">
        <v>192</v>
      </c>
    </row>
    <row r="283" spans="1:3">
      <c r="A283">
        <v>282</v>
      </c>
      <c r="B283" t="s">
        <v>192</v>
      </c>
    </row>
    <row r="284" spans="1:3">
      <c r="A284">
        <v>283</v>
      </c>
      <c r="B284" t="s">
        <v>192</v>
      </c>
    </row>
    <row r="285" spans="1:3">
      <c r="A285">
        <v>284</v>
      </c>
      <c r="B285" t="s">
        <v>192</v>
      </c>
    </row>
    <row r="286" spans="1:3">
      <c r="A286">
        <v>285</v>
      </c>
      <c r="B286" t="s">
        <v>192</v>
      </c>
    </row>
    <row r="287" spans="1:3">
      <c r="A287">
        <v>286</v>
      </c>
      <c r="B287" t="s">
        <v>192</v>
      </c>
    </row>
    <row r="288" spans="1:3">
      <c r="A288">
        <v>287</v>
      </c>
      <c r="B288" t="s">
        <v>192</v>
      </c>
    </row>
    <row r="289" spans="1:3">
      <c r="A289">
        <v>288</v>
      </c>
      <c r="B289" t="s">
        <v>192</v>
      </c>
      <c r="C289" t="s">
        <v>188</v>
      </c>
    </row>
    <row r="290" spans="1:3">
      <c r="A290">
        <v>289</v>
      </c>
      <c r="B290" t="s">
        <v>192</v>
      </c>
      <c r="C290" t="s">
        <v>188</v>
      </c>
    </row>
    <row r="291" spans="1:3">
      <c r="A291">
        <v>290</v>
      </c>
      <c r="B291" t="s">
        <v>192</v>
      </c>
    </row>
    <row r="292" spans="1:3">
      <c r="A292">
        <v>291</v>
      </c>
      <c r="B292" t="s">
        <v>192</v>
      </c>
    </row>
    <row r="293" spans="1:3">
      <c r="A293">
        <v>292</v>
      </c>
      <c r="B293" t="s">
        <v>192</v>
      </c>
    </row>
    <row r="294" spans="1:3">
      <c r="A294">
        <v>293</v>
      </c>
      <c r="B294" t="s">
        <v>192</v>
      </c>
    </row>
    <row r="295" spans="1:3">
      <c r="A295">
        <v>294</v>
      </c>
      <c r="B295" t="s">
        <v>192</v>
      </c>
    </row>
    <row r="296" spans="1:3">
      <c r="A296">
        <v>295</v>
      </c>
      <c r="B296" t="s">
        <v>192</v>
      </c>
    </row>
    <row r="297" spans="1:3">
      <c r="A297">
        <v>296</v>
      </c>
      <c r="B297" t="s">
        <v>192</v>
      </c>
    </row>
    <row r="298" spans="1:3">
      <c r="A298">
        <v>297</v>
      </c>
      <c r="B298" t="s">
        <v>192</v>
      </c>
    </row>
    <row r="299" spans="1:3">
      <c r="A299">
        <v>298</v>
      </c>
      <c r="B299" t="s">
        <v>192</v>
      </c>
    </row>
    <row r="300" spans="1:3">
      <c r="A300">
        <v>299</v>
      </c>
      <c r="B300" t="s">
        <v>192</v>
      </c>
      <c r="C300" t="s">
        <v>188</v>
      </c>
    </row>
    <row r="301" spans="1:3">
      <c r="A301">
        <v>300</v>
      </c>
      <c r="B301" t="s">
        <v>192</v>
      </c>
      <c r="C301" t="s">
        <v>188</v>
      </c>
    </row>
    <row r="302" spans="1:3">
      <c r="A302">
        <v>301</v>
      </c>
      <c r="B302" t="s">
        <v>192</v>
      </c>
      <c r="C302" t="s">
        <v>188</v>
      </c>
    </row>
    <row r="303" spans="1:3">
      <c r="A303">
        <v>302</v>
      </c>
      <c r="B303" t="s">
        <v>192</v>
      </c>
    </row>
    <row r="304" spans="1:3">
      <c r="A304">
        <v>303</v>
      </c>
      <c r="B304" t="s">
        <v>192</v>
      </c>
    </row>
    <row r="305" spans="1:3">
      <c r="A305">
        <v>304</v>
      </c>
      <c r="B305" t="s">
        <v>192</v>
      </c>
    </row>
    <row r="306" spans="1:3">
      <c r="A306">
        <v>305</v>
      </c>
      <c r="B306" t="s">
        <v>192</v>
      </c>
    </row>
    <row r="307" spans="1:3">
      <c r="A307">
        <v>306</v>
      </c>
      <c r="B307" t="s">
        <v>192</v>
      </c>
    </row>
    <row r="308" spans="1:3">
      <c r="A308">
        <v>307</v>
      </c>
      <c r="B308" t="s">
        <v>192</v>
      </c>
    </row>
    <row r="309" spans="1:3">
      <c r="A309">
        <v>308</v>
      </c>
      <c r="B309" t="s">
        <v>192</v>
      </c>
    </row>
    <row r="310" spans="1:3">
      <c r="A310">
        <v>309</v>
      </c>
      <c r="B310" t="s">
        <v>192</v>
      </c>
      <c r="C310" t="s">
        <v>188</v>
      </c>
    </row>
    <row r="311" spans="1:3">
      <c r="A311">
        <v>310</v>
      </c>
      <c r="B311" t="s">
        <v>192</v>
      </c>
    </row>
    <row r="312" spans="1:3">
      <c r="A312">
        <v>311</v>
      </c>
      <c r="B312" t="s">
        <v>192</v>
      </c>
    </row>
    <row r="313" spans="1:3">
      <c r="A313">
        <v>312</v>
      </c>
      <c r="B313" t="s">
        <v>192</v>
      </c>
    </row>
    <row r="314" spans="1:3">
      <c r="A314">
        <v>313</v>
      </c>
      <c r="B314" t="s">
        <v>192</v>
      </c>
    </row>
    <row r="315" spans="1:3">
      <c r="A315">
        <v>314</v>
      </c>
      <c r="B315" t="s">
        <v>192</v>
      </c>
    </row>
    <row r="316" spans="1:3">
      <c r="A316">
        <v>315</v>
      </c>
      <c r="B316" t="s">
        <v>192</v>
      </c>
    </row>
    <row r="317" spans="1:3">
      <c r="A317">
        <v>316</v>
      </c>
      <c r="B317" t="s">
        <v>192</v>
      </c>
      <c r="C317" t="s">
        <v>188</v>
      </c>
    </row>
    <row r="318" spans="1:3">
      <c r="A318">
        <v>317</v>
      </c>
      <c r="B318" t="s">
        <v>192</v>
      </c>
    </row>
    <row r="319" spans="1:3">
      <c r="A319">
        <v>318</v>
      </c>
      <c r="B319" t="s">
        <v>192</v>
      </c>
    </row>
    <row r="320" spans="1:3">
      <c r="A320">
        <v>319</v>
      </c>
      <c r="B320" t="s">
        <v>192</v>
      </c>
    </row>
    <row r="321" spans="1:3">
      <c r="A321">
        <v>320</v>
      </c>
      <c r="B321" t="s">
        <v>193</v>
      </c>
    </row>
    <row r="322" spans="1:3">
      <c r="A322">
        <v>321</v>
      </c>
      <c r="B322" t="s">
        <v>193</v>
      </c>
    </row>
    <row r="323" spans="1:3">
      <c r="A323">
        <v>322</v>
      </c>
      <c r="B323" t="s">
        <v>193</v>
      </c>
    </row>
    <row r="324" spans="1:3">
      <c r="A324">
        <v>323</v>
      </c>
      <c r="B324" t="s">
        <v>193</v>
      </c>
    </row>
    <row r="325" spans="1:3">
      <c r="A325">
        <v>324</v>
      </c>
      <c r="B325" t="s">
        <v>193</v>
      </c>
    </row>
    <row r="326" spans="1:3">
      <c r="A326">
        <v>325</v>
      </c>
      <c r="B326" t="s">
        <v>193</v>
      </c>
    </row>
    <row r="327" spans="1:3">
      <c r="A327">
        <v>326</v>
      </c>
      <c r="B327" t="s">
        <v>193</v>
      </c>
      <c r="C327" t="s">
        <v>188</v>
      </c>
    </row>
    <row r="328" spans="1:3">
      <c r="A328">
        <v>327</v>
      </c>
      <c r="B328" t="s">
        <v>193</v>
      </c>
    </row>
    <row r="329" spans="1:3">
      <c r="A329">
        <v>328</v>
      </c>
      <c r="B329" t="s">
        <v>193</v>
      </c>
    </row>
    <row r="330" spans="1:3">
      <c r="A330">
        <v>329</v>
      </c>
      <c r="B330" t="s">
        <v>193</v>
      </c>
    </row>
    <row r="331" spans="1:3">
      <c r="A331">
        <v>330</v>
      </c>
      <c r="B331" t="s">
        <v>193</v>
      </c>
      <c r="C331" t="s">
        <v>188</v>
      </c>
    </row>
    <row r="332" spans="1:3">
      <c r="A332">
        <v>331</v>
      </c>
      <c r="B332" t="s">
        <v>193</v>
      </c>
    </row>
    <row r="333" spans="1:3">
      <c r="A333">
        <v>332</v>
      </c>
      <c r="B333" t="s">
        <v>193</v>
      </c>
    </row>
    <row r="334" spans="1:3">
      <c r="A334">
        <v>333</v>
      </c>
      <c r="B334" t="s">
        <v>193</v>
      </c>
    </row>
    <row r="335" spans="1:3">
      <c r="A335">
        <v>334</v>
      </c>
      <c r="B335" t="s">
        <v>193</v>
      </c>
    </row>
    <row r="336" spans="1:3">
      <c r="A336">
        <v>335</v>
      </c>
      <c r="B336" t="s">
        <v>193</v>
      </c>
    </row>
    <row r="337" spans="1:2">
      <c r="A337">
        <v>336</v>
      </c>
      <c r="B337" t="s">
        <v>193</v>
      </c>
    </row>
    <row r="338" spans="1:2">
      <c r="A338">
        <v>337</v>
      </c>
      <c r="B338" t="s">
        <v>193</v>
      </c>
    </row>
    <row r="339" spans="1:2">
      <c r="A339">
        <v>338</v>
      </c>
      <c r="B339" t="s">
        <v>193</v>
      </c>
    </row>
    <row r="340" spans="1:2">
      <c r="A340">
        <v>339</v>
      </c>
      <c r="B340" t="s">
        <v>193</v>
      </c>
    </row>
    <row r="341" spans="1:2">
      <c r="A341">
        <v>340</v>
      </c>
      <c r="B341" t="s">
        <v>193</v>
      </c>
    </row>
    <row r="342" spans="1:2">
      <c r="A342">
        <v>341</v>
      </c>
      <c r="B342" t="s">
        <v>193</v>
      </c>
    </row>
    <row r="343" spans="1:2">
      <c r="A343">
        <v>342</v>
      </c>
      <c r="B343" t="s">
        <v>193</v>
      </c>
    </row>
    <row r="344" spans="1:2">
      <c r="A344">
        <v>343</v>
      </c>
      <c r="B344" t="s">
        <v>193</v>
      </c>
    </row>
    <row r="345" spans="1:2">
      <c r="A345">
        <v>344</v>
      </c>
      <c r="B345" t="s">
        <v>193</v>
      </c>
    </row>
    <row r="346" spans="1:2">
      <c r="A346">
        <v>345</v>
      </c>
      <c r="B346" t="s">
        <v>193</v>
      </c>
    </row>
    <row r="347" spans="1:2">
      <c r="A347">
        <v>346</v>
      </c>
      <c r="B347" t="s">
        <v>193</v>
      </c>
    </row>
    <row r="348" spans="1:2">
      <c r="A348">
        <v>347</v>
      </c>
      <c r="B348" t="s">
        <v>193</v>
      </c>
    </row>
    <row r="349" spans="1:2">
      <c r="A349">
        <v>348</v>
      </c>
      <c r="B349" t="s">
        <v>193</v>
      </c>
    </row>
    <row r="350" spans="1:2">
      <c r="A350">
        <v>349</v>
      </c>
      <c r="B350" t="s">
        <v>193</v>
      </c>
    </row>
    <row r="351" spans="1:2">
      <c r="A351">
        <v>350</v>
      </c>
      <c r="B351" t="s">
        <v>193</v>
      </c>
    </row>
    <row r="352" spans="1:2">
      <c r="A352">
        <v>351</v>
      </c>
      <c r="B352" t="s">
        <v>193</v>
      </c>
    </row>
    <row r="353" spans="1:2">
      <c r="A353">
        <v>352</v>
      </c>
      <c r="B353" t="s">
        <v>193</v>
      </c>
    </row>
    <row r="354" spans="1:2">
      <c r="A354">
        <v>353</v>
      </c>
      <c r="B354" t="s">
        <v>193</v>
      </c>
    </row>
    <row r="355" spans="1:2">
      <c r="A355">
        <v>354</v>
      </c>
      <c r="B355" t="s">
        <v>193</v>
      </c>
    </row>
    <row r="356" spans="1:2">
      <c r="A356">
        <v>355</v>
      </c>
      <c r="B356" t="s">
        <v>193</v>
      </c>
    </row>
    <row r="357" spans="1:2">
      <c r="A357">
        <v>356</v>
      </c>
      <c r="B357" t="s">
        <v>193</v>
      </c>
    </row>
    <row r="358" spans="1:2">
      <c r="A358">
        <v>357</v>
      </c>
      <c r="B358" t="s">
        <v>193</v>
      </c>
    </row>
    <row r="359" spans="1:2">
      <c r="A359">
        <v>358</v>
      </c>
      <c r="B359" t="s">
        <v>193</v>
      </c>
    </row>
    <row r="360" spans="1:2">
      <c r="A360">
        <v>359</v>
      </c>
      <c r="B360" t="s">
        <v>193</v>
      </c>
    </row>
    <row r="361" spans="1:2">
      <c r="A361">
        <v>360</v>
      </c>
      <c r="B361" t="s">
        <v>193</v>
      </c>
    </row>
    <row r="362" spans="1:2">
      <c r="A362">
        <v>361</v>
      </c>
      <c r="B362" t="s">
        <v>193</v>
      </c>
    </row>
    <row r="363" spans="1:2">
      <c r="A363">
        <v>362</v>
      </c>
      <c r="B363" t="s">
        <v>193</v>
      </c>
    </row>
    <row r="364" spans="1:2">
      <c r="A364">
        <v>363</v>
      </c>
      <c r="B364" t="s">
        <v>193</v>
      </c>
    </row>
    <row r="365" spans="1:2">
      <c r="A365">
        <v>364</v>
      </c>
      <c r="B365" t="s">
        <v>193</v>
      </c>
    </row>
    <row r="366" spans="1:2">
      <c r="A366">
        <v>365</v>
      </c>
      <c r="B366" t="s">
        <v>193</v>
      </c>
    </row>
    <row r="367" spans="1:2">
      <c r="A367">
        <v>366</v>
      </c>
      <c r="B367" t="s">
        <v>193</v>
      </c>
    </row>
    <row r="368" spans="1:2">
      <c r="A368">
        <v>367</v>
      </c>
      <c r="B368" t="s">
        <v>193</v>
      </c>
    </row>
    <row r="369" spans="1:2">
      <c r="A369">
        <v>368</v>
      </c>
      <c r="B369" t="s">
        <v>193</v>
      </c>
    </row>
    <row r="370" spans="1:2">
      <c r="A370">
        <v>369</v>
      </c>
      <c r="B370" t="s">
        <v>193</v>
      </c>
    </row>
    <row r="371" spans="1:2">
      <c r="A371">
        <v>370</v>
      </c>
      <c r="B371" t="s">
        <v>193</v>
      </c>
    </row>
    <row r="372" spans="1:2">
      <c r="A372">
        <v>371</v>
      </c>
      <c r="B372" t="s">
        <v>193</v>
      </c>
    </row>
    <row r="373" spans="1:2">
      <c r="A373">
        <v>372</v>
      </c>
      <c r="B373" t="s">
        <v>193</v>
      </c>
    </row>
    <row r="374" spans="1:2">
      <c r="A374">
        <v>373</v>
      </c>
      <c r="B374" t="s">
        <v>193</v>
      </c>
    </row>
    <row r="375" spans="1:2">
      <c r="A375">
        <v>374</v>
      </c>
      <c r="B375" t="s">
        <v>193</v>
      </c>
    </row>
    <row r="376" spans="1:2">
      <c r="A376">
        <v>375</v>
      </c>
      <c r="B376" t="s">
        <v>193</v>
      </c>
    </row>
    <row r="377" spans="1:2">
      <c r="A377">
        <v>376</v>
      </c>
      <c r="B377" t="s">
        <v>193</v>
      </c>
    </row>
    <row r="378" spans="1:2">
      <c r="A378">
        <v>377</v>
      </c>
      <c r="B378" t="s">
        <v>193</v>
      </c>
    </row>
    <row r="379" spans="1:2">
      <c r="A379">
        <v>378</v>
      </c>
      <c r="B379" t="s">
        <v>193</v>
      </c>
    </row>
    <row r="380" spans="1:2">
      <c r="A380">
        <v>379</v>
      </c>
      <c r="B380" t="s">
        <v>193</v>
      </c>
    </row>
    <row r="381" spans="1:2">
      <c r="A381">
        <v>380</v>
      </c>
      <c r="B381" t="s">
        <v>193</v>
      </c>
    </row>
    <row r="382" spans="1:2">
      <c r="A382">
        <v>381</v>
      </c>
      <c r="B382" t="s">
        <v>193</v>
      </c>
    </row>
    <row r="383" spans="1:2">
      <c r="A383">
        <v>382</v>
      </c>
      <c r="B383" t="s">
        <v>193</v>
      </c>
    </row>
    <row r="384" spans="1:2">
      <c r="A384">
        <v>383</v>
      </c>
      <c r="B384" t="s">
        <v>193</v>
      </c>
    </row>
    <row r="385" spans="1:2">
      <c r="A385">
        <v>384</v>
      </c>
      <c r="B385" t="s">
        <v>193</v>
      </c>
    </row>
    <row r="386" spans="1:2">
      <c r="A386">
        <v>385</v>
      </c>
      <c r="B386" t="s">
        <v>193</v>
      </c>
    </row>
    <row r="387" spans="1:2">
      <c r="A387">
        <v>386</v>
      </c>
      <c r="B387" t="s">
        <v>193</v>
      </c>
    </row>
    <row r="388" spans="1:2">
      <c r="A388">
        <v>387</v>
      </c>
      <c r="B388" t="s">
        <v>193</v>
      </c>
    </row>
    <row r="389" spans="1:2">
      <c r="A389">
        <v>388</v>
      </c>
      <c r="B389" t="s">
        <v>193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Tab01_HMM-scores</vt:lpstr>
      <vt:lpstr>Tab02_HMM-MIC</vt:lpstr>
      <vt:lpstr>Tab03_HMM-kinetics</vt:lpstr>
      <vt:lpstr>SUMMARY-mut</vt:lpstr>
      <vt:lpstr>Tab04_mut-MIC</vt:lpstr>
      <vt:lpstr>Tab05_mut-kinetics</vt:lpstr>
      <vt:lpstr>Tab06_mut-therm</vt:lpstr>
      <vt:lpstr>Tab07a_dom-X7</vt:lpstr>
      <vt:lpstr>Tab07b_dom-50</vt:lpstr>
      <vt:lpstr>Tab07c_dom-all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Blake, Kevin</dc:creator>
  <cp:lastModifiedBy>Blake, Kevin</cp:lastModifiedBy>
  <dcterms:created xsi:type="dcterms:W3CDTF">2022-12-02T16:43:13Z</dcterms:created>
  <dcterms:modified xsi:type="dcterms:W3CDTF">2023-08-08T18:20:48Z</dcterms:modified>
</cp:coreProperties>
</file>