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4d941a57dc7a59/Documentos/"/>
    </mc:Choice>
  </mc:AlternateContent>
  <xr:revisionPtr revIDLastSave="0" documentId="8_{97395432-3973-43AA-9764-E29100914BBD}" xr6:coauthVersionLast="47" xr6:coauthVersionMax="47" xr10:uidLastSave="{00000000-0000-0000-0000-000000000000}"/>
  <bookViews>
    <workbookView xWindow="-108" yWindow="-108" windowWidth="23256" windowHeight="12456" xr2:uid="{D0E4E98A-D7B3-44E9-A3F1-556C0922371D}"/>
  </bookViews>
  <sheets>
    <sheet name="32 secuenciales" sheetId="1" r:id="rId1"/>
    <sheet name="4" sheetId="3" r:id="rId2"/>
    <sheet name="16" sheetId="5" r:id="rId3"/>
    <sheet name="32" sheetId="6" r:id="rId4"/>
    <sheet name="64" sheetId="7" r:id="rId5"/>
    <sheet name="Comparación" sheetId="8" r:id="rId6"/>
    <sheet name="Velocidad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C6" i="9"/>
  <c r="K5" i="8"/>
  <c r="K6" i="8"/>
  <c r="K7" i="8"/>
  <c r="K8" i="8"/>
  <c r="K4" i="8"/>
  <c r="J5" i="8"/>
  <c r="J6" i="8"/>
  <c r="J7" i="8"/>
  <c r="J8" i="8"/>
  <c r="J4" i="8"/>
  <c r="J67" i="7"/>
  <c r="D8" i="8" l="1"/>
  <c r="C8" i="8"/>
  <c r="F7" i="8"/>
  <c r="D7" i="8"/>
  <c r="C7" i="8"/>
  <c r="F6" i="8"/>
  <c r="C6" i="8"/>
  <c r="D5" i="8"/>
  <c r="E5" i="8"/>
  <c r="F5" i="8"/>
  <c r="C5" i="8"/>
  <c r="D4" i="8"/>
  <c r="E4" i="8"/>
  <c r="F4" i="8"/>
  <c r="C4" i="8"/>
  <c r="C74" i="7"/>
  <c r="B74" i="7"/>
  <c r="E74" i="7"/>
  <c r="F8" i="8" s="1"/>
  <c r="G67" i="7"/>
  <c r="H67" i="7"/>
  <c r="I67" i="7"/>
  <c r="E67" i="7"/>
  <c r="D67" i="7"/>
  <c r="C67" i="7"/>
  <c r="B67" i="7"/>
  <c r="C42" i="6"/>
  <c r="E42" i="6"/>
  <c r="B42" i="6"/>
  <c r="N36" i="6"/>
  <c r="O36" i="6"/>
  <c r="P36" i="6"/>
  <c r="M36" i="6"/>
  <c r="H36" i="6"/>
  <c r="I36" i="6"/>
  <c r="J36" i="6"/>
  <c r="K36" i="6"/>
  <c r="D36" i="6"/>
  <c r="E36" i="6"/>
  <c r="F36" i="6"/>
  <c r="C36" i="6"/>
  <c r="E28" i="5"/>
  <c r="B28" i="5"/>
  <c r="P21" i="5"/>
  <c r="Q21" i="5"/>
  <c r="R21" i="5"/>
  <c r="O21" i="5"/>
  <c r="C21" i="5"/>
  <c r="J21" i="5"/>
  <c r="K21" i="5"/>
  <c r="L21" i="5"/>
  <c r="I21" i="5"/>
  <c r="D21" i="5"/>
  <c r="E21" i="5"/>
  <c r="F21" i="5"/>
  <c r="C15" i="3"/>
  <c r="D15" i="3"/>
  <c r="E15" i="3"/>
  <c r="B15" i="3"/>
  <c r="P8" i="3"/>
  <c r="Q8" i="3"/>
  <c r="R8" i="3"/>
  <c r="O8" i="3"/>
  <c r="L8" i="3"/>
  <c r="J8" i="3"/>
  <c r="K8" i="3"/>
  <c r="I8" i="3"/>
  <c r="D8" i="3"/>
  <c r="E8" i="3"/>
  <c r="F8" i="3"/>
  <c r="C8" i="3"/>
  <c r="E47" i="1"/>
  <c r="D47" i="1"/>
  <c r="C47" i="1"/>
  <c r="B47" i="1"/>
  <c r="R38" i="1"/>
  <c r="S38" i="1"/>
  <c r="T38" i="1"/>
  <c r="Q38" i="1"/>
  <c r="K38" i="1"/>
  <c r="L38" i="1"/>
  <c r="M38" i="1"/>
  <c r="J38" i="1"/>
  <c r="F38" i="1"/>
  <c r="D38" i="1"/>
  <c r="E38" i="1"/>
  <c r="C38" i="1"/>
  <c r="D28" i="5" l="1"/>
  <c r="E6" i="8" s="1"/>
  <c r="C28" i="5"/>
  <c r="D6" i="8" s="1"/>
  <c r="D74" i="7"/>
  <c r="E8" i="8" s="1"/>
  <c r="D42" i="6"/>
  <c r="E7" i="8" s="1"/>
</calcChain>
</file>

<file path=xl/sharedStrings.xml><?xml version="1.0" encoding="utf-8"?>
<sst xmlns="http://schemas.openxmlformats.org/spreadsheetml/2006/main" count="125" uniqueCount="45">
  <si>
    <t>Caso secuencial 32 consultas</t>
  </si>
  <si>
    <t>Consulta</t>
  </si>
  <si>
    <t>Tiempo Firmar(ms)</t>
  </si>
  <si>
    <t>Tiempo Cifrado AES (ms)</t>
  </si>
  <si>
    <t>Tiempo cifrado RSA (ms)</t>
  </si>
  <si>
    <t>Tiempo verificación (ms)</t>
  </si>
  <si>
    <t>Promedio</t>
  </si>
  <si>
    <t>Tiempo Firmar (ms)</t>
  </si>
  <si>
    <t>Tiempo Cifrado RSA (ms)</t>
  </si>
  <si>
    <t>Tiempo Verificación (ms)</t>
  </si>
  <si>
    <t>Promedios generales</t>
  </si>
  <si>
    <t>Promedio Tiempo Firmar(ms)</t>
  </si>
  <si>
    <t>Promedio Tiempo Cifrado AES (ms)</t>
  </si>
  <si>
    <t>Promedio Tiempo cifrado RSA (ms)</t>
  </si>
  <si>
    <t>Promedio Tiempo verificación (ms)</t>
  </si>
  <si>
    <t xml:space="preserve">Promedio </t>
  </si>
  <si>
    <t>Promedio total</t>
  </si>
  <si>
    <t>Promedio Tiempo Firmar (ms)</t>
  </si>
  <si>
    <t>PromedioTiempo Cifrado AES (ms)</t>
  </si>
  <si>
    <t>Promedio Tiempo Cifrado RSA (ms)</t>
  </si>
  <si>
    <t>Promedio Tiempo Verificación (ms)</t>
  </si>
  <si>
    <t>Firmado DH (ms)</t>
  </si>
  <si>
    <t>Cifrado AES (ms)</t>
  </si>
  <si>
    <t>Cifrado RSA (ms)</t>
  </si>
  <si>
    <t>Verificación HMAC (ms)</t>
  </si>
  <si>
    <t>Cliente</t>
  </si>
  <si>
    <t>AES (ms)</t>
  </si>
  <si>
    <t>RSA (ms)</t>
  </si>
  <si>
    <t>Tiempo de firmado DH (ms)</t>
  </si>
  <si>
    <t>Tiempo cifrado simétrico AES (ms)</t>
  </si>
  <si>
    <t>Tiempo cifrado asimétrico RSA (ms)</t>
  </si>
  <si>
    <t>Tiempo verificación HMAC (ms)</t>
  </si>
  <si>
    <t>Tiempo firmado DH (ms)</t>
  </si>
  <si>
    <t>Tiempo cifrado AES (ms)</t>
  </si>
  <si>
    <t xml:space="preserve">Promedios generales </t>
  </si>
  <si>
    <t>Escenario</t>
  </si>
  <si>
    <t>32 consultas secuenciales</t>
  </si>
  <si>
    <t>4 concurrentes</t>
  </si>
  <si>
    <t>16 concurrentes</t>
  </si>
  <si>
    <t>32 concurrentes</t>
  </si>
  <si>
    <t>64 concurrentes</t>
  </si>
  <si>
    <t>AES </t>
  </si>
  <si>
    <t>RSA </t>
  </si>
  <si>
    <t>Tiempo promedio por operación </t>
  </si>
  <si>
    <t>Operaciones por segundo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</si>
</sst>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"/>
    <numFmt numFmtId="17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/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2" borderId="1" xfId="0" applyFill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4" fontId="0" fillId="2" borderId="1" xfId="0" applyNumberFormat="1" applyFill="1" applyBorder="1" applyAlignment="1">
      <alignment horizontal="right"/>
    </xf>
    <xf numFmtId="173" fontId="0" fillId="2" borderId="1" xfId="0" applyNumberFormat="1" applyFill="1" applyBorder="1" applyAlignment="1">
      <alignment horizontal="right"/>
    </xf>
    <xf numFmtId="0" fontId="0" fillId="3" borderId="0" xfId="0" applyFill="1" applyBorder="1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1" xfId="0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Comparación!$C$3</c:f>
              <c:strCache>
                <c:ptCount val="1"/>
                <c:pt idx="0">
                  <c:v>Tiempo de firmado DH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Comparación!$B$4:$B$8</c:f>
              <c:strCache>
                <c:ptCount val="5"/>
                <c:pt idx="0">
                  <c:v>32 consultas secuenciales</c:v>
                </c:pt>
                <c:pt idx="1">
                  <c:v>4 concurrentes</c:v>
                </c:pt>
                <c:pt idx="2">
                  <c:v>16 concurrentes</c:v>
                </c:pt>
                <c:pt idx="3">
                  <c:v>32 concurrentes</c:v>
                </c:pt>
                <c:pt idx="4">
                  <c:v>64 concurrentes</c:v>
                </c:pt>
              </c:strCache>
            </c:strRef>
          </c:cat>
          <c:val>
            <c:numRef>
              <c:f>Comparación!$C$4:$C$8</c:f>
              <c:numCache>
                <c:formatCode>General</c:formatCode>
                <c:ptCount val="5"/>
                <c:pt idx="0">
                  <c:v>0.31860833333333338</c:v>
                </c:pt>
                <c:pt idx="1">
                  <c:v>0.35141666666666671</c:v>
                </c:pt>
                <c:pt idx="2">
                  <c:v>0.46944791666666674</c:v>
                </c:pt>
                <c:pt idx="3">
                  <c:v>0.42870000000000008</c:v>
                </c:pt>
                <c:pt idx="4">
                  <c:v>0.38941015625000008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4C4A-B0CE-700DE94D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244544"/>
        <c:axId val="2081245024"/>
      </c:barChart>
      <c:catAx>
        <c:axId val="20812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245024"/>
        <c:crosses val="autoZero"/>
        <c:auto val="1"/>
        <c:lblAlgn val="ctr"/>
        <c:lblOffset val="100"/>
        <c:noMultiLvlLbl val="0"/>
      </c:catAx>
      <c:valAx>
        <c:axId val="20812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2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Comparación!$D$3</c:f>
              <c:strCache>
                <c:ptCount val="1"/>
                <c:pt idx="0">
                  <c:v>Tiempo cifrado simétrico AES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Comparación!$B$4:$B$8</c:f>
              <c:strCache>
                <c:ptCount val="5"/>
                <c:pt idx="0">
                  <c:v>32 consultas secuenciales</c:v>
                </c:pt>
                <c:pt idx="1">
                  <c:v>4 concurrentes</c:v>
                </c:pt>
                <c:pt idx="2">
                  <c:v>16 concurrentes</c:v>
                </c:pt>
                <c:pt idx="3">
                  <c:v>32 concurrentes</c:v>
                </c:pt>
                <c:pt idx="4">
                  <c:v>64 concurrentes</c:v>
                </c:pt>
              </c:strCache>
            </c:strRef>
          </c:cat>
          <c:val>
            <c:numRef>
              <c:f>Comparación!$D$4:$D$8</c:f>
              <c:numCache>
                <c:formatCode>General</c:formatCode>
                <c:ptCount val="5"/>
                <c:pt idx="0">
                  <c:v>0.16854999999999998</c:v>
                </c:pt>
                <c:pt idx="1">
                  <c:v>9.6824999999999994E-2</c:v>
                </c:pt>
                <c:pt idx="2">
                  <c:v>9.3887499999999999E-2</c:v>
                </c:pt>
                <c:pt idx="3">
                  <c:v>6.7840625000000002E-2</c:v>
                </c:pt>
                <c:pt idx="4">
                  <c:v>4.6443749999999992E-2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7-4ABF-8589-C6B8D2EC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24976"/>
        <c:axId val="949320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Comparación!$C$3</c15:sqref>
                        </c15:formulaRef>
                      </c:ext>
                    </c:extLst>
                    <c:strCache>
                      <c:ptCount val="1"/>
                      <c:pt idx="0">
                        <c:v>Tiempo de firmado DH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Comparación!$B$4:$B$8</c15:sqref>
                        </c15:formulaRef>
                      </c:ext>
                    </c:extLst>
                    <c:strCache>
                      <c:ptCount val="5"/>
                      <c:pt idx="0">
                        <c:v>32 consultas secuenciales</c:v>
                      </c:pt>
                      <c:pt idx="1">
                        <c:v>4 concurrentes</c:v>
                      </c:pt>
                      <c:pt idx="2">
                        <c:v>16 concurrentes</c:v>
                      </c:pt>
                      <c:pt idx="3">
                        <c:v>32 concurrentes</c:v>
                      </c:pt>
                      <c:pt idx="4">
                        <c:v>64 concurrentes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Comparación!$C$4:$C$8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0.31860833333333338</c:v>
                      </c:pt>
                      <c:pt idx="1">
                        <c:v>0.35141666666666671</c:v>
                      </c:pt>
                      <c:pt idx="2">
                        <c:v>0.46944791666666674</c:v>
                      </c:pt>
                      <c:pt idx="3">
                        <c:v>0.42870000000000008</c:v>
                      </c:pt>
                      <c:pt idx="4">
                        <c:v>0.38941015625000008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37-4ABF-8589-C6B8D2ECF67F}"/>
                  </c:ext>
                </c:extLst>
              </c15:ser>
            </c15:filteredBarSeries>
          </c:ext>
        </c:extLst>
      </c:barChart>
      <c:catAx>
        <c:axId val="2473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320864"/>
        <c:crosses val="autoZero"/>
        <c:auto val="1"/>
        <c:lblAlgn val="ctr"/>
        <c:lblOffset val="100"/>
        <c:noMultiLvlLbl val="0"/>
      </c:catAx>
      <c:valAx>
        <c:axId val="9493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3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Comparación!$E$3</c:f>
              <c:strCache>
                <c:ptCount val="1"/>
                <c:pt idx="0">
                  <c:v>Tiempo cifrado asimétrico RSA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Comparación!$B$4:$B$8</c:f>
              <c:strCache>
                <c:ptCount val="5"/>
                <c:pt idx="0">
                  <c:v>32 consultas secuenciales</c:v>
                </c:pt>
                <c:pt idx="1">
                  <c:v>4 concurrentes</c:v>
                </c:pt>
                <c:pt idx="2">
                  <c:v>16 concurrentes</c:v>
                </c:pt>
                <c:pt idx="3">
                  <c:v>32 concurrentes</c:v>
                </c:pt>
                <c:pt idx="4">
                  <c:v>64 concurrentes</c:v>
                </c:pt>
              </c:strCache>
            </c:strRef>
          </c:cat>
          <c:val>
            <c:numRef>
              <c:f>Comparación!$E$4:$E$8</c:f>
              <c:numCache>
                <c:formatCode>General</c:formatCode>
                <c:ptCount val="5"/>
                <c:pt idx="0">
                  <c:v>7.6125000000000012E-2</c:v>
                </c:pt>
                <c:pt idx="1">
                  <c:v>5.2691666666666664E-2</c:v>
                </c:pt>
                <c:pt idx="2">
                  <c:v>6.8710416666666663E-2</c:v>
                </c:pt>
                <c:pt idx="3">
                  <c:v>7.545312500000001E-2</c:v>
                </c:pt>
                <c:pt idx="4">
                  <c:v>6.3684374999999988E-2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0-45D4-AD95-DD4D3BBB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8555552"/>
        <c:axId val="4164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Comparación!$C$3</c15:sqref>
                        </c15:formulaRef>
                      </c:ext>
                    </c:extLst>
                    <c:strCache>
                      <c:ptCount val="1"/>
                      <c:pt idx="0">
                        <c:v>Tiempo de firmado DH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Comparación!$B$4:$B$8</c15:sqref>
                        </c15:formulaRef>
                      </c:ext>
                    </c:extLst>
                    <c:strCache>
                      <c:ptCount val="5"/>
                      <c:pt idx="0">
                        <c:v>32 consultas secuenciales</c:v>
                      </c:pt>
                      <c:pt idx="1">
                        <c:v>4 concurrentes</c:v>
                      </c:pt>
                      <c:pt idx="2">
                        <c:v>16 concurrentes</c:v>
                      </c:pt>
                      <c:pt idx="3">
                        <c:v>32 concurrentes</c:v>
                      </c:pt>
                      <c:pt idx="4">
                        <c:v>64 concurrentes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Comparación!$C$4:$C$8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0.31860833333333338</c:v>
                      </c:pt>
                      <c:pt idx="1">
                        <c:v>0.35141666666666671</c:v>
                      </c:pt>
                      <c:pt idx="2">
                        <c:v>0.46944791666666674</c:v>
                      </c:pt>
                      <c:pt idx="3">
                        <c:v>0.42870000000000008</c:v>
                      </c:pt>
                      <c:pt idx="4">
                        <c:v>0.38941015625000008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F20-45D4-AD95-DD4D3BBB202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Comparación!$D$3</c15:sqref>
                        </c15:formulaRef>
                      </c:ext>
                    </c:extLst>
                    <c:strCache>
                      <c:ptCount val="1"/>
                      <c:pt idx="0">
                        <c:v>Tiempo cifrado simétrico AES (ms)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Comparación!$B$4:$B$8</c15:sqref>
                        </c15:formulaRef>
                      </c:ext>
                    </c:extLst>
                    <c:strCache>
                      <c:ptCount val="5"/>
                      <c:pt idx="0">
                        <c:v>32 consultas secuenciales</c:v>
                      </c:pt>
                      <c:pt idx="1">
                        <c:v>4 concurrentes</c:v>
                      </c:pt>
                      <c:pt idx="2">
                        <c:v>16 concurrentes</c:v>
                      </c:pt>
                      <c:pt idx="3">
                        <c:v>32 concurrentes</c:v>
                      </c:pt>
                      <c:pt idx="4">
                        <c:v>64 concurrentes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Comparación!$D$4:$D$8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0.16854999999999998</c:v>
                      </c:pt>
                      <c:pt idx="1">
                        <c:v>9.6824999999999994E-2</c:v>
                      </c:pt>
                      <c:pt idx="2">
                        <c:v>9.3887499999999999E-2</c:v>
                      </c:pt>
                      <c:pt idx="3">
                        <c:v>6.7840625000000002E-2</c:v>
                      </c:pt>
                      <c:pt idx="4">
                        <c:v>4.6443749999999992E-2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F20-45D4-AD95-DD4D3BBB202B}"/>
                  </c:ext>
                </c:extLst>
              </c15:ser>
            </c15:filteredBarSeries>
          </c:ext>
        </c:extLst>
      </c:barChart>
      <c:catAx>
        <c:axId val="9485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49248"/>
        <c:crosses val="autoZero"/>
        <c:auto val="1"/>
        <c:lblAlgn val="ctr"/>
        <c:lblOffset val="100"/>
        <c:noMultiLvlLbl val="0"/>
      </c:catAx>
      <c:valAx>
        <c:axId val="416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85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Comparación!$F$3</c:f>
              <c:strCache>
                <c:ptCount val="1"/>
                <c:pt idx="0">
                  <c:v>Tiempo verificación HMAC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Comparación!$B$4:$B$8</c:f>
              <c:strCache>
                <c:ptCount val="5"/>
                <c:pt idx="0">
                  <c:v>32 consultas secuenciales</c:v>
                </c:pt>
                <c:pt idx="1">
                  <c:v>4 concurrentes</c:v>
                </c:pt>
                <c:pt idx="2">
                  <c:v>16 concurrentes</c:v>
                </c:pt>
                <c:pt idx="3">
                  <c:v>32 concurrentes</c:v>
                </c:pt>
                <c:pt idx="4">
                  <c:v>64 concurrentes</c:v>
                </c:pt>
              </c:strCache>
            </c:strRef>
          </c:cat>
          <c:val>
            <c:numRef>
              <c:f>Comparación!$F$4:$F$8</c:f>
              <c:numCache>
                <c:formatCode>General</c:formatCode>
                <c:ptCount val="5"/>
                <c:pt idx="0">
                  <c:v>0.11181145833333332</c:v>
                </c:pt>
                <c:pt idx="1">
                  <c:v>0.11440833333333333</c:v>
                </c:pt>
                <c:pt idx="2">
                  <c:v>7.5593750000000015E-2</c:v>
                </c:pt>
                <c:pt idx="3">
                  <c:v>7.0561458333333341E-2</c:v>
                </c:pt>
                <c:pt idx="4">
                  <c:v>2.8851562499999997E-2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1-4731-83FD-B7F1085E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835264"/>
        <c:axId val="965834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Comparación!$C$3</c15:sqref>
                        </c15:formulaRef>
                      </c:ext>
                    </c:extLst>
                    <c:strCache>
                      <c:ptCount val="1"/>
                      <c:pt idx="0">
                        <c:v>Tiempo de firmado DH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Comparación!$B$4:$B$8</c15:sqref>
                        </c15:formulaRef>
                      </c:ext>
                    </c:extLst>
                    <c:strCache>
                      <c:ptCount val="5"/>
                      <c:pt idx="0">
                        <c:v>32 consultas secuenciales</c:v>
                      </c:pt>
                      <c:pt idx="1">
                        <c:v>4 concurrentes</c:v>
                      </c:pt>
                      <c:pt idx="2">
                        <c:v>16 concurrentes</c:v>
                      </c:pt>
                      <c:pt idx="3">
                        <c:v>32 concurrentes</c:v>
                      </c:pt>
                      <c:pt idx="4">
                        <c:v>64 concurrentes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Comparación!$C$4:$C$8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0.31860833333333338</c:v>
                      </c:pt>
                      <c:pt idx="1">
                        <c:v>0.35141666666666671</c:v>
                      </c:pt>
                      <c:pt idx="2">
                        <c:v>0.46944791666666674</c:v>
                      </c:pt>
                      <c:pt idx="3">
                        <c:v>0.42870000000000008</c:v>
                      </c:pt>
                      <c:pt idx="4">
                        <c:v>0.38941015625000008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A1-4731-83FD-B7F1085EF7D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Comparación!$D$3</c15:sqref>
                        </c15:formulaRef>
                      </c:ext>
                    </c:extLst>
                    <c:strCache>
                      <c:ptCount val="1"/>
                      <c:pt idx="0">
                        <c:v>Tiempo cifrado simétrico AES (ms)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Comparación!$B$4:$B$8</c15:sqref>
                        </c15:formulaRef>
                      </c:ext>
                    </c:extLst>
                    <c:strCache>
                      <c:ptCount val="5"/>
                      <c:pt idx="0">
                        <c:v>32 consultas secuenciales</c:v>
                      </c:pt>
                      <c:pt idx="1">
                        <c:v>4 concurrentes</c:v>
                      </c:pt>
                      <c:pt idx="2">
                        <c:v>16 concurrentes</c:v>
                      </c:pt>
                      <c:pt idx="3">
                        <c:v>32 concurrentes</c:v>
                      </c:pt>
                      <c:pt idx="4">
                        <c:v>64 concurrentes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Comparación!$D$4:$D$8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0.16854999999999998</c:v>
                      </c:pt>
                      <c:pt idx="1">
                        <c:v>9.6824999999999994E-2</c:v>
                      </c:pt>
                      <c:pt idx="2">
                        <c:v>9.3887499999999999E-2</c:v>
                      </c:pt>
                      <c:pt idx="3">
                        <c:v>6.7840625000000002E-2</c:v>
                      </c:pt>
                      <c:pt idx="4">
                        <c:v>4.6443749999999992E-2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7A1-4731-83FD-B7F1085EF7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Comparación!$E$3</c15:sqref>
                        </c15:formulaRef>
                      </c:ext>
                    </c:extLst>
                    <c:strCache>
                      <c:ptCount val="1"/>
                      <c:pt idx="0">
                        <c:v>Tiempo cifrado asimétrico RSA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Comparación!$B$4:$B$8</c15:sqref>
                        </c15:formulaRef>
                      </c:ext>
                    </c:extLst>
                    <c:strCache>
                      <c:ptCount val="5"/>
                      <c:pt idx="0">
                        <c:v>32 consultas secuenciales</c:v>
                      </c:pt>
                      <c:pt idx="1">
                        <c:v>4 concurrentes</c:v>
                      </c:pt>
                      <c:pt idx="2">
                        <c:v>16 concurrentes</c:v>
                      </c:pt>
                      <c:pt idx="3">
                        <c:v>32 concurrentes</c:v>
                      </c:pt>
                      <c:pt idx="4">
                        <c:v>64 concurrentes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Comparación!$E$4:$E$8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7.6125000000000012E-2</c:v>
                      </c:pt>
                      <c:pt idx="1">
                        <c:v>5.2691666666666664E-2</c:v>
                      </c:pt>
                      <c:pt idx="2">
                        <c:v>6.8710416666666663E-2</c:v>
                      </c:pt>
                      <c:pt idx="3">
                        <c:v>7.545312500000001E-2</c:v>
                      </c:pt>
                      <c:pt idx="4">
                        <c:v>6.3684374999999988E-2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7A1-4731-83FD-B7F1085EF7D2}"/>
                  </c:ext>
                </c:extLst>
              </c15:ser>
            </c15:filteredBarSeries>
          </c:ext>
        </c:extLst>
      </c:barChart>
      <c:catAx>
        <c:axId val="9658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5834304"/>
        <c:crosses val="autoZero"/>
        <c:auto val="1"/>
        <c:lblAlgn val="ctr"/>
        <c:lblOffset val="100"/>
        <c:noMultiLvlLbl val="0"/>
      </c:catAx>
      <c:valAx>
        <c:axId val="9658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58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</a:t>
            </a:r>
            <a:r>
              <a:rPr lang="en-US" baseline="0"/>
              <a:t> vs RSA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Comparación!$J$3</c:f>
              <c:strCache>
                <c:ptCount val="1"/>
                <c:pt idx="0">
                  <c:v>Tiempo cifrado simétrico AES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Comparación!$I$4:$I$8</c:f>
              <c:strCache>
                <c:ptCount val="5"/>
                <c:pt idx="0">
                  <c:v>32 consultas secuenciales</c:v>
                </c:pt>
                <c:pt idx="1">
                  <c:v>4 concurrentes</c:v>
                </c:pt>
                <c:pt idx="2">
                  <c:v>16 concurrentes</c:v>
                </c:pt>
                <c:pt idx="3">
                  <c:v>32 concurrentes</c:v>
                </c:pt>
                <c:pt idx="4">
                  <c:v>64 concurrentes</c:v>
                </c:pt>
              </c:strCache>
            </c:strRef>
          </c:cat>
          <c:val>
            <c:numRef>
              <c:f>Comparación!$J$4:$J$8</c:f>
              <c:numCache>
                <c:formatCode>General</c:formatCode>
                <c:ptCount val="5"/>
                <c:pt idx="0">
                  <c:v>0.16854999999999998</c:v>
                </c:pt>
                <c:pt idx="1">
                  <c:v>9.6824999999999994E-2</c:v>
                </c:pt>
                <c:pt idx="2">
                  <c:v>9.3887499999999999E-2</c:v>
                </c:pt>
                <c:pt idx="3">
                  <c:v>6.7840625000000002E-2</c:v>
                </c:pt>
                <c:pt idx="4">
                  <c:v>4.6443749999999992E-2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F-49E0-95E2-23115CDD8F8B}"/>
            </c:ext>
          </c:extLst>
        </c:ser>
        <c:ser>
          <c:idx val="1"/>
          <c:order val="1"/>
          <c:tx>
            <c:strRef>
              <c:f>Comparación!$K$3</c:f>
              <c:strCache>
                <c:ptCount val="1"/>
                <c:pt idx="0">
                  <c:v>Tiempo cifrado asimétrico RSA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Comparación!$I$4:$I$8</c:f>
              <c:strCache>
                <c:ptCount val="5"/>
                <c:pt idx="0">
                  <c:v>32 consultas secuenciales</c:v>
                </c:pt>
                <c:pt idx="1">
                  <c:v>4 concurrentes</c:v>
                </c:pt>
                <c:pt idx="2">
                  <c:v>16 concurrentes</c:v>
                </c:pt>
                <c:pt idx="3">
                  <c:v>32 concurrentes</c:v>
                </c:pt>
                <c:pt idx="4">
                  <c:v>64 concurrentes</c:v>
                </c:pt>
              </c:strCache>
            </c:strRef>
          </c:cat>
          <c:val>
            <c:numRef>
              <c:f>Comparación!$K$4:$K$8</c:f>
              <c:numCache>
                <c:formatCode>General</c:formatCode>
                <c:ptCount val="5"/>
                <c:pt idx="0">
                  <c:v>7.6125000000000012E-2</c:v>
                </c:pt>
                <c:pt idx="1">
                  <c:v>5.2691666666666664E-2</c:v>
                </c:pt>
                <c:pt idx="2">
                  <c:v>6.8710416666666663E-2</c:v>
                </c:pt>
                <c:pt idx="3">
                  <c:v>7.545312500000001E-2</c:v>
                </c:pt>
                <c:pt idx="4">
                  <c:v>6.3684374999999988E-2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F-49E0-95E2-23115CDD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817584"/>
        <c:axId val="655818064"/>
      </c:barChart>
      <c:catAx>
        <c:axId val="6558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818064"/>
        <c:crosses val="autoZero"/>
        <c:auto val="1"/>
        <c:lblAlgn val="ctr"/>
        <c:lblOffset val="100"/>
        <c:noMultiLvlLbl val="0"/>
      </c:catAx>
      <c:valAx>
        <c:axId val="6558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8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12</xdr:row>
      <xdr:rowOff>3810</xdr:rowOff>
    </xdr:from>
    <xdr:to>
      <xdr:col>6</xdr:col>
      <xdr:colOff>617220</xdr:colOff>
      <xdr:row>27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A84FF6-E7DF-C275-4F20-4EF1D5B25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11</xdr:row>
      <xdr:rowOff>171450</xdr:rowOff>
    </xdr:from>
    <xdr:to>
      <xdr:col>13</xdr:col>
      <xdr:colOff>198120</xdr:colOff>
      <xdr:row>26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28C2F1-6AF6-4549-FF17-8508EDC41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12</xdr:row>
      <xdr:rowOff>3810</xdr:rowOff>
    </xdr:from>
    <xdr:to>
      <xdr:col>19</xdr:col>
      <xdr:colOff>426720</xdr:colOff>
      <xdr:row>27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08DE9B-231E-08D3-5FBD-473C471CD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243840</xdr:colOff>
      <xdr:row>12</xdr:row>
      <xdr:rowOff>3810</xdr:rowOff>
    </xdr:from>
    <xdr:to>
      <xdr:col>26</xdr:col>
      <xdr:colOff>60960</xdr:colOff>
      <xdr:row>27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9C385B-4B49-C003-1EC2-10A6A7428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563880</xdr:colOff>
      <xdr:row>11</xdr:row>
      <xdr:rowOff>163830</xdr:rowOff>
    </xdr:from>
    <xdr:to>
      <xdr:col>32</xdr:col>
      <xdr:colOff>381000</xdr:colOff>
      <xdr:row>26</xdr:row>
      <xdr:rowOff>163830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58D192-13E7-DEE7-E363-A9F8E423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442C-FFC0-4047-8D33-BD433EC7F3BD}">
  <dimension ref="B2:T47"/>
  <sheetViews>
    <sheetView tabSelected="1" workbookViewId="0">
      <selection activeCell="E47" sqref="B46:E47"/>
    </sheetView>
  </sheetViews>
  <sheetFormatPr baseColWidth="10" defaultRowHeight="14.4" x14ac:dyDescent="0.3"/>
  <sheetData>
    <row r="2" spans="2:20" x14ac:dyDescent="0.3">
      <c r="B2" t="s">
        <v>0</v>
      </c>
    </row>
    <row r="5" spans="2:20" ht="43.2" x14ac:dyDescent="0.3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I5" s="4" t="s">
        <v>1</v>
      </c>
      <c r="J5" s="4" t="s">
        <v>7</v>
      </c>
      <c r="K5" s="4" t="s">
        <v>3</v>
      </c>
      <c r="L5" s="4" t="s">
        <v>8</v>
      </c>
      <c r="M5" s="4" t="s">
        <v>9</v>
      </c>
      <c r="P5" s="4" t="s">
        <v>1</v>
      </c>
      <c r="Q5" s="4" t="s">
        <v>7</v>
      </c>
      <c r="R5" s="4" t="s">
        <v>3</v>
      </c>
      <c r="S5" s="4" t="s">
        <v>8</v>
      </c>
      <c r="T5" s="4" t="s">
        <v>9</v>
      </c>
    </row>
    <row r="6" spans="2:20" x14ac:dyDescent="0.3">
      <c r="B6" s="2">
        <v>1</v>
      </c>
      <c r="C6" s="2">
        <v>1.7234</v>
      </c>
      <c r="D6" s="2">
        <v>5.2428999999999997</v>
      </c>
      <c r="E6" s="2">
        <v>0.1426</v>
      </c>
      <c r="F6" s="2">
        <v>0.35470000000000002</v>
      </c>
      <c r="I6" s="5">
        <v>1</v>
      </c>
      <c r="J6" s="5">
        <v>0.28510000000000002</v>
      </c>
      <c r="K6" s="5">
        <v>0.11</v>
      </c>
      <c r="L6" s="5">
        <v>5.3199999999999997E-2</v>
      </c>
      <c r="M6" s="5">
        <v>0.1588</v>
      </c>
      <c r="P6" s="5">
        <v>1</v>
      </c>
      <c r="Q6" s="5">
        <v>0.25719999999999998</v>
      </c>
      <c r="R6" s="5">
        <v>0.13020000000000001</v>
      </c>
      <c r="S6" s="5">
        <v>0.1137</v>
      </c>
      <c r="T6" s="5">
        <v>0.12989999999999999</v>
      </c>
    </row>
    <row r="7" spans="2:20" x14ac:dyDescent="0.3">
      <c r="B7" s="2">
        <v>2</v>
      </c>
      <c r="C7" s="2">
        <v>0.37080000000000002</v>
      </c>
      <c r="D7" s="2">
        <v>0.15190000000000001</v>
      </c>
      <c r="E7" s="2">
        <v>0.14860000000000001</v>
      </c>
      <c r="F7" s="2">
        <v>0.15279999999999999</v>
      </c>
      <c r="I7" s="5">
        <v>2</v>
      </c>
      <c r="J7" s="5">
        <v>0.36880000000000002</v>
      </c>
      <c r="K7" s="5">
        <v>9.1600000000000001E-2</v>
      </c>
      <c r="L7" s="5">
        <v>5.7500000000000002E-2</v>
      </c>
      <c r="M7" s="5">
        <v>0.35460000000000003</v>
      </c>
      <c r="P7" s="5">
        <v>2</v>
      </c>
      <c r="Q7" s="5">
        <v>0.52800000000000002</v>
      </c>
      <c r="R7" s="5">
        <v>8.3099999999999993E-2</v>
      </c>
      <c r="S7" s="5">
        <v>5.6300000000000003E-2</v>
      </c>
      <c r="T7" s="5">
        <v>6.3799999999999996E-2</v>
      </c>
    </row>
    <row r="8" spans="2:20" x14ac:dyDescent="0.3">
      <c r="B8" s="2">
        <v>3</v>
      </c>
      <c r="C8" s="2">
        <v>0.4622</v>
      </c>
      <c r="D8" s="2">
        <v>0.18379999999999999</v>
      </c>
      <c r="E8" s="2">
        <v>0.1492</v>
      </c>
      <c r="F8" s="2">
        <v>0.4093</v>
      </c>
      <c r="I8" s="5">
        <v>3</v>
      </c>
      <c r="J8" s="5">
        <v>0.26600000000000001</v>
      </c>
      <c r="K8" s="5">
        <v>0.1152</v>
      </c>
      <c r="L8" s="5">
        <v>6.7900000000000002E-2</v>
      </c>
      <c r="M8" s="5">
        <v>0.16520000000000001</v>
      </c>
      <c r="P8" s="5">
        <v>3</v>
      </c>
      <c r="Q8" s="5">
        <v>0.2364</v>
      </c>
      <c r="R8" s="5">
        <v>6.1800000000000001E-2</v>
      </c>
      <c r="S8" s="5">
        <v>4.8300000000000003E-2</v>
      </c>
      <c r="T8" s="5">
        <v>6.2700000000000006E-2</v>
      </c>
    </row>
    <row r="9" spans="2:20" x14ac:dyDescent="0.3">
      <c r="B9" s="2">
        <v>4</v>
      </c>
      <c r="C9" s="2">
        <v>0.27279999999999999</v>
      </c>
      <c r="D9" s="2">
        <v>0.26390000000000002</v>
      </c>
      <c r="E9" s="2">
        <v>0.53120000000000001</v>
      </c>
      <c r="F9" s="2">
        <v>0.17169999999999999</v>
      </c>
      <c r="I9" s="5">
        <v>4</v>
      </c>
      <c r="J9" s="5">
        <v>0.27250000000000002</v>
      </c>
      <c r="K9" s="5">
        <v>0.1709</v>
      </c>
      <c r="L9" s="5">
        <v>9.2299999999999993E-2</v>
      </c>
      <c r="M9" s="5">
        <v>9.9900000000000003E-2</v>
      </c>
      <c r="P9" s="5">
        <v>4</v>
      </c>
      <c r="Q9" s="5">
        <v>0.30509999999999998</v>
      </c>
      <c r="R9" s="5">
        <v>6.5100000000000005E-2</v>
      </c>
      <c r="S9" s="5">
        <v>9.9699999999999997E-2</v>
      </c>
      <c r="T9" s="5">
        <v>6.8599999999999994E-2</v>
      </c>
    </row>
    <row r="10" spans="2:20" x14ac:dyDescent="0.3">
      <c r="B10" s="2">
        <v>5</v>
      </c>
      <c r="C10" s="2">
        <v>0.46089999999999998</v>
      </c>
      <c r="D10" s="2">
        <v>0.17169999999999999</v>
      </c>
      <c r="E10" s="2">
        <v>0.1061</v>
      </c>
      <c r="F10" s="2">
        <v>0.12189999999999999</v>
      </c>
      <c r="I10" s="5">
        <v>5</v>
      </c>
      <c r="J10" s="5">
        <v>0.27600000000000002</v>
      </c>
      <c r="K10" s="5">
        <v>0.1085</v>
      </c>
      <c r="L10" s="5">
        <v>7.5899999999999995E-2</v>
      </c>
      <c r="M10" s="5">
        <v>0.09</v>
      </c>
      <c r="P10" s="5">
        <v>5</v>
      </c>
      <c r="Q10" s="5">
        <v>0.25290000000000001</v>
      </c>
      <c r="R10" s="5">
        <v>6.3100000000000003E-2</v>
      </c>
      <c r="S10" s="5">
        <v>0.05</v>
      </c>
      <c r="T10" s="5">
        <v>8.9099999999999999E-2</v>
      </c>
    </row>
    <row r="11" spans="2:20" x14ac:dyDescent="0.3">
      <c r="B11" s="2">
        <v>6</v>
      </c>
      <c r="C11" s="2">
        <v>0.25519999999999998</v>
      </c>
      <c r="D11" s="2">
        <v>0.1419</v>
      </c>
      <c r="E11" s="2">
        <v>9.4100000000000003E-2</v>
      </c>
      <c r="F11" s="2">
        <v>0.14119999999999999</v>
      </c>
      <c r="I11" s="5">
        <v>6</v>
      </c>
      <c r="J11" s="5">
        <v>0.25390000000000001</v>
      </c>
      <c r="K11" s="5">
        <v>8.2699999999999996E-2</v>
      </c>
      <c r="L11" s="5">
        <v>4.9399999999999999E-2</v>
      </c>
      <c r="M11" s="5">
        <v>9.5899999999999999E-2</v>
      </c>
      <c r="P11" s="5">
        <v>6</v>
      </c>
      <c r="Q11" s="5">
        <v>0.24460000000000001</v>
      </c>
      <c r="R11" s="5">
        <v>6.59E-2</v>
      </c>
      <c r="S11" s="5">
        <v>5.21E-2</v>
      </c>
      <c r="T11" s="5">
        <v>5.4899999999999997E-2</v>
      </c>
    </row>
    <row r="12" spans="2:20" x14ac:dyDescent="0.3">
      <c r="B12" s="2">
        <v>7</v>
      </c>
      <c r="C12" s="2">
        <v>0.63400000000000001</v>
      </c>
      <c r="D12" s="2">
        <v>0.2069</v>
      </c>
      <c r="E12" s="2">
        <v>7.46E-2</v>
      </c>
      <c r="F12" s="2">
        <v>0.1056</v>
      </c>
      <c r="I12" s="5">
        <v>7</v>
      </c>
      <c r="J12" s="5">
        <v>1.0468999999999999</v>
      </c>
      <c r="K12" s="5">
        <v>0.12429999999999999</v>
      </c>
      <c r="L12" s="5">
        <v>6.0100000000000001E-2</v>
      </c>
      <c r="M12" s="5">
        <v>7.1199999999999999E-2</v>
      </c>
      <c r="P12" s="5">
        <v>7</v>
      </c>
      <c r="Q12" s="5">
        <v>0.52249999999999996</v>
      </c>
      <c r="R12" s="5">
        <v>0.2316</v>
      </c>
      <c r="S12" s="5">
        <v>4.8500000000000001E-2</v>
      </c>
      <c r="T12" s="5">
        <v>6.2300000000000001E-2</v>
      </c>
    </row>
    <row r="13" spans="2:20" x14ac:dyDescent="0.3">
      <c r="B13" s="2">
        <v>8</v>
      </c>
      <c r="C13" s="2">
        <v>0.27579999999999999</v>
      </c>
      <c r="D13" s="2">
        <v>0.129</v>
      </c>
      <c r="E13" s="2">
        <v>8.3500000000000005E-2</v>
      </c>
      <c r="F13" s="2">
        <v>0.13</v>
      </c>
      <c r="I13" s="5">
        <v>8</v>
      </c>
      <c r="J13" s="5">
        <v>0.25309999999999999</v>
      </c>
      <c r="K13" s="5">
        <v>9.2299999999999993E-2</v>
      </c>
      <c r="L13" s="5">
        <v>6.88E-2</v>
      </c>
      <c r="M13" s="5">
        <v>0.1086</v>
      </c>
      <c r="P13" s="5">
        <v>8</v>
      </c>
      <c r="Q13" s="5">
        <v>0.32700000000000001</v>
      </c>
      <c r="R13" s="5">
        <v>7.17E-2</v>
      </c>
      <c r="S13" s="5">
        <v>5.0200000000000002E-2</v>
      </c>
      <c r="T13" s="5">
        <v>5.1900000000000002E-2</v>
      </c>
    </row>
    <row r="14" spans="2:20" x14ac:dyDescent="0.3">
      <c r="B14" s="2">
        <v>9</v>
      </c>
      <c r="C14" s="2">
        <v>0.39710000000000001</v>
      </c>
      <c r="D14" s="2">
        <v>0.23319999999999999</v>
      </c>
      <c r="E14" s="2">
        <v>0.1426</v>
      </c>
      <c r="F14" s="2">
        <v>0.1386</v>
      </c>
      <c r="I14" s="5">
        <v>9</v>
      </c>
      <c r="J14" s="5">
        <v>0.28179999999999999</v>
      </c>
      <c r="K14" s="5">
        <v>0.1139</v>
      </c>
      <c r="L14" s="5">
        <v>7.3599999999999999E-2</v>
      </c>
      <c r="M14" s="5">
        <v>0.125</v>
      </c>
      <c r="P14" s="5">
        <v>9</v>
      </c>
      <c r="Q14" s="5">
        <v>0.2787</v>
      </c>
      <c r="R14" s="5">
        <v>9.5000000000000001E-2</v>
      </c>
      <c r="S14" s="5">
        <v>5.5500000000000001E-2</v>
      </c>
      <c r="T14" s="5">
        <v>6.8400000000000002E-2</v>
      </c>
    </row>
    <row r="15" spans="2:20" x14ac:dyDescent="0.3">
      <c r="B15" s="2">
        <v>10</v>
      </c>
      <c r="C15" s="2">
        <v>0.4002</v>
      </c>
      <c r="D15" s="2">
        <v>0.2387</v>
      </c>
      <c r="E15" s="2">
        <v>9.0499999999999997E-2</v>
      </c>
      <c r="F15" s="2">
        <v>0.1444</v>
      </c>
      <c r="I15" s="5">
        <v>10</v>
      </c>
      <c r="J15" s="5">
        <v>0.25580000000000003</v>
      </c>
      <c r="K15" s="5">
        <v>8.9599999999999999E-2</v>
      </c>
      <c r="L15" s="5">
        <v>4.8800000000000003E-2</v>
      </c>
      <c r="M15" s="5">
        <v>0.10340000000000001</v>
      </c>
      <c r="P15" s="5">
        <v>10</v>
      </c>
      <c r="Q15" s="5">
        <v>0.24729999999999999</v>
      </c>
      <c r="R15" s="5">
        <v>7.51E-2</v>
      </c>
      <c r="S15" s="5">
        <v>5.3100000000000001E-2</v>
      </c>
      <c r="T15" s="5">
        <v>6.9400000000000003E-2</v>
      </c>
    </row>
    <row r="16" spans="2:20" x14ac:dyDescent="0.3">
      <c r="B16" s="2">
        <v>11</v>
      </c>
      <c r="C16" s="2">
        <v>0.25940000000000002</v>
      </c>
      <c r="D16" s="2">
        <v>0.1207</v>
      </c>
      <c r="E16" s="2">
        <v>8.4000000000000005E-2</v>
      </c>
      <c r="F16" s="2">
        <v>0.18160000000000001</v>
      </c>
      <c r="I16" s="5">
        <v>11</v>
      </c>
      <c r="J16" s="5">
        <v>0.25190000000000001</v>
      </c>
      <c r="K16" s="5">
        <v>8.2000000000000003E-2</v>
      </c>
      <c r="L16" s="5">
        <v>8.7300000000000003E-2</v>
      </c>
      <c r="M16" s="5">
        <v>0.1139</v>
      </c>
      <c r="P16" s="5">
        <v>11</v>
      </c>
      <c r="Q16" s="5">
        <v>0.27360000000000001</v>
      </c>
      <c r="R16" s="5">
        <v>6.5100000000000005E-2</v>
      </c>
      <c r="S16" s="5">
        <v>8.1500000000000003E-2</v>
      </c>
      <c r="T16" s="5">
        <v>6.3799999999999996E-2</v>
      </c>
    </row>
    <row r="17" spans="2:20" x14ac:dyDescent="0.3">
      <c r="B17" s="2">
        <v>12</v>
      </c>
      <c r="C17" s="2">
        <v>0.26100000000000001</v>
      </c>
      <c r="D17" s="2">
        <v>0.1229</v>
      </c>
      <c r="E17" s="2">
        <v>6.8599999999999994E-2</v>
      </c>
      <c r="F17" s="2">
        <v>0.153</v>
      </c>
      <c r="I17" s="5">
        <v>12</v>
      </c>
      <c r="J17" s="5">
        <v>0.24510000000000001</v>
      </c>
      <c r="K17" s="5">
        <v>0.1336</v>
      </c>
      <c r="L17" s="5">
        <v>8.0799999999999997E-2</v>
      </c>
      <c r="M17" s="5">
        <v>7.2700000000000001E-2</v>
      </c>
      <c r="P17" s="5">
        <v>12</v>
      </c>
      <c r="Q17" s="5">
        <v>0.46110000000000001</v>
      </c>
      <c r="R17" s="5">
        <v>0.1028</v>
      </c>
      <c r="S17" s="5">
        <v>4.36E-2</v>
      </c>
      <c r="T17" s="5">
        <v>7.2300000000000003E-2</v>
      </c>
    </row>
    <row r="18" spans="2:20" x14ac:dyDescent="0.3">
      <c r="B18" s="2">
        <v>13</v>
      </c>
      <c r="C18" s="2">
        <v>0.39190000000000003</v>
      </c>
      <c r="D18" s="2">
        <v>0.1212</v>
      </c>
      <c r="E18" s="2">
        <v>8.8499999999999995E-2</v>
      </c>
      <c r="F18" s="2">
        <v>0.11409999999999999</v>
      </c>
      <c r="I18" s="5">
        <v>13</v>
      </c>
      <c r="J18" s="5">
        <v>0.24349999999999999</v>
      </c>
      <c r="K18" s="5">
        <v>8.5999999999999993E-2</v>
      </c>
      <c r="L18" s="5">
        <v>8.3500000000000005E-2</v>
      </c>
      <c r="M18" s="5">
        <v>6.9400000000000003E-2</v>
      </c>
      <c r="P18" s="5">
        <v>13</v>
      </c>
      <c r="Q18" s="5">
        <v>0.2424</v>
      </c>
      <c r="R18" s="5">
        <v>6.6400000000000001E-2</v>
      </c>
      <c r="S18" s="5">
        <v>4.4999999999999998E-2</v>
      </c>
      <c r="T18" s="5">
        <v>7.9100000000000004E-2</v>
      </c>
    </row>
    <row r="19" spans="2:20" x14ac:dyDescent="0.3">
      <c r="B19" s="2">
        <v>14</v>
      </c>
      <c r="C19" s="2">
        <v>0.25729999999999997</v>
      </c>
      <c r="D19" s="2">
        <v>0.12839999999999999</v>
      </c>
      <c r="E19" s="2">
        <v>9.2700000000000005E-2</v>
      </c>
      <c r="F19" s="2">
        <v>0.17100000000000001</v>
      </c>
      <c r="I19" s="5">
        <v>14</v>
      </c>
      <c r="J19" s="5">
        <v>0.2545</v>
      </c>
      <c r="K19" s="5">
        <v>0.13</v>
      </c>
      <c r="L19" s="5">
        <v>7.51E-2</v>
      </c>
      <c r="M19" s="5">
        <v>9.4500000000000001E-2</v>
      </c>
      <c r="P19" s="5">
        <v>14</v>
      </c>
      <c r="Q19" s="5">
        <v>0.30790000000000001</v>
      </c>
      <c r="R19" s="5">
        <v>0.157</v>
      </c>
      <c r="S19" s="5">
        <v>6.7699999999999996E-2</v>
      </c>
      <c r="T19" s="5">
        <v>5.4300000000000001E-2</v>
      </c>
    </row>
    <row r="20" spans="2:20" x14ac:dyDescent="0.3">
      <c r="B20" s="2">
        <v>15</v>
      </c>
      <c r="C20" s="2">
        <v>0.28129999999999999</v>
      </c>
      <c r="D20" s="2">
        <v>0.1358</v>
      </c>
      <c r="E20" s="2">
        <v>7.4399999999999994E-2</v>
      </c>
      <c r="F20" s="2">
        <v>0.1094</v>
      </c>
      <c r="I20" s="5">
        <v>15</v>
      </c>
      <c r="J20" s="5">
        <v>0.27660000000000001</v>
      </c>
      <c r="K20" s="5">
        <v>8.2400000000000001E-2</v>
      </c>
      <c r="L20" s="5">
        <v>5.0900000000000001E-2</v>
      </c>
      <c r="M20" s="5">
        <v>6.5199999999999994E-2</v>
      </c>
      <c r="P20" s="5">
        <v>15</v>
      </c>
      <c r="Q20" s="5">
        <v>0.2417</v>
      </c>
      <c r="R20" s="5">
        <v>5.8500000000000003E-2</v>
      </c>
      <c r="S20" s="5">
        <v>3.7600000000000001E-2</v>
      </c>
      <c r="T20" s="5">
        <v>4.9399999999999999E-2</v>
      </c>
    </row>
    <row r="21" spans="2:20" x14ac:dyDescent="0.3">
      <c r="B21" s="2">
        <v>16</v>
      </c>
      <c r="C21" s="2">
        <v>0.43680000000000002</v>
      </c>
      <c r="D21" s="2">
        <v>0.16139999999999999</v>
      </c>
      <c r="E21" s="2">
        <v>0.16339999999999999</v>
      </c>
      <c r="F21" s="2">
        <v>0.1193</v>
      </c>
      <c r="I21" s="5">
        <v>16</v>
      </c>
      <c r="J21" s="5">
        <v>0.2477</v>
      </c>
      <c r="K21" s="5">
        <v>0.1048</v>
      </c>
      <c r="L21" s="5">
        <v>5.9900000000000002E-2</v>
      </c>
      <c r="M21" s="5">
        <v>8.09E-2</v>
      </c>
      <c r="P21" s="5">
        <v>16</v>
      </c>
      <c r="Q21" s="5">
        <v>0.26200000000000001</v>
      </c>
      <c r="R21" s="5">
        <v>6.2799999999999995E-2</v>
      </c>
      <c r="S21" s="5">
        <v>3.6600000000000001E-2</v>
      </c>
      <c r="T21" s="5">
        <v>6.6000000000000003E-2</v>
      </c>
    </row>
    <row r="22" spans="2:20" x14ac:dyDescent="0.3">
      <c r="B22" s="2">
        <v>17</v>
      </c>
      <c r="C22" s="2">
        <v>0.248</v>
      </c>
      <c r="D22" s="2">
        <v>0.11219999999999999</v>
      </c>
      <c r="E22" s="2">
        <v>5.8799999999999998E-2</v>
      </c>
      <c r="F22" s="2">
        <v>0.1066</v>
      </c>
      <c r="I22" s="5">
        <v>17</v>
      </c>
      <c r="J22" s="5">
        <v>0.73929999999999996</v>
      </c>
      <c r="K22" s="5">
        <v>8.5199999999999998E-2</v>
      </c>
      <c r="L22" s="5">
        <v>4.8000000000000001E-2</v>
      </c>
      <c r="M22" s="5">
        <v>6.7500000000000004E-2</v>
      </c>
      <c r="P22" s="5">
        <v>17</v>
      </c>
      <c r="Q22" s="5">
        <v>0.4652</v>
      </c>
      <c r="R22" s="5">
        <v>7.5200000000000003E-2</v>
      </c>
      <c r="S22" s="5">
        <v>5.3499999999999999E-2</v>
      </c>
      <c r="T22" s="5">
        <v>5.5599999999999997E-2</v>
      </c>
    </row>
    <row r="23" spans="2:20" x14ac:dyDescent="0.3">
      <c r="B23" s="2">
        <v>18</v>
      </c>
      <c r="C23" s="2">
        <v>0.24809999999999999</v>
      </c>
      <c r="D23" s="2">
        <v>0.11799999999999999</v>
      </c>
      <c r="E23" s="2">
        <v>6.6699999999999995E-2</v>
      </c>
      <c r="F23" s="2">
        <v>0.1144</v>
      </c>
      <c r="I23" s="5">
        <v>18</v>
      </c>
      <c r="J23" s="5">
        <v>0.23719999999999999</v>
      </c>
      <c r="K23" s="5">
        <v>7.8299999999999995E-2</v>
      </c>
      <c r="L23" s="5">
        <v>5.9299999999999999E-2</v>
      </c>
      <c r="M23" s="5">
        <v>6.6500000000000004E-2</v>
      </c>
      <c r="P23" s="5">
        <v>18</v>
      </c>
      <c r="Q23" s="5">
        <v>0.248</v>
      </c>
      <c r="R23" s="5">
        <v>7.6999999999999999E-2</v>
      </c>
      <c r="S23" s="5">
        <v>3.5400000000000001E-2</v>
      </c>
      <c r="T23" s="5">
        <v>5.2999999999999999E-2</v>
      </c>
    </row>
    <row r="24" spans="2:20" x14ac:dyDescent="0.3">
      <c r="B24" s="2">
        <v>19</v>
      </c>
      <c r="C24" s="2">
        <v>0.24779999999999999</v>
      </c>
      <c r="D24" s="2">
        <v>0.1721</v>
      </c>
      <c r="E24" s="2">
        <v>8.9899999999999994E-2</v>
      </c>
      <c r="F24" s="2">
        <v>0.1024</v>
      </c>
      <c r="I24" s="5">
        <v>19</v>
      </c>
      <c r="J24" s="5">
        <v>0.24929999999999999</v>
      </c>
      <c r="K24" s="5">
        <v>7.4300000000000005E-2</v>
      </c>
      <c r="L24" s="5">
        <v>7.46E-2</v>
      </c>
      <c r="M24" s="5">
        <v>8.2000000000000003E-2</v>
      </c>
      <c r="P24" s="5">
        <v>19</v>
      </c>
      <c r="Q24" s="5">
        <v>0.23419999999999999</v>
      </c>
      <c r="R24" s="5">
        <v>6.3200000000000006E-2</v>
      </c>
      <c r="S24" s="5">
        <v>5.1499999999999997E-2</v>
      </c>
      <c r="T24" s="5">
        <v>5.7500000000000002E-2</v>
      </c>
    </row>
    <row r="25" spans="2:20" x14ac:dyDescent="0.3">
      <c r="B25" s="2">
        <v>20</v>
      </c>
      <c r="C25" s="2">
        <v>0.23899999999999999</v>
      </c>
      <c r="D25" s="2">
        <v>0.1148</v>
      </c>
      <c r="E25" s="2">
        <v>6.2700000000000006E-2</v>
      </c>
      <c r="F25" s="2">
        <v>9.7299999999999998E-2</v>
      </c>
      <c r="I25" s="5">
        <v>20</v>
      </c>
      <c r="J25" s="5">
        <v>0.43409999999999999</v>
      </c>
      <c r="K25" s="5">
        <v>0.2399</v>
      </c>
      <c r="L25" s="5">
        <v>0.15570000000000001</v>
      </c>
      <c r="M25" s="5">
        <v>9.4700000000000006E-2</v>
      </c>
      <c r="P25" s="5">
        <v>20</v>
      </c>
      <c r="Q25" s="5">
        <v>0.2429</v>
      </c>
      <c r="R25" s="5">
        <v>6.4799999999999996E-2</v>
      </c>
      <c r="S25" s="5">
        <v>6.4100000000000004E-2</v>
      </c>
      <c r="T25" s="5">
        <v>7.9500000000000001E-2</v>
      </c>
    </row>
    <row r="26" spans="2:20" x14ac:dyDescent="0.3">
      <c r="B26" s="2">
        <v>21</v>
      </c>
      <c r="C26" s="2">
        <v>0.26479999999999998</v>
      </c>
      <c r="D26" s="2">
        <v>0.1769</v>
      </c>
      <c r="E26" s="2">
        <v>7.4099999999999999E-2</v>
      </c>
      <c r="F26" s="2">
        <v>0.14779999999999999</v>
      </c>
      <c r="I26" s="5">
        <v>21</v>
      </c>
      <c r="J26" s="5">
        <v>0.26700000000000002</v>
      </c>
      <c r="K26" s="5">
        <v>8.1600000000000006E-2</v>
      </c>
      <c r="L26" s="5">
        <v>5.7000000000000002E-2</v>
      </c>
      <c r="M26" s="5">
        <v>0.1023</v>
      </c>
      <c r="P26" s="5">
        <v>21</v>
      </c>
      <c r="Q26" s="5">
        <v>0.30380000000000001</v>
      </c>
      <c r="R26" s="5">
        <v>6.0900000000000003E-2</v>
      </c>
      <c r="S26" s="5">
        <v>5.2900000000000003E-2</v>
      </c>
      <c r="T26" s="5">
        <v>6.8099999999999994E-2</v>
      </c>
    </row>
    <row r="27" spans="2:20" x14ac:dyDescent="0.3">
      <c r="B27" s="2">
        <v>22</v>
      </c>
      <c r="C27" s="2">
        <v>0.25</v>
      </c>
      <c r="D27" s="2">
        <v>0.20230000000000001</v>
      </c>
      <c r="E27" s="2">
        <v>6.2399999999999997E-2</v>
      </c>
      <c r="F27" s="2">
        <v>0.1172</v>
      </c>
      <c r="I27" s="5">
        <v>22</v>
      </c>
      <c r="J27" s="5">
        <v>0.24940000000000001</v>
      </c>
      <c r="K27" s="5">
        <v>0.11749999999999999</v>
      </c>
      <c r="L27" s="5">
        <v>6.6400000000000001E-2</v>
      </c>
      <c r="M27" s="5">
        <v>0.1149</v>
      </c>
      <c r="P27" s="5">
        <v>22</v>
      </c>
      <c r="Q27" s="5">
        <v>0.27410000000000001</v>
      </c>
      <c r="R27" s="5">
        <v>0.10680000000000001</v>
      </c>
      <c r="S27" s="5">
        <v>4.2299999999999997E-2</v>
      </c>
      <c r="T27" s="5">
        <v>7.51E-2</v>
      </c>
    </row>
    <row r="28" spans="2:20" x14ac:dyDescent="0.3">
      <c r="B28" s="2">
        <v>23</v>
      </c>
      <c r="C28" s="2">
        <v>0.25140000000000001</v>
      </c>
      <c r="D28" s="2">
        <v>0.1181</v>
      </c>
      <c r="E28" s="2">
        <v>6.54E-2</v>
      </c>
      <c r="F28" s="2">
        <v>0.1353</v>
      </c>
      <c r="I28" s="5">
        <v>23</v>
      </c>
      <c r="J28" s="5">
        <v>0.26879999999999998</v>
      </c>
      <c r="K28" s="5">
        <v>7.3400000000000007E-2</v>
      </c>
      <c r="L28" s="5">
        <v>5.5599999999999997E-2</v>
      </c>
      <c r="M28" s="5">
        <v>5.6500000000000002E-2</v>
      </c>
      <c r="P28" s="5">
        <v>23</v>
      </c>
      <c r="Q28" s="5">
        <v>0.23599999999999999</v>
      </c>
      <c r="R28" s="5">
        <v>0.1028</v>
      </c>
      <c r="S28" s="5">
        <v>9.2299999999999993E-2</v>
      </c>
      <c r="T28" s="5">
        <v>8.6099999999999996E-2</v>
      </c>
    </row>
    <row r="29" spans="2:20" x14ac:dyDescent="0.3">
      <c r="B29" s="2">
        <v>24</v>
      </c>
      <c r="C29" s="2">
        <v>0.25209999999999999</v>
      </c>
      <c r="D29" s="2">
        <v>0.1086</v>
      </c>
      <c r="E29" s="2">
        <v>7.51E-2</v>
      </c>
      <c r="F29" s="2">
        <v>0.1074</v>
      </c>
      <c r="I29" s="5">
        <v>24</v>
      </c>
      <c r="J29" s="5">
        <v>0.30930000000000002</v>
      </c>
      <c r="K29" s="5">
        <v>8.9899999999999994E-2</v>
      </c>
      <c r="L29" s="5">
        <v>5.0900000000000001E-2</v>
      </c>
      <c r="M29" s="5">
        <v>6.7500000000000004E-2</v>
      </c>
      <c r="P29" s="5">
        <v>24</v>
      </c>
      <c r="Q29" s="5">
        <v>0.24310000000000001</v>
      </c>
      <c r="R29" s="5">
        <v>7.2800000000000004E-2</v>
      </c>
      <c r="S29" s="5">
        <v>4.6300000000000001E-2</v>
      </c>
      <c r="T29" s="5">
        <v>5.4699999999999999E-2</v>
      </c>
    </row>
    <row r="30" spans="2:20" x14ac:dyDescent="0.3">
      <c r="B30" s="2">
        <v>25</v>
      </c>
      <c r="C30" s="2">
        <v>0.2475</v>
      </c>
      <c r="D30" s="2">
        <v>0.1116</v>
      </c>
      <c r="E30" s="2">
        <v>5.2699999999999997E-2</v>
      </c>
      <c r="F30" s="2">
        <v>0.12920000000000001</v>
      </c>
      <c r="I30" s="5">
        <v>25</v>
      </c>
      <c r="J30" s="5">
        <v>0.2777</v>
      </c>
      <c r="K30" s="5">
        <v>0.12640000000000001</v>
      </c>
      <c r="L30" s="5">
        <v>6.2799999999999995E-2</v>
      </c>
      <c r="M30" s="5">
        <v>9.2399999999999996E-2</v>
      </c>
      <c r="P30" s="5">
        <v>25</v>
      </c>
      <c r="Q30" s="5">
        <v>0.27439999999999998</v>
      </c>
      <c r="R30" s="5">
        <v>6.8199999999999997E-2</v>
      </c>
      <c r="S30" s="5">
        <v>5.3999999999999999E-2</v>
      </c>
      <c r="T30" s="5">
        <v>6.4399999999999999E-2</v>
      </c>
    </row>
    <row r="31" spans="2:20" x14ac:dyDescent="0.3">
      <c r="B31" s="2">
        <v>26</v>
      </c>
      <c r="C31" s="2">
        <v>0.25650000000000001</v>
      </c>
      <c r="D31" s="2">
        <v>0.13789999999999999</v>
      </c>
      <c r="E31" s="2">
        <v>8.4699999999999998E-2</v>
      </c>
      <c r="F31" s="2">
        <v>0.18090000000000001</v>
      </c>
      <c r="I31" s="5">
        <v>26</v>
      </c>
      <c r="J31" s="5">
        <v>0.24690000000000001</v>
      </c>
      <c r="K31" s="5">
        <v>7.3999999999999996E-2</v>
      </c>
      <c r="L31" s="5">
        <v>8.0100000000000005E-2</v>
      </c>
      <c r="M31" s="5">
        <v>4.3499999999999997E-2</v>
      </c>
      <c r="P31" s="5">
        <v>26</v>
      </c>
      <c r="Q31" s="5">
        <v>0.23930000000000001</v>
      </c>
      <c r="R31" s="5">
        <v>5.7500000000000002E-2</v>
      </c>
      <c r="S31" s="5">
        <v>6.8000000000000005E-2</v>
      </c>
      <c r="T31" s="5">
        <v>5.9900000000000002E-2</v>
      </c>
    </row>
    <row r="32" spans="2:20" x14ac:dyDescent="0.3">
      <c r="B32" s="2">
        <v>27</v>
      </c>
      <c r="C32" s="2">
        <v>0.24460000000000001</v>
      </c>
      <c r="D32" s="2">
        <v>0.1142</v>
      </c>
      <c r="E32" s="2">
        <v>5.04E-2</v>
      </c>
      <c r="F32" s="2">
        <v>8.2199999999999995E-2</v>
      </c>
      <c r="I32" s="5">
        <v>27</v>
      </c>
      <c r="J32" s="5">
        <v>0.3175</v>
      </c>
      <c r="K32" s="5">
        <v>9.6600000000000005E-2</v>
      </c>
      <c r="L32" s="5">
        <v>4.3099999999999999E-2</v>
      </c>
      <c r="M32" s="5">
        <v>0.13020000000000001</v>
      </c>
      <c r="P32" s="5">
        <v>27</v>
      </c>
      <c r="Q32" s="5">
        <v>0.23960000000000001</v>
      </c>
      <c r="R32" s="5">
        <v>6.1100000000000002E-2</v>
      </c>
      <c r="S32" s="5">
        <v>4.24E-2</v>
      </c>
      <c r="T32" s="5">
        <v>6.0299999999999999E-2</v>
      </c>
    </row>
    <row r="33" spans="2:20" x14ac:dyDescent="0.3">
      <c r="B33" s="2">
        <v>28</v>
      </c>
      <c r="C33" s="2">
        <v>0.26150000000000001</v>
      </c>
      <c r="D33" s="2">
        <v>0.1246</v>
      </c>
      <c r="E33" s="2">
        <v>5.1499999999999997E-2</v>
      </c>
      <c r="F33" s="2">
        <v>0.15210000000000001</v>
      </c>
      <c r="I33" s="5">
        <v>28</v>
      </c>
      <c r="J33" s="5">
        <v>0.26540000000000002</v>
      </c>
      <c r="K33" s="5">
        <v>7.7399999999999997E-2</v>
      </c>
      <c r="L33" s="5">
        <v>5.9499999999999997E-2</v>
      </c>
      <c r="M33" s="5">
        <v>5.33E-2</v>
      </c>
      <c r="P33" s="5">
        <v>28</v>
      </c>
      <c r="Q33" s="5">
        <v>0.23699999999999999</v>
      </c>
      <c r="R33" s="5">
        <v>7.6799999999999993E-2</v>
      </c>
      <c r="S33" s="5">
        <v>5.28E-2</v>
      </c>
      <c r="T33" s="5">
        <v>5.8900000000000001E-2</v>
      </c>
    </row>
    <row r="34" spans="2:20" x14ac:dyDescent="0.3">
      <c r="B34" s="2">
        <v>29</v>
      </c>
      <c r="C34" s="2">
        <v>0.2863</v>
      </c>
      <c r="D34" s="2">
        <v>0.1605</v>
      </c>
      <c r="E34" s="2">
        <v>0.104</v>
      </c>
      <c r="F34" s="2">
        <v>0.1074</v>
      </c>
      <c r="I34" s="5">
        <v>29</v>
      </c>
      <c r="J34" s="5">
        <v>0.29720000000000002</v>
      </c>
      <c r="K34" s="5">
        <v>0.39410000000000001</v>
      </c>
      <c r="L34" s="5">
        <v>5.7200000000000001E-2</v>
      </c>
      <c r="M34" s="5">
        <v>6.9800000000000001E-2</v>
      </c>
      <c r="P34" s="5">
        <v>29</v>
      </c>
      <c r="Q34" s="5">
        <v>0.31409999999999999</v>
      </c>
      <c r="R34" s="5">
        <v>6.1199999999999997E-2</v>
      </c>
      <c r="S34" s="5">
        <v>7.17E-2</v>
      </c>
      <c r="T34" s="5">
        <v>6.5100000000000005E-2</v>
      </c>
    </row>
    <row r="35" spans="2:20" x14ac:dyDescent="0.3">
      <c r="B35" s="2">
        <v>30</v>
      </c>
      <c r="C35" s="2">
        <v>0.26219999999999999</v>
      </c>
      <c r="D35" s="2">
        <v>0.1056</v>
      </c>
      <c r="E35" s="2">
        <v>6.2799999999999995E-2</v>
      </c>
      <c r="F35" s="2">
        <v>9.2399999999999996E-2</v>
      </c>
      <c r="I35" s="5">
        <v>30</v>
      </c>
      <c r="J35" s="5">
        <v>0.29160000000000003</v>
      </c>
      <c r="K35" s="5">
        <v>0.214</v>
      </c>
      <c r="L35" s="5">
        <v>0.14699999999999999</v>
      </c>
      <c r="M35" s="5">
        <v>0.1479</v>
      </c>
      <c r="P35" s="5">
        <v>30</v>
      </c>
      <c r="Q35" s="5">
        <v>0.23930000000000001</v>
      </c>
      <c r="R35" s="5">
        <v>6.0900000000000003E-2</v>
      </c>
      <c r="S35" s="5">
        <v>3.6400000000000002E-2</v>
      </c>
      <c r="T35" s="5">
        <v>3.6799999999999999E-2</v>
      </c>
    </row>
    <row r="36" spans="2:20" x14ac:dyDescent="0.3">
      <c r="B36" s="2">
        <v>31</v>
      </c>
      <c r="C36" s="2">
        <v>0.27689999999999998</v>
      </c>
      <c r="D36" s="2">
        <v>0.1057</v>
      </c>
      <c r="E36" s="2">
        <v>7.3599999999999999E-2</v>
      </c>
      <c r="F36" s="2">
        <v>0.83199999999999996</v>
      </c>
      <c r="I36" s="5">
        <v>31</v>
      </c>
      <c r="J36" s="5">
        <v>0.30320000000000003</v>
      </c>
      <c r="K36" s="5">
        <v>0.1206</v>
      </c>
      <c r="L36" s="5">
        <v>6.4899999999999999E-2</v>
      </c>
      <c r="M36" s="5">
        <v>8.3500000000000005E-2</v>
      </c>
      <c r="P36" s="5">
        <v>31</v>
      </c>
      <c r="Q36" s="5">
        <v>0.2331</v>
      </c>
      <c r="R36" s="5">
        <v>7.8700000000000006E-2</v>
      </c>
      <c r="S36" s="5">
        <v>5.6300000000000003E-2</v>
      </c>
      <c r="T36" s="5">
        <v>0.12529999999999999</v>
      </c>
    </row>
    <row r="37" spans="2:20" x14ac:dyDescent="0.3">
      <c r="B37" s="2">
        <v>32</v>
      </c>
      <c r="C37" s="2">
        <v>0.28199999999999997</v>
      </c>
      <c r="D37" s="2">
        <v>9.6799999999999997E-2</v>
      </c>
      <c r="E37" s="2">
        <v>5.8999999999999997E-2</v>
      </c>
      <c r="F37" s="2">
        <v>9.5899999999999999E-2</v>
      </c>
      <c r="I37" s="5">
        <v>32</v>
      </c>
      <c r="J37" s="5">
        <v>0.24540000000000001</v>
      </c>
      <c r="K37" s="5">
        <v>8.2600000000000007E-2</v>
      </c>
      <c r="L37" s="5">
        <v>0.115</v>
      </c>
      <c r="M37" s="5">
        <v>0.1105</v>
      </c>
      <c r="P37" s="5">
        <v>32</v>
      </c>
      <c r="Q37" s="5">
        <v>0.2366</v>
      </c>
      <c r="R37" s="5">
        <v>5.9900000000000002E-2</v>
      </c>
      <c r="S37" s="5">
        <v>3.8199999999999998E-2</v>
      </c>
      <c r="T37" s="5">
        <v>5.6399999999999999E-2</v>
      </c>
    </row>
    <row r="38" spans="2:20" x14ac:dyDescent="0.3">
      <c r="B38" s="3" t="s">
        <v>6</v>
      </c>
      <c r="C38" s="3">
        <f>SUM(C6:C37)/32</f>
        <v>0.35183750000000008</v>
      </c>
      <c r="D38" s="3">
        <f t="shared" ref="D38:F38" si="0">SUM(D6:D37)/32</f>
        <v>0.30731874999999997</v>
      </c>
      <c r="E38" s="3">
        <f t="shared" si="0"/>
        <v>0.10088750000000002</v>
      </c>
      <c r="F38" s="3">
        <f>SUM(F6:F37)/32</f>
        <v>0.16622187499999999</v>
      </c>
      <c r="I38" s="6" t="s">
        <v>6</v>
      </c>
      <c r="J38" s="6">
        <f>SUM(J6:J37)/32</f>
        <v>0.31495312500000006</v>
      </c>
      <c r="K38" s="6">
        <f t="shared" ref="K38:M38" si="1">SUM(K6:K37)/32</f>
        <v>0.11698749999999999</v>
      </c>
      <c r="L38" s="6">
        <f t="shared" si="1"/>
        <v>7.1315624999999994E-2</v>
      </c>
      <c r="M38" s="6">
        <f t="shared" si="1"/>
        <v>0.10163124999999998</v>
      </c>
      <c r="P38" s="6" t="s">
        <v>6</v>
      </c>
      <c r="Q38" s="6">
        <f>SUM(Q6:Q37)/32</f>
        <v>0.28903437500000001</v>
      </c>
      <c r="R38" s="6">
        <f t="shared" ref="R38:T38" si="2">SUM(R6:R37)/32</f>
        <v>8.1343749999999992E-2</v>
      </c>
      <c r="S38" s="6">
        <f t="shared" si="2"/>
        <v>5.617187500000001E-2</v>
      </c>
      <c r="T38" s="6">
        <f t="shared" si="2"/>
        <v>6.7581249999999995E-2</v>
      </c>
    </row>
    <row r="43" spans="2:20" x14ac:dyDescent="0.3">
      <c r="B43" t="s">
        <v>10</v>
      </c>
    </row>
    <row r="46" spans="2:20" ht="57.6" x14ac:dyDescent="0.3">
      <c r="B46" s="2" t="s">
        <v>11</v>
      </c>
      <c r="C46" s="2" t="s">
        <v>12</v>
      </c>
      <c r="D46" s="2" t="s">
        <v>13</v>
      </c>
      <c r="E46" s="2" t="s">
        <v>14</v>
      </c>
    </row>
    <row r="47" spans="2:20" x14ac:dyDescent="0.3">
      <c r="B47" s="1">
        <f>(C38+J38+Q38)/3</f>
        <v>0.31860833333333338</v>
      </c>
      <c r="C47" s="1">
        <f>(D38+K38+R38)/3</f>
        <v>0.16854999999999998</v>
      </c>
      <c r="D47" s="1">
        <f>(E38+L38+S38)/3</f>
        <v>7.6125000000000012E-2</v>
      </c>
      <c r="E47" s="1">
        <f>(F38+M38+T38)/3</f>
        <v>0.11181145833333332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083F-24BD-4B5C-B6B5-F3F43A6A0FC4}">
  <dimension ref="B3:R15"/>
  <sheetViews>
    <sheetView workbookViewId="0">
      <selection activeCell="B14" sqref="B14:E15"/>
    </sheetView>
  </sheetViews>
  <sheetFormatPr baseColWidth="10" defaultRowHeight="14.4" x14ac:dyDescent="0.3"/>
  <sheetData>
    <row r="3" spans="2:18" ht="43.2" x14ac:dyDescent="0.3">
      <c r="B3" s="7" t="s">
        <v>1</v>
      </c>
      <c r="C3" s="7" t="s">
        <v>7</v>
      </c>
      <c r="D3" s="7" t="s">
        <v>3</v>
      </c>
      <c r="E3" s="7" t="s">
        <v>8</v>
      </c>
      <c r="F3" s="7" t="s">
        <v>9</v>
      </c>
      <c r="H3" s="7" t="s">
        <v>1</v>
      </c>
      <c r="I3" s="7" t="s">
        <v>7</v>
      </c>
      <c r="J3" s="7" t="s">
        <v>3</v>
      </c>
      <c r="K3" s="7" t="s">
        <v>8</v>
      </c>
      <c r="L3" s="7" t="s">
        <v>9</v>
      </c>
      <c r="N3" s="7" t="s">
        <v>1</v>
      </c>
      <c r="O3" s="7" t="s">
        <v>7</v>
      </c>
      <c r="P3" s="7" t="s">
        <v>3</v>
      </c>
      <c r="Q3" s="7" t="s">
        <v>8</v>
      </c>
      <c r="R3" s="7" t="s">
        <v>9</v>
      </c>
    </row>
    <row r="4" spans="2:18" x14ac:dyDescent="0.3">
      <c r="B4" s="8">
        <v>1</v>
      </c>
      <c r="C4" s="8">
        <v>0.2293</v>
      </c>
      <c r="D4" s="8">
        <v>8.5999999999999993E-2</v>
      </c>
      <c r="E4" s="8">
        <v>4.1200000000000001E-2</v>
      </c>
      <c r="F4" s="8">
        <v>0.17469999999999999</v>
      </c>
      <c r="H4" s="8">
        <v>1</v>
      </c>
      <c r="I4" s="8">
        <v>0.59199999999999997</v>
      </c>
      <c r="J4" s="8">
        <v>0.1113</v>
      </c>
      <c r="K4" s="8">
        <v>8.0699999999999994E-2</v>
      </c>
      <c r="L4" s="8">
        <v>0.30590000000000001</v>
      </c>
      <c r="N4" s="8">
        <v>1</v>
      </c>
      <c r="O4" s="8">
        <v>0.24460000000000001</v>
      </c>
      <c r="P4" s="8">
        <v>6.0299999999999999E-2</v>
      </c>
      <c r="Q4" s="8">
        <v>4.9099999999999998E-2</v>
      </c>
      <c r="R4" s="8">
        <v>9.2499999999999999E-2</v>
      </c>
    </row>
    <row r="5" spans="2:18" x14ac:dyDescent="0.3">
      <c r="B5" s="8">
        <v>2</v>
      </c>
      <c r="C5" s="8">
        <v>0.35139999999999999</v>
      </c>
      <c r="D5" s="8">
        <v>8.4000000000000005E-2</v>
      </c>
      <c r="E5" s="8">
        <v>6.5699999999999995E-2</v>
      </c>
      <c r="F5" s="8">
        <v>5.7700000000000001E-2</v>
      </c>
      <c r="H5" s="8">
        <v>2</v>
      </c>
      <c r="I5" s="8">
        <v>0.72860000000000003</v>
      </c>
      <c r="J5" s="8">
        <v>8.3099999999999993E-2</v>
      </c>
      <c r="K5" s="8">
        <v>5.0999999999999997E-2</v>
      </c>
      <c r="L5" s="8">
        <v>3.6200000000000003E-2</v>
      </c>
      <c r="N5" s="8">
        <v>2</v>
      </c>
      <c r="O5" s="8">
        <v>0.27100000000000002</v>
      </c>
      <c r="P5" s="8">
        <v>4.3999999999999997E-2</v>
      </c>
      <c r="Q5" s="8">
        <v>2.8199999999999999E-2</v>
      </c>
      <c r="R5" s="8">
        <v>5.5599999999999997E-2</v>
      </c>
    </row>
    <row r="6" spans="2:18" x14ac:dyDescent="0.3">
      <c r="B6" s="8">
        <v>3</v>
      </c>
      <c r="C6" s="8">
        <v>0.32550000000000001</v>
      </c>
      <c r="D6" s="8">
        <v>2.8299999999999999E-2</v>
      </c>
      <c r="E6" s="8">
        <v>3.49E-2</v>
      </c>
      <c r="F6" s="8">
        <v>6.3100000000000003E-2</v>
      </c>
      <c r="H6" s="8">
        <v>3</v>
      </c>
      <c r="I6" s="8">
        <v>0.34570000000000001</v>
      </c>
      <c r="J6" s="8">
        <v>7.8299999999999995E-2</v>
      </c>
      <c r="K6" s="8">
        <v>4.8800000000000003E-2</v>
      </c>
      <c r="L6" s="8">
        <v>6.3700000000000007E-2</v>
      </c>
      <c r="N6" s="8">
        <v>3</v>
      </c>
      <c r="O6" s="8">
        <v>0.30049999999999999</v>
      </c>
      <c r="P6" s="8">
        <v>6.7000000000000004E-2</v>
      </c>
      <c r="Q6" s="8">
        <v>5.6300000000000003E-2</v>
      </c>
      <c r="R6" s="8">
        <v>6.59E-2</v>
      </c>
    </row>
    <row r="7" spans="2:18" x14ac:dyDescent="0.3">
      <c r="B7" s="8">
        <v>4</v>
      </c>
      <c r="C7" s="8">
        <v>0.27129999999999999</v>
      </c>
      <c r="D7" s="8">
        <v>6.2100000000000002E-2</v>
      </c>
      <c r="E7" s="8">
        <v>6.4600000000000005E-2</v>
      </c>
      <c r="F7" s="8">
        <v>0.1193</v>
      </c>
      <c r="H7" s="8">
        <v>4</v>
      </c>
      <c r="I7" s="8">
        <v>0.2747</v>
      </c>
      <c r="J7" s="8">
        <v>0.38929999999999998</v>
      </c>
      <c r="K7" s="8">
        <v>4.8599999999999997E-2</v>
      </c>
      <c r="L7" s="8">
        <v>4.7600000000000003E-2</v>
      </c>
      <c r="N7" s="8">
        <v>4</v>
      </c>
      <c r="O7" s="8">
        <v>0.28239999999999998</v>
      </c>
      <c r="P7" s="8">
        <v>6.8199999999999997E-2</v>
      </c>
      <c r="Q7" s="8">
        <v>6.3200000000000006E-2</v>
      </c>
      <c r="R7" s="8">
        <v>0.29070000000000001</v>
      </c>
    </row>
    <row r="8" spans="2:18" x14ac:dyDescent="0.3">
      <c r="B8" s="9" t="s">
        <v>15</v>
      </c>
      <c r="C8" s="9">
        <f>SUM(C4:C7)/4</f>
        <v>0.294375</v>
      </c>
      <c r="D8" s="9">
        <f t="shared" ref="D8:F8" si="0">SUM(D4:D7)/4</f>
        <v>6.5099999999999991E-2</v>
      </c>
      <c r="E8" s="9">
        <f t="shared" si="0"/>
        <v>5.1599999999999993E-2</v>
      </c>
      <c r="F8" s="9">
        <f t="shared" si="0"/>
        <v>0.1037</v>
      </c>
      <c r="H8" s="9" t="s">
        <v>15</v>
      </c>
      <c r="I8" s="9">
        <f>SUM(I4:I7)/4</f>
        <v>0.48525000000000001</v>
      </c>
      <c r="J8" s="9">
        <f t="shared" ref="J8:K8" si="1">SUM(J4:J7)/4</f>
        <v>0.16549999999999998</v>
      </c>
      <c r="K8" s="9">
        <f t="shared" si="1"/>
        <v>5.7275E-2</v>
      </c>
      <c r="L8" s="9">
        <f>SUM(L4:L7)/4</f>
        <v>0.11335000000000001</v>
      </c>
      <c r="N8" s="9" t="s">
        <v>15</v>
      </c>
      <c r="O8" s="9">
        <f>SUM(O4:O7)/4</f>
        <v>0.27462500000000001</v>
      </c>
      <c r="P8" s="9">
        <f t="shared" ref="P8:R8" si="2">SUM(P4:P7)/4</f>
        <v>5.9874999999999998E-2</v>
      </c>
      <c r="Q8" s="9">
        <f t="shared" si="2"/>
        <v>4.9200000000000001E-2</v>
      </c>
      <c r="R8" s="9">
        <f t="shared" si="2"/>
        <v>0.12617500000000001</v>
      </c>
    </row>
    <row r="12" spans="2:18" x14ac:dyDescent="0.3">
      <c r="B12" t="s">
        <v>16</v>
      </c>
    </row>
    <row r="14" spans="2:18" ht="57.6" x14ac:dyDescent="0.3">
      <c r="B14" s="7" t="s">
        <v>17</v>
      </c>
      <c r="C14" s="7" t="s">
        <v>18</v>
      </c>
      <c r="D14" s="7" t="s">
        <v>19</v>
      </c>
      <c r="E14" s="7" t="s">
        <v>20</v>
      </c>
    </row>
    <row r="15" spans="2:18" x14ac:dyDescent="0.3">
      <c r="B15" s="6">
        <f>(C8+I8+O8)/3</f>
        <v>0.35141666666666671</v>
      </c>
      <c r="C15" s="6">
        <f t="shared" ref="C15:E15" si="3">(D8+J8+P8)/3</f>
        <v>9.6824999999999994E-2</v>
      </c>
      <c r="D15" s="6">
        <f t="shared" si="3"/>
        <v>5.2691666666666664E-2</v>
      </c>
      <c r="E15" s="6">
        <f t="shared" si="3"/>
        <v>0.11440833333333333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22CA-537B-4D10-B530-90CA1D8E8356}">
  <dimension ref="B4:R28"/>
  <sheetViews>
    <sheetView topLeftCell="A5" zoomScale="82" zoomScaleNormal="82" workbookViewId="0">
      <selection activeCell="B27" sqref="B27:E28"/>
    </sheetView>
  </sheetViews>
  <sheetFormatPr baseColWidth="10" defaultRowHeight="14.4" x14ac:dyDescent="0.3"/>
  <sheetData>
    <row r="4" spans="2:18" ht="28.8" x14ac:dyDescent="0.3">
      <c r="B4" s="7" t="s">
        <v>1</v>
      </c>
      <c r="C4" s="7" t="s">
        <v>21</v>
      </c>
      <c r="D4" s="7" t="s">
        <v>22</v>
      </c>
      <c r="E4" s="7" t="s">
        <v>23</v>
      </c>
      <c r="F4" s="7" t="s">
        <v>24</v>
      </c>
      <c r="H4" s="7" t="s">
        <v>1</v>
      </c>
      <c r="I4" s="7" t="s">
        <v>21</v>
      </c>
      <c r="J4" s="7" t="s">
        <v>22</v>
      </c>
      <c r="K4" s="7" t="s">
        <v>23</v>
      </c>
      <c r="L4" s="7" t="s">
        <v>24</v>
      </c>
      <c r="N4" s="10" t="s">
        <v>1</v>
      </c>
      <c r="O4" s="10" t="s">
        <v>21</v>
      </c>
      <c r="P4" s="10" t="s">
        <v>22</v>
      </c>
      <c r="Q4" s="10" t="s">
        <v>23</v>
      </c>
      <c r="R4" s="10" t="s">
        <v>24</v>
      </c>
    </row>
    <row r="5" spans="2:18" x14ac:dyDescent="0.3">
      <c r="B5" s="8">
        <v>1</v>
      </c>
      <c r="C5" s="8">
        <v>0.255</v>
      </c>
      <c r="D5" s="8">
        <v>7.2400000000000006E-2</v>
      </c>
      <c r="E5" s="8">
        <v>4.41E-2</v>
      </c>
      <c r="F5" s="8">
        <v>8.8599999999999998E-2</v>
      </c>
      <c r="H5" s="8">
        <v>1</v>
      </c>
      <c r="I5" s="8">
        <v>0.59299999999999997</v>
      </c>
      <c r="J5" s="8">
        <v>0.1716</v>
      </c>
      <c r="K5" s="8">
        <v>9.5299999999999996E-2</v>
      </c>
      <c r="L5" s="8">
        <v>0.15310000000000001</v>
      </c>
      <c r="N5" s="8">
        <v>1</v>
      </c>
      <c r="O5" s="8">
        <v>0.38829999999999998</v>
      </c>
      <c r="P5" s="8">
        <v>7.5600000000000001E-2</v>
      </c>
      <c r="Q5" s="8">
        <v>4.9000000000000002E-2</v>
      </c>
      <c r="R5" s="8">
        <v>0.1191</v>
      </c>
    </row>
    <row r="6" spans="2:18" x14ac:dyDescent="0.3">
      <c r="B6" s="8">
        <v>2</v>
      </c>
      <c r="C6" s="8">
        <v>0.21809999999999999</v>
      </c>
      <c r="D6" s="8">
        <v>4.02E-2</v>
      </c>
      <c r="E6" s="8">
        <v>3.32E-2</v>
      </c>
      <c r="F6" s="8">
        <v>5.28E-2</v>
      </c>
      <c r="H6" s="8">
        <v>2</v>
      </c>
      <c r="I6" s="8">
        <v>0.3871</v>
      </c>
      <c r="J6" s="8">
        <v>0.8639</v>
      </c>
      <c r="K6" s="8">
        <v>6.7699999999999996E-2</v>
      </c>
      <c r="L6" s="8">
        <v>2.64E-2</v>
      </c>
      <c r="N6" s="8">
        <v>2</v>
      </c>
      <c r="O6" s="8">
        <v>0.92930000000000001</v>
      </c>
      <c r="P6" s="8">
        <v>3.5299999999999998E-2</v>
      </c>
      <c r="Q6" s="8">
        <v>4.58E-2</v>
      </c>
      <c r="R6" s="8">
        <v>5.8900000000000001E-2</v>
      </c>
    </row>
    <row r="7" spans="2:18" x14ac:dyDescent="0.3">
      <c r="B7" s="8">
        <v>3</v>
      </c>
      <c r="C7" s="8">
        <v>0.21709999999999999</v>
      </c>
      <c r="D7" s="8">
        <v>6.7000000000000004E-2</v>
      </c>
      <c r="E7" s="8">
        <v>5.4199999999999998E-2</v>
      </c>
      <c r="F7" s="8">
        <v>4.5900000000000003E-2</v>
      </c>
      <c r="H7" s="8">
        <v>3</v>
      </c>
      <c r="I7" s="8">
        <v>0.23150000000000001</v>
      </c>
      <c r="J7" s="8">
        <v>8.3799999999999999E-2</v>
      </c>
      <c r="K7" s="8">
        <v>0.13189999999999999</v>
      </c>
      <c r="L7" s="8">
        <v>0.12870000000000001</v>
      </c>
      <c r="N7" s="8">
        <v>3</v>
      </c>
      <c r="O7" s="8">
        <v>0.54710000000000003</v>
      </c>
      <c r="P7" s="8">
        <v>3.1600000000000003E-2</v>
      </c>
      <c r="Q7" s="8">
        <v>8.4900000000000003E-2</v>
      </c>
      <c r="R7" s="8">
        <v>4.6100000000000002E-2</v>
      </c>
    </row>
    <row r="8" spans="2:18" x14ac:dyDescent="0.3">
      <c r="B8" s="8">
        <v>4</v>
      </c>
      <c r="C8" s="8">
        <v>0.4214</v>
      </c>
      <c r="D8" s="8">
        <v>5.62E-2</v>
      </c>
      <c r="E8" s="8">
        <v>4.7300000000000002E-2</v>
      </c>
      <c r="F8" s="8">
        <v>7.1800000000000003E-2</v>
      </c>
      <c r="H8" s="8">
        <v>4</v>
      </c>
      <c r="I8" s="8">
        <v>1.3774</v>
      </c>
      <c r="J8" s="8">
        <v>6.08E-2</v>
      </c>
      <c r="K8" s="8">
        <v>0.39140000000000003</v>
      </c>
      <c r="L8" s="8">
        <v>0.1547</v>
      </c>
      <c r="N8" s="8">
        <v>4</v>
      </c>
      <c r="O8" s="8">
        <v>0.37809999999999999</v>
      </c>
      <c r="P8" s="8">
        <v>2.5600000000000001E-2</v>
      </c>
      <c r="Q8" s="8">
        <v>9.0499999999999997E-2</v>
      </c>
      <c r="R8" s="8">
        <v>4.4999999999999998E-2</v>
      </c>
    </row>
    <row r="9" spans="2:18" x14ac:dyDescent="0.3">
      <c r="B9" s="8">
        <v>5</v>
      </c>
      <c r="C9" s="8">
        <v>0.35349999999999998</v>
      </c>
      <c r="D9" s="8">
        <v>5.28E-2</v>
      </c>
      <c r="E9" s="8">
        <v>5.7000000000000002E-2</v>
      </c>
      <c r="F9" s="8">
        <v>4.8500000000000001E-2</v>
      </c>
      <c r="H9" s="8">
        <v>5</v>
      </c>
      <c r="I9" s="8">
        <v>0.27110000000000001</v>
      </c>
      <c r="J9" s="8">
        <v>7.6100000000000001E-2</v>
      </c>
      <c r="K9" s="8">
        <v>4.7100000000000003E-2</v>
      </c>
      <c r="L9" s="8">
        <v>3.5999999999999997E-2</v>
      </c>
      <c r="N9" s="8">
        <v>5</v>
      </c>
      <c r="O9" s="8">
        <v>0.27510000000000001</v>
      </c>
      <c r="P9" s="8">
        <v>4.7300000000000002E-2</v>
      </c>
      <c r="Q9" s="8">
        <v>7.7100000000000002E-2</v>
      </c>
      <c r="R9" s="8">
        <v>5.8099999999999999E-2</v>
      </c>
    </row>
    <row r="10" spans="2:18" x14ac:dyDescent="0.3">
      <c r="B10" s="8">
        <v>6</v>
      </c>
      <c r="C10" s="8">
        <v>0.40910000000000002</v>
      </c>
      <c r="D10" s="8">
        <v>5.57E-2</v>
      </c>
      <c r="E10" s="8">
        <v>4.4400000000000002E-2</v>
      </c>
      <c r="F10" s="8">
        <v>4.7199999999999999E-2</v>
      </c>
      <c r="H10" s="8">
        <v>6</v>
      </c>
      <c r="I10" s="8">
        <v>0.47270000000000001</v>
      </c>
      <c r="J10" s="8">
        <v>9.9599999999999994E-2</v>
      </c>
      <c r="K10" s="8">
        <v>5.8999999999999997E-2</v>
      </c>
      <c r="L10" s="8">
        <v>6.2799999999999995E-2</v>
      </c>
      <c r="N10" s="8">
        <v>6</v>
      </c>
      <c r="O10" s="8">
        <v>0.4158</v>
      </c>
      <c r="P10" s="8">
        <v>0.13880000000000001</v>
      </c>
      <c r="Q10" s="8">
        <v>0.1193</v>
      </c>
      <c r="R10" s="8">
        <v>4.3099999999999999E-2</v>
      </c>
    </row>
    <row r="11" spans="2:18" x14ac:dyDescent="0.3">
      <c r="B11" s="8">
        <v>7</v>
      </c>
      <c r="C11" s="8">
        <v>0.3952</v>
      </c>
      <c r="D11" s="8">
        <v>6.4199999999999993E-2</v>
      </c>
      <c r="E11" s="8">
        <v>4.4999999999999998E-2</v>
      </c>
      <c r="F11" s="8">
        <v>6.7599999999999993E-2</v>
      </c>
      <c r="H11" s="8">
        <v>7</v>
      </c>
      <c r="I11" s="8">
        <v>0.28470000000000001</v>
      </c>
      <c r="J11" s="8">
        <v>8.0399999999999999E-2</v>
      </c>
      <c r="K11" s="8">
        <v>7.4499999999999997E-2</v>
      </c>
      <c r="L11" s="8">
        <v>2.87E-2</v>
      </c>
      <c r="N11" s="8">
        <v>7</v>
      </c>
      <c r="O11" s="8">
        <v>2.4763000000000002</v>
      </c>
      <c r="P11" s="8">
        <v>4.1200000000000001E-2</v>
      </c>
      <c r="Q11" s="8">
        <v>4.2099999999999999E-2</v>
      </c>
      <c r="R11" s="8">
        <v>2.6599999999999999E-2</v>
      </c>
    </row>
    <row r="12" spans="2:18" x14ac:dyDescent="0.3">
      <c r="B12" s="8">
        <v>8</v>
      </c>
      <c r="C12" s="8">
        <v>0.43080000000000002</v>
      </c>
      <c r="D12" s="8">
        <v>6.9000000000000006E-2</v>
      </c>
      <c r="E12" s="8">
        <v>5.9299999999999999E-2</v>
      </c>
      <c r="F12" s="8">
        <v>3.4000000000000002E-2</v>
      </c>
      <c r="H12" s="8">
        <v>8</v>
      </c>
      <c r="I12" s="8">
        <v>0.2452</v>
      </c>
      <c r="J12" s="8">
        <v>0.1711</v>
      </c>
      <c r="K12" s="8">
        <v>0.1176</v>
      </c>
      <c r="L12" s="8">
        <v>3.8300000000000001E-2</v>
      </c>
      <c r="N12" s="8">
        <v>8</v>
      </c>
      <c r="O12" s="8">
        <v>0.50419999999999998</v>
      </c>
      <c r="P12" s="8">
        <v>9.1700000000000004E-2</v>
      </c>
      <c r="Q12" s="8">
        <v>0.11899999999999999</v>
      </c>
      <c r="R12" s="8">
        <v>6.0699999999999997E-2</v>
      </c>
    </row>
    <row r="13" spans="2:18" x14ac:dyDescent="0.3">
      <c r="B13" s="8">
        <v>9</v>
      </c>
      <c r="C13" s="8">
        <v>0.2626</v>
      </c>
      <c r="D13" s="8">
        <v>7.7499999999999999E-2</v>
      </c>
      <c r="E13" s="8">
        <v>6.9500000000000006E-2</v>
      </c>
      <c r="F13" s="8">
        <v>6.6900000000000001E-2</v>
      </c>
      <c r="H13" s="8">
        <v>9</v>
      </c>
      <c r="I13" s="8">
        <v>0.66310000000000002</v>
      </c>
      <c r="J13" s="8">
        <v>7.7100000000000002E-2</v>
      </c>
      <c r="K13" s="8">
        <v>3.27E-2</v>
      </c>
      <c r="L13" s="8">
        <v>3.9899999999999998E-2</v>
      </c>
      <c r="N13" s="8">
        <v>9</v>
      </c>
      <c r="O13" s="8">
        <v>0.91420000000000001</v>
      </c>
      <c r="P13" s="8">
        <v>0.10349999999999999</v>
      </c>
      <c r="Q13" s="8">
        <v>1.6199999999999999E-2</v>
      </c>
      <c r="R13" s="8">
        <v>5.1499999999999997E-2</v>
      </c>
    </row>
    <row r="14" spans="2:18" x14ac:dyDescent="0.3">
      <c r="B14" s="8">
        <v>10</v>
      </c>
      <c r="C14" s="8">
        <v>0.40660000000000002</v>
      </c>
      <c r="D14" s="8">
        <v>7.5399999999999995E-2</v>
      </c>
      <c r="E14" s="8">
        <v>3.7900000000000003E-2</v>
      </c>
      <c r="F14" s="8">
        <v>0.31459999999999999</v>
      </c>
      <c r="H14" s="8">
        <v>10</v>
      </c>
      <c r="I14" s="8">
        <v>0.26569999999999999</v>
      </c>
      <c r="J14" s="8">
        <v>4.4600000000000001E-2</v>
      </c>
      <c r="K14" s="8">
        <v>3.2599999999999997E-2</v>
      </c>
      <c r="L14" s="8">
        <v>3.4099999999999998E-2</v>
      </c>
      <c r="N14" s="8">
        <v>10</v>
      </c>
      <c r="O14" s="8">
        <v>0.93010000000000004</v>
      </c>
      <c r="P14" s="8">
        <v>4.3200000000000002E-2</v>
      </c>
      <c r="Q14" s="8">
        <v>3.4599999999999999E-2</v>
      </c>
      <c r="R14" s="8">
        <v>7.2099999999999997E-2</v>
      </c>
    </row>
    <row r="15" spans="2:18" x14ac:dyDescent="0.3">
      <c r="B15" s="8">
        <v>11</v>
      </c>
      <c r="C15" s="8">
        <v>0.30580000000000002</v>
      </c>
      <c r="D15" s="8">
        <v>7.2499999999999995E-2</v>
      </c>
      <c r="E15" s="8">
        <v>5.8200000000000002E-2</v>
      </c>
      <c r="F15" s="8">
        <v>4.3900000000000002E-2</v>
      </c>
      <c r="H15" s="8">
        <v>11</v>
      </c>
      <c r="I15" s="8">
        <v>0.30059999999999998</v>
      </c>
      <c r="J15" s="8">
        <v>0.1002</v>
      </c>
      <c r="K15" s="8">
        <v>9.4600000000000004E-2</v>
      </c>
      <c r="L15" s="8">
        <v>2.0299999999999999E-2</v>
      </c>
      <c r="N15" s="8">
        <v>11</v>
      </c>
      <c r="O15" s="8">
        <v>0.66310000000000002</v>
      </c>
      <c r="P15" s="8">
        <v>8.6800000000000002E-2</v>
      </c>
      <c r="Q15" s="8">
        <v>0.1234</v>
      </c>
      <c r="R15" s="8">
        <v>3.6700000000000003E-2</v>
      </c>
    </row>
    <row r="16" spans="2:18" x14ac:dyDescent="0.3">
      <c r="B16" s="8">
        <v>12</v>
      </c>
      <c r="C16" s="8">
        <v>0.37419999999999998</v>
      </c>
      <c r="D16" s="8">
        <v>7.9000000000000001E-2</v>
      </c>
      <c r="E16" s="8">
        <v>6.5299999999999997E-2</v>
      </c>
      <c r="F16" s="8">
        <v>4.4200000000000003E-2</v>
      </c>
      <c r="H16" s="8">
        <v>12</v>
      </c>
      <c r="I16" s="8">
        <v>0.43369999999999997</v>
      </c>
      <c r="J16" s="8">
        <v>0.10879999999999999</v>
      </c>
      <c r="K16" s="8">
        <v>1.38E-2</v>
      </c>
      <c r="L16" s="8">
        <v>3.6200000000000003E-2</v>
      </c>
      <c r="N16" s="8">
        <v>12</v>
      </c>
      <c r="O16" s="8">
        <v>0.52029999999999998</v>
      </c>
      <c r="P16" s="8">
        <v>8.5999999999999993E-2</v>
      </c>
      <c r="Q16" s="8">
        <v>5.0299999999999997E-2</v>
      </c>
      <c r="R16" s="8">
        <v>3.8300000000000001E-2</v>
      </c>
    </row>
    <row r="17" spans="2:18" x14ac:dyDescent="0.3">
      <c r="B17" s="8">
        <v>13</v>
      </c>
      <c r="C17" s="8">
        <v>0.23130000000000001</v>
      </c>
      <c r="D17" s="8">
        <v>6.4600000000000005E-2</v>
      </c>
      <c r="E17" s="8">
        <v>4.9099999999999998E-2</v>
      </c>
      <c r="F17" s="8">
        <v>5.2900000000000003E-2</v>
      </c>
      <c r="H17" s="8">
        <v>13</v>
      </c>
      <c r="I17" s="8">
        <v>0.35389999999999999</v>
      </c>
      <c r="J17" s="8">
        <v>0.13070000000000001</v>
      </c>
      <c r="K17" s="8">
        <v>6.3E-2</v>
      </c>
      <c r="L17" s="8">
        <v>0.1336</v>
      </c>
      <c r="N17" s="8">
        <v>13</v>
      </c>
      <c r="O17" s="8">
        <v>0.56059999999999999</v>
      </c>
      <c r="P17" s="8">
        <v>7.8E-2</v>
      </c>
      <c r="Q17" s="8">
        <v>1.5699999999999999E-2</v>
      </c>
      <c r="R17" s="8">
        <v>0.10249999999999999</v>
      </c>
    </row>
    <row r="18" spans="2:18" x14ac:dyDescent="0.3">
      <c r="B18" s="8">
        <v>14</v>
      </c>
      <c r="C18" s="8">
        <v>0.49199999999999999</v>
      </c>
      <c r="D18" s="8">
        <v>0.1081</v>
      </c>
      <c r="E18" s="8">
        <v>5.3400000000000003E-2</v>
      </c>
      <c r="F18" s="8">
        <v>5.5599999999999997E-2</v>
      </c>
      <c r="H18" s="8">
        <v>14</v>
      </c>
      <c r="I18" s="8">
        <v>0.29509999999999997</v>
      </c>
      <c r="J18" s="8">
        <v>5.21E-2</v>
      </c>
      <c r="K18" s="8">
        <v>5.4300000000000001E-2</v>
      </c>
      <c r="L18" s="8">
        <v>4.2700000000000002E-2</v>
      </c>
      <c r="N18" s="8">
        <v>14</v>
      </c>
      <c r="O18" s="8">
        <v>0.2399</v>
      </c>
      <c r="P18" s="8">
        <v>0.1036</v>
      </c>
      <c r="Q18" s="8">
        <v>6.4799999999999996E-2</v>
      </c>
      <c r="R18" s="8">
        <v>8.3299999999999999E-2</v>
      </c>
    </row>
    <row r="19" spans="2:18" x14ac:dyDescent="0.3">
      <c r="B19" s="8">
        <v>15</v>
      </c>
      <c r="C19" s="8">
        <v>0.25069999999999998</v>
      </c>
      <c r="D19" s="8">
        <v>6.6299999999999998E-2</v>
      </c>
      <c r="E19" s="8">
        <v>5.3699999999999998E-2</v>
      </c>
      <c r="F19" s="8">
        <v>4.5900000000000003E-2</v>
      </c>
      <c r="H19" s="8">
        <v>15</v>
      </c>
      <c r="I19" s="8">
        <v>0.26350000000000001</v>
      </c>
      <c r="J19" s="8">
        <v>5.4899999999999997E-2</v>
      </c>
      <c r="K19" s="8">
        <v>5.11E-2</v>
      </c>
      <c r="L19" s="8">
        <v>0.23749999999999999</v>
      </c>
      <c r="N19" s="8">
        <v>15</v>
      </c>
      <c r="O19" s="8">
        <v>0.5383</v>
      </c>
      <c r="P19" s="8">
        <v>7.4399999999999994E-2</v>
      </c>
      <c r="Q19" s="8">
        <v>7.4399999999999994E-2</v>
      </c>
      <c r="R19" s="8">
        <v>0.3553</v>
      </c>
    </row>
    <row r="20" spans="2:18" x14ac:dyDescent="0.3">
      <c r="B20" s="8">
        <v>16</v>
      </c>
      <c r="C20" s="8">
        <v>0.23219999999999999</v>
      </c>
      <c r="D20" s="8">
        <v>6.5299999999999997E-2</v>
      </c>
      <c r="E20" s="8">
        <v>4.0300000000000002E-2</v>
      </c>
      <c r="F20" s="8">
        <v>0.05</v>
      </c>
      <c r="H20" s="8">
        <v>16</v>
      </c>
      <c r="I20" s="8">
        <v>0.32579999999999998</v>
      </c>
      <c r="J20" s="8">
        <v>4.8800000000000003E-2</v>
      </c>
      <c r="K20" s="8">
        <v>7.5399999999999995E-2</v>
      </c>
      <c r="L20" s="8">
        <v>8.8400000000000006E-2</v>
      </c>
      <c r="N20" s="8">
        <v>16</v>
      </c>
      <c r="O20" s="8">
        <v>0.2331</v>
      </c>
      <c r="P20" s="8">
        <v>0.1333</v>
      </c>
      <c r="Q20" s="8">
        <v>7.7100000000000002E-2</v>
      </c>
      <c r="R20" s="8">
        <v>3.9399999999999998E-2</v>
      </c>
    </row>
    <row r="21" spans="2:18" x14ac:dyDescent="0.3">
      <c r="B21" s="9" t="s">
        <v>6</v>
      </c>
      <c r="C21" s="12">
        <f>SUM(C5:C20)/16</f>
        <v>0.32847500000000002</v>
      </c>
      <c r="D21" s="12">
        <f t="shared" ref="D21:F21" si="0">SUM(D5:D20)/16</f>
        <v>6.788749999999999E-2</v>
      </c>
      <c r="E21" s="12">
        <f t="shared" si="0"/>
        <v>5.0743750000000004E-2</v>
      </c>
      <c r="F21" s="12">
        <f t="shared" si="0"/>
        <v>7.0650000000000018E-2</v>
      </c>
      <c r="H21" s="9" t="s">
        <v>6</v>
      </c>
      <c r="I21" s="12">
        <f>SUM(I5:I20)/16</f>
        <v>0.42275625</v>
      </c>
      <c r="J21" s="12">
        <f t="shared" ref="J21:L21" si="1">SUM(J5:J20)/16</f>
        <v>0.13903125</v>
      </c>
      <c r="K21" s="12">
        <f t="shared" si="1"/>
        <v>8.7624999999999995E-2</v>
      </c>
      <c r="L21" s="12">
        <f t="shared" si="1"/>
        <v>7.8837500000000005E-2</v>
      </c>
      <c r="N21" s="9" t="s">
        <v>6</v>
      </c>
      <c r="O21" s="13">
        <f>SUM(O5:O20)/16</f>
        <v>0.6571125000000001</v>
      </c>
      <c r="P21" s="13">
        <f t="shared" ref="P21:R21" si="2">SUM(P5:P20)/16</f>
        <v>7.4743749999999998E-2</v>
      </c>
      <c r="Q21" s="13">
        <f t="shared" si="2"/>
        <v>6.7762499999999989E-2</v>
      </c>
      <c r="R21" s="13">
        <f t="shared" si="2"/>
        <v>7.7293750000000008E-2</v>
      </c>
    </row>
    <row r="25" spans="2:18" x14ac:dyDescent="0.3">
      <c r="B25" t="s">
        <v>10</v>
      </c>
    </row>
    <row r="27" spans="2:18" ht="28.8" x14ac:dyDescent="0.3">
      <c r="B27" s="7" t="s">
        <v>21</v>
      </c>
      <c r="C27" s="7" t="s">
        <v>22</v>
      </c>
      <c r="D27" s="7" t="s">
        <v>23</v>
      </c>
      <c r="E27" s="7" t="s">
        <v>24</v>
      </c>
    </row>
    <row r="28" spans="2:18" x14ac:dyDescent="0.3">
      <c r="B28" s="6">
        <f>(C21+I21+O21)/3</f>
        <v>0.46944791666666674</v>
      </c>
      <c r="C28" s="6">
        <f t="shared" ref="C28:E28" si="3">(D21+J21+P21)/3</f>
        <v>9.3887499999999999E-2</v>
      </c>
      <c r="D28" s="6">
        <f t="shared" si="3"/>
        <v>6.8710416666666663E-2</v>
      </c>
      <c r="E28" s="6">
        <f t="shared" si="3"/>
        <v>7.5593750000000015E-2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7CE7-8F03-476A-887F-891C563A4BD8}">
  <dimension ref="B3:P42"/>
  <sheetViews>
    <sheetView topLeftCell="A29" workbookViewId="0">
      <selection activeCell="B41" sqref="B41:E42"/>
    </sheetView>
  </sheetViews>
  <sheetFormatPr baseColWidth="10" defaultRowHeight="14.4" x14ac:dyDescent="0.3"/>
  <sheetData>
    <row r="3" spans="2:16" ht="57.6" x14ac:dyDescent="0.3">
      <c r="B3" s="10" t="s">
        <v>25</v>
      </c>
      <c r="C3" s="10" t="s">
        <v>21</v>
      </c>
      <c r="D3" s="10" t="s">
        <v>26</v>
      </c>
      <c r="E3" s="10" t="s">
        <v>27</v>
      </c>
      <c r="F3" s="10" t="s">
        <v>24</v>
      </c>
      <c r="H3" s="10" t="s">
        <v>28</v>
      </c>
      <c r="I3" s="10" t="s">
        <v>29</v>
      </c>
      <c r="J3" s="10" t="s">
        <v>30</v>
      </c>
      <c r="K3" s="10" t="s">
        <v>31</v>
      </c>
      <c r="M3" s="10" t="s">
        <v>32</v>
      </c>
      <c r="N3" s="10" t="s">
        <v>29</v>
      </c>
      <c r="O3" s="10" t="s">
        <v>30</v>
      </c>
      <c r="P3" s="10" t="s">
        <v>31</v>
      </c>
    </row>
    <row r="4" spans="2:16" x14ac:dyDescent="0.3">
      <c r="B4" s="11">
        <v>1</v>
      </c>
      <c r="C4" s="11">
        <v>0.39340000000000003</v>
      </c>
      <c r="D4" s="11">
        <v>8.0199999999999994E-2</v>
      </c>
      <c r="E4" s="11">
        <v>4.53E-2</v>
      </c>
      <c r="F4" s="11">
        <v>7.6399999999999996E-2</v>
      </c>
      <c r="H4" s="11">
        <v>0.3276</v>
      </c>
      <c r="I4" s="11">
        <v>8.8099999999999998E-2</v>
      </c>
      <c r="J4" s="11">
        <v>8.3900000000000002E-2</v>
      </c>
      <c r="K4" s="11">
        <v>9.7000000000000003E-2</v>
      </c>
      <c r="M4" s="11">
        <v>0.51729999999999998</v>
      </c>
      <c r="N4" s="11">
        <v>0.10589999999999999</v>
      </c>
      <c r="O4" s="11">
        <v>6.0999999999999999E-2</v>
      </c>
      <c r="P4" s="11">
        <v>9.4799999999999995E-2</v>
      </c>
    </row>
    <row r="5" spans="2:16" x14ac:dyDescent="0.3">
      <c r="B5" s="11">
        <v>2</v>
      </c>
      <c r="C5" s="11">
        <v>0.39950000000000002</v>
      </c>
      <c r="D5" s="11">
        <v>6.7900000000000002E-2</v>
      </c>
      <c r="E5" s="11">
        <v>6.5799999999999997E-2</v>
      </c>
      <c r="F5" s="11">
        <v>7.5200000000000003E-2</v>
      </c>
      <c r="H5" s="11">
        <v>0.51380000000000003</v>
      </c>
      <c r="I5" s="11">
        <v>7.7799999999999994E-2</v>
      </c>
      <c r="J5" s="11">
        <v>5.96E-2</v>
      </c>
      <c r="K5" s="11">
        <v>2.9000000000000001E-2</v>
      </c>
      <c r="M5" s="11">
        <v>0.53059999999999996</v>
      </c>
      <c r="N5" s="11">
        <v>4.1799999999999997E-2</v>
      </c>
      <c r="O5" s="11">
        <v>4.5199999999999997E-2</v>
      </c>
      <c r="P5" s="11">
        <v>8.8099999999999998E-2</v>
      </c>
    </row>
    <row r="6" spans="2:16" x14ac:dyDescent="0.3">
      <c r="B6" s="11">
        <v>3</v>
      </c>
      <c r="C6" s="11">
        <v>0.38729999999999998</v>
      </c>
      <c r="D6" s="11">
        <v>5.9799999999999999E-2</v>
      </c>
      <c r="E6" s="11">
        <v>6.5299999999999997E-2</v>
      </c>
      <c r="F6" s="11">
        <v>7.3499999999999996E-2</v>
      </c>
      <c r="H6" s="11">
        <v>0.51490000000000002</v>
      </c>
      <c r="I6" s="11">
        <v>6.5299999999999997E-2</v>
      </c>
      <c r="J6" s="11">
        <v>9.9000000000000005E-2</v>
      </c>
      <c r="K6" s="11">
        <v>2.92E-2</v>
      </c>
      <c r="M6" s="11">
        <v>0.48449999999999999</v>
      </c>
      <c r="N6" s="11">
        <v>4.0099999999999997E-2</v>
      </c>
      <c r="O6" s="11">
        <v>4.7500000000000001E-2</v>
      </c>
      <c r="P6" s="11">
        <v>0.1328</v>
      </c>
    </row>
    <row r="7" spans="2:16" x14ac:dyDescent="0.3">
      <c r="B7" s="11">
        <v>4</v>
      </c>
      <c r="C7" s="11">
        <v>0.62809999999999999</v>
      </c>
      <c r="D7" s="11">
        <v>9.9299999999999999E-2</v>
      </c>
      <c r="E7" s="11">
        <v>6.7000000000000004E-2</v>
      </c>
      <c r="F7" s="11">
        <v>9.2200000000000004E-2</v>
      </c>
      <c r="H7" s="11">
        <v>0.59689999999999999</v>
      </c>
      <c r="I7" s="11">
        <v>3.15E-2</v>
      </c>
      <c r="J7" s="11">
        <v>7.9200000000000007E-2</v>
      </c>
      <c r="K7" s="11">
        <v>3.7499999999999999E-2</v>
      </c>
      <c r="M7" s="11">
        <v>0.49049999999999999</v>
      </c>
      <c r="N7" s="11">
        <v>7.0900000000000005E-2</v>
      </c>
      <c r="O7" s="11">
        <v>0.1166</v>
      </c>
      <c r="P7" s="11">
        <v>9.0300000000000005E-2</v>
      </c>
    </row>
    <row r="8" spans="2:16" x14ac:dyDescent="0.3">
      <c r="B8" s="11">
        <v>5</v>
      </c>
      <c r="C8" s="11">
        <v>0.42130000000000001</v>
      </c>
      <c r="D8" s="11">
        <v>6.25E-2</v>
      </c>
      <c r="E8" s="11">
        <v>0.54049999999999998</v>
      </c>
      <c r="F8" s="11">
        <v>8.2699999999999996E-2</v>
      </c>
      <c r="H8" s="11">
        <v>0.47420000000000001</v>
      </c>
      <c r="I8" s="11">
        <v>5.0200000000000002E-2</v>
      </c>
      <c r="J8" s="11">
        <v>5.0099999999999999E-2</v>
      </c>
      <c r="K8" s="11">
        <v>2.5700000000000001E-2</v>
      </c>
      <c r="M8" s="11">
        <v>0.50770000000000004</v>
      </c>
      <c r="N8" s="11">
        <v>5.3900000000000003E-2</v>
      </c>
      <c r="O8" s="11">
        <v>4.3999999999999997E-2</v>
      </c>
      <c r="P8" s="11">
        <v>0.13250000000000001</v>
      </c>
    </row>
    <row r="9" spans="2:16" x14ac:dyDescent="0.3">
      <c r="B9" s="11">
        <v>6</v>
      </c>
      <c r="C9" s="11">
        <v>0.47139999999999999</v>
      </c>
      <c r="D9" s="11">
        <v>6.93E-2</v>
      </c>
      <c r="E9" s="11">
        <v>6.88E-2</v>
      </c>
      <c r="F9" s="11">
        <v>8.9300000000000004E-2</v>
      </c>
      <c r="H9" s="11">
        <v>0.53969999999999996</v>
      </c>
      <c r="I9" s="11">
        <v>4.6600000000000003E-2</v>
      </c>
      <c r="J9" s="11">
        <v>9.8199999999999996E-2</v>
      </c>
      <c r="K9" s="11">
        <v>8.2199999999999995E-2</v>
      </c>
      <c r="M9" s="11">
        <v>0.49469999999999997</v>
      </c>
      <c r="N9" s="11">
        <v>4.6300000000000001E-2</v>
      </c>
      <c r="O9" s="11">
        <v>4.87E-2</v>
      </c>
      <c r="P9" s="11">
        <v>3.4700000000000002E-2</v>
      </c>
    </row>
    <row r="10" spans="2:16" x14ac:dyDescent="0.3">
      <c r="B10" s="11">
        <v>7</v>
      </c>
      <c r="C10" s="11">
        <v>0.42770000000000002</v>
      </c>
      <c r="D10" s="11">
        <v>6.0999999999999999E-2</v>
      </c>
      <c r="E10" s="11">
        <v>6.2E-2</v>
      </c>
      <c r="F10" s="11">
        <v>8.4599999999999995E-2</v>
      </c>
      <c r="H10" s="11">
        <v>0.48570000000000002</v>
      </c>
      <c r="I10" s="11">
        <v>5.1299999999999998E-2</v>
      </c>
      <c r="J10" s="11">
        <v>9.6799999999999997E-2</v>
      </c>
      <c r="K10" s="11">
        <v>5.9499999999999997E-2</v>
      </c>
      <c r="M10" s="11">
        <v>0.30559999999999998</v>
      </c>
      <c r="N10" s="11">
        <v>3.1099999999999999E-2</v>
      </c>
      <c r="O10" s="11">
        <v>4.1599999999999998E-2</v>
      </c>
      <c r="P10" s="11">
        <v>4.1000000000000002E-2</v>
      </c>
    </row>
    <row r="11" spans="2:16" x14ac:dyDescent="0.3">
      <c r="B11" s="11">
        <v>8</v>
      </c>
      <c r="C11" s="11">
        <v>0.39589999999999997</v>
      </c>
      <c r="D11" s="11">
        <v>5.2600000000000001E-2</v>
      </c>
      <c r="E11" s="11">
        <v>0.61140000000000005</v>
      </c>
      <c r="F11" s="11">
        <v>8.1299999999999997E-2</v>
      </c>
      <c r="H11" s="11">
        <v>0.4829</v>
      </c>
      <c r="I11" s="11">
        <v>5.0599999999999999E-2</v>
      </c>
      <c r="J11" s="11">
        <v>7.3499999999999996E-2</v>
      </c>
      <c r="K11" s="11">
        <v>0.1013</v>
      </c>
      <c r="M11" s="11">
        <v>0.30919999999999997</v>
      </c>
      <c r="N11" s="11">
        <v>6.6000000000000003E-2</v>
      </c>
      <c r="O11" s="11">
        <v>4.9799999999999997E-2</v>
      </c>
      <c r="P11" s="11">
        <v>0.1045</v>
      </c>
    </row>
    <row r="12" spans="2:16" x14ac:dyDescent="0.3">
      <c r="B12" s="11">
        <v>9</v>
      </c>
      <c r="C12" s="11">
        <v>0.4224</v>
      </c>
      <c r="D12" s="11">
        <v>4.6899999999999997E-2</v>
      </c>
      <c r="E12" s="11">
        <v>7.1300000000000002E-2</v>
      </c>
      <c r="F12" s="11">
        <v>9.1200000000000003E-2</v>
      </c>
      <c r="H12" s="11">
        <v>0.49980000000000002</v>
      </c>
      <c r="I12" s="11">
        <v>4.7899999999999998E-2</v>
      </c>
      <c r="J12" s="11">
        <v>3.7100000000000001E-2</v>
      </c>
      <c r="K12" s="11">
        <v>0.1076</v>
      </c>
      <c r="M12" s="11">
        <v>0.30509999999999998</v>
      </c>
      <c r="N12" s="11">
        <v>4.9599999999999998E-2</v>
      </c>
      <c r="O12" s="11">
        <v>4.7100000000000003E-2</v>
      </c>
      <c r="P12" s="11">
        <v>5.6899999999999999E-2</v>
      </c>
    </row>
    <row r="13" spans="2:16" x14ac:dyDescent="0.3">
      <c r="B13" s="11">
        <v>10</v>
      </c>
      <c r="C13" s="11">
        <v>0.42570000000000002</v>
      </c>
      <c r="D13" s="11">
        <v>3.5099999999999999E-2</v>
      </c>
      <c r="E13" s="11">
        <v>6.88E-2</v>
      </c>
      <c r="F13" s="11">
        <v>8.5699999999999998E-2</v>
      </c>
      <c r="H13" s="11">
        <v>0.5161</v>
      </c>
      <c r="I13" s="11">
        <v>2.0899999999999998E-2</v>
      </c>
      <c r="J13" s="11">
        <v>5.7299999999999997E-2</v>
      </c>
      <c r="K13" s="11">
        <v>0.10299999999999999</v>
      </c>
      <c r="M13" s="11">
        <v>0.49590000000000001</v>
      </c>
      <c r="N13" s="11">
        <v>2.01E-2</v>
      </c>
      <c r="O13" s="11">
        <v>3.5200000000000002E-2</v>
      </c>
      <c r="P13" s="11">
        <v>2.1399999999999999E-2</v>
      </c>
    </row>
    <row r="14" spans="2:16" x14ac:dyDescent="0.3">
      <c r="B14" s="11">
        <v>11</v>
      </c>
      <c r="C14" s="11">
        <v>0.64790000000000003</v>
      </c>
      <c r="D14" s="11">
        <v>0.5232</v>
      </c>
      <c r="E14" s="11">
        <v>5.74E-2</v>
      </c>
      <c r="F14" s="11">
        <v>8.2500000000000004E-2</v>
      </c>
      <c r="H14" s="11">
        <v>0.49590000000000001</v>
      </c>
      <c r="I14" s="11">
        <v>7.2700000000000001E-2</v>
      </c>
      <c r="J14" s="11">
        <v>9.5500000000000002E-2</v>
      </c>
      <c r="K14" s="11">
        <v>3.2199999999999999E-2</v>
      </c>
      <c r="M14" s="11">
        <v>0.29959999999999998</v>
      </c>
      <c r="N14" s="11">
        <v>7.7100000000000002E-2</v>
      </c>
      <c r="O14" s="11">
        <v>5.4800000000000001E-2</v>
      </c>
      <c r="P14" s="11">
        <v>2.8500000000000001E-2</v>
      </c>
    </row>
    <row r="15" spans="2:16" x14ac:dyDescent="0.3">
      <c r="B15" s="11">
        <v>12</v>
      </c>
      <c r="C15" s="11">
        <v>0.41599999999999998</v>
      </c>
      <c r="D15" s="11">
        <v>3.6700000000000003E-2</v>
      </c>
      <c r="E15" s="11">
        <v>4.58E-2</v>
      </c>
      <c r="F15" s="11">
        <v>8.0799999999999997E-2</v>
      </c>
      <c r="H15" s="11">
        <v>0.47799999999999998</v>
      </c>
      <c r="I15" s="11">
        <v>7.5899999999999995E-2</v>
      </c>
      <c r="J15" s="11">
        <v>5.9499999999999997E-2</v>
      </c>
      <c r="K15" s="11">
        <v>0.104</v>
      </c>
      <c r="M15" s="11">
        <v>0.80459999999999998</v>
      </c>
      <c r="N15" s="11">
        <v>5.5899999999999998E-2</v>
      </c>
      <c r="O15" s="11">
        <v>6.2700000000000006E-2</v>
      </c>
      <c r="P15" s="11">
        <v>4.0300000000000002E-2</v>
      </c>
    </row>
    <row r="16" spans="2:16" x14ac:dyDescent="0.3">
      <c r="B16" s="11">
        <v>13</v>
      </c>
      <c r="C16" s="11">
        <v>0.41720000000000002</v>
      </c>
      <c r="D16" s="11">
        <v>4.0300000000000002E-2</v>
      </c>
      <c r="E16" s="11">
        <v>4.5900000000000003E-2</v>
      </c>
      <c r="F16" s="11">
        <v>8.1900000000000001E-2</v>
      </c>
      <c r="H16" s="11">
        <v>0.499</v>
      </c>
      <c r="I16" s="11">
        <v>5.6599999999999998E-2</v>
      </c>
      <c r="J16" s="11">
        <v>8.1799999999999998E-2</v>
      </c>
      <c r="K16" s="11">
        <v>6.6600000000000006E-2</v>
      </c>
      <c r="M16" s="11">
        <v>0.68559999999999999</v>
      </c>
      <c r="N16" s="11">
        <v>5.5199999999999999E-2</v>
      </c>
      <c r="O16" s="11">
        <v>4.9599999999999998E-2</v>
      </c>
      <c r="P16" s="11">
        <v>4.3299999999999998E-2</v>
      </c>
    </row>
    <row r="17" spans="2:16" x14ac:dyDescent="0.3">
      <c r="B17" s="11">
        <v>14</v>
      </c>
      <c r="C17" s="11">
        <v>0.41260000000000002</v>
      </c>
      <c r="D17" s="11">
        <v>3.73E-2</v>
      </c>
      <c r="E17" s="11">
        <v>5.1499999999999997E-2</v>
      </c>
      <c r="F17" s="11">
        <v>8.8499999999999995E-2</v>
      </c>
      <c r="H17" s="11">
        <v>0.5151</v>
      </c>
      <c r="I17" s="11">
        <v>8.5199999999999998E-2</v>
      </c>
      <c r="J17" s="11">
        <v>8.2299999999999998E-2</v>
      </c>
      <c r="K17" s="11">
        <v>5.79E-2</v>
      </c>
      <c r="M17" s="11">
        <v>0.50960000000000005</v>
      </c>
      <c r="N17" s="11">
        <v>6.7199999999999996E-2</v>
      </c>
      <c r="O17" s="11">
        <v>5.79E-2</v>
      </c>
      <c r="P17" s="11">
        <v>4.7800000000000002E-2</v>
      </c>
    </row>
    <row r="18" spans="2:16" x14ac:dyDescent="0.3">
      <c r="B18" s="11">
        <v>15</v>
      </c>
      <c r="C18" s="11">
        <v>0.40260000000000001</v>
      </c>
      <c r="D18" s="11">
        <v>6.7599999999999993E-2</v>
      </c>
      <c r="E18" s="11">
        <v>4.7300000000000002E-2</v>
      </c>
      <c r="F18" s="11">
        <v>8.9399999999999993E-2</v>
      </c>
      <c r="H18" s="11">
        <v>0.5988</v>
      </c>
      <c r="I18" s="11">
        <v>8.6800000000000002E-2</v>
      </c>
      <c r="J18" s="11">
        <v>8.9700000000000002E-2</v>
      </c>
      <c r="K18" s="11">
        <v>6.2799999999999995E-2</v>
      </c>
      <c r="M18" s="11">
        <v>0.52600000000000002</v>
      </c>
      <c r="N18" s="11">
        <v>0.11559999999999999</v>
      </c>
      <c r="O18" s="11">
        <v>8.5500000000000007E-2</v>
      </c>
      <c r="P18" s="11">
        <v>4.6199999999999998E-2</v>
      </c>
    </row>
    <row r="19" spans="2:16" x14ac:dyDescent="0.3">
      <c r="B19" s="11">
        <v>16</v>
      </c>
      <c r="C19" s="11">
        <v>0.46870000000000001</v>
      </c>
      <c r="D19" s="11">
        <v>2.63E-2</v>
      </c>
      <c r="E19" s="11">
        <v>5.8000000000000003E-2</v>
      </c>
      <c r="F19" s="11">
        <v>8.77E-2</v>
      </c>
      <c r="H19" s="11">
        <v>0.3049</v>
      </c>
      <c r="I19" s="11">
        <v>9.1399999999999995E-2</v>
      </c>
      <c r="J19" s="11">
        <v>2.5899999999999999E-2</v>
      </c>
      <c r="K19" s="11">
        <v>4.7800000000000002E-2</v>
      </c>
      <c r="M19" s="11">
        <v>0.52549999999999997</v>
      </c>
      <c r="N19" s="11">
        <v>0.1061</v>
      </c>
      <c r="O19" s="11">
        <v>6.4199999999999993E-2</v>
      </c>
      <c r="P19" s="11">
        <v>4.8300000000000003E-2</v>
      </c>
    </row>
    <row r="20" spans="2:16" x14ac:dyDescent="0.3">
      <c r="B20" s="11">
        <v>17</v>
      </c>
      <c r="C20" s="11">
        <v>0.43919999999999998</v>
      </c>
      <c r="D20" s="11">
        <v>4.6600000000000003E-2</v>
      </c>
      <c r="E20" s="11">
        <v>5.7099999999999998E-2</v>
      </c>
      <c r="F20" s="11">
        <v>7.8799999999999995E-2</v>
      </c>
      <c r="H20" s="11">
        <v>0.62090000000000001</v>
      </c>
      <c r="I20" s="11">
        <v>3.09E-2</v>
      </c>
      <c r="J20" s="11">
        <v>6.2799999999999995E-2</v>
      </c>
      <c r="K20" s="11">
        <v>4.8099999999999997E-2</v>
      </c>
      <c r="M20" s="11">
        <v>0.64900000000000002</v>
      </c>
      <c r="N20" s="11">
        <v>7.5600000000000001E-2</v>
      </c>
      <c r="O20" s="11">
        <v>6.9900000000000004E-2</v>
      </c>
      <c r="P20" s="11">
        <v>6.0199999999999997E-2</v>
      </c>
    </row>
    <row r="21" spans="2:16" x14ac:dyDescent="0.3">
      <c r="B21" s="11">
        <v>18</v>
      </c>
      <c r="C21" s="11">
        <v>0.3649</v>
      </c>
      <c r="D21" s="11">
        <v>3.9E-2</v>
      </c>
      <c r="E21" s="11">
        <v>3.73E-2</v>
      </c>
      <c r="F21" s="11">
        <v>7.4899999999999994E-2</v>
      </c>
      <c r="H21" s="11">
        <v>0.52790000000000004</v>
      </c>
      <c r="I21" s="11">
        <v>8.3500000000000005E-2</v>
      </c>
      <c r="J21" s="11">
        <v>6.3700000000000007E-2</v>
      </c>
      <c r="K21" s="11">
        <v>6.9900000000000004E-2</v>
      </c>
      <c r="M21" s="11">
        <v>0.50429999999999997</v>
      </c>
      <c r="N21" s="11">
        <v>8.2799999999999999E-2</v>
      </c>
      <c r="O21" s="11">
        <v>7.7200000000000005E-2</v>
      </c>
      <c r="P21" s="11">
        <v>4.8000000000000001E-2</v>
      </c>
    </row>
    <row r="22" spans="2:16" x14ac:dyDescent="0.3">
      <c r="B22" s="11">
        <v>19</v>
      </c>
      <c r="C22" s="11">
        <v>0.4037</v>
      </c>
      <c r="D22" s="11">
        <v>4.0899999999999999E-2</v>
      </c>
      <c r="E22" s="11">
        <v>4.2000000000000003E-2</v>
      </c>
      <c r="F22" s="11">
        <v>8.3299999999999999E-2</v>
      </c>
      <c r="H22" s="11">
        <v>0.50749999999999995</v>
      </c>
      <c r="I22" s="11">
        <v>7.6700000000000004E-2</v>
      </c>
      <c r="J22" s="11">
        <v>6.2399999999999997E-2</v>
      </c>
      <c r="K22" s="11">
        <v>4.9200000000000001E-2</v>
      </c>
      <c r="M22" s="11">
        <v>0.4839</v>
      </c>
      <c r="N22" s="11">
        <v>7.9100000000000004E-2</v>
      </c>
      <c r="O22" s="11">
        <v>5.7500000000000002E-2</v>
      </c>
      <c r="P22" s="11">
        <v>4.0300000000000002E-2</v>
      </c>
    </row>
    <row r="23" spans="2:16" x14ac:dyDescent="0.3">
      <c r="B23" s="11">
        <v>20</v>
      </c>
      <c r="C23" s="11">
        <v>0.44409999999999999</v>
      </c>
      <c r="D23" s="11">
        <v>1.7000000000000001E-2</v>
      </c>
      <c r="E23" s="11">
        <v>0.03</v>
      </c>
      <c r="F23" s="11">
        <v>8.1500000000000003E-2</v>
      </c>
      <c r="H23" s="11">
        <v>0.48770000000000002</v>
      </c>
      <c r="I23" s="11">
        <v>7.3400000000000007E-2</v>
      </c>
      <c r="J23" s="11">
        <v>7.5200000000000003E-2</v>
      </c>
      <c r="K23" s="11">
        <v>4.99E-2</v>
      </c>
      <c r="M23" s="11">
        <v>0.51419999999999999</v>
      </c>
      <c r="N23" s="11">
        <v>7.0900000000000005E-2</v>
      </c>
      <c r="O23" s="11">
        <v>6.1100000000000002E-2</v>
      </c>
      <c r="P23" s="11">
        <v>3.4299999999999997E-2</v>
      </c>
    </row>
    <row r="24" spans="2:16" x14ac:dyDescent="0.3">
      <c r="B24" s="11">
        <v>21</v>
      </c>
      <c r="C24" s="11">
        <v>0.46929999999999999</v>
      </c>
      <c r="D24" s="11">
        <v>7.3800000000000004E-2</v>
      </c>
      <c r="E24" s="11">
        <v>6.8000000000000005E-2</v>
      </c>
      <c r="F24" s="11">
        <v>7.6499999999999999E-2</v>
      </c>
      <c r="H24" s="11">
        <v>0.4592</v>
      </c>
      <c r="I24" s="11">
        <v>6.1100000000000002E-2</v>
      </c>
      <c r="J24" s="11">
        <v>9.9000000000000005E-2</v>
      </c>
      <c r="K24" s="11">
        <v>7.0699999999999999E-2</v>
      </c>
      <c r="M24" s="11">
        <v>0.5343</v>
      </c>
      <c r="N24" s="11">
        <v>7.1800000000000003E-2</v>
      </c>
      <c r="O24" s="11">
        <v>0.09</v>
      </c>
      <c r="P24" s="11">
        <v>3.2800000000000003E-2</v>
      </c>
    </row>
    <row r="25" spans="2:16" x14ac:dyDescent="0.3">
      <c r="B25" s="11">
        <v>22</v>
      </c>
      <c r="C25" s="11">
        <v>0.4627</v>
      </c>
      <c r="D25" s="11">
        <v>7.2599999999999998E-2</v>
      </c>
      <c r="E25" s="11">
        <v>6.1800000000000001E-2</v>
      </c>
      <c r="F25" s="11">
        <v>7.9100000000000004E-2</v>
      </c>
      <c r="H25" s="11">
        <v>0.30830000000000002</v>
      </c>
      <c r="I25" s="11">
        <v>5.79E-2</v>
      </c>
      <c r="J25" s="11">
        <v>4.4600000000000001E-2</v>
      </c>
      <c r="K25" s="11">
        <v>6.7100000000000007E-2</v>
      </c>
      <c r="M25" s="11">
        <v>0.31119999999999998</v>
      </c>
      <c r="N25" s="11">
        <v>7.1900000000000006E-2</v>
      </c>
      <c r="O25" s="11">
        <v>6.7100000000000007E-2</v>
      </c>
      <c r="P25" s="11">
        <v>4.0800000000000003E-2</v>
      </c>
    </row>
    <row r="26" spans="2:16" x14ac:dyDescent="0.3">
      <c r="B26" s="11">
        <v>23</v>
      </c>
      <c r="C26" s="11">
        <v>0.28060000000000002</v>
      </c>
      <c r="D26" s="11">
        <v>9.3600000000000003E-2</v>
      </c>
      <c r="E26" s="11">
        <v>0.10290000000000001</v>
      </c>
      <c r="F26" s="11">
        <v>8.8700000000000001E-2</v>
      </c>
      <c r="H26" s="11">
        <v>0.30620000000000003</v>
      </c>
      <c r="I26" s="11">
        <v>8.2900000000000001E-2</v>
      </c>
      <c r="J26" s="11">
        <v>6.6500000000000004E-2</v>
      </c>
      <c r="K26" s="11">
        <v>4.4999999999999998E-2</v>
      </c>
      <c r="M26" s="11">
        <v>0.50590000000000002</v>
      </c>
      <c r="N26" s="11">
        <v>4.6800000000000001E-2</v>
      </c>
      <c r="O26" s="11">
        <v>6.4199999999999993E-2</v>
      </c>
      <c r="P26" s="11">
        <v>4.4999999999999998E-2</v>
      </c>
    </row>
    <row r="27" spans="2:16" x14ac:dyDescent="0.3">
      <c r="B27" s="11">
        <v>24</v>
      </c>
      <c r="C27" s="11">
        <v>0.28789999999999999</v>
      </c>
      <c r="D27" s="11">
        <v>5.91E-2</v>
      </c>
      <c r="E27" s="11">
        <v>4.53E-2</v>
      </c>
      <c r="F27" s="11">
        <v>7.3499999999999996E-2</v>
      </c>
      <c r="H27" s="11">
        <v>0.33950000000000002</v>
      </c>
      <c r="I27" s="11">
        <v>8.72E-2</v>
      </c>
      <c r="J27" s="11">
        <v>5.4800000000000001E-2</v>
      </c>
      <c r="K27" s="11">
        <v>0.1371</v>
      </c>
      <c r="M27" s="11">
        <v>0.30590000000000001</v>
      </c>
      <c r="N27" s="11">
        <v>7.4499999999999997E-2</v>
      </c>
      <c r="O27" s="11">
        <v>7.3099999999999998E-2</v>
      </c>
      <c r="P27" s="11">
        <v>4.1799999999999997E-2</v>
      </c>
    </row>
    <row r="28" spans="2:16" x14ac:dyDescent="0.3">
      <c r="B28" s="11">
        <v>25</v>
      </c>
      <c r="C28" s="11">
        <v>0.28789999999999999</v>
      </c>
      <c r="D28" s="11">
        <v>8.2199999999999995E-2</v>
      </c>
      <c r="E28" s="11">
        <v>7.2900000000000006E-2</v>
      </c>
      <c r="F28" s="11">
        <v>7.2900000000000006E-2</v>
      </c>
      <c r="H28" s="11">
        <v>0.50349999999999995</v>
      </c>
      <c r="I28" s="11">
        <v>6.6299999999999998E-2</v>
      </c>
      <c r="J28" s="11">
        <v>7.6499999999999999E-2</v>
      </c>
      <c r="K28" s="11">
        <v>5.0099999999999999E-2</v>
      </c>
      <c r="M28" s="11">
        <v>0.32590000000000002</v>
      </c>
      <c r="N28" s="11">
        <v>5.8700000000000002E-2</v>
      </c>
      <c r="O28" s="11">
        <v>7.6100000000000001E-2</v>
      </c>
      <c r="P28" s="11">
        <v>3.5299999999999998E-2</v>
      </c>
    </row>
    <row r="29" spans="2:16" x14ac:dyDescent="0.3">
      <c r="B29" s="11">
        <v>26</v>
      </c>
      <c r="C29" s="11">
        <v>0.4768</v>
      </c>
      <c r="D29" s="11">
        <v>6.2600000000000003E-2</v>
      </c>
      <c r="E29" s="11">
        <v>8.2500000000000004E-2</v>
      </c>
      <c r="F29" s="11">
        <v>8.1600000000000006E-2</v>
      </c>
      <c r="H29" s="11">
        <v>0.51080000000000003</v>
      </c>
      <c r="I29" s="11">
        <v>7.2999999999999995E-2</v>
      </c>
      <c r="J29" s="11">
        <v>5.8799999999999998E-2</v>
      </c>
      <c r="K29" s="11">
        <v>3.44E-2</v>
      </c>
      <c r="M29" s="11">
        <v>0.31669999999999998</v>
      </c>
      <c r="N29" s="11">
        <v>5.45E-2</v>
      </c>
      <c r="O29" s="11">
        <v>6.6199999999999995E-2</v>
      </c>
      <c r="P29" s="11">
        <v>5.6000000000000001E-2</v>
      </c>
    </row>
    <row r="30" spans="2:16" x14ac:dyDescent="0.3">
      <c r="B30" s="11">
        <v>27</v>
      </c>
      <c r="C30" s="11">
        <v>0.25419999999999998</v>
      </c>
      <c r="D30" s="11">
        <v>7.2599999999999998E-2</v>
      </c>
      <c r="E30" s="11">
        <v>0.1009</v>
      </c>
      <c r="F30" s="11">
        <v>8.5300000000000001E-2</v>
      </c>
      <c r="H30" s="11">
        <v>0.3674</v>
      </c>
      <c r="I30" s="11">
        <v>0.10879999999999999</v>
      </c>
      <c r="J30" s="11">
        <v>9.3899999999999997E-2</v>
      </c>
      <c r="K30" s="11">
        <v>8.3799999999999999E-2</v>
      </c>
      <c r="M30" s="11">
        <v>0.30230000000000001</v>
      </c>
      <c r="N30" s="11">
        <v>7.4999999999999997E-2</v>
      </c>
      <c r="O30" s="11">
        <v>7.1400000000000005E-2</v>
      </c>
      <c r="P30" s="11">
        <v>5.0900000000000001E-2</v>
      </c>
    </row>
    <row r="31" spans="2:16" x14ac:dyDescent="0.3">
      <c r="B31" s="11">
        <v>28</v>
      </c>
      <c r="C31" s="11">
        <v>0.26690000000000003</v>
      </c>
      <c r="D31" s="11">
        <v>5.9400000000000001E-2</v>
      </c>
      <c r="E31" s="11">
        <v>7.9000000000000001E-2</v>
      </c>
      <c r="F31" s="11">
        <v>7.3499999999999996E-2</v>
      </c>
      <c r="H31" s="11">
        <v>0.30359999999999998</v>
      </c>
      <c r="I31" s="11">
        <v>5.6800000000000003E-2</v>
      </c>
      <c r="J31" s="11">
        <v>9.0300000000000005E-2</v>
      </c>
      <c r="K31" s="11">
        <v>4.9799999999999997E-2</v>
      </c>
      <c r="M31" s="11">
        <v>0.3145</v>
      </c>
      <c r="N31" s="11">
        <v>8.2100000000000006E-2</v>
      </c>
      <c r="O31" s="11">
        <v>6.83E-2</v>
      </c>
      <c r="P31" s="11">
        <v>4.99E-2</v>
      </c>
    </row>
    <row r="32" spans="2:16" x14ac:dyDescent="0.3">
      <c r="B32" s="11">
        <v>29</v>
      </c>
      <c r="C32" s="11">
        <v>0.23849999999999999</v>
      </c>
      <c r="D32" s="11">
        <v>7.6700000000000004E-2</v>
      </c>
      <c r="E32" s="11">
        <v>9.98E-2</v>
      </c>
      <c r="F32" s="11">
        <v>7.46E-2</v>
      </c>
      <c r="H32" s="11">
        <v>0.3029</v>
      </c>
      <c r="I32" s="11">
        <v>5.9200000000000003E-2</v>
      </c>
      <c r="J32" s="11">
        <v>5.3100000000000001E-2</v>
      </c>
      <c r="K32" s="11">
        <v>0.1072</v>
      </c>
      <c r="M32" s="11">
        <v>0.30199999999999999</v>
      </c>
      <c r="N32" s="11">
        <v>5.4699999999999999E-2</v>
      </c>
      <c r="O32" s="11">
        <v>6.4000000000000001E-2</v>
      </c>
      <c r="P32" s="11">
        <v>8.6499999999999994E-2</v>
      </c>
    </row>
    <row r="33" spans="2:16" x14ac:dyDescent="0.3">
      <c r="B33" s="11">
        <v>30</v>
      </c>
      <c r="C33" s="11">
        <v>0.25230000000000002</v>
      </c>
      <c r="D33" s="11">
        <v>7.46E-2</v>
      </c>
      <c r="E33" s="11">
        <v>6.93E-2</v>
      </c>
      <c r="F33" s="11">
        <v>7.6399999999999996E-2</v>
      </c>
      <c r="H33" s="11">
        <v>0.29970000000000002</v>
      </c>
      <c r="I33" s="11">
        <v>6.08E-2</v>
      </c>
      <c r="J33" s="11">
        <v>4.4699999999999997E-2</v>
      </c>
      <c r="K33" s="11">
        <v>0.32250000000000001</v>
      </c>
      <c r="M33" s="11">
        <v>0.30159999999999998</v>
      </c>
      <c r="N33" s="11">
        <v>5.3800000000000001E-2</v>
      </c>
      <c r="O33" s="11">
        <v>5.16E-2</v>
      </c>
      <c r="P33" s="11">
        <v>5.4800000000000001E-2</v>
      </c>
    </row>
    <row r="34" spans="2:16" x14ac:dyDescent="0.3">
      <c r="B34" s="11">
        <v>31</v>
      </c>
      <c r="C34" s="11">
        <v>0.26129999999999998</v>
      </c>
      <c r="D34" s="11">
        <v>5.1200000000000002E-2</v>
      </c>
      <c r="E34" s="11">
        <v>4.6199999999999998E-2</v>
      </c>
      <c r="F34" s="11">
        <v>7.51E-2</v>
      </c>
      <c r="H34" s="11">
        <v>0.30270000000000002</v>
      </c>
      <c r="I34" s="11">
        <v>5.6800000000000003E-2</v>
      </c>
      <c r="J34" s="11">
        <v>5.1900000000000002E-2</v>
      </c>
      <c r="K34" s="11">
        <v>6.8699999999999997E-2</v>
      </c>
      <c r="M34" s="11">
        <v>0.30730000000000002</v>
      </c>
      <c r="N34" s="11">
        <v>5.1299999999999998E-2</v>
      </c>
      <c r="O34" s="11">
        <v>4.6300000000000001E-2</v>
      </c>
      <c r="P34" s="11">
        <v>2.4500000000000001E-2</v>
      </c>
    </row>
    <row r="35" spans="2:16" x14ac:dyDescent="0.3">
      <c r="B35" s="11">
        <v>32</v>
      </c>
      <c r="C35" s="11">
        <v>0.22739999999999999</v>
      </c>
      <c r="D35" s="11">
        <v>5.6800000000000003E-2</v>
      </c>
      <c r="E35" s="11">
        <v>6.5000000000000002E-2</v>
      </c>
      <c r="F35" s="11">
        <v>7.5800000000000006E-2</v>
      </c>
      <c r="H35" s="11">
        <v>0.30359999999999998</v>
      </c>
      <c r="I35" s="11">
        <v>5.5500000000000001E-2</v>
      </c>
      <c r="J35" s="11">
        <v>5.3100000000000001E-2</v>
      </c>
      <c r="K35" s="11">
        <v>6.6600000000000006E-2</v>
      </c>
      <c r="M35" s="11">
        <v>0.53410000000000002</v>
      </c>
      <c r="N35" s="11">
        <v>7.2099999999999997E-2</v>
      </c>
      <c r="O35" s="11">
        <v>7.5300000000000006E-2</v>
      </c>
      <c r="P35" s="11">
        <v>6.3600000000000004E-2</v>
      </c>
    </row>
    <row r="36" spans="2:16" x14ac:dyDescent="0.3">
      <c r="B36" s="6" t="s">
        <v>15</v>
      </c>
      <c r="C36" s="6">
        <f>SUM(C4:C35)/32</f>
        <v>0.39235625000000013</v>
      </c>
      <c r="D36" s="6">
        <f t="shared" ref="D36:F36" si="0">SUM(D4:D35)/32</f>
        <v>7.3271875E-2</v>
      </c>
      <c r="E36" s="6">
        <f t="shared" si="0"/>
        <v>9.4753125000000007E-2</v>
      </c>
      <c r="F36" s="6">
        <f t="shared" si="0"/>
        <v>8.1074999999999994E-2</v>
      </c>
      <c r="G36" s="14"/>
      <c r="H36" s="6">
        <f t="shared" ref="H36" si="1">SUM(H4:H35)/32</f>
        <v>0.44670937499999991</v>
      </c>
      <c r="I36" s="6">
        <f t="shared" ref="I36" si="2">SUM(I4:I35)/32</f>
        <v>6.5299999999999983E-2</v>
      </c>
      <c r="J36" s="6">
        <f t="shared" ref="J36" si="3">SUM(J4:J35)/32</f>
        <v>6.9396875000000011E-2</v>
      </c>
      <c r="K36" s="6">
        <f t="shared" ref="K36" si="4">SUM(K4:K35)/32</f>
        <v>7.3856250000000012E-2</v>
      </c>
      <c r="M36" s="6">
        <f>SUM(M4:M35)/32</f>
        <v>0.44703437500000009</v>
      </c>
      <c r="N36" s="6">
        <f t="shared" ref="N36:P36" si="5">SUM(N4:N35)/32</f>
        <v>6.4950000000000008E-2</v>
      </c>
      <c r="O36" s="6">
        <f t="shared" si="5"/>
        <v>6.2209374999999997E-2</v>
      </c>
      <c r="P36" s="6">
        <f t="shared" si="5"/>
        <v>5.6753125000000001E-2</v>
      </c>
    </row>
    <row r="39" spans="2:16" x14ac:dyDescent="0.3">
      <c r="B39" t="s">
        <v>10</v>
      </c>
    </row>
    <row r="41" spans="2:16" ht="57.6" x14ac:dyDescent="0.3">
      <c r="B41" s="2" t="s">
        <v>11</v>
      </c>
      <c r="C41" s="2" t="s">
        <v>12</v>
      </c>
      <c r="D41" s="2" t="s">
        <v>13</v>
      </c>
      <c r="E41" s="2" t="s">
        <v>14</v>
      </c>
    </row>
    <row r="42" spans="2:16" x14ac:dyDescent="0.3">
      <c r="B42" s="6">
        <f>(C36+H36+M36)/3</f>
        <v>0.42870000000000008</v>
      </c>
      <c r="C42" s="6">
        <f t="shared" ref="C42:E42" si="6">(D36+I36+N36)/3</f>
        <v>6.7840625000000002E-2</v>
      </c>
      <c r="D42" s="6">
        <f t="shared" si="6"/>
        <v>7.545312500000001E-2</v>
      </c>
      <c r="E42" s="6">
        <f t="shared" si="6"/>
        <v>7.0561458333333341E-2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CF9B-093C-40B0-90D3-DFD77B7E0D09}">
  <dimension ref="A2:J74"/>
  <sheetViews>
    <sheetView topLeftCell="A55" workbookViewId="0">
      <selection activeCell="B73" sqref="B73:E74"/>
    </sheetView>
  </sheetViews>
  <sheetFormatPr baseColWidth="10" defaultRowHeight="14.4" x14ac:dyDescent="0.3"/>
  <sheetData>
    <row r="2" spans="2:10" ht="57.6" x14ac:dyDescent="0.3">
      <c r="B2" s="10" t="s">
        <v>28</v>
      </c>
      <c r="C2" s="10" t="s">
        <v>29</v>
      </c>
      <c r="D2" s="10" t="s">
        <v>30</v>
      </c>
      <c r="E2" s="10" t="s">
        <v>31</v>
      </c>
      <c r="G2" s="10" t="s">
        <v>32</v>
      </c>
      <c r="H2" s="10" t="s">
        <v>33</v>
      </c>
      <c r="I2" s="10" t="s">
        <v>4</v>
      </c>
      <c r="J2" s="10" t="s">
        <v>31</v>
      </c>
    </row>
    <row r="3" spans="2:10" x14ac:dyDescent="0.3">
      <c r="B3" s="17">
        <v>0.3372</v>
      </c>
      <c r="C3" s="17">
        <v>5.5800000000000002E-2</v>
      </c>
      <c r="D3" s="17">
        <v>3.95E-2</v>
      </c>
      <c r="E3" s="17">
        <v>0.1278</v>
      </c>
      <c r="F3" s="15"/>
      <c r="G3" s="11">
        <v>0.65229999999999999</v>
      </c>
      <c r="H3" s="11">
        <v>5.6599999999999998E-2</v>
      </c>
      <c r="I3" s="11">
        <v>0.13300000000000001</v>
      </c>
      <c r="J3" s="11">
        <v>1.8200000000000001E-2</v>
      </c>
    </row>
    <row r="4" spans="2:10" x14ac:dyDescent="0.3">
      <c r="B4" s="17">
        <v>0.32040000000000002</v>
      </c>
      <c r="C4" s="17">
        <v>3.95E-2</v>
      </c>
      <c r="D4" s="17">
        <v>0.1066</v>
      </c>
      <c r="E4" s="17">
        <v>2.0899999999999998E-2</v>
      </c>
      <c r="F4" s="15"/>
      <c r="G4" s="11">
        <v>0.27800000000000002</v>
      </c>
      <c r="H4" s="11">
        <v>4.3799999999999999E-2</v>
      </c>
      <c r="I4" s="11">
        <v>7.3200000000000001E-2</v>
      </c>
      <c r="J4" s="11">
        <v>7.4000000000000003E-3</v>
      </c>
    </row>
    <row r="5" spans="2:10" x14ac:dyDescent="0.3">
      <c r="B5" s="17">
        <v>0.31979999999999997</v>
      </c>
      <c r="C5" s="17">
        <v>2.7E-2</v>
      </c>
      <c r="D5" s="17">
        <v>0.13489999999999999</v>
      </c>
      <c r="E5" s="17">
        <v>0.17269999999999999</v>
      </c>
      <c r="G5" s="11">
        <v>0.26429999999999998</v>
      </c>
      <c r="H5" s="11">
        <v>5.6800000000000003E-2</v>
      </c>
      <c r="I5" s="11">
        <v>5.8700000000000002E-2</v>
      </c>
      <c r="J5" s="11">
        <v>1.1599999999999999E-2</v>
      </c>
    </row>
    <row r="6" spans="2:10" x14ac:dyDescent="0.3">
      <c r="B6" s="17">
        <v>0.32919999999999999</v>
      </c>
      <c r="C6" s="17">
        <v>2.63E-2</v>
      </c>
      <c r="D6" s="17">
        <v>3.49E-2</v>
      </c>
      <c r="E6" s="17">
        <v>7.3400000000000007E-2</v>
      </c>
      <c r="G6" s="11">
        <v>0.29199999999999998</v>
      </c>
      <c r="H6" s="11">
        <v>3.9199999999999999E-2</v>
      </c>
      <c r="I6" s="11">
        <v>4.4900000000000002E-2</v>
      </c>
      <c r="J6" s="11">
        <v>1.3899999999999999E-2</v>
      </c>
    </row>
    <row r="7" spans="2:10" x14ac:dyDescent="0.3">
      <c r="B7" s="17">
        <v>0.30919999999999997</v>
      </c>
      <c r="C7" s="17">
        <v>1.7299999999999999E-2</v>
      </c>
      <c r="D7" s="17">
        <v>2.58E-2</v>
      </c>
      <c r="E7" s="17">
        <v>0.1273</v>
      </c>
      <c r="G7" s="11">
        <v>0.4965</v>
      </c>
      <c r="H7" s="11">
        <v>5.74E-2</v>
      </c>
      <c r="I7" s="11">
        <v>3.6400000000000002E-2</v>
      </c>
      <c r="J7" s="11">
        <v>1.3299999999999999E-2</v>
      </c>
    </row>
    <row r="8" spans="2:10" x14ac:dyDescent="0.3">
      <c r="B8" s="17">
        <v>0.42230000000000001</v>
      </c>
      <c r="C8" s="17">
        <v>2.1100000000000001E-2</v>
      </c>
      <c r="D8" s="17">
        <v>2.69E-2</v>
      </c>
      <c r="E8" s="17">
        <v>0.14149999999999999</v>
      </c>
      <c r="G8" s="11">
        <v>0.36880000000000002</v>
      </c>
      <c r="H8" s="11">
        <v>3.4799999999999998E-2</v>
      </c>
      <c r="I8" s="11">
        <v>7.0400000000000004E-2</v>
      </c>
      <c r="J8" s="11">
        <v>8.8000000000000005E-3</v>
      </c>
    </row>
    <row r="9" spans="2:10" x14ac:dyDescent="0.3">
      <c r="B9" s="17">
        <v>0.4834</v>
      </c>
      <c r="C9" s="17">
        <v>5.6099999999999997E-2</v>
      </c>
      <c r="D9" s="17">
        <v>4.5199999999999997E-2</v>
      </c>
      <c r="E9" s="17">
        <v>5.74E-2</v>
      </c>
      <c r="G9" s="11">
        <v>0.39589999999999997</v>
      </c>
      <c r="H9" s="11">
        <v>4.9500000000000002E-2</v>
      </c>
      <c r="I9" s="11">
        <v>4.1200000000000001E-2</v>
      </c>
      <c r="J9" s="11">
        <v>1.52E-2</v>
      </c>
    </row>
    <row r="10" spans="2:10" x14ac:dyDescent="0.3">
      <c r="B10" s="17">
        <v>0.3947</v>
      </c>
      <c r="C10" s="17">
        <v>4.0800000000000003E-2</v>
      </c>
      <c r="D10" s="17">
        <v>3.7999999999999999E-2</v>
      </c>
      <c r="E10" s="17">
        <v>4.6800000000000001E-2</v>
      </c>
      <c r="G10" s="11">
        <v>0.38829999999999998</v>
      </c>
      <c r="H10" s="11">
        <v>2.6599999999999999E-2</v>
      </c>
      <c r="I10" s="11">
        <v>6.13E-2</v>
      </c>
      <c r="J10" s="11">
        <v>1.89E-2</v>
      </c>
    </row>
    <row r="11" spans="2:10" x14ac:dyDescent="0.3">
      <c r="B11" s="17">
        <v>0.35930000000000001</v>
      </c>
      <c r="C11" s="17">
        <v>4.4200000000000003E-2</v>
      </c>
      <c r="D11" s="17">
        <v>3.9800000000000002E-2</v>
      </c>
      <c r="E11" s="17">
        <v>5.3199999999999997E-2</v>
      </c>
      <c r="G11" s="11">
        <v>0.4541</v>
      </c>
      <c r="H11" s="11">
        <v>3.39E-2</v>
      </c>
      <c r="I11" s="11">
        <v>3.7699999999999997E-2</v>
      </c>
      <c r="J11" s="11">
        <v>9.9000000000000008E-3</v>
      </c>
    </row>
    <row r="12" spans="2:10" x14ac:dyDescent="0.3">
      <c r="B12" s="17">
        <v>0.28999999999999998</v>
      </c>
      <c r="C12" s="17">
        <v>5.5100000000000003E-2</v>
      </c>
      <c r="D12" s="17">
        <v>4.3299999999999998E-2</v>
      </c>
      <c r="E12" s="17">
        <v>8.3500000000000005E-2</v>
      </c>
      <c r="G12" s="11">
        <v>0.53610000000000002</v>
      </c>
      <c r="H12" s="11">
        <v>3.5400000000000001E-2</v>
      </c>
      <c r="I12" s="11">
        <v>7.5899999999999995E-2</v>
      </c>
      <c r="J12" s="11">
        <v>6.4999999999999997E-3</v>
      </c>
    </row>
    <row r="13" spans="2:10" x14ac:dyDescent="0.3">
      <c r="B13" s="17">
        <v>0.32700000000000001</v>
      </c>
      <c r="C13" s="17">
        <v>3.4500000000000003E-2</v>
      </c>
      <c r="D13" s="17">
        <v>3.1099999999999999E-2</v>
      </c>
      <c r="E13" s="17">
        <v>4.65E-2</v>
      </c>
      <c r="G13" s="11">
        <v>0.45329999999999998</v>
      </c>
      <c r="H13" s="11">
        <v>4.6399999999999997E-2</v>
      </c>
      <c r="I13" s="11">
        <v>0.1346</v>
      </c>
      <c r="J13" s="11">
        <v>1.1299999999999999E-2</v>
      </c>
    </row>
    <row r="14" spans="2:10" x14ac:dyDescent="0.3">
      <c r="B14" s="17">
        <v>0.25130000000000002</v>
      </c>
      <c r="C14" s="17">
        <v>2.47E-2</v>
      </c>
      <c r="D14" s="17">
        <v>2.41E-2</v>
      </c>
      <c r="E14" s="17">
        <v>0.06</v>
      </c>
      <c r="G14" s="11">
        <v>0.44219999999999998</v>
      </c>
      <c r="H14" s="11">
        <v>5.33E-2</v>
      </c>
      <c r="I14" s="11">
        <v>7.0099999999999996E-2</v>
      </c>
      <c r="J14" s="11">
        <v>1.26E-2</v>
      </c>
    </row>
    <row r="15" spans="2:10" x14ac:dyDescent="0.3">
      <c r="B15" s="17">
        <v>0.35570000000000002</v>
      </c>
      <c r="C15" s="17">
        <v>3.1899999999999998E-2</v>
      </c>
      <c r="D15" s="17">
        <v>7.1599999999999997E-2</v>
      </c>
      <c r="E15" s="17">
        <v>2.0500000000000001E-2</v>
      </c>
      <c r="G15" s="11">
        <v>0.57579999999999998</v>
      </c>
      <c r="H15" s="11">
        <v>2.53E-2</v>
      </c>
      <c r="I15" s="11">
        <v>3.39E-2</v>
      </c>
      <c r="J15" s="11">
        <v>1.83E-2</v>
      </c>
    </row>
    <row r="16" spans="2:10" x14ac:dyDescent="0.3">
      <c r="B16" s="17">
        <v>0.28770000000000001</v>
      </c>
      <c r="C16" s="17">
        <v>4.4299999999999999E-2</v>
      </c>
      <c r="D16" s="17">
        <v>8.8300000000000003E-2</v>
      </c>
      <c r="E16" s="17">
        <v>3.32E-2</v>
      </c>
      <c r="G16" s="11">
        <v>0.64359999999999995</v>
      </c>
      <c r="H16" s="11">
        <v>4.3099999999999999E-2</v>
      </c>
      <c r="I16" s="11">
        <v>3.78E-2</v>
      </c>
      <c r="J16" s="11">
        <v>1.4999999999999999E-2</v>
      </c>
    </row>
    <row r="17" spans="2:10" x14ac:dyDescent="0.3">
      <c r="B17" s="17">
        <v>0.29349999999999998</v>
      </c>
      <c r="C17" s="17">
        <v>0.15409999999999999</v>
      </c>
      <c r="D17" s="17">
        <v>8.8300000000000003E-2</v>
      </c>
      <c r="E17" s="17">
        <v>2.5999999999999999E-2</v>
      </c>
      <c r="G17" s="11">
        <v>0.22819999999999999</v>
      </c>
      <c r="H17" s="11">
        <v>2.2599999999999999E-2</v>
      </c>
      <c r="I17" s="11">
        <v>4.5699999999999998E-2</v>
      </c>
      <c r="J17" s="11">
        <v>1.47E-2</v>
      </c>
    </row>
    <row r="18" spans="2:10" x14ac:dyDescent="0.3">
      <c r="B18" s="17">
        <v>0.29249999999999998</v>
      </c>
      <c r="C18" s="17">
        <v>4.4299999999999999E-2</v>
      </c>
      <c r="D18" s="17">
        <v>5.6899999999999999E-2</v>
      </c>
      <c r="E18" s="17">
        <v>4.2099999999999999E-2</v>
      </c>
      <c r="G18" s="11">
        <v>0.55510000000000004</v>
      </c>
      <c r="H18" s="11">
        <v>3.27E-2</v>
      </c>
      <c r="I18" s="11">
        <v>5.9299999999999999E-2</v>
      </c>
      <c r="J18" s="11">
        <v>1.7999999999999999E-2</v>
      </c>
    </row>
    <row r="19" spans="2:10" x14ac:dyDescent="0.3">
      <c r="B19" s="17">
        <v>0.3206</v>
      </c>
      <c r="C19" s="17">
        <v>5.8900000000000001E-2</v>
      </c>
      <c r="D19" s="17">
        <v>3.15E-2</v>
      </c>
      <c r="E19" s="17">
        <v>2.9100000000000001E-2</v>
      </c>
      <c r="G19" s="11">
        <v>0.65710000000000002</v>
      </c>
      <c r="H19" s="11">
        <v>5.8299999999999998E-2</v>
      </c>
      <c r="I19" s="11">
        <v>3.4099999999999998E-2</v>
      </c>
      <c r="J19" s="11">
        <v>9.5999999999999992E-3</v>
      </c>
    </row>
    <row r="20" spans="2:10" x14ac:dyDescent="0.3">
      <c r="B20" s="17">
        <v>0.34820000000000001</v>
      </c>
      <c r="C20" s="17">
        <v>5.7299999999999997E-2</v>
      </c>
      <c r="D20" s="17">
        <v>4.3799999999999999E-2</v>
      </c>
      <c r="E20" s="17">
        <v>4.1000000000000002E-2</v>
      </c>
      <c r="G20" s="11">
        <v>0.31019999999999998</v>
      </c>
      <c r="H20" s="11">
        <v>2.7699999999999999E-2</v>
      </c>
      <c r="I20" s="11">
        <v>6.59E-2</v>
      </c>
      <c r="J20" s="11">
        <v>1.24E-2</v>
      </c>
    </row>
    <row r="21" spans="2:10" x14ac:dyDescent="0.3">
      <c r="B21" s="17">
        <v>0.29880000000000001</v>
      </c>
      <c r="C21" s="17">
        <v>8.3799999999999999E-2</v>
      </c>
      <c r="D21" s="17">
        <v>4.87E-2</v>
      </c>
      <c r="E21" s="17">
        <v>2.1999999999999999E-2</v>
      </c>
      <c r="G21" s="11">
        <v>0.43909999999999999</v>
      </c>
      <c r="H21" s="11">
        <v>2.46E-2</v>
      </c>
      <c r="I21" s="11">
        <v>4.8300000000000003E-2</v>
      </c>
      <c r="J21" s="11">
        <v>9.7000000000000003E-3</v>
      </c>
    </row>
    <row r="22" spans="2:10" x14ac:dyDescent="0.3">
      <c r="B22" s="17">
        <v>0.2868</v>
      </c>
      <c r="C22" s="17">
        <v>5.5399999999999998E-2</v>
      </c>
      <c r="D22" s="17">
        <v>4.9200000000000001E-2</v>
      </c>
      <c r="E22" s="17">
        <v>3.3000000000000002E-2</v>
      </c>
      <c r="G22" s="11">
        <v>0.41549999999999998</v>
      </c>
      <c r="H22" s="11">
        <v>5.6500000000000002E-2</v>
      </c>
      <c r="I22" s="11">
        <v>6.7699999999999996E-2</v>
      </c>
      <c r="J22" s="11">
        <v>6.4000000000000003E-3</v>
      </c>
    </row>
    <row r="23" spans="2:10" x14ac:dyDescent="0.3">
      <c r="B23" s="17">
        <v>0.313</v>
      </c>
      <c r="C23" s="17">
        <v>5.8900000000000001E-2</v>
      </c>
      <c r="D23" s="17">
        <v>5.5300000000000002E-2</v>
      </c>
      <c r="E23" s="17">
        <v>3.1199999999999999E-2</v>
      </c>
      <c r="G23" s="11">
        <v>0.52010000000000001</v>
      </c>
      <c r="H23" s="11">
        <v>3.1099999999999999E-2</v>
      </c>
      <c r="I23" s="11">
        <v>4.24E-2</v>
      </c>
      <c r="J23" s="11">
        <v>1.7100000000000001E-2</v>
      </c>
    </row>
    <row r="24" spans="2:10" x14ac:dyDescent="0.3">
      <c r="B24" s="17">
        <v>0.33660000000000001</v>
      </c>
      <c r="C24" s="17">
        <v>6.0900000000000003E-2</v>
      </c>
      <c r="D24" s="17">
        <v>3.6900000000000002E-2</v>
      </c>
      <c r="E24" s="17">
        <v>3.5999999999999997E-2</v>
      </c>
      <c r="G24" s="11">
        <v>0.5675</v>
      </c>
      <c r="H24" s="11">
        <v>5.2299999999999999E-2</v>
      </c>
      <c r="I24" s="11">
        <v>6.4699999999999994E-2</v>
      </c>
      <c r="J24" s="11">
        <v>1.9599999999999999E-2</v>
      </c>
    </row>
    <row r="25" spans="2:10" x14ac:dyDescent="0.3">
      <c r="B25" s="17">
        <v>0.3619</v>
      </c>
      <c r="C25" s="17">
        <v>6.0900000000000003E-2</v>
      </c>
      <c r="D25" s="17">
        <v>4.0500000000000001E-2</v>
      </c>
      <c r="E25" s="17">
        <v>4.19E-2</v>
      </c>
      <c r="G25" s="11">
        <v>0.42849999999999999</v>
      </c>
      <c r="H25" s="11">
        <v>3.2300000000000002E-2</v>
      </c>
      <c r="I25" s="11">
        <v>5.0200000000000002E-2</v>
      </c>
      <c r="J25" s="11">
        <v>1.0500000000000001E-2</v>
      </c>
    </row>
    <row r="26" spans="2:10" x14ac:dyDescent="0.3">
      <c r="B26" s="17">
        <v>0.3674</v>
      </c>
      <c r="C26" s="17">
        <v>4.7800000000000002E-2</v>
      </c>
      <c r="D26" s="17">
        <v>3.49E-2</v>
      </c>
      <c r="E26" s="17">
        <v>4.41E-2</v>
      </c>
      <c r="G26" s="11">
        <v>0.61270000000000002</v>
      </c>
      <c r="H26" s="11">
        <v>2.2200000000000001E-2</v>
      </c>
      <c r="I26" s="11">
        <v>7.2800000000000004E-2</v>
      </c>
      <c r="J26" s="11">
        <v>7.9000000000000008E-3</v>
      </c>
    </row>
    <row r="27" spans="2:10" x14ac:dyDescent="0.3">
      <c r="B27" s="17">
        <v>0.3543</v>
      </c>
      <c r="C27" s="17">
        <v>3.2399999999999998E-2</v>
      </c>
      <c r="D27" s="17">
        <v>3.2000000000000001E-2</v>
      </c>
      <c r="E27" s="17">
        <v>3.6499999999999998E-2</v>
      </c>
      <c r="G27" s="11">
        <v>0.29380000000000001</v>
      </c>
      <c r="H27" s="11">
        <v>4.6300000000000001E-2</v>
      </c>
      <c r="I27" s="11">
        <v>9.6600000000000005E-2</v>
      </c>
      <c r="J27" s="11">
        <v>1.6E-2</v>
      </c>
    </row>
    <row r="28" spans="2:10" x14ac:dyDescent="0.3">
      <c r="B28" s="17">
        <v>0.36509999999999998</v>
      </c>
      <c r="C28" s="17">
        <v>6.1499999999999999E-2</v>
      </c>
      <c r="D28" s="17">
        <v>5.2400000000000002E-2</v>
      </c>
      <c r="E28" s="17">
        <v>3.0599999999999999E-2</v>
      </c>
      <c r="G28" s="11">
        <v>0.24210000000000001</v>
      </c>
      <c r="H28" s="11">
        <v>4.9799999999999997E-2</v>
      </c>
      <c r="I28" s="11">
        <v>9.4299999999999995E-2</v>
      </c>
      <c r="J28" s="11">
        <v>9.1000000000000004E-3</v>
      </c>
    </row>
    <row r="29" spans="2:10" x14ac:dyDescent="0.3">
      <c r="B29" s="17">
        <v>0.36030000000000001</v>
      </c>
      <c r="C29" s="17">
        <v>6.1100000000000002E-2</v>
      </c>
      <c r="D29" s="17">
        <v>5.5599999999999997E-2</v>
      </c>
      <c r="E29" s="17">
        <v>0.14360000000000001</v>
      </c>
      <c r="G29" s="11">
        <v>0.48649999999999999</v>
      </c>
      <c r="H29" s="11">
        <v>3.3000000000000002E-2</v>
      </c>
      <c r="I29" s="11">
        <v>9.6199999999999994E-2</v>
      </c>
      <c r="J29" s="11">
        <v>6.6E-3</v>
      </c>
    </row>
    <row r="30" spans="2:10" x14ac:dyDescent="0.3">
      <c r="B30" s="17">
        <v>0.36870000000000003</v>
      </c>
      <c r="C30" s="17">
        <v>3.9E-2</v>
      </c>
      <c r="D30" s="17">
        <v>4.2299999999999997E-2</v>
      </c>
      <c r="E30" s="17">
        <v>0.11459999999999999</v>
      </c>
      <c r="G30" s="11">
        <v>0.62519999999999998</v>
      </c>
      <c r="H30" s="11">
        <v>2.6499999999999999E-2</v>
      </c>
      <c r="I30" s="11">
        <v>6.8400000000000002E-2</v>
      </c>
      <c r="J30" s="11">
        <v>1.8700000000000001E-2</v>
      </c>
    </row>
    <row r="31" spans="2:10" x14ac:dyDescent="0.3">
      <c r="B31" s="17">
        <v>0.3674</v>
      </c>
      <c r="C31" s="17">
        <v>6.2199999999999998E-2</v>
      </c>
      <c r="D31" s="17">
        <v>4.6199999999999998E-2</v>
      </c>
      <c r="E31" s="17">
        <v>3.32E-2</v>
      </c>
      <c r="G31" s="11">
        <v>0.52959999999999996</v>
      </c>
      <c r="H31" s="11">
        <v>4.87E-2</v>
      </c>
      <c r="I31" s="11">
        <v>5.4699999999999999E-2</v>
      </c>
      <c r="J31" s="11">
        <v>1.32E-2</v>
      </c>
    </row>
    <row r="32" spans="2:10" x14ac:dyDescent="0.3">
      <c r="B32" s="17">
        <v>0.35549999999999998</v>
      </c>
      <c r="C32" s="17">
        <v>6.0900000000000003E-2</v>
      </c>
      <c r="D32" s="17">
        <v>6.4600000000000005E-2</v>
      </c>
      <c r="E32" s="17">
        <v>3.6299999999999999E-2</v>
      </c>
      <c r="G32" s="11">
        <v>0.35370000000000001</v>
      </c>
      <c r="H32" s="11">
        <v>4.3999999999999997E-2</v>
      </c>
      <c r="I32" s="11">
        <v>4.6100000000000002E-2</v>
      </c>
      <c r="J32" s="11">
        <v>7.4999999999999997E-3</v>
      </c>
    </row>
    <row r="33" spans="2:10" x14ac:dyDescent="0.3">
      <c r="B33" s="17">
        <v>0.31950000000000001</v>
      </c>
      <c r="C33" s="17">
        <v>5.7099999999999998E-2</v>
      </c>
      <c r="D33" s="17">
        <v>3.6200000000000003E-2</v>
      </c>
      <c r="E33" s="17">
        <v>4.4299999999999999E-2</v>
      </c>
      <c r="G33" s="11">
        <v>0.6018</v>
      </c>
      <c r="H33" s="11">
        <v>5.9299999999999999E-2</v>
      </c>
      <c r="I33" s="11">
        <v>9.5000000000000001E-2</v>
      </c>
      <c r="J33" s="11">
        <v>1.7600000000000001E-2</v>
      </c>
    </row>
    <row r="34" spans="2:10" x14ac:dyDescent="0.3">
      <c r="B34" s="17">
        <v>0.34839999999999999</v>
      </c>
      <c r="C34" s="17">
        <v>5.9900000000000002E-2</v>
      </c>
      <c r="D34" s="17">
        <v>5.2600000000000001E-2</v>
      </c>
      <c r="E34" s="17">
        <v>2.9000000000000001E-2</v>
      </c>
      <c r="G34" s="11">
        <v>0.64400000000000002</v>
      </c>
      <c r="H34" s="11">
        <v>3.7400000000000003E-2</v>
      </c>
      <c r="I34" s="11">
        <v>6.2600000000000003E-2</v>
      </c>
      <c r="J34" s="11">
        <v>1.12E-2</v>
      </c>
    </row>
    <row r="35" spans="2:10" x14ac:dyDescent="0.3">
      <c r="B35" s="17">
        <v>0.36880000000000002</v>
      </c>
      <c r="C35" s="17">
        <v>6.1100000000000002E-2</v>
      </c>
      <c r="D35" s="17">
        <v>4.2299999999999997E-2</v>
      </c>
      <c r="E35" s="17">
        <v>4.6600000000000003E-2</v>
      </c>
      <c r="G35" s="11">
        <v>0.22739999999999999</v>
      </c>
      <c r="H35" s="11">
        <v>5.5100000000000003E-2</v>
      </c>
      <c r="I35" s="11">
        <v>4.3499999999999997E-2</v>
      </c>
      <c r="J35" s="11">
        <v>1.06E-2</v>
      </c>
    </row>
    <row r="36" spans="2:10" x14ac:dyDescent="0.3">
      <c r="B36" s="17">
        <v>0.35349999999999998</v>
      </c>
      <c r="C36" s="17">
        <v>5.74E-2</v>
      </c>
      <c r="D36" s="17">
        <v>4.8000000000000001E-2</v>
      </c>
      <c r="E36" s="17">
        <v>3.4000000000000002E-2</v>
      </c>
      <c r="G36" s="11">
        <v>0.40029999999999999</v>
      </c>
      <c r="H36" s="11">
        <v>4.1000000000000002E-2</v>
      </c>
      <c r="I36" s="11">
        <v>7.8600000000000003E-2</v>
      </c>
      <c r="J36" s="11">
        <v>1.77E-2</v>
      </c>
    </row>
    <row r="37" spans="2:10" x14ac:dyDescent="0.3">
      <c r="B37" s="17">
        <v>0.36099999999999999</v>
      </c>
      <c r="C37" s="17">
        <v>0.06</v>
      </c>
      <c r="D37" s="17">
        <v>3.9199999999999999E-2</v>
      </c>
      <c r="E37" s="17">
        <v>2.9399999999999999E-2</v>
      </c>
      <c r="G37" s="11">
        <v>0.36280000000000001</v>
      </c>
      <c r="H37" s="11">
        <v>5.5800000000000002E-2</v>
      </c>
      <c r="I37" s="11">
        <v>6.4500000000000002E-2</v>
      </c>
      <c r="J37" s="11">
        <v>7.6E-3</v>
      </c>
    </row>
    <row r="38" spans="2:10" x14ac:dyDescent="0.3">
      <c r="B38" s="17">
        <v>0.36709999999999998</v>
      </c>
      <c r="C38" s="17">
        <v>6.2799999999999995E-2</v>
      </c>
      <c r="D38" s="17">
        <v>5.7000000000000002E-2</v>
      </c>
      <c r="E38" s="17">
        <v>2.8799999999999999E-2</v>
      </c>
      <c r="G38" s="11">
        <v>0.66549999999999998</v>
      </c>
      <c r="H38" s="11">
        <v>5.0999999999999997E-2</v>
      </c>
      <c r="I38" s="11">
        <v>9.4700000000000006E-2</v>
      </c>
      <c r="J38" s="11">
        <v>8.3000000000000001E-3</v>
      </c>
    </row>
    <row r="39" spans="2:10" x14ac:dyDescent="0.3">
      <c r="B39" s="17">
        <v>0.36180000000000001</v>
      </c>
      <c r="C39" s="17">
        <v>6.0400000000000002E-2</v>
      </c>
      <c r="D39" s="17">
        <v>4.0599999999999997E-2</v>
      </c>
      <c r="E39" s="17">
        <v>7.3999999999999996E-2</v>
      </c>
      <c r="G39" s="11">
        <v>0.35199999999999998</v>
      </c>
      <c r="H39" s="11">
        <v>5.4800000000000001E-2</v>
      </c>
      <c r="I39" s="11">
        <v>6.5799999999999997E-2</v>
      </c>
      <c r="J39" s="11">
        <v>1.6400000000000001E-2</v>
      </c>
    </row>
    <row r="40" spans="2:10" x14ac:dyDescent="0.3">
      <c r="B40" s="17">
        <v>0.35549999999999998</v>
      </c>
      <c r="C40" s="17">
        <v>4.9200000000000001E-2</v>
      </c>
      <c r="D40" s="17">
        <v>2.46E-2</v>
      </c>
      <c r="E40" s="17">
        <v>3.1600000000000003E-2</v>
      </c>
      <c r="G40" s="11">
        <v>0.51849999999999996</v>
      </c>
      <c r="H40" s="11">
        <v>4.7699999999999999E-2</v>
      </c>
      <c r="I40" s="11">
        <v>6.7100000000000007E-2</v>
      </c>
      <c r="J40" s="11">
        <v>1.7899999999999999E-2</v>
      </c>
    </row>
    <row r="41" spans="2:10" x14ac:dyDescent="0.3">
      <c r="B41" s="17">
        <v>0.35370000000000001</v>
      </c>
      <c r="C41" s="17">
        <v>4.4900000000000002E-2</v>
      </c>
      <c r="D41" s="17">
        <v>4.2200000000000001E-2</v>
      </c>
      <c r="E41" s="17">
        <v>3.4200000000000001E-2</v>
      </c>
      <c r="G41" s="11">
        <v>0.38519999999999999</v>
      </c>
      <c r="H41" s="11">
        <v>3.1800000000000002E-2</v>
      </c>
      <c r="I41" s="11">
        <v>7.51E-2</v>
      </c>
      <c r="J41" s="11">
        <v>1.8599999999999998E-2</v>
      </c>
    </row>
    <row r="42" spans="2:10" x14ac:dyDescent="0.3">
      <c r="B42" s="17">
        <v>0.37709999999999999</v>
      </c>
      <c r="C42" s="17">
        <v>3.8899999999999997E-2</v>
      </c>
      <c r="D42" s="17">
        <v>5.28E-2</v>
      </c>
      <c r="E42" s="17">
        <v>2.9600000000000001E-2</v>
      </c>
      <c r="G42" s="11">
        <v>0.27739999999999998</v>
      </c>
      <c r="H42" s="11">
        <v>3.78E-2</v>
      </c>
      <c r="I42" s="11">
        <v>6.4199999999999993E-2</v>
      </c>
      <c r="J42" s="11">
        <v>1.72E-2</v>
      </c>
    </row>
    <row r="43" spans="2:10" x14ac:dyDescent="0.3">
      <c r="B43" s="17">
        <v>0.32419999999999999</v>
      </c>
      <c r="C43" s="17">
        <v>7.5200000000000003E-2</v>
      </c>
      <c r="D43" s="17">
        <v>6.2899999999999998E-2</v>
      </c>
      <c r="E43" s="17">
        <v>2.5600000000000001E-2</v>
      </c>
      <c r="G43" s="11">
        <v>0.2399</v>
      </c>
      <c r="H43" s="11">
        <v>3.04E-2</v>
      </c>
      <c r="I43" s="11">
        <v>9.7199999999999995E-2</v>
      </c>
      <c r="J43" s="11">
        <v>6.4999999999999997E-3</v>
      </c>
    </row>
    <row r="44" spans="2:10" x14ac:dyDescent="0.3">
      <c r="B44" s="17">
        <v>0.36759999999999998</v>
      </c>
      <c r="C44" s="17">
        <v>5.5800000000000002E-2</v>
      </c>
      <c r="D44" s="17">
        <v>9.9500000000000005E-2</v>
      </c>
      <c r="E44" s="17">
        <v>4.0500000000000001E-2</v>
      </c>
      <c r="G44" s="11">
        <v>0.51449999999999996</v>
      </c>
      <c r="H44" s="11">
        <v>2.2700000000000001E-2</v>
      </c>
      <c r="I44" s="11">
        <v>8.4199999999999997E-2</v>
      </c>
      <c r="J44" s="11">
        <v>1.7399999999999999E-2</v>
      </c>
    </row>
    <row r="45" spans="2:10" x14ac:dyDescent="0.3">
      <c r="B45" s="17">
        <v>0.33929999999999999</v>
      </c>
      <c r="C45" s="17">
        <v>4.5600000000000002E-2</v>
      </c>
      <c r="D45" s="17">
        <v>7.0300000000000001E-2</v>
      </c>
      <c r="E45" s="17">
        <v>3.8300000000000001E-2</v>
      </c>
      <c r="G45" s="11">
        <v>0.30780000000000002</v>
      </c>
      <c r="H45" s="11">
        <v>5.3600000000000002E-2</v>
      </c>
      <c r="I45" s="11">
        <v>9.4299999999999995E-2</v>
      </c>
      <c r="J45" s="11">
        <v>1.67E-2</v>
      </c>
    </row>
    <row r="46" spans="2:10" x14ac:dyDescent="0.3">
      <c r="B46" s="17">
        <v>0.69650000000000001</v>
      </c>
      <c r="C46" s="17">
        <v>2.7799999999999998E-2</v>
      </c>
      <c r="D46" s="17">
        <v>8.43E-2</v>
      </c>
      <c r="E46" s="17">
        <v>3.3700000000000001E-2</v>
      </c>
      <c r="G46" s="11">
        <v>0.58650000000000002</v>
      </c>
      <c r="H46" s="11">
        <v>4.8500000000000001E-2</v>
      </c>
      <c r="I46" s="11">
        <v>7.7799999999999994E-2</v>
      </c>
      <c r="J46" s="11">
        <v>1.9900000000000001E-2</v>
      </c>
    </row>
    <row r="47" spans="2:10" x14ac:dyDescent="0.3">
      <c r="B47" s="17">
        <v>0.60160000000000002</v>
      </c>
      <c r="C47" s="17">
        <v>2.92E-2</v>
      </c>
      <c r="D47" s="17">
        <v>9.6799999999999997E-2</v>
      </c>
      <c r="E47" s="17">
        <v>4.02E-2</v>
      </c>
      <c r="G47" s="11">
        <v>0.58209999999999995</v>
      </c>
      <c r="H47" s="11">
        <v>4.5499999999999999E-2</v>
      </c>
      <c r="I47" s="11">
        <v>6.1699999999999998E-2</v>
      </c>
      <c r="J47" s="11">
        <v>8.6999999999999994E-3</v>
      </c>
    </row>
    <row r="48" spans="2:10" x14ac:dyDescent="0.3">
      <c r="B48" s="17">
        <v>0.3589</v>
      </c>
      <c r="C48" s="17">
        <v>4.1599999999999998E-2</v>
      </c>
      <c r="D48" s="17">
        <v>4.4600000000000001E-2</v>
      </c>
      <c r="E48" s="17">
        <v>3.9899999999999998E-2</v>
      </c>
      <c r="G48" s="11">
        <v>0.47420000000000001</v>
      </c>
      <c r="H48" s="11">
        <v>2.3400000000000001E-2</v>
      </c>
      <c r="I48" s="11">
        <v>9.8500000000000004E-2</v>
      </c>
      <c r="J48" s="11">
        <v>6.7000000000000002E-3</v>
      </c>
    </row>
    <row r="49" spans="2:10" x14ac:dyDescent="0.3">
      <c r="B49" s="17">
        <v>0.36849999999999999</v>
      </c>
      <c r="C49" s="17">
        <v>3.1699999999999999E-2</v>
      </c>
      <c r="D49" s="17">
        <v>9.7799999999999998E-2</v>
      </c>
      <c r="E49" s="17">
        <v>3.9E-2</v>
      </c>
      <c r="G49" s="11">
        <v>0.54659999999999997</v>
      </c>
      <c r="H49" s="11">
        <v>5.9499999999999997E-2</v>
      </c>
      <c r="I49" s="11">
        <v>7.6200000000000004E-2</v>
      </c>
      <c r="J49" s="11">
        <v>1.9300000000000001E-2</v>
      </c>
    </row>
    <row r="50" spans="2:10" x14ac:dyDescent="0.3">
      <c r="B50" s="17">
        <v>0.37469999999999998</v>
      </c>
      <c r="C50" s="17">
        <v>4.3999999999999997E-2</v>
      </c>
      <c r="D50" s="17">
        <v>4.7600000000000003E-2</v>
      </c>
      <c r="E50" s="17">
        <v>1.35E-2</v>
      </c>
      <c r="G50" s="11">
        <v>0.26779999999999998</v>
      </c>
      <c r="H50" s="11">
        <v>3.7499999999999999E-2</v>
      </c>
      <c r="I50" s="11">
        <v>4.6699999999999998E-2</v>
      </c>
      <c r="J50" s="11">
        <v>1.6500000000000001E-2</v>
      </c>
    </row>
    <row r="51" spans="2:10" x14ac:dyDescent="0.3">
      <c r="B51" s="17">
        <v>0.36230000000000001</v>
      </c>
      <c r="C51" s="17">
        <v>5.6099999999999997E-2</v>
      </c>
      <c r="D51" s="17">
        <v>9.5200000000000007E-2</v>
      </c>
      <c r="E51" s="17">
        <v>3.0099999999999998E-2</v>
      </c>
      <c r="G51" s="11">
        <v>0.38469999999999999</v>
      </c>
      <c r="H51" s="11">
        <v>5.1799999999999999E-2</v>
      </c>
      <c r="I51" s="11">
        <v>6.0100000000000001E-2</v>
      </c>
      <c r="J51" s="11">
        <v>1.44E-2</v>
      </c>
    </row>
    <row r="52" spans="2:10" x14ac:dyDescent="0.3">
      <c r="B52" s="17">
        <v>0.36220000000000002</v>
      </c>
      <c r="C52" s="17">
        <v>4.0800000000000003E-2</v>
      </c>
      <c r="D52" s="17">
        <v>9.8000000000000004E-2</v>
      </c>
      <c r="E52" s="17">
        <v>3.6900000000000002E-2</v>
      </c>
      <c r="G52" s="11">
        <v>0.60840000000000005</v>
      </c>
      <c r="H52" s="11">
        <v>3.6700000000000003E-2</v>
      </c>
      <c r="I52" s="11">
        <v>6.7900000000000002E-2</v>
      </c>
      <c r="J52" s="11">
        <v>1.7500000000000002E-2</v>
      </c>
    </row>
    <row r="53" spans="2:10" x14ac:dyDescent="0.3">
      <c r="B53" s="17">
        <v>0.20979999999999999</v>
      </c>
      <c r="C53" s="17">
        <v>4.4200000000000003E-2</v>
      </c>
      <c r="D53" s="17">
        <v>9.98E-2</v>
      </c>
      <c r="E53" s="17">
        <v>2.53E-2</v>
      </c>
      <c r="G53" s="11">
        <v>0.41649999999999998</v>
      </c>
      <c r="H53" s="11">
        <v>3.5200000000000002E-2</v>
      </c>
      <c r="I53" s="11">
        <v>7.17E-2</v>
      </c>
      <c r="J53" s="11">
        <v>7.9000000000000008E-3</v>
      </c>
    </row>
    <row r="54" spans="2:10" x14ac:dyDescent="0.3">
      <c r="B54" s="17">
        <v>0.36199999999999999</v>
      </c>
      <c r="C54" s="17">
        <v>5.5100000000000003E-2</v>
      </c>
      <c r="D54" s="17">
        <v>4.3299999999999998E-2</v>
      </c>
      <c r="E54" s="17">
        <v>4.2500000000000003E-2</v>
      </c>
      <c r="G54" s="11">
        <v>0.24759999999999999</v>
      </c>
      <c r="H54" s="11">
        <v>5.5399999999999998E-2</v>
      </c>
      <c r="I54" s="11">
        <v>5.9700000000000003E-2</v>
      </c>
      <c r="J54" s="11">
        <v>1.03E-2</v>
      </c>
    </row>
    <row r="55" spans="2:10" x14ac:dyDescent="0.3">
      <c r="B55" s="17">
        <v>0.378</v>
      </c>
      <c r="C55" s="17">
        <v>3.4500000000000003E-2</v>
      </c>
      <c r="D55" s="17">
        <v>3.1099999999999999E-2</v>
      </c>
      <c r="E55" s="17">
        <v>2.92E-2</v>
      </c>
      <c r="G55" s="11">
        <v>0.53669999999999995</v>
      </c>
      <c r="H55" s="11">
        <v>5.4100000000000002E-2</v>
      </c>
      <c r="I55" s="11">
        <v>6.6799999999999998E-2</v>
      </c>
      <c r="J55" s="11">
        <v>1.5100000000000001E-2</v>
      </c>
    </row>
    <row r="56" spans="2:10" x14ac:dyDescent="0.3">
      <c r="B56" s="17">
        <v>0.20710000000000001</v>
      </c>
      <c r="C56" s="17">
        <v>2.47E-2</v>
      </c>
      <c r="D56" s="17">
        <v>2.41E-2</v>
      </c>
      <c r="E56" s="17">
        <v>3.2899999999999999E-2</v>
      </c>
      <c r="G56" s="11">
        <v>0.30559999999999998</v>
      </c>
      <c r="H56" s="11">
        <v>5.7700000000000001E-2</v>
      </c>
      <c r="I56" s="11">
        <v>9.7699999999999995E-2</v>
      </c>
      <c r="J56" s="11">
        <v>6.3E-3</v>
      </c>
    </row>
    <row r="57" spans="2:10" x14ac:dyDescent="0.3">
      <c r="B57" s="17">
        <v>0.19980000000000001</v>
      </c>
      <c r="C57" s="17">
        <v>3.1899999999999998E-2</v>
      </c>
      <c r="D57" s="17">
        <v>7.1599999999999997E-2</v>
      </c>
      <c r="E57" s="17">
        <v>2.4799999999999999E-2</v>
      </c>
      <c r="G57" s="11">
        <v>0.4768</v>
      </c>
      <c r="H57" s="11">
        <v>3.5299999999999998E-2</v>
      </c>
      <c r="I57" s="11">
        <v>7.22E-2</v>
      </c>
      <c r="J57" s="11">
        <v>1.15E-2</v>
      </c>
    </row>
    <row r="58" spans="2:10" x14ac:dyDescent="0.3">
      <c r="B58" s="17">
        <v>0.18110000000000001</v>
      </c>
      <c r="C58" s="17">
        <v>4.4299999999999999E-2</v>
      </c>
      <c r="D58" s="17">
        <v>8.8300000000000003E-2</v>
      </c>
      <c r="E58" s="17">
        <v>3.7699999999999997E-2</v>
      </c>
      <c r="G58" s="11">
        <v>0.27339999999999998</v>
      </c>
      <c r="H58" s="11">
        <v>2.5100000000000001E-2</v>
      </c>
      <c r="I58" s="11">
        <v>8.5000000000000006E-2</v>
      </c>
      <c r="J58" s="11">
        <v>8.2000000000000007E-3</v>
      </c>
    </row>
    <row r="59" spans="2:10" x14ac:dyDescent="0.3">
      <c r="B59" s="17">
        <v>0.3125</v>
      </c>
      <c r="C59" s="17">
        <v>0.15409999999999999</v>
      </c>
      <c r="D59" s="17">
        <v>8.8300000000000003E-2</v>
      </c>
      <c r="E59" s="17">
        <v>0.04</v>
      </c>
      <c r="G59" s="11">
        <v>0.4214</v>
      </c>
      <c r="H59" s="11">
        <v>2.4899999999999999E-2</v>
      </c>
      <c r="I59" s="11">
        <v>7.1499999999999994E-2</v>
      </c>
      <c r="J59" s="11">
        <v>1.6899999999999998E-2</v>
      </c>
    </row>
    <row r="60" spans="2:10" x14ac:dyDescent="0.3">
      <c r="B60" s="17">
        <v>0.2014</v>
      </c>
      <c r="C60" s="17">
        <v>4.4299999999999999E-2</v>
      </c>
      <c r="D60" s="17">
        <v>5.6899999999999999E-2</v>
      </c>
      <c r="E60" s="17">
        <v>3.9399999999999998E-2</v>
      </c>
      <c r="G60" s="11">
        <v>0.48720000000000002</v>
      </c>
      <c r="H60" s="11">
        <v>5.7299999999999997E-2</v>
      </c>
      <c r="I60" s="11">
        <v>6.8699999999999997E-2</v>
      </c>
      <c r="J60" s="11">
        <v>8.0999999999999996E-3</v>
      </c>
    </row>
    <row r="61" spans="2:10" x14ac:dyDescent="0.3">
      <c r="B61" s="17">
        <v>0.29199999999999998</v>
      </c>
      <c r="C61" s="17">
        <v>5.8900000000000001E-2</v>
      </c>
      <c r="D61" s="17">
        <v>3.15E-2</v>
      </c>
      <c r="E61" s="17">
        <v>2.9399999999999999E-2</v>
      </c>
      <c r="G61" s="11">
        <v>0.30680000000000002</v>
      </c>
      <c r="H61" s="11">
        <v>3.61E-2</v>
      </c>
      <c r="I61" s="11">
        <v>7.4300000000000005E-2</v>
      </c>
      <c r="J61" s="11">
        <v>1.0699999999999999E-2</v>
      </c>
    </row>
    <row r="62" spans="2:10" x14ac:dyDescent="0.3">
      <c r="B62" s="17">
        <v>0.29199999999999998</v>
      </c>
      <c r="C62" s="17">
        <v>5.7299999999999997E-2</v>
      </c>
      <c r="D62" s="17">
        <v>4.3799999999999999E-2</v>
      </c>
      <c r="E62" s="17">
        <v>3.0700000000000002E-2</v>
      </c>
      <c r="G62" s="11">
        <v>0.51370000000000005</v>
      </c>
      <c r="H62" s="11">
        <v>4.9200000000000001E-2</v>
      </c>
      <c r="I62" s="11">
        <v>7.9500000000000001E-2</v>
      </c>
      <c r="J62" s="11">
        <v>9.4000000000000004E-3</v>
      </c>
    </row>
    <row r="63" spans="2:10" x14ac:dyDescent="0.3">
      <c r="B63" s="17">
        <v>0.29199999999999998</v>
      </c>
      <c r="C63" s="17">
        <v>8.3799999999999999E-2</v>
      </c>
      <c r="D63" s="17">
        <v>4.87E-2</v>
      </c>
      <c r="E63" s="17">
        <v>4.7E-2</v>
      </c>
      <c r="G63" s="11">
        <v>0.39369999999999999</v>
      </c>
      <c r="H63" s="11">
        <v>3.09E-2</v>
      </c>
      <c r="I63" s="11">
        <v>8.5999999999999993E-2</v>
      </c>
      <c r="J63" s="11">
        <v>1.09E-2</v>
      </c>
    </row>
    <row r="64" spans="2:10" x14ac:dyDescent="0.3">
      <c r="B64" s="17">
        <v>0.29199999999999998</v>
      </c>
      <c r="C64" s="17">
        <v>5.5399999999999998E-2</v>
      </c>
      <c r="D64" s="17">
        <v>4.9200000000000001E-2</v>
      </c>
      <c r="E64" s="17">
        <v>5.1900000000000002E-2</v>
      </c>
      <c r="G64" s="11">
        <v>0.42170000000000002</v>
      </c>
      <c r="H64" s="11">
        <v>2.2499999999999999E-2</v>
      </c>
      <c r="I64" s="11">
        <v>0.17</v>
      </c>
      <c r="J64" s="11">
        <v>8.0000000000000002E-3</v>
      </c>
    </row>
    <row r="65" spans="1:10" x14ac:dyDescent="0.3">
      <c r="B65" s="17">
        <v>0.29199999999999998</v>
      </c>
      <c r="C65" s="17">
        <v>5.8900000000000001E-2</v>
      </c>
      <c r="D65" s="17">
        <v>0.15529999999999999</v>
      </c>
      <c r="E65" s="17">
        <v>2.98E-2</v>
      </c>
      <c r="G65" s="11">
        <v>0.53680000000000005</v>
      </c>
      <c r="H65" s="11">
        <v>4.2900000000000001E-2</v>
      </c>
      <c r="I65" s="11">
        <v>7.6100000000000001E-2</v>
      </c>
      <c r="J65" s="11">
        <v>1.9400000000000001E-2</v>
      </c>
    </row>
    <row r="66" spans="1:10" x14ac:dyDescent="0.3">
      <c r="B66" s="11">
        <v>0.48720000000000002</v>
      </c>
      <c r="C66" s="11">
        <v>5.7299999999999997E-2</v>
      </c>
      <c r="D66" s="11">
        <v>6.8699999999999997E-2</v>
      </c>
      <c r="E66" s="11">
        <v>8.0999999999999996E-3</v>
      </c>
      <c r="G66" s="11">
        <v>0.4914</v>
      </c>
      <c r="H66" s="11">
        <v>5.9799999999999999E-2</v>
      </c>
      <c r="I66" s="11">
        <v>5.7500000000000002E-2</v>
      </c>
      <c r="J66" s="11">
        <v>1.9699999999999999E-2</v>
      </c>
    </row>
    <row r="67" spans="1:10" x14ac:dyDescent="0.3">
      <c r="A67" s="16" t="s">
        <v>15</v>
      </c>
      <c r="B67" s="6">
        <f>SUM(B4:B66)/64</f>
        <v>0.3369015625000002</v>
      </c>
      <c r="C67" s="6">
        <f t="shared" ref="C67" si="0">SUM(C4:C66)/64</f>
        <v>5.1037499999999986E-2</v>
      </c>
      <c r="D67" s="6">
        <f t="shared" ref="D67" si="1">SUM(D4:D66)/64</f>
        <v>5.6604687499999987E-2</v>
      </c>
      <c r="E67" s="6">
        <f t="shared" ref="E67" si="2">SUM(E4:E66)/64</f>
        <v>4.4781249999999995E-2</v>
      </c>
      <c r="G67" s="6">
        <f>SUM(G3:G66)/64</f>
        <v>0.44191874999999992</v>
      </c>
      <c r="H67" s="6">
        <f t="shared" ref="H67:J67" si="3">SUM(H3:H66)/64</f>
        <v>4.1850000000000005E-2</v>
      </c>
      <c r="I67" s="6">
        <f t="shared" si="3"/>
        <v>7.0764062500000002E-2</v>
      </c>
      <c r="J67" s="6">
        <f t="shared" si="3"/>
        <v>1.2921874999999998E-2</v>
      </c>
    </row>
    <row r="72" spans="1:10" x14ac:dyDescent="0.3">
      <c r="B72" t="s">
        <v>34</v>
      </c>
    </row>
    <row r="73" spans="1:10" ht="57.6" x14ac:dyDescent="0.3">
      <c r="B73" s="2" t="s">
        <v>11</v>
      </c>
      <c r="C73" s="2" t="s">
        <v>12</v>
      </c>
      <c r="D73" s="2" t="s">
        <v>13</v>
      </c>
      <c r="E73" s="2" t="s">
        <v>14</v>
      </c>
    </row>
    <row r="74" spans="1:10" x14ac:dyDescent="0.3">
      <c r="B74" s="6">
        <f>(B67+G67)/2</f>
        <v>0.38941015625000008</v>
      </c>
      <c r="C74" s="6">
        <f t="shared" ref="C74:E74" si="4">(C67+H67)/2</f>
        <v>4.6443749999999992E-2</v>
      </c>
      <c r="D74" s="6">
        <f t="shared" si="4"/>
        <v>6.3684374999999988E-2</v>
      </c>
      <c r="E74" s="6">
        <f t="shared" si="4"/>
        <v>2.8851562499999997E-2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58C4-0F44-4C78-BCEF-68C6012C4331}">
  <dimension ref="B3:K8"/>
  <sheetViews>
    <sheetView topLeftCell="B7" zoomScale="64" workbookViewId="0">
      <selection activeCell="T37" sqref="T37"/>
    </sheetView>
  </sheetViews>
  <sheetFormatPr baseColWidth="10" defaultRowHeight="14.4" x14ac:dyDescent="0.3"/>
  <sheetData>
    <row r="3" spans="2:11" ht="57.6" x14ac:dyDescent="0.3">
      <c r="B3" s="10" t="s">
        <v>35</v>
      </c>
      <c r="C3" s="10" t="s">
        <v>28</v>
      </c>
      <c r="D3" s="10" t="s">
        <v>29</v>
      </c>
      <c r="E3" s="10" t="s">
        <v>30</v>
      </c>
      <c r="F3" s="10" t="s">
        <v>31</v>
      </c>
      <c r="I3" s="10" t="s">
        <v>35</v>
      </c>
      <c r="J3" s="10" t="s">
        <v>29</v>
      </c>
      <c r="K3" s="10" t="s">
        <v>30</v>
      </c>
    </row>
    <row r="4" spans="2:11" ht="43.2" x14ac:dyDescent="0.3">
      <c r="B4" s="2" t="s">
        <v>36</v>
      </c>
      <c r="C4" s="1">
        <f>'32 secuenciales'!B47</f>
        <v>0.31860833333333338</v>
      </c>
      <c r="D4" s="1">
        <f>'32 secuenciales'!C47</f>
        <v>0.16854999999999998</v>
      </c>
      <c r="E4" s="1">
        <f>'32 secuenciales'!D47</f>
        <v>7.6125000000000012E-2</v>
      </c>
      <c r="F4" s="1">
        <f>'32 secuenciales'!E47</f>
        <v>0.11181145833333332</v>
      </c>
      <c r="I4" s="2" t="s">
        <v>36</v>
      </c>
      <c r="J4" s="1">
        <f>D4</f>
        <v>0.16854999999999998</v>
      </c>
      <c r="K4" s="1">
        <f>E4</f>
        <v>7.6125000000000012E-2</v>
      </c>
    </row>
    <row r="5" spans="2:11" ht="43.2" x14ac:dyDescent="0.3">
      <c r="B5" s="2" t="s">
        <v>37</v>
      </c>
      <c r="C5" s="1">
        <f>'4'!B15</f>
        <v>0.35141666666666671</v>
      </c>
      <c r="D5" s="1">
        <f>'4'!C15</f>
        <v>9.6824999999999994E-2</v>
      </c>
      <c r="E5" s="1">
        <f>'4'!D15</f>
        <v>5.2691666666666664E-2</v>
      </c>
      <c r="F5" s="1">
        <f>'4'!E15</f>
        <v>0.11440833333333333</v>
      </c>
      <c r="I5" s="2" t="s">
        <v>37</v>
      </c>
      <c r="J5" s="1">
        <f t="shared" ref="J5:J8" si="0">D5</f>
        <v>9.6824999999999994E-2</v>
      </c>
      <c r="K5" s="1">
        <f t="shared" ref="K5:K8" si="1">E5</f>
        <v>5.2691666666666664E-2</v>
      </c>
    </row>
    <row r="6" spans="2:11" ht="43.2" x14ac:dyDescent="0.3">
      <c r="B6" s="2" t="s">
        <v>38</v>
      </c>
      <c r="C6" s="1">
        <f>'16'!B28</f>
        <v>0.46944791666666674</v>
      </c>
      <c r="D6" s="1">
        <f>'16'!C28</f>
        <v>9.3887499999999999E-2</v>
      </c>
      <c r="E6" s="1">
        <f>'16'!D28</f>
        <v>6.8710416666666663E-2</v>
      </c>
      <c r="F6" s="1">
        <f>'16'!E28</f>
        <v>7.5593750000000015E-2</v>
      </c>
      <c r="I6" s="2" t="s">
        <v>38</v>
      </c>
      <c r="J6" s="1">
        <f t="shared" si="0"/>
        <v>9.3887499999999999E-2</v>
      </c>
      <c r="K6" s="1">
        <f t="shared" si="1"/>
        <v>6.8710416666666663E-2</v>
      </c>
    </row>
    <row r="7" spans="2:11" ht="43.2" x14ac:dyDescent="0.3">
      <c r="B7" s="2" t="s">
        <v>39</v>
      </c>
      <c r="C7" s="1">
        <f>'32'!B42</f>
        <v>0.42870000000000008</v>
      </c>
      <c r="D7" s="1">
        <f>'32'!C42</f>
        <v>6.7840625000000002E-2</v>
      </c>
      <c r="E7" s="1">
        <f>'32'!D42</f>
        <v>7.545312500000001E-2</v>
      </c>
      <c r="F7" s="1">
        <f>'32'!E42</f>
        <v>7.0561458333333341E-2</v>
      </c>
      <c r="I7" s="2" t="s">
        <v>39</v>
      </c>
      <c r="J7" s="1">
        <f t="shared" si="0"/>
        <v>6.7840625000000002E-2</v>
      </c>
      <c r="K7" s="1">
        <f t="shared" si="1"/>
        <v>7.545312500000001E-2</v>
      </c>
    </row>
    <row r="8" spans="2:11" ht="43.2" x14ac:dyDescent="0.3">
      <c r="B8" s="2" t="s">
        <v>40</v>
      </c>
      <c r="C8" s="1">
        <f>'64'!B74</f>
        <v>0.38941015625000008</v>
      </c>
      <c r="D8" s="1">
        <f>'64'!C74</f>
        <v>4.6443749999999992E-2</v>
      </c>
      <c r="E8" s="1">
        <f>'64'!D74</f>
        <v>6.3684374999999988E-2</v>
      </c>
      <c r="F8" s="1">
        <f>'64'!E74</f>
        <v>2.8851562499999997E-2</v>
      </c>
      <c r="I8" s="2" t="s">
        <v>40</v>
      </c>
      <c r="J8" s="1">
        <f t="shared" si="0"/>
        <v>4.6443749999999992E-2</v>
      </c>
      <c r="K8" s="1">
        <f t="shared" si="1"/>
        <v>6.3684374999999988E-2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23B1-4CA7-4153-9FBC-DFBAF4E7FCA3}">
  <dimension ref="B4:D6"/>
  <sheetViews>
    <sheetView workbookViewId="0">
      <selection activeCell="B4" sqref="B4:D6"/>
    </sheetView>
  </sheetViews>
  <sheetFormatPr baseColWidth="10" defaultRowHeight="14.4" x14ac:dyDescent="0.3"/>
  <cols>
    <col min="3" max="3" width="26.33203125" customWidth="1"/>
    <col min="4" max="4" width="28.77734375" customWidth="1"/>
  </cols>
  <sheetData>
    <row r="4" spans="2:4" ht="16.2" thickBot="1" x14ac:dyDescent="0.35">
      <c r="B4" s="19"/>
      <c r="C4" s="20" t="s">
        <v>41</v>
      </c>
      <c r="D4" s="21" t="s">
        <v>42</v>
      </c>
    </row>
    <row r="5" spans="2:4" ht="63" thickBot="1" x14ac:dyDescent="0.35">
      <c r="B5" s="22" t="s">
        <v>43</v>
      </c>
      <c r="C5" s="18">
        <v>4.5999999999999999E-2</v>
      </c>
      <c r="D5" s="23">
        <v>6.4000000000000001E-2</v>
      </c>
    </row>
    <row r="6" spans="2:4" ht="46.8" x14ac:dyDescent="0.3">
      <c r="B6" s="24" t="s">
        <v>44</v>
      </c>
      <c r="C6" s="25">
        <f>1000/C5</f>
        <v>21739.130434782608</v>
      </c>
      <c r="D6" s="25">
        <f>1000/D5</f>
        <v>15625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32 secuenciales</vt:lpstr>
      <vt:lpstr>4</vt:lpstr>
      <vt:lpstr>16</vt:lpstr>
      <vt:lpstr>32</vt:lpstr>
      <vt:lpstr>64</vt:lpstr>
      <vt:lpstr>Comparación</vt:lpstr>
      <vt:lpstr>Velocidad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Ximena Lopez Cruz</dc:creator>
  <cp:lastModifiedBy>Angie Ximena Lopez Cruz</cp:lastModifiedBy>
  <dcterms:created xsi:type="dcterms:W3CDTF">2025-04-28T00:22:44Z</dcterms:created>
  <dcterms:modified xsi:type="dcterms:W3CDTF">2025-04-29T03:28:48Z</dcterms:modified>
</cp:coreProperties>
</file>