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s for Jnj\"/>
    </mc:Choice>
  </mc:AlternateContent>
  <xr:revisionPtr revIDLastSave="0" documentId="13_ncr:1_{A55D037B-25D1-4DCD-85AC-1B9B147C89A0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Country">[1]Control!$C$2</definedName>
    <definedName name="Date">[1]Control!$C$4</definedName>
    <definedName name="Run">[1]Control!$C$3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6" i="1"/>
  <c r="C6" i="1"/>
  <c r="B6" i="1"/>
  <c r="B1" i="1"/>
  <c r="E73" i="1"/>
  <c r="E69" i="1"/>
  <c r="C36" i="1"/>
  <c r="C27" i="1"/>
  <c r="E70" i="1"/>
  <c r="C37" i="1"/>
  <c r="C33" i="1"/>
  <c r="E72" i="1"/>
  <c r="E68" i="1"/>
  <c r="C35" i="1"/>
  <c r="C30" i="1"/>
  <c r="C26" i="1"/>
  <c r="C24" i="1"/>
  <c r="E71" i="1"/>
  <c r="C29" i="1"/>
  <c r="C25" i="1"/>
  <c r="C32" i="1" l="1"/>
  <c r="C34" i="1" s="1"/>
  <c r="C38" i="1" s="1"/>
</calcChain>
</file>

<file path=xl/sharedStrings.xml><?xml version="1.0" encoding="utf-8"?>
<sst xmlns="http://schemas.openxmlformats.org/spreadsheetml/2006/main" count="139" uniqueCount="91">
  <si>
    <t>Payroll Secondary Validation</t>
  </si>
  <si>
    <t>Country</t>
  </si>
  <si>
    <t>Pay Run</t>
  </si>
  <si>
    <t>Date</t>
  </si>
  <si>
    <t>Per Detailed Costing file</t>
  </si>
  <si>
    <t>Paid to Employees</t>
  </si>
  <si>
    <t>Paid to ATO</t>
  </si>
  <si>
    <t>Paid to Russell</t>
  </si>
  <si>
    <t>Paid to GYMJJM</t>
  </si>
  <si>
    <t>Prepayments</t>
  </si>
  <si>
    <t>Account</t>
  </si>
  <si>
    <t>(Multiple Items)</t>
  </si>
  <si>
    <t>Row Labels</t>
  </si>
  <si>
    <t>Sum of Amount</t>
  </si>
  <si>
    <t>BANK</t>
  </si>
  <si>
    <t>TAX</t>
  </si>
  <si>
    <t>RACC1</t>
  </si>
  <si>
    <t>Grand Total</t>
  </si>
  <si>
    <t>PREPAY</t>
  </si>
  <si>
    <t>NET</t>
  </si>
  <si>
    <t>RACC2</t>
  </si>
  <si>
    <t>RACC3</t>
  </si>
  <si>
    <t>RACC4</t>
  </si>
  <si>
    <t>RACC5</t>
  </si>
  <si>
    <t>RACC6</t>
  </si>
  <si>
    <t>RACCX1</t>
  </si>
  <si>
    <t>Bank Interface and Disbursement Summary</t>
  </si>
  <si>
    <t>RACCX2</t>
  </si>
  <si>
    <t>Paid to CQUAL</t>
  </si>
  <si>
    <t>Paid to CENLNK</t>
  </si>
  <si>
    <t>RDBS1</t>
  </si>
  <si>
    <t>Employees</t>
  </si>
  <si>
    <t>ok</t>
  </si>
  <si>
    <t>RDBS2</t>
  </si>
  <si>
    <t>ATO</t>
  </si>
  <si>
    <t>RDBS4</t>
  </si>
  <si>
    <t>CENLNK</t>
  </si>
  <si>
    <t>Russell</t>
  </si>
  <si>
    <t>RDBS5</t>
  </si>
  <si>
    <t>Gym</t>
  </si>
  <si>
    <t>RDBS6</t>
  </si>
  <si>
    <t>RUSS</t>
  </si>
  <si>
    <t>Paid to CSA</t>
  </si>
  <si>
    <t>CQUAL/SCJJP</t>
  </si>
  <si>
    <t>Cheque Payment</t>
  </si>
  <si>
    <t>Equal to Bank Interface Summ</t>
  </si>
  <si>
    <t>Bank interface</t>
  </si>
  <si>
    <t>Disbursements</t>
  </si>
  <si>
    <t>GM</t>
  </si>
  <si>
    <t>OED</t>
  </si>
  <si>
    <t>Russell DB</t>
  </si>
  <si>
    <t>Grand total</t>
  </si>
  <si>
    <t>Equal to Disb Review</t>
  </si>
  <si>
    <t xml:space="preserve"> </t>
  </si>
  <si>
    <t>Payrun</t>
  </si>
  <si>
    <t>ORDINARY</t>
  </si>
  <si>
    <t>OTHER TIME</t>
  </si>
  <si>
    <t>Global Mobility</t>
  </si>
  <si>
    <t>Other Deductions</t>
  </si>
  <si>
    <t>Russell DB withheld</t>
  </si>
  <si>
    <t>LEAVE</t>
  </si>
  <si>
    <t>LEAVE PAYOUT</t>
  </si>
  <si>
    <t>(All)</t>
  </si>
  <si>
    <t>MISC ALLOWANCE</t>
  </si>
  <si>
    <t>T5000</t>
  </si>
  <si>
    <t>EMPCML</t>
  </si>
  <si>
    <t>T5006</t>
  </si>
  <si>
    <t>NOVLSE</t>
  </si>
  <si>
    <t>SUPERANNUATION</t>
  </si>
  <si>
    <t>XA</t>
  </si>
  <si>
    <t>EMPCMG</t>
  </si>
  <si>
    <t>RDBOTE</t>
  </si>
  <si>
    <t>MISC DISBURSEMENT</t>
  </si>
  <si>
    <t>T5360</t>
  </si>
  <si>
    <t>NOVLUX</t>
  </si>
  <si>
    <t>RDBSX2</t>
  </si>
  <si>
    <t>CREDITOR</t>
  </si>
  <si>
    <t>D9016</t>
  </si>
  <si>
    <t>VOLSCI</t>
  </si>
  <si>
    <t>RDBSX3</t>
  </si>
  <si>
    <t>BANKED</t>
  </si>
  <si>
    <t>D2029</t>
  </si>
  <si>
    <t>CHARBT</t>
  </si>
  <si>
    <t>EMPLOYER</t>
  </si>
  <si>
    <t>LEAVE ACCRUAL</t>
  </si>
  <si>
    <t>ON COST</t>
  </si>
  <si>
    <t>JOURNAL ENTRY 2</t>
  </si>
  <si>
    <t xml:space="preserve">Reclass Journal : </t>
  </si>
  <si>
    <t>Journal Entry</t>
  </si>
  <si>
    <t>GYM</t>
  </si>
  <si>
    <t>Potential reason for reclass is the merit bonus from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</si>
</sst>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宋体"/>
      <charset val="134"/>
    </font>
    <font>
      <b/>
      <sz val="10"/>
      <color rgb="FFFF0000"/>
      <name val="Arial"/>
      <family val="2"/>
    </font>
    <font>
      <i/>
      <sz val="10"/>
      <color indexed="8"/>
      <name val="Arial"/>
      <family val="2"/>
    </font>
    <font>
      <b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9" fillId="0" borderId="0" applyBorder="0"/>
  </cellStyleXfs>
  <cellXfs count="41">
    <xf numFmtId="0" fontId="0" fillId="0" borderId="0" xfId="0"/>
    <xf numFmtId="43" fontId="0" fillId="0" borderId="0" xfId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5" fillId="0" borderId="0" xfId="0" applyFont="1"/>
    <xf numFmtId="43" fontId="6" fillId="0" borderId="0" xfId="1" applyFont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 applyFill="1"/>
    <xf numFmtId="0" fontId="7" fillId="0" borderId="0" xfId="2"/>
    <xf numFmtId="0" fontId="8" fillId="0" borderId="0" xfId="2" applyFont="1"/>
    <xf numFmtId="2" fontId="8" fillId="2" borderId="0" xfId="3" applyNumberFormat="1" applyFont="1" applyFill="1" applyBorder="1" applyAlignment="1">
      <alignment vertical="center"/>
    </xf>
    <xf numFmtId="0" fontId="10" fillId="0" borderId="0" xfId="2" applyFont="1" applyAlignment="1">
      <alignment horizontal="center"/>
    </xf>
    <xf numFmtId="0" fontId="11" fillId="0" borderId="0" xfId="2" applyFont="1"/>
    <xf numFmtId="43" fontId="2" fillId="0" borderId="0" xfId="1" applyFont="1"/>
    <xf numFmtId="43" fontId="3" fillId="0" borderId="0" xfId="1" applyFont="1"/>
    <xf numFmtId="43" fontId="3" fillId="3" borderId="7" xfId="1" applyFont="1" applyFill="1" applyBorder="1"/>
    <xf numFmtId="43" fontId="0" fillId="0" borderId="8" xfId="1" applyFont="1" applyFill="1" applyBorder="1"/>
    <xf numFmtId="43" fontId="3" fillId="0" borderId="7" xfId="1" applyFont="1" applyFill="1" applyBorder="1"/>
    <xf numFmtId="43" fontId="3" fillId="3" borderId="9" xfId="1" applyFont="1" applyFill="1" applyBorder="1"/>
    <xf numFmtId="0" fontId="12" fillId="3" borderId="0" xfId="0" applyFont="1" applyFill="1"/>
    <xf numFmtId="43" fontId="13" fillId="0" borderId="0" xfId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4" fillId="0" borderId="0" xfId="0" applyFont="1"/>
    <xf numFmtId="1" fontId="7" fillId="4" borderId="10" xfId="2" applyNumberFormat="1" applyFill="1" applyBorder="1"/>
    <xf numFmtId="1" fontId="15" fillId="4" borderId="0" xfId="2" applyNumberFormat="1" applyFont="1" applyFill="1" applyAlignment="1">
      <alignment horizontal="right"/>
    </xf>
    <xf numFmtId="0" fontId="7" fillId="4" borderId="0" xfId="2" applyFill="1"/>
    <xf numFmtId="43" fontId="7" fillId="4" borderId="11" xfId="1" applyFont="1" applyFill="1" applyBorder="1"/>
    <xf numFmtId="0" fontId="16" fillId="0" borderId="0" xfId="0" applyFont="1"/>
    <xf numFmtId="1" fontId="7" fillId="4" borderId="4" xfId="2" applyNumberFormat="1" applyFill="1" applyBorder="1"/>
    <xf numFmtId="0" fontId="7" fillId="4" borderId="5" xfId="2" applyFill="1" applyBorder="1"/>
    <xf numFmtId="43" fontId="7" fillId="4" borderId="6" xfId="1" applyFont="1" applyFill="1" applyBorder="1"/>
    <xf numFmtId="164" fontId="0" fillId="0" borderId="0" xfId="0" applyNumberFormat="1"/>
    <xf numFmtId="0" fontId="0" fillId="0" borderId="0" xfId="0" pivotButton="1"/>
  </cellXfs>
  <cellStyles count="4">
    <cellStyle name="Comma" xfId="1" builtinId="3"/>
    <cellStyle name="Normal" xfId="0" builtinId="0"/>
    <cellStyle name="Normal 6" xfId="3" xr:uid="{F7340C96-321E-4444-8FF4-4129597AE412}"/>
    <cellStyle name="Normal_09-02 AU BSG Accrual" xfId="2" xr:uid="{A825F53F-781F-4791-ABCA-B4A6E10ED4C0}"/>
  </cellStyles>
  <dxfs count="41"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/>
    </dxf>
    <dxf>
      <numFmt numFmtId="0" formatCode="General"/>
    </dxf>
    <dxf>
      <numFmt numFmtId="35" formatCode="_(* #,##0.00_);_(* \(#,##0.0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sz val="11"/>
      </font>
    </dxf>
    <dxf>
      <font>
        <sz val="11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60</xdr:row>
      <xdr:rowOff>40104</xdr:rowOff>
    </xdr:from>
    <xdr:to>
      <xdr:col>5</xdr:col>
      <xdr:colOff>171451</xdr:colOff>
      <xdr:row>65</xdr:row>
      <xdr:rowOff>119814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4F80256B-889E-4F75-A49D-7B66F3DEA354}"/>
            </a:ext>
          </a:extLst>
        </xdr:cNvPr>
        <xdr:cNvSpPr/>
      </xdr:nvSpPr>
      <xdr:spPr>
        <a:xfrm>
          <a:off x="4038601" y="11984454"/>
          <a:ext cx="2743200" cy="1108410"/>
        </a:xfrm>
        <a:prstGeom prst="down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800" b="1">
              <a:solidFill>
                <a:schemeClr val="bg1"/>
              </a:solidFill>
            </a:rPr>
            <a:t>DO</a:t>
          </a:r>
        </a:p>
        <a:p>
          <a:pPr algn="ctr"/>
          <a:r>
            <a:rPr lang="en-AU" sz="1800" b="1">
              <a:solidFill>
                <a:schemeClr val="bg1"/>
              </a:solidFill>
            </a:rPr>
            <a:t>JNL</a:t>
          </a:r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87087</xdr:colOff>
      <xdr:row>31</xdr:row>
      <xdr:rowOff>97972</xdr:rowOff>
    </xdr:from>
    <xdr:to>
      <xdr:col>5</xdr:col>
      <xdr:colOff>814388</xdr:colOff>
      <xdr:row>34</xdr:row>
      <xdr:rowOff>131028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EAD2D8-8B3F-486B-9962-0238027DE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287" y="6365422"/>
          <a:ext cx="1927451" cy="604556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38</xdr:row>
      <xdr:rowOff>119744</xdr:rowOff>
    </xdr:from>
    <xdr:to>
      <xdr:col>5</xdr:col>
      <xdr:colOff>554830</xdr:colOff>
      <xdr:row>40</xdr:row>
      <xdr:rowOff>173214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C2248F-9DBC-4F07-9A8D-85731C213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714" y="7720694"/>
          <a:ext cx="1613466" cy="4344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esh.naik\Downloads\2025%20-%2005%20JCAU%20Payroll%20Validation%20Tool_PII%20removed%202.xlsb" TargetMode="External"/><Relationship Id="rId1" Type="http://schemas.openxmlformats.org/officeDocument/2006/relationships/externalLinkPath" Target="file:///C:\Users\danesh.naik\Downloads\2025%20-%2005%20JCAU%20Payroll%20Validation%20Tool_PII%20removed%20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etailed Costing"/>
      <sheetName val="Journal"/>
      <sheetName val="Liability (current and prior)"/>
      <sheetName val="MTD YTD"/>
      <sheetName val="Primary Validation"/>
      <sheetName val="Secondary Validation"/>
      <sheetName val="Pay Code Validation Lookup"/>
      <sheetName val="HC Report Q2"/>
      <sheetName val="CC change requests"/>
      <sheetName val="Employee CC lookup"/>
      <sheetName val="Leave Taken Adj"/>
      <sheetName val="AL Movement Summary"/>
      <sheetName val="AL Liability Adj"/>
      <sheetName val="LSL Liability Adj"/>
      <sheetName val="Severance Pay"/>
      <sheetName val="WC Payments"/>
      <sheetName val="JOURNAL CORR"/>
      <sheetName val="Bonus and Comm Paid"/>
      <sheetName val="Tfr NG"/>
      <sheetName val="Adhoc Reclass"/>
      <sheetName val="PAYADJ correction"/>
      <sheetName val="Bonus &amp; Comm Accrual"/>
      <sheetName val="ANN Leave Non-Current"/>
      <sheetName val="LSL Non-Current"/>
      <sheetName val="Aurion report"/>
      <sheetName val="Lve Liability report"/>
      <sheetName val="Lve Liability report with Facto"/>
      <sheetName val="Sheet1"/>
      <sheetName val="MERIT"/>
      <sheetName val="Interco "/>
      <sheetName val="PURLV Adj"/>
      <sheetName val="Interco Qtly"/>
      <sheetName val="RDBOTE"/>
      <sheetName val="WC"/>
      <sheetName val="NOV"/>
      <sheetName val="WC refund"/>
      <sheetName val="PRT"/>
      <sheetName val="PRT Data"/>
      <sheetName val="FAS Calc"/>
    </sheetNames>
    <sheetDataSet>
      <sheetData sheetId="0">
        <row r="2">
          <cell r="C2" t="str">
            <v>AU</v>
          </cell>
        </row>
        <row r="3">
          <cell r="C3" t="str">
            <v>Monthly</v>
          </cell>
        </row>
        <row r="4">
          <cell r="C4">
            <v>45791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esh.naik\Downloads\2025%20-%2005%20JCAU%20Payroll%20Validation%20Tool_PII%20removed%202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ral, Lyan crystal [GFSPH - NON J&amp;J]" refreshedDate="45814.567826273145" createdVersion="6" refreshedVersion="8" minRefreshableVersion="3" recordCount="4704" xr:uid="{E8A07577-73D8-4E10-9DAF-D1C87307A10C}">
  <cacheSource type="worksheet">
    <worksheetSource ref="A1:CF1048576" sheet="Detailed Costing" r:id="rId2"/>
  </cacheSource>
  <cacheFields count="84">
    <cacheField name="Entity" numFmtId="0">
      <sharedItems containsBlank="1"/>
    </cacheField>
    <cacheField name="Branch" numFmtId="0">
      <sharedItems containsBlank="1" count="8">
        <s v="NSW"/>
        <s v="SA"/>
        <s v="QLD"/>
        <s v="VIC"/>
        <s v="WA"/>
        <s v="NPRT"/>
        <m/>
        <s v="ACT" u="1"/>
      </sharedItems>
    </cacheField>
    <cacheField name="Pay_Pt" numFmtId="0">
      <sharedItems containsBlank="1"/>
    </cacheField>
    <cacheField name="OU_Lvl_1" numFmtId="0">
      <sharedItems containsBlank="1"/>
    </cacheField>
    <cacheField name="OU_Lvl_2" numFmtId="0">
      <sharedItems containsBlank="1"/>
    </cacheField>
    <cacheField name="OU_Lvl_3" numFmtId="0">
      <sharedItems containsBlank="1"/>
    </cacheField>
    <cacheField name="OU_Lvl_4" numFmtId="0">
      <sharedItems containsBlank="1"/>
    </cacheField>
    <cacheField name="OU_Lvl_5" numFmtId="0">
      <sharedItems containsBlank="1"/>
    </cacheField>
    <cacheField name="OU_Lvl_6" numFmtId="0">
      <sharedItems containsBlank="1"/>
    </cacheField>
    <cacheField name="OU_Low" numFmtId="0">
      <sharedItems containsBlank="1"/>
    </cacheField>
    <cacheField name="OU_Lvl" numFmtId="0">
      <sharedItems containsBlank="1"/>
    </cacheField>
    <cacheField name="OU_Name" numFmtId="0">
      <sharedItems containsBlank="1"/>
    </cacheField>
    <cacheField name="Process_Prd" numFmtId="0">
      <sharedItems containsNonDate="0" containsDate="1" containsString="0" containsBlank="1" minDate="2025-05-31T00:00:00" maxDate="2025-06-01T00:00:00"/>
    </cacheField>
    <cacheField name="Paid_Date" numFmtId="0">
      <sharedItems containsNonDate="0" containsDate="1" containsString="0" containsBlank="1" minDate="2025-05-14T00:00:00" maxDate="2025-05-15T00:00:00"/>
    </cacheField>
    <cacheField name="Effect_Prd" numFmtId="0">
      <sharedItems containsNonDate="0" containsDate="1" containsString="0" containsBlank="1" minDate="2025-01-31T00:00:00" maxDate="2025-06-01T00:00:00"/>
    </cacheField>
    <cacheField name="Fin_Yr" numFmtId="0">
      <sharedItems containsBlank="1"/>
    </cacheField>
    <cacheField name="Pay_No" numFmtId="0">
      <sharedItems containsString="0" containsBlank="1" containsNumber="1" containsInteger="1" minValue="11" maxValue="11"/>
    </cacheField>
    <cacheField name="Cost_Prd" numFmtId="0">
      <sharedItems containsNonDate="0" containsString="0" containsBlank="1"/>
    </cacheField>
    <cacheField name="Cal_Yr" numFmtId="0">
      <sharedItems containsString="0" containsBlank="1" containsNumber="1" containsInteger="1" minValue="2025" maxValue="2025"/>
    </cacheField>
    <cacheField name="Cal_Mth" numFmtId="0">
      <sharedItems containsString="0" containsBlank="1" containsNumber="1" containsInteger="1" minValue="5" maxValue="5"/>
    </cacheField>
    <cacheField name="Company" numFmtId="0">
      <sharedItems containsString="0" containsBlank="1" containsNumber="1" containsInteger="1" minValue="7490" maxValue="7490"/>
    </cacheField>
    <cacheField name="Emp_No" numFmtId="0">
      <sharedItems containsNonDate="0" containsString="0" containsBlank="1" containsNumber="1" containsInteger="1" minValue="370345" maxValue="155008648" count="652">
        <m/>
        <n v="152918623" u="1"/>
        <n v="152297930" u="1"/>
        <n v="152886086" u="1"/>
        <n v="152875520" u="1"/>
        <n v="152201860" u="1"/>
        <n v="152847292" u="1"/>
        <n v="152843599" u="1"/>
        <n v="152872710" u="1"/>
        <n v="19012961" u="1"/>
        <n v="151100145" u="1"/>
        <n v="85460307" u="1"/>
        <n v="85291916" u="1"/>
        <n v="85411339" u="1"/>
        <n v="85281384" u="1"/>
        <n v="152900879" u="1"/>
        <n v="152005847" u="1"/>
        <n v="151100111" u="1"/>
        <n v="85421212" u="1"/>
        <n v="85010682" u="1"/>
        <n v="85446910" u="1"/>
        <n v="152007095" u="1"/>
        <n v="152069630" u="1"/>
        <n v="152241217" u="1"/>
        <n v="152004975" u="1"/>
        <n v="85446902" u="1"/>
        <n v="85296623" u="1"/>
        <n v="85459694" u="1"/>
        <n v="152027570" u="1"/>
        <n v="89401471" u="1"/>
        <n v="85373436" u="1"/>
        <n v="85346423" u="1"/>
        <n v="85234132" u="1"/>
        <n v="152029083" u="1"/>
        <n v="152014675" u="1"/>
        <n v="85463398" u="1"/>
        <n v="152848110" u="1"/>
        <n v="155006847" u="1"/>
        <n v="152845149" u="1"/>
        <n v="85319180" u="1"/>
        <n v="152864550" u="1"/>
        <n v="152810444" u="1"/>
        <n v="152872019" u="1"/>
        <n v="85010277" u="1"/>
        <n v="152072758" u="1"/>
        <n v="152874467" u="1"/>
        <n v="151100154" u="1"/>
        <n v="85361884" u="1"/>
        <n v="152043037" u="1"/>
        <n v="89406217" u="1"/>
        <n v="152062048" u="1"/>
        <n v="152066603" u="1"/>
        <n v="1010707" u="1"/>
        <n v="85270014" u="1"/>
        <n v="85463608" u="1"/>
        <n v="152281056" u="1"/>
        <n v="152877902" u="1"/>
        <n v="85295523" u="1"/>
        <n v="85258075" u="1"/>
        <n v="152880897" u="1"/>
        <n v="152804047" u="1"/>
        <n v="152890690" u="1"/>
        <n v="152824599" u="1"/>
        <n v="89407679" u="1"/>
        <n v="152889892" u="1"/>
        <n v="152896215" u="1"/>
        <n v="151100288" u="1"/>
        <n v="85176330" u="1"/>
        <n v="144000998" u="1"/>
        <n v="89401704" u="1"/>
        <n v="152282668" u="1"/>
        <n v="152845830" u="1"/>
        <n v="85415880" u="1"/>
        <n v="152915504" u="1"/>
        <n v="85041190" u="1"/>
        <n v="152989358" u="1"/>
        <n v="152922105" u="1"/>
        <n v="152937847" u="1"/>
        <n v="89401702" u="1"/>
        <n v="152931991" u="1"/>
        <n v="152073388" u="1"/>
        <n v="152923570" u="1"/>
        <n v="152269263" u="1"/>
        <n v="152845801" u="1"/>
        <n v="152055953" u="1"/>
        <n v="85030758" u="1"/>
        <n v="85010735" u="1"/>
        <n v="152931083" u="1"/>
        <n v="85421904" u="1"/>
        <n v="152029292" u="1"/>
        <n v="152007096" u="1"/>
        <n v="152933643" u="1"/>
        <n v="152938373" u="1"/>
        <n v="152043909" u="1"/>
        <n v="152937162" u="1"/>
        <n v="152942746" u="1"/>
        <n v="152977198" u="1"/>
        <n v="152825660" u="1"/>
        <n v="152840981" u="1"/>
        <n v="152025431" u="1"/>
        <n v="152944445" u="1"/>
        <n v="152965808" u="1"/>
        <n v="152830332" u="1"/>
        <n v="152954860" u="1"/>
        <n v="152946253" u="1"/>
        <n v="415828" u="1"/>
        <n v="152942734" u="1"/>
        <n v="152946451" u="1"/>
        <n v="152945261" u="1"/>
        <n v="152070757" u="1"/>
        <n v="152861477" u="1"/>
        <n v="152028312" u="1"/>
        <n v="155006634" u="1"/>
        <n v="152891880" u="1"/>
        <n v="152860275" u="1"/>
        <n v="152043686" u="1"/>
        <n v="31001676" u="1"/>
        <n v="85148649" u="1"/>
        <n v="152055013" u="1"/>
        <n v="152837341" u="1"/>
        <n v="152066739" u="1"/>
        <n v="152951628" u="1"/>
        <n v="85049334" u="1"/>
        <n v="152945267" u="1"/>
        <n v="152951011" u="1"/>
        <n v="85170463" u="1"/>
        <n v="85378591" u="1"/>
        <n v="152956283" u="1"/>
        <n v="152829301" u="1"/>
        <n v="152894416" u="1"/>
        <n v="152953598" u="1"/>
        <n v="85461845" u="1"/>
        <n v="152980664" u="1"/>
        <n v="152976841" u="1"/>
        <n v="152051783" u="1"/>
        <n v="152837659" u="1"/>
        <n v="80004692" u="1"/>
        <n v="152983973" u="1"/>
        <n v="85402625" u="1"/>
        <n v="152967598" u="1"/>
        <n v="152962057" u="1"/>
        <n v="152063313" u="1"/>
        <n v="152888557" u="1"/>
        <n v="152980347" u="1"/>
        <n v="152973236" u="1"/>
        <n v="152968384" u="1"/>
        <n v="85259048" u="1"/>
        <n v="152859499" u="1"/>
        <n v="152818752" u="1"/>
        <n v="152017160" u="1"/>
        <n v="85448201" u="1"/>
        <n v="152968385" u="1"/>
        <n v="85127228" u="1"/>
        <n v="152877798" u="1"/>
        <n v="152810888" u="1"/>
        <n v="152990129" u="1"/>
        <n v="152986914" u="1"/>
        <n v="85448693" u="1"/>
        <n v="85291669" u="1"/>
        <n v="85364608" u="1"/>
        <n v="152839358" u="1"/>
        <n v="152026477" u="1"/>
        <n v="152243117" u="1"/>
        <n v="152988282" u="1"/>
        <n v="155007562" u="1"/>
        <n v="85245951" u="1"/>
        <n v="152046409" u="1"/>
        <n v="152900535" u="1"/>
        <n v="152056294" u="1"/>
        <n v="152023641" u="1"/>
        <n v="152222511" u="1"/>
        <n v="152855405" u="1"/>
        <n v="152030429" u="1"/>
        <n v="152185963" u="1"/>
        <n v="152038032" u="1"/>
        <n v="152056827" u="1"/>
        <n v="1060352" u="1"/>
        <n v="85319291" u="1"/>
        <n v="1036631" u="1"/>
        <n v="152193623" u="1"/>
        <n v="152853346" u="1"/>
        <n v="152190025" u="1"/>
        <n v="152226512" u="1"/>
        <n v="85038456" u="1"/>
        <n v="152228065" u="1"/>
        <n v="89406844" u="1"/>
        <n v="152045349" u="1"/>
        <n v="152227124" u="1"/>
        <n v="85354302" u="1"/>
        <n v="152279442" u="1"/>
        <n v="85038460" u="1"/>
        <n v="152236223" u="1"/>
        <n v="85339530" u="1"/>
        <n v="152925327" u="1"/>
        <n v="152236490" u="1"/>
        <n v="152293954" u="1"/>
        <n v="151200152" u="1"/>
        <n v="152847425" u="1"/>
        <n v="152040441" u="1"/>
        <n v="151100125" u="1"/>
        <n v="152828088" u="1"/>
        <n v="152937165" u="1"/>
        <n v="152232298" u="1"/>
        <n v="152936337" u="1"/>
        <n v="152834577" u="1"/>
        <n v="89404605" u="1"/>
        <n v="152806520" u="1"/>
        <n v="152239774" u="1"/>
        <n v="152239775" u="1"/>
        <n v="152934889" u="1"/>
        <n v="152926924" u="1"/>
        <n v="152239888" u="1"/>
        <n v="152242388" u="1"/>
        <n v="152246008" u="1"/>
        <n v="152932798" u="1"/>
        <n v="152245204" u="1"/>
        <n v="152245212" u="1"/>
        <n v="85459568" u="1"/>
        <n v="152250890" u="1"/>
        <n v="85010674" u="1"/>
        <n v="152253654" u="1"/>
        <n v="152920953" u="1"/>
        <n v="152251919" u="1"/>
        <n v="152203401" u="1"/>
        <n v="155007697" u="1"/>
        <n v="152214906" u="1"/>
        <n v="152812863" u="1"/>
        <n v="152034335" u="1"/>
        <n v="152005536" u="1"/>
        <n v="370345" u="1"/>
        <n v="85424493" u="1"/>
        <n v="85159239" u="1"/>
        <n v="152208046" u="1"/>
        <n v="151100130" u="1"/>
        <n v="152207396" u="1"/>
        <n v="152201858" u="1"/>
        <n v="152970731" u="1"/>
        <n v="152289793" u="1"/>
        <n v="152067056" u="1"/>
        <n v="152006037" u="1"/>
        <n v="85123501" u="1"/>
        <n v="152965374" u="1"/>
        <n v="152021469" u="1"/>
        <n v="1033900" u="1"/>
        <n v="152937802" u="1"/>
        <n v="152827388" u="1"/>
        <n v="152822032" u="1"/>
        <n v="152966339" u="1"/>
        <n v="85382799" u="1"/>
        <n v="152216557" u="1"/>
        <n v="152826442" u="1"/>
        <n v="152835990" u="1"/>
        <n v="152919186" u="1"/>
        <n v="152038470" u="1"/>
        <n v="152229083" u="1"/>
        <n v="152231901" u="1"/>
        <n v="152232645" u="1"/>
        <n v="152232925" u="1"/>
        <n v="152234893" u="1"/>
        <n v="152235858" u="1"/>
        <n v="152236179" u="1"/>
        <n v="152237783" u="1"/>
        <n v="152816729" u="1"/>
        <n v="152873710" u="1"/>
        <n v="152882005" u="1"/>
        <n v="152915039" u="1"/>
        <n v="152919184" u="1"/>
        <n v="152944443" u="1"/>
        <n v="152959630" u="1"/>
        <n v="152965806" u="1"/>
        <n v="152211057" u="1"/>
        <n v="152219017" u="1"/>
        <n v="152828172" u="1"/>
        <n v="152230058" u="1"/>
        <n v="152223976" u="1"/>
        <n v="152188771" u="1"/>
        <n v="152216737" u="1"/>
        <n v="155007438" u="1"/>
        <n v="85243610" u="1"/>
        <n v="152838887" u="1"/>
        <n v="89407826" u="1"/>
        <n v="152223978" u="1"/>
        <n v="152234025" u="1"/>
        <n v="155007880" u="1"/>
        <n v="152244797" u="1"/>
        <n v="147000019" u="1"/>
        <n v="152806942" u="1"/>
        <n v="152935776" u="1"/>
        <n v="152831162" u="1"/>
        <n v="152060035" u="1"/>
        <n v="152254365" u="1"/>
        <n v="151100149" u="1"/>
        <n v="89410083" u="1"/>
        <n v="152250649" u="1"/>
        <n v="85428620" u="1"/>
        <n v="152959629" u="1"/>
        <n v="152931988" u="1"/>
        <n v="152990130" u="1"/>
        <n v="152870507" u="1"/>
        <n v="152231141" u="1"/>
        <n v="152232803" u="1"/>
        <n v="83000426" u="1"/>
        <n v="152011452" u="1"/>
        <n v="152046984" u="1"/>
        <n v="62006994" u="1"/>
        <n v="152884587" u="1"/>
        <n v="152065540" u="1"/>
        <n v="152939755" u="1"/>
        <n v="152028007" u="1"/>
        <n v="152039453" u="1"/>
        <n v="152236178" u="1"/>
        <n v="152923604" u="1"/>
        <n v="152006070" u="1"/>
        <n v="152939153" u="1"/>
        <n v="155008648" u="1"/>
        <n v="85178582" u="1"/>
        <n v="85312608" u="1"/>
        <n v="152989123" u="1"/>
        <n v="415766" u="1"/>
        <n v="152962524" u="1"/>
        <n v="152017447" u="1"/>
        <n v="152931070" u="1"/>
        <n v="85402131" u="1"/>
        <n v="85041639" u="1"/>
        <n v="85010280" u="1"/>
        <n v="85299937" u="1"/>
        <n v="151100146" u="1"/>
        <n v="1038125" u="1"/>
        <n v="151100132" u="1"/>
        <n v="152938371" u="1"/>
        <n v="152282669" u="1"/>
        <n v="152065539" u="1"/>
        <n v="152277692" u="1"/>
        <n v="152235143" u="1"/>
        <n v="152278745" u="1"/>
        <n v="152289794" u="1"/>
        <n v="152289796" u="1"/>
        <n v="152961596" u="1"/>
        <n v="152287528" u="1"/>
        <n v="152945259" u="1"/>
        <n v="85222871" u="1"/>
        <n v="152998788" u="1"/>
        <n v="152967917" u="1"/>
        <n v="152234744" u="1"/>
        <n v="152980107" u="1"/>
        <n v="152937804" u="1"/>
        <n v="151100373" u="1"/>
        <n v="152941358" u="1"/>
        <n v="152287529" u="1"/>
        <n v="85146782" u="1"/>
        <n v="85459570" u="1"/>
        <n v="152209743" u="1"/>
        <n v="155008499" u="1"/>
        <n v="152945609" u="1"/>
        <n v="89405079" u="1"/>
        <n v="152297928" u="1"/>
        <n v="152297911" u="1"/>
        <n v="152293418" u="1"/>
        <n v="85365474" u="1"/>
        <n v="85032053" u="1"/>
        <n v="152019991" u="1"/>
        <n v="152937801" u="1"/>
        <n v="152050430" u="1"/>
        <n v="152249977" u="1"/>
        <n v="152207395" u="1"/>
        <n v="72008605" u="1"/>
        <n v="152238598" u="1"/>
        <n v="151100128" u="1"/>
        <n v="85284512" u="1"/>
        <n v="152040056" u="1"/>
        <n v="85458476" u="1"/>
        <n v="85261937" u="1"/>
        <n v="125100292" u="1"/>
        <n v="85010387" u="1"/>
        <n v="152057556" u="1"/>
        <n v="85255599" u="1"/>
        <n v="152953417" u="1"/>
        <n v="85264569" u="1"/>
        <n v="31001630" u="1"/>
        <n v="152961597" u="1"/>
        <n v="152983905" u="1"/>
        <n v="152066038" u="1"/>
        <n v="152985706" u="1"/>
        <n v="152888402" u="1"/>
        <n v="152896247" u="1"/>
        <n v="152805872" u="1"/>
        <n v="152986482" u="1"/>
        <n v="152821172" u="1"/>
        <n v="152235562" u="1"/>
        <n v="152241701" u="1"/>
        <n v="85451347" u="1"/>
        <n v="152989361" u="1"/>
        <n v="152938045" u="1"/>
        <n v="85460506" u="1"/>
        <n v="152845502" u="1"/>
        <n v="151100123" u="1"/>
        <n v="152847422" u="1"/>
        <n v="85448547" u="1"/>
        <n v="152885111" u="1"/>
        <n v="152869713" u="1"/>
        <n v="152240931" u="1"/>
        <n v="152205953" u="1"/>
        <n v="152913389" u="1"/>
        <n v="85407598" u="1"/>
        <n v="85056770" u="1"/>
        <n v="152968536" u="1"/>
        <n v="152909118" u="1"/>
        <n v="149000559" u="1"/>
        <n v="152952784" u="1"/>
        <n v="85463410" u="1"/>
        <n v="152913390" u="1"/>
        <n v="1022791" u="1"/>
        <n v="152980111" u="1"/>
        <n v="152836988" u="1"/>
        <n v="85459571" u="1"/>
        <n v="151100117" u="1"/>
        <n v="152872528" u="1"/>
        <n v="152872294" u="1"/>
        <n v="152240784" u="1"/>
        <n v="152882183" u="1"/>
        <n v="152920592" u="1"/>
        <n v="152832074" u="1"/>
        <n v="85010554" u="1"/>
        <n v="85010304" u="1"/>
        <n v="85010763" u="1"/>
        <n v="149000962" u="1"/>
        <n v="85331348" u="1"/>
        <n v="152060699" u="1"/>
        <n v="85408669" u="1"/>
        <n v="155006725" u="1"/>
        <n v="152829405" u="1"/>
        <n v="151100119" u="1"/>
        <n v="152026580" u="1"/>
        <n v="85213753" u="1"/>
        <n v="152944195" u="1"/>
        <n v="152952783" u="1"/>
        <n v="85413029" u="1"/>
        <n v="152241113" u="1"/>
        <n v="152241839" u="1"/>
        <n v="85138496" u="1"/>
        <n v="85436936" u="1"/>
        <n v="31000684" u="1"/>
        <n v="152864549" u="1"/>
        <n v="152957027" u="1"/>
        <n v="152866240" u="1"/>
        <n v="152065194" u="1"/>
        <n v="152061835" u="1"/>
        <n v="152004195" u="1"/>
        <n v="152869819" u="1"/>
        <n v="155008610" u="1"/>
        <n v="152866055" u="1"/>
        <n v="152953416" u="1"/>
        <n v="152073213" u="1"/>
        <n v="152197939" u="1"/>
        <n v="152197180" u="1"/>
        <n v="85010497" u="1"/>
        <n v="152818286" u="1"/>
        <n v="152893978" u="1"/>
        <n v="152946475" u="1"/>
        <n v="85453786" u="1"/>
        <n v="85141761" u="1"/>
        <n v="85444914" u="1"/>
        <n v="152804392" u="1"/>
        <n v="152071177" u="1"/>
        <n v="152067774" u="1"/>
        <n v="152873268" u="1"/>
        <n v="152010834" u="1"/>
        <n v="152875375" u="1"/>
        <n v="151100133" u="1"/>
        <n v="152032280" u="1"/>
        <n v="152871513" u="1"/>
        <n v="152819272" u="1"/>
        <n v="85414953" u="1"/>
        <n v="152855945" u="1"/>
        <n v="89408257" u="1"/>
        <n v="152872708" u="1"/>
        <n v="89408769" u="1"/>
        <n v="85295492" u="1"/>
        <n v="152847758" u="1"/>
        <n v="152881881" u="1"/>
        <n v="85071618" u="1"/>
        <n v="152909119" u="1"/>
        <n v="85445903" u="1"/>
        <n v="152056904" u="1"/>
        <n v="85017838" u="1"/>
        <n v="93002587" u="1"/>
        <n v="152860830" u="1"/>
        <n v="85010302" u="1"/>
        <n v="152031938" u="1"/>
        <n v="83000535" u="1"/>
        <n v="152973520" u="1"/>
        <n v="85444396" u="1"/>
        <n v="152891892" u="1"/>
        <n v="152888745" u="1"/>
        <n v="155006650" u="1"/>
        <n v="152860910" u="1"/>
        <n v="152805010" u="1"/>
        <n v="152978752" u="1"/>
        <n v="155007077" u="1"/>
        <n v="85148358" u="1"/>
        <n v="155006687" u="1"/>
        <n v="1064137" u="1"/>
        <n v="152189024" u="1"/>
        <n v="152927119" u="1"/>
        <n v="152829053" u="1"/>
        <n v="152840877" u="1"/>
        <n v="152848776" u="1"/>
        <n v="152862648" u="1"/>
        <n v="152815671" u="1"/>
        <n v="85010499" u="1"/>
        <n v="151100126" u="1"/>
        <n v="152893214" u="1"/>
        <n v="152007969" u="1"/>
        <n v="152911129" u="1"/>
        <n v="85446908" u="1"/>
        <n v="85146707" u="1"/>
        <n v="152832786" u="1"/>
        <n v="151100137" u="1"/>
        <n v="152006897" u="1"/>
        <n v="152988768" u="1"/>
        <n v="85378581" u="1"/>
        <n v="152884979" u="1"/>
        <n v="85180025" u="1"/>
        <n v="152933220" u="1"/>
        <n v="152018161" u="1"/>
        <n v="85036022" u="1"/>
        <n v="85022075" u="1"/>
        <n v="152908083" u="1"/>
        <n v="152849026" u="1"/>
        <n v="155003033" u="1"/>
        <n v="152860834" u="1"/>
        <n v="152855367" u="1"/>
        <n v="152934265" u="1"/>
        <n v="152833511" u="1"/>
        <n v="155007326" u="1"/>
        <n v="152893848" u="1"/>
        <n v="152894104" u="1"/>
        <n v="152868146" u="1"/>
        <n v="152037649" u="1"/>
        <n v="152026790" u="1"/>
        <n v="152909912" u="1"/>
        <n v="85021800" u="1"/>
        <n v="155006670" u="1"/>
        <n v="152938046" u="1"/>
        <n v="151100275" u="1"/>
        <n v="85379562" u="1"/>
        <n v="83000521" u="1"/>
        <n v="152894653" u="1"/>
        <n v="152055985" u="1"/>
        <n v="152927982" u="1"/>
        <n v="152804427" u="1"/>
        <n v="85010725" u="1"/>
        <n v="85010781" u="1"/>
        <n v="152049633" u="1"/>
        <n v="152068513" u="1"/>
        <n v="152809371" u="1"/>
        <n v="152955806" u="1"/>
        <n v="152842582" u="1"/>
        <n v="152033019" u="1"/>
        <n v="152979812" u="1"/>
        <n v="152810160" u="1"/>
        <n v="152879164" u="1"/>
        <n v="152015637" u="1"/>
        <n v="85212425" u="1"/>
        <n v="85411165" u="1"/>
        <n v="152881271" u="1"/>
        <n v="152815979" u="1"/>
        <n v="152938957" u="1"/>
        <n v="152053259" u="1"/>
        <n v="85010458" u="1"/>
        <n v="152066235" u="1"/>
        <n v="152071174" u="1"/>
        <n v="85296320" u="1"/>
        <n v="85461134" u="1"/>
        <n v="152894983" u="1"/>
        <n v="85010322" u="1"/>
        <n v="152005242" u="1"/>
        <n v="85149237" u="1"/>
        <n v="152002607" u="1"/>
        <n v="85447443" u="1"/>
        <n v="152980110" u="1"/>
        <n v="85461254" u="1"/>
        <n v="85010506" u="1"/>
        <n v="85297912" u="1"/>
        <n v="85038373" u="1"/>
        <n v="152806826" u="1"/>
        <n v="152926919" u="1"/>
        <n v="152025551" u="1"/>
        <n v="89231057" u="1"/>
        <n v="85250276" u="1"/>
        <n v="152941362" u="1"/>
        <n v="85451643" u="1"/>
        <n v="152970008" u="1"/>
        <n v="152966349" u="1"/>
        <n v="81003535" u="1"/>
        <n v="152924311" u="1"/>
        <n v="152816485" u="1"/>
        <n v="152004697" u="1"/>
        <n v="31001940" u="1"/>
        <n v="85010583" u="1"/>
        <n v="152891889" u="1"/>
        <n v="152958189" u="1"/>
        <n v="110006606" u="1"/>
        <n v="152047242" u="1"/>
        <n v="152930364" u="1"/>
        <n v="85181029" u="1"/>
        <n v="152939340" u="1"/>
        <n v="152943452" u="1"/>
        <n v="152843269" u="1"/>
        <n v="152035583" u="1"/>
        <n v="85446904" u="1"/>
        <n v="152048431" u="1"/>
        <n v="155008647" u="1"/>
        <n v="152926716" u="1"/>
        <n v="152852826" u="1"/>
        <n v="85010412" u="1"/>
        <n v="152017177" u="1"/>
        <n v="89404471" u="1"/>
        <n v="85010404" u="1"/>
        <n v="152859354" u="1"/>
        <n v="155007260" u="1"/>
        <n v="152886592" u="1"/>
        <n v="152845663" u="1"/>
        <n v="85440389" u="1"/>
        <n v="151100107" u="1"/>
        <n v="152922097" u="1"/>
        <n v="152925697" u="1"/>
        <n v="152806441" u="1"/>
        <n v="152033705" u="1"/>
        <n v="85442237" u="1"/>
        <n v="152190028" u="1"/>
        <n v="85447437" u="1"/>
        <n v="152819785" u="1"/>
        <n v="152881008" u="1"/>
        <n v="152050905" u="1"/>
        <n v="152002392" u="1"/>
        <n v="85400460" u="1"/>
        <n v="152056484" u="1"/>
        <n v="152055897" u="1"/>
        <n v="112000020" u="1"/>
        <n v="85218984" u="1"/>
        <n v="89411220" u="1"/>
        <n v="152006243" u="1"/>
        <n v="85211712" u="1"/>
        <n v="85010273" u="1"/>
        <n v="152891866" u="1"/>
        <n v="85022668" u="1"/>
        <n v="152048190" u="1"/>
        <n v="85262009" u="1"/>
        <n v="85447450" u="1"/>
        <n v="152040686" u="1"/>
        <n v="152809176" u="1"/>
      </sharedItems>
    </cacheField>
    <cacheField name="Emp_Name" numFmtId="0">
      <sharedItems containsNonDate="0" containsBlank="1" count="674">
        <m/>
        <s v="Choi, Sung" u="1"/>
        <s v="Chow, Xin" u="1"/>
        <s v="King, Jarrad" u="1"/>
        <s v="Stapleton-Coory, Terry" u="1"/>
        <s v="Kataieh, Farah" u="1"/>
        <s v="Norton, Katherine" u="1"/>
        <s v="Simmonds, Julia" u="1"/>
        <s v="Chan, Wai" u="1"/>
        <s v="AUBRY IFRI, ALICE" u="1"/>
        <s v="Shields, Maria" u="1"/>
        <s v="Butler, Danielle" u="1"/>
        <s v="Cronan, Lynne" u="1"/>
        <s v="Wilson, Paul" u="1"/>
        <s v="Rendon, Myron" u="1"/>
        <s v="Bhoola, Shatish" u="1"/>
        <s v="Glover-Koudounas, Sophie" u="1"/>
        <s v="Farthouat, Catherine" u="1"/>
        <s v="Dimoski, Goran" u="1"/>
        <s v="Shiels, Simon" u="1"/>
        <s v="Shackleton, Clare" u="1"/>
        <s v="Tsai, Andy" u="1"/>
        <s v="Samtani, Jyoti" u="1"/>
        <s v="Fong, Fiona" u="1"/>
        <s v="Rothwell, Lee Anne" u="1"/>
        <s v="Curtis, Jodie" u="1"/>
        <s v="Lam, Anna" u="1"/>
        <s v="Norris, Miranda" u="1"/>
        <s v="Tyndall, Lisa" u="1"/>
        <s v="Eisbacher, Michael" u="1"/>
        <s v="Pang, Dona" u="1"/>
        <s v="Griffin, Neil" u="1"/>
        <s v="Myint, Nicole" u="1"/>
        <s v="Tadros, Mark" u="1"/>
        <s v="Berry, Natalie" u="1"/>
        <s v="LE COUTEUR, James" u="1"/>
        <s v="Ng, Lye" u="1"/>
        <s v="Deo, Roneel" u="1"/>
        <s v="Spath, Michelle" u="1"/>
        <s v="Kmet, Michael" u="1"/>
        <s v="Sandrini Lopes de Souza, Alessandra" u="1"/>
        <s v="Zhang, Edwin" u="1"/>
        <s v="Tay, Ilona" u="1"/>
        <s v="Bell, Craig" u="1"/>
        <s v="Aitkenhead, Michael" u="1"/>
        <s v="De Vries, Robin" u="1"/>
        <s v="Tan, Jansen" u="1"/>
        <s v="Castillo-Zarauz, Ursula" u="1"/>
        <s v="Cassar, Julie" u="1"/>
        <s v="YOONG, Jody" u="1"/>
        <s v="Ha, Lilly" u="1"/>
        <s v="Brunn, RUTH" u="1"/>
        <s v="PUIG, Andrea" u="1"/>
        <s v="O'Brien, Duncan" u="1"/>
        <s v="Kingston, Natalie" u="1"/>
        <s v="Meoli, Lesley" u="1"/>
        <s v="Poh, Chun" u="1"/>
        <s v="Wilden, Laura" u="1"/>
        <s v="Burge, Nicole" u="1"/>
        <s v="Minto, Christine" u="1"/>
        <s v="Helm, Michael" u="1"/>
        <s v="Janse van Vuuren, Jeanneli" u="1"/>
        <s v="Tjan, Monica" u="1"/>
        <s v="Yu, Yi-Hsin" u="1"/>
        <s v="Vitale, Pauline" u="1"/>
        <s v="Crawley, Benjamin" u="1"/>
        <s v="Huang, Andrew" u="1"/>
        <s v="Chow, Eunice" u="1"/>
        <s v="Rubin, Omer" u="1"/>
        <s v="Hudson, Christopher" u="1"/>
        <s v="Healey, Gemma" u="1"/>
        <s v="Thornthwaite, Sarah" u="1"/>
        <s v="Esho, Sandra" u="1"/>
        <s v="Clark, Brandi" u="1"/>
        <s v="Barnett, Nicola" u="1"/>
        <s v="Naylor, Matthew" u="1"/>
        <s v="Hill, Prudence" u="1"/>
        <s v="DHeureux, Michelle" u="1"/>
        <s v="Ponkshe, Linda" u="1"/>
        <s v="Mak, Ka" u="1"/>
        <s v="HADDAD, DA'ED" u="1"/>
        <s v="Alshahaf, Sonetta" u="1"/>
        <s v="Obaid, Josieanne" u="1"/>
        <s v="Moon, Jessie" u="1"/>
        <s v="Dang, Kylie" u="1"/>
        <s v="Wilson, Sean" u="1"/>
        <s v="Sheedy, Justine" u="1"/>
        <s v="Saab, Phillip" u="1"/>
        <s v="Javier, Lia" u="1"/>
        <s v="McMahon, Brooke" u="1"/>
        <s v="Avakh Darestani, Hita" u="1"/>
        <s v="Sweet, Rebecca" u="1"/>
        <s v="Olivieri, Anthony" u="1"/>
        <s v="Clarke, Matthew" u="1"/>
        <s v="Makanji, Yogeshwar" u="1"/>
        <s v="Iva, Pippa" u="1"/>
        <s v="Carson, Geraldine" u="1"/>
        <s v="Diezmos Lee, Erica" u="1"/>
        <s v="James, Lee-Anne" u="1"/>
        <s v="Chang, Sook" u="1"/>
        <s v="Nagulapati, Ratnaji" u="1"/>
        <s v="Boyle, Greg" u="1"/>
        <s v="Hudson, Louisa" u="1"/>
        <s v="Green, Jenna" u="1"/>
        <s v="Adams, Gabrielle" u="1"/>
        <s v="Collier, Toni Collier" u="1"/>
        <s v="Clayton, Donna" u="1"/>
        <s v="Izon, Sarah" u="1"/>
        <s v="Coiro, Adelina" u="1"/>
        <s v="Villanueva, Lauren" u="1"/>
        <s v="Giugovaz, Gabbriela" u="1"/>
        <s v="DAVIES, LUCY" u="1"/>
        <s v="Beeby, Luke" u="1"/>
        <s v="Stellato, Robert" u="1"/>
        <s v="Manners, Claire" u="1"/>
        <s v="Brock, Elizabeth" u="1"/>
        <s v="Williams, Alicia" u="1"/>
        <s v="Jones, Brandon" u="1"/>
        <s v="Burke, Martyn" u="1"/>
        <s v="Wong, William" u="1"/>
        <s v="Arends, Samantha" u="1"/>
        <s v="Sun, Evelyn" u="1"/>
        <s v="Moore, Katherine" u="1"/>
        <s v="Vlassis McDonald, Marie" u="1"/>
        <s v="Poku-Bonsu, Samuel" u="1"/>
        <s v="Chatterjee Hancock, Janine" u="1"/>
        <s v="Leonard, Tricia" u="1"/>
        <s v="Ince, Rohana" u="1"/>
        <s v="Hunt, Toby" u="1"/>
        <s v="Ghadami, Martin" u="1"/>
        <s v="Bhattacharjee, Kalyan" u="1"/>
        <s v="Lin, Rachel" u="1"/>
        <s v="Lay, Paula" u="1"/>
        <s v="Ching, Joshua" u="1"/>
        <s v="Adams, Claudia" u="1"/>
        <s v="Hegarty, Peter" u="1"/>
        <s v="TALETSKAYA, ANNA" u="1"/>
        <s v="Sadarangani, Payal" u="1"/>
        <s v="Mcauley-Clark, Erica" u="1"/>
        <s v="Frasineanu, Adriana" u="1"/>
        <s v="Lai, Audrey" u="1"/>
        <s v="Smith, Melanie" u="1"/>
        <s v="Martins, Marcela" u="1"/>
        <s v="Taghaviesfandouni, Neda" u="1"/>
        <s v="Palmer, Rose" u="1"/>
        <s v="Hemaya, Rosemary" u="1"/>
        <s v="Shankelton, Nerida" u="1"/>
        <s v="Hansford, Kim" u="1"/>
        <s v="Dekkers, Anne" u="1"/>
        <s v="Sallato Vargas, Nicole" u="1"/>
        <s v="Clayton, Pollyanna" u="1"/>
        <s v="Soliman, Monica" u="1"/>
        <s v="Wittmack, Sarah" u="1"/>
        <s v="Fuller, Emily" u="1"/>
        <s v="Sood, Shaman" u="1"/>
        <s v="Noke, Melissa" u="1"/>
        <s v="Comelek, Okan" u="1"/>
        <s v="Shoji, Sheeny" u="1"/>
        <s v="Macahilig, Michael" u="1"/>
        <s v="Batty, Craig" u="1"/>
        <s v="Pinto, Cletus" u="1"/>
        <s v="Foo, Poppy" u="1"/>
        <s v="Karagiannakis, Benjamin" u="1"/>
        <s v="Carroll, David" u="1"/>
        <s v="Petrou, Anastasia" u="1"/>
        <s v="Cargill, Rebecca" u="1"/>
        <s v="Limogmog, Vincent" u="1"/>
        <s v="Ho, Wynne" u="1"/>
        <s v="Paz-Filho, Gilberto" u="1"/>
        <s v="So, Richie" u="1"/>
        <s v="Jarman, Luke" u="1"/>
        <s v="Trinh, Jimmy" u="1"/>
        <s v="Zvirblis, Priscilla" u="1"/>
        <s v="Khanna, Gauri" u="1"/>
        <s v="Wong, Anita" u="1"/>
        <s v="Min, Rachel" u="1"/>
        <s v="GUZ, Gabriela" u="1"/>
        <s v="Wheatley, Andrew" u="1"/>
        <s v="MARRON, Jessica" u="1"/>
        <s v="Reason, Sally" u="1"/>
        <s v="Evans, Melanie" u="1"/>
        <s v="Szomor, Balazs" u="1"/>
        <s v="Zhan, Minhao" u="1"/>
        <s v="Pahlow, Maxwell" u="1"/>
        <s v="Tulloch, Jane" u="1"/>
        <s v="Dolor, Katherine" u="1"/>
        <s v="Farquhar, Lisa" u="1"/>
        <s v="Su, Steve" u="1"/>
        <s v="HOLDING, Robert" u="1"/>
        <s v="Knezevic, Helena" u="1"/>
        <s v="Hodge, Stefanie" u="1"/>
        <s v="Sadek, Christina" u="1"/>
        <s v="Skillecorn, Matthias" u="1"/>
        <s v="Zhang, Jin" u="1"/>
        <s v="Milner, Fiona" u="1"/>
        <s v="Andrae, Michelle" u="1"/>
        <s v="Chen, Yafen" u="1"/>
        <s v="O'Donoghue, Sinead" u="1"/>
        <s v="GUINDI, Nancy" u="1"/>
        <s v="Kim, Soojin" u="1"/>
        <s v="Hancock, Benjamin" u="1"/>
        <s v="Geredov, Angela" u="1"/>
        <s v="Geleta, Bekesho" u="1"/>
        <s v="Clarke, Mitchell" u="1"/>
        <s v="Winter, Jamie" u="1"/>
        <s v="Mak, Willy" u="1"/>
        <s v="Hayne, Dannielle" u="1"/>
        <s v="Little, Simon" u="1"/>
        <s v="Spurr, Terrence" u="1"/>
        <s v="Amarasena, Samath" u="1"/>
        <s v="Lau, Lik" u="1"/>
        <s v="Kim, Kate" u="1"/>
        <s v="Wray-McCann, Olivia" u="1"/>
        <s v="Sampaio Santos, Laila" u="1"/>
        <s v="Bonaccorso, Oliver" u="1"/>
        <s v="Castles, Ashleigh" u="1"/>
        <s v="Hale, Gareth" u="1"/>
        <s v="Elgamal, Anthony" u="1"/>
        <s v="Richards-Jones, Scott" u="1"/>
        <s v="Schwarz, Christian" u="1"/>
        <s v="Espe, Eunice" u="1"/>
        <s v="Harvey, Caitlin" u="1"/>
        <s v="Li, Ka" u="1"/>
        <s v="Woodward, Elisabeth" u="1"/>
        <s v="Sawford, Felicity" u="1"/>
        <s v="Lei, Chloe" u="1"/>
        <s v="WYLLIE, Hannah" u="1"/>
        <s v="Ciccarelli, Marie" u="1"/>
        <s v="Keith, Sonia" u="1"/>
        <s v="Leong, Ching" u="1"/>
        <s v="Power, George" u="1"/>
        <s v="Blanchard, Marcelo" u="1"/>
        <s v="Fenelon, Maria" u="1"/>
        <s v="Greaves, Mark" u="1"/>
        <s v="Gavljak, Kate" u="1"/>
        <s v="Nguyen, Martin" u="1"/>
        <s v="Carbone, Bruno" u="1"/>
        <s v="Chen, Brianna" u="1"/>
        <s v="Georgiou, Natasha" u="1"/>
        <s v="Chien, Tirian" u="1"/>
        <s v="Suprana, Ingrid" u="1"/>
        <s v="Steer, Benjamin" u="1"/>
        <s v="Duhan, Niketa" u="1"/>
        <s v="Tee, Zhuang" u="1"/>
        <s v="Donnelly, Andrew" u="1"/>
        <s v="Nicotra, Lauren" u="1"/>
        <s v="Gabriel, Adam" u="1"/>
        <s v="Pegoraro, Taylor" u="1"/>
        <s v="Correa, Meagan" u="1"/>
        <s v="Zhang, Jing" u="1"/>
        <s v="LUPIS, Kristina" u="1"/>
        <s v="Naumovic, Biljana" u="1"/>
        <s v="Shao, Yu" u="1"/>
        <s v="LE MARCHAND LEE, Floriane" u="1"/>
        <s v="Prasad, Sheekha" u="1"/>
        <s v="Abdul-Aziz, Muslihudeen" u="1"/>
        <s v="Rafiee, Sia" u="1"/>
        <s v="Karam, Michael" u="1"/>
        <s v="Staney, Neeraja" u="1"/>
        <s v="Zivanovic, Rea" u="1"/>
        <s v="Freson, Brandon" u="1"/>
        <s v="Earl, Claudia" u="1"/>
        <s v="Parker, Gabrielle" u="1"/>
        <s v="Zhang, Ning" u="1"/>
        <s v="Nguyen, Vanessa" u="1"/>
        <s v="Sim, Justin" u="1"/>
        <s v="Strangio, Andrew" u="1"/>
        <s v="Li, Yiwen" u="1"/>
        <s v="Young, Nicole-Sohail" u="1"/>
        <s v="Hammer, Larissa" u="1"/>
        <s v="Dallman, Yvonne" u="1"/>
        <s v="Ghassemi, Fatemeh" u="1"/>
        <s v="Sequeira, Vanessa" u="1"/>
        <s v="Wan, Andre" u="1"/>
        <s v="Truong, Thi" u="1"/>
        <s v="Dharmawi, Yen" u="1"/>
        <s v="Danh, Kim" u="1"/>
        <s v="Murray, Emma" u="1"/>
        <s v="O'Brien, Wayne" u="1"/>
        <s v="Wasylak, Stephanie" u="1"/>
        <s v="Leong, Chloe" u="1"/>
        <s v="Carroll, Layla" u="1"/>
        <s v="Kelleher, Aileen" u="1"/>
        <s v="Triglone, Erin" u="1"/>
        <s v="Roberts, Joanne" u="1"/>
        <s v="DE CASTRO, Joana" u="1"/>
        <s v="Chandrashekar, Vinil" u="1"/>
        <s v="Tang, Phillip" u="1"/>
        <s v="Prades, Menche" u="1"/>
        <s v="Granzow, Steven" u="1"/>
        <s v="Willacey, Cornelius" u="1"/>
        <s v="Pillay, Thiloshini" u="1"/>
        <s v="Garcia, Richellou" u="1"/>
        <s v="Toh, Yi-Han" u="1"/>
        <s v="Hensman, Katherine" u="1"/>
        <s v="Kop, David" u="1"/>
        <s v="Moore, Alexander" u="1"/>
        <s v="Gal, Anna" u="1"/>
        <s v="Lewis, Melinda" u="1"/>
        <s v="Leahy, Georgia" u="1"/>
        <s v="Pontre, Sally" u="1"/>
        <s v="Thomas, Laura" u="1"/>
        <s v="Rule, Emma Marie" u="1"/>
        <s v="Chakiath, Rosemary" u="1"/>
        <s v="Fossati, Ilaria" u="1"/>
        <s v="Sandhu, Kirandeep" u="1"/>
        <s v="Manolitsas, Paul" u="1"/>
        <s v="Sahani, Nikunj" u="1"/>
        <s v="Dunstan, Rosemary" u="1"/>
        <s v="Petkovich, Peter" u="1"/>
        <s v="Woodland, Bridget" u="1"/>
        <s v="White, Marcus" u="1"/>
        <s v="Schroeter, Amanda" u="1"/>
        <s v="Ham, Alicia" u="1"/>
        <s v="Taylor, Sophie" u="1"/>
        <s v="Howard, Mark" u="1"/>
        <s v="Glase, Kathryn" u="1"/>
        <s v="Sutton, Kelly" u="1"/>
        <s v="Shaw, Warwick" u="1"/>
        <s v="Menzies, Brooke" u="1"/>
        <s v="Majumdar, Gautam" u="1"/>
        <s v="Marjanovic, Maja" u="1"/>
        <s v="Edmeades, Donovan" u="1"/>
        <s v="De-Kauwe, Keshini" u="1"/>
        <s v="Berkhout, Kim" u="1"/>
        <s v="Grinceri, Scott" u="1"/>
        <s v="Le, Maria" u="1"/>
        <s v="Yeoh, Ai" u="1"/>
        <s v="Chung, Alan" u="1"/>
        <s v="Chapman, Sarah" u="1"/>
        <s v="Granger, Troy" u="1"/>
        <s v="Helu, Tunisha" u="1"/>
        <s v="Caffrey, Jade" u="1"/>
        <s v="Bolan, Anita" u="1"/>
        <s v="Yin, Jordan" u="1"/>
        <s v="Mehra, Divya" u="1"/>
        <s v="Rofe, Christopher" u="1"/>
        <s v="Porschmann, Vicki" u="1"/>
        <s v="Au-Yeung, Keegan" u="1"/>
        <s v="Musulin, Wendy" u="1"/>
        <s v="Tzelepis, Dimi" u="1"/>
        <s v="Rogers, Loretta" u="1"/>
        <s v="Chung, Karen" u="1"/>
        <s v="Wirawan, Cynthia" u="1"/>
        <s v="Griffin, Maddison" u="1"/>
        <s v="Gaucher, Romain" u="1"/>
        <s v="Sedrak, Lynette" u="1"/>
        <s v="Brooke, Alea" u="1"/>
        <s v="Pilot, Jean Luc" u="1"/>
        <s v="Doggett, Cameron" u="1"/>
        <s v="De Smet, Jo" u="1"/>
        <s v="Bhalla, Nandika" u="1"/>
        <s v="Okhde, Shekhar" u="1"/>
        <s v="Chiu, Linda" u="1"/>
        <s v="Muir, Adam" u="1"/>
        <s v="Grant, Nadia" u="1"/>
        <s v="Lee, Tim" u="1"/>
        <s v="Booth, Leon" u="1"/>
        <s v="Peterson, Fiona" u="1"/>
        <s v="Ketelaar, Michael" u="1"/>
        <s v="Dummett, James" u="1"/>
        <s v="Mowbray, Michelle" u="1"/>
        <s v="Parker, Sofie" u="1"/>
        <s v="Stojanovska, Vanesa" u="1"/>
        <s v="TOOLEY, Hannah" u="1"/>
        <s v="Gurgis, Fadi" u="1"/>
        <s v="O'Connor, David" u="1"/>
        <s v="Mishra, Shilpesh" u="1"/>
        <s v="Krmac, Kathleen" u="1"/>
        <s v="Watt, Tracy" u="1"/>
        <s v="SIGGINS, SARAH" u="1"/>
        <s v="High, Laura" u="1"/>
        <s v="Guthrie, Samantha" u="1"/>
        <s v="Hudson, Gemma" u="1"/>
        <s v="Ngo, Chi" u="1"/>
        <s v="Diaz-Bauste, Megan" u="1"/>
        <s v="McGeachie, Andrew" u="1"/>
        <s v="Barsic, Malisa" u="1"/>
        <s v="Harris, Leanne" u="1"/>
        <s v="Hanna, Janelle" u="1"/>
        <s v="Borrell, Sarah" u="1"/>
        <s v="Bell, Philip" u="1"/>
        <s v="Xu, Weixing" u="1"/>
        <s v="Ishak, Christina" u="1"/>
        <s v="Infantino, Simona" u="1"/>
        <s v="Phasey, Rebecca" u="1"/>
        <s v="Pang, Lee-Mei" u="1"/>
        <s v="Chen, Qiuling" u="1"/>
        <s v="Wang, Danyu" u="1"/>
        <s v="Pickavance, Sarah" u="1"/>
        <s v="Franklin, Catherine" u="1"/>
        <s v="Mikhail, Jessica" u="1"/>
        <s v="Alvarez, Ira" u="1"/>
        <s v="Fernandez, Dominic" u="1"/>
        <s v="Levetan, Carly" u="1"/>
        <s v="Tucker, Penelope" u="1"/>
        <s v="Pal, Sonelina" u="1"/>
        <s v="Cohen, David" u="1"/>
        <s v="Shenoda, Medhat" u="1"/>
        <s v="Cunningham, Shura" u="1"/>
        <s v="Modi, Mayank" u="1"/>
        <s v="Ibrahim, Mariam" u="1"/>
        <s v="Yu, Philip" u="1"/>
        <s v="Andrews, Rebecca" u="1"/>
        <s v="Mumford, Sally" u="1"/>
        <s v="Pruszkowski, David" u="1"/>
        <s v="Morgan, Dale" u="1"/>
        <s v="Bowrey, Hannah" u="1"/>
        <s v="Jolic, Rosemary" u="1"/>
        <s v="VOEGELI, Urs" u="1"/>
        <s v="Buchtmann, Kyle" u="1"/>
        <s v="McGeachie, Marija" u="1"/>
        <s v="Wyldeck, Adam" u="1"/>
        <s v="Morgan, Aileen" u="1"/>
        <s v="Janukowicz, Dawn" u="1"/>
        <s v="Patel, Priyanka" u="1"/>
        <s v="Arachchige, Gayan" u="1"/>
        <s v="Vos, Annette" u="1"/>
        <s v="Browne, Georgina" u="1"/>
        <s v="Quinn, Steven" u="1"/>
        <s v="Khaov, Anna" u="1"/>
        <s v="Barcelos de Oliveira, Lucas" u="1"/>
        <s v="Holm Rannaleet, Elizabeth" u="1"/>
        <s v="Esterhuizen, Ernistus" u="1"/>
        <s v="Daskal, Alexandra" u="1"/>
        <s v="Mcelroy, Janine" u="1"/>
        <s v="D'Heureux, Michelle" u="1"/>
        <s v="Bradley, Jennifer" u="1"/>
        <s v="Wilkinson, Loren" u="1"/>
        <s v="Joks, Gero" u="1"/>
        <s v="Richens, Elizabeth" u="1"/>
        <s v="Steinmetz, Jennifer" u="1"/>
        <s v="Krueger, Andrea" u="1"/>
        <s v="Burkin, Michael" u="1"/>
        <s v="Wilkinson, Amy" u="1"/>
        <s v="Desmond, Marcus" u="1"/>
        <s v="Sanber, Ramez" u="1"/>
        <s v="Trovato, Lauren" u="1"/>
        <s v="Paolozza, Tony" u="1"/>
        <s v="Fernandez, Hazel" u="1"/>
        <s v="Andrade, Dianna" u="1"/>
        <s v="Vyrovshchikova, Anna" u="1"/>
        <s v="Lambert-Iyer, Rhea" u="1"/>
        <s v="Walker-Booth, Monique" u="1"/>
        <s v="Hourigan, Christopher" u="1"/>
        <s v="Revilla, Marcos" u="1"/>
        <s v="Vaughan, Nicola" u="1"/>
        <s v="Huang, Hsun-Wei" u="1"/>
        <s v="Mardirossian, Loucineh" u="1"/>
        <s v="Vlassis, Marie" u="1"/>
        <s v="Honore, Vincent" u="1"/>
        <s v="Kessler, Stephanie" u="1"/>
        <s v="Cowley, Lex" u="1"/>
        <s v="Yager, Brad" u="1"/>
        <s v="CALDWELL, Abbey" u="1"/>
        <s v="Argent, Mellini" u="1"/>
        <s v="Cheah, Esther" u="1"/>
        <s v="Kesarwani, Vidhishri" u="1"/>
        <s v="Camus, Michelle" u="1"/>
        <s v="Krishna, Priyanka" u="1"/>
        <s v="Parker, Elizabeth" u="1"/>
        <s v="Mistry, Nayna" u="1"/>
        <s v="Spiers, Stefanie" u="1"/>
        <s v="Bozinovski, Elizabeth" u="1"/>
        <s v="Zeng, Zhen" u="1"/>
        <s v="Jones, Daniel" u="1"/>
        <s v="Young, Shileen" u="1"/>
        <s v="Best, Alexander" u="1"/>
        <s v="Clarke, Meaghan" u="1"/>
        <s v="Wendimu, Bekesho" u="1"/>
        <s v="Englund, Stuart" u="1"/>
        <s v="Avico, Madeleine" u="1"/>
        <s v="Veloo, Sarasaghana" u="1"/>
        <s v="Rodriguez, Allan" u="1"/>
        <s v="Cable, Michelle" u="1"/>
        <s v="Granata, Nancy" u="1"/>
        <s v="Lee, Katherine" u="1"/>
        <s v="Darck, Daline" u="1"/>
        <s v="Chung, Sy" u="1"/>
        <s v="Javed, Reem" u="1"/>
        <s v="Ryan, Martina" u="1"/>
        <s v="Nour, Julie" u="1"/>
        <s v="Bounds, Craig" u="1"/>
        <s v="Mason, Anne" u="1"/>
        <s v="Maranta, Debra" u="1"/>
        <s v="Costello, Sally" u="1"/>
        <s v="Yeo, Anthony" u="1"/>
        <s v="McGovern, Emily" u="1"/>
        <s v="Everett, Kate" u="1"/>
        <s v="Dowling, Sharon" u="1"/>
        <s v="Fragoudakis, Irene" u="1"/>
        <s v="Wai, Simon" u="1"/>
        <s v="Fischer, Konrad" u="1"/>
        <s v="Kyriakou, Tammy" u="1"/>
        <s v="Dela Caza, Phillip" u="1"/>
        <s v="Ioannou, Marissa" u="1"/>
        <s v="Eikli, Maeve" u="1"/>
        <s v="Paterson, Heather" u="1"/>
        <s v="Gerungan, Poppy" u="1"/>
        <s v="Kudva, Anupa" u="1"/>
        <s v="Daykin, Trevor" u="1"/>
        <s v="Newman, Shuna" u="1"/>
        <s v="Chung, Hay" u="1"/>
        <s v="Butt, Hassan" u="1"/>
        <s v="Scott, Mark" u="1"/>
        <s v="Toscani, Valeria" u="1"/>
        <s v="Bayas, Maree" u="1"/>
        <s v="Bhalla, Amanpreet" u="1"/>
        <s v="Langford, Jane" u="1"/>
        <s v="Borges, Sasha" u="1"/>
        <s v="Prajapati, Nirav" u="1"/>
        <s v="Cawston, Nicole" u="1"/>
        <s v="Beltran Vilardy, Jose" u="1"/>
        <s v="Castroverde, Ritz" u="1"/>
        <s v="Mcmahon, Sam" u="1"/>
        <s v="Hertel, Judy" u="1"/>
        <s v="Chan, Natalie" u="1"/>
        <s v="Binetsky, Jacqueline" u="1"/>
        <s v="Seeto, Patricia" u="1"/>
        <s v="Mylott, Brian" u="1"/>
        <s v="Lin, Jo-Fan" u="1"/>
        <s v="Kendal, Susan" u="1"/>
        <s v="Do, Madeleine" u="1"/>
        <s v="Sheppard, Fiona" u="1"/>
        <s v="Cook, Kay" u="1"/>
        <s v="Bhatacharya, Rupsha" u="1"/>
        <s v="Dutta, Akanksha" u="1"/>
        <s v="Wong, Michelle" u="1"/>
        <s v="Ang, Virginia" u="1"/>
        <s v="Lai, Stephen" u="1"/>
        <s v="Manning, Paige" u="1"/>
        <s v="Merani, Deepak" u="1"/>
        <s v="Vivero, Cristina" u="1"/>
        <s v="NAUMOVIC," u="1"/>
        <s v="Farrugia, Nicola" u="1"/>
        <s v="Collins, Michael" u="1"/>
        <s v="Bloomfield, Paul" u="1"/>
        <s v="Launchbury, Jane" u="1"/>
        <s v="HATFIELD, Jackilyn" u="1"/>
        <s v="Tahtaci, Gamze" u="1"/>
        <s v="Peters, Kate" u="1"/>
        <s v="Menheniott, Trevelyan" u="1"/>
        <s v="Stuart, Alison L" u="1"/>
        <s v="Guz, Gabriel" u="1"/>
        <s v="Bhog, Jiya" u="1"/>
        <s v="Acar, Mustafa" u="1"/>
        <s v="Walsh, Kieren" u="1"/>
        <s v="Atanassoff, Imogen" u="1"/>
        <s v="Peirce, Amy" u="1"/>
        <s v="Clohessy, Helia" u="1"/>
        <s v="Thakur, Kavita" u="1"/>
        <s v="Mohapatra, Sayak" u="1"/>
        <s v="Schou, Manjula" u="1"/>
        <s v="Stephenson, Todd" u="1"/>
        <s v="Bowden, Lisa" u="1"/>
        <s v="Lotfi, Leila" u="1"/>
        <s v="Diasinos, Francine" u="1"/>
        <s v="Moore, Peter" u="1"/>
        <s v="Vazquez, Rebecca" u="1"/>
        <s v="Creagh Chapman, Sarah" u="1"/>
        <s v="Simons, Anita" u="1"/>
        <s v="Pratley, Jade" u="1"/>
        <s v="Aggarwal, Ujjwal" u="1"/>
        <s v="Alexander, Sarah" u="1"/>
        <s v="Galea, Joanne" u="1"/>
        <s v="Babich, Velimir" u="1"/>
        <s v="Li, Kaiyang" u="1"/>
        <s v="Roach, Adam" u="1"/>
        <s v="Fatkina, Anna" u="1"/>
        <s v="Xavier, Michella" u="1"/>
        <s v="Lipson, Kelly" u="1"/>
        <s v="Panthaky, Anya" u="1"/>
        <s v="Corrente, Rita" u="1"/>
        <s v="Jones, Harriet" u="1"/>
        <s v="Ghosh, Pallavi" u="1"/>
        <s v="Giobbi, Paola" u="1"/>
        <s v="Nemcova, Karin" u="1"/>
        <s v="Hadusek, Meagan" u="1"/>
        <s v="Walsh, Eve" u="1"/>
        <s v="Ng, Wan" u="1"/>
        <s v="Ludowyke, Russell" u="1"/>
        <s v="Rintoul, Sally" u="1"/>
        <s v="Williams, Peter" u="1"/>
        <s v="Arnott, Kerri-Ann" u="1"/>
        <s v="Marsden, Leigh-Ann" u="1"/>
        <s v="Turner, Michelle" u="1"/>
        <s v="Sirote, Chris" u="1"/>
        <s v="Horstman, Robert" u="1"/>
        <s v="Dash, Theresa" u="1"/>
        <s v="Camara, Marie" u="1"/>
        <s v="Guan, Nuochen" u="1"/>
        <s v="Tan, Jasmine" u="1"/>
        <s v="Jones, Josephine" u="1"/>
        <s v="Kim, Alexander" u="1"/>
        <s v="Becker, Rachael" u="1"/>
        <s v="Wieliczko, Guillaume" u="1"/>
        <s v="Katz, Malu" u="1"/>
        <s v="Braendler, June" u="1"/>
        <s v="Joffe, Renay" u="1"/>
        <s v="Babikian, Taline" u="1"/>
        <s v="Smith, Elisabeth" u="1"/>
        <s v="McElroy, Patrick" u="1"/>
        <s v="Gray, Stephen" u="1"/>
        <s v="Connell, Katherine" u="1"/>
        <s v="Castro, Rodrigo" u="1"/>
        <s v="McNeil, Martin" u="1"/>
        <s v="MacDowell, Flavia" u="1"/>
        <s v="Osborne, Belinda" u="1"/>
        <s v="Abernethy, Skye" u="1"/>
        <s v="Fallon, Jonathan" u="1"/>
        <s v="Jaffrey, Shane" u="1"/>
        <s v="Jackson, Faye" u="1"/>
        <s v="Saberian, Sina" u="1"/>
        <s v="Velayuthen, Mark" u="1"/>
        <s v="Shahid, Muhammad" u="1"/>
        <s v="Cano, Felipe" u="1"/>
        <s v="Virdi, Charenpreet" u="1"/>
        <s v="Francia, Jennifer" u="1"/>
        <s v="Emp_Name" u="1"/>
        <s v="Thomas, April" u="1"/>
        <s v="Kennedy, Rebecca" u="1"/>
        <s v="Toh, Jared" u="1"/>
        <s v="Nielsen, Timothy" u="1"/>
        <s v="Phillips, Carli" u="1"/>
        <s v="Walters, Nathan" u="1"/>
        <s v="Ramos, Iana" u="1"/>
        <s v="Cramer, Liezel" u="1"/>
        <s v="Lee, Justine" u="1"/>
        <s v="Gajapathi, Shweta" u="1"/>
        <s v="Slade, Kathryn" u="1"/>
        <s v="Li, Hanhui" u="1"/>
        <s v="Ohlsson Teague, Maria" u="1"/>
        <s v="Rijgersberg-von Stockhausen, Sigrid" u="1"/>
        <s v="Pepkin, Alexander" u="1"/>
        <s v="Zhao, Joanna" u="1"/>
        <s v="Jans, Kim" u="1"/>
        <s v="Vargas, Nicole" u="1"/>
        <s v="Betts, Paull" u="1"/>
        <s v="Lake, Adele" u="1"/>
        <s v="Stockwell, Alexis" u="1"/>
        <s v="Kovit, Chalisa" u="1"/>
        <s v="Tyagi, Sharad" u="1"/>
        <s v="Nanayakkara, Muditha" u="1"/>
        <s v="Crompton, James" u="1"/>
        <s v="Bertoldo, Neil" u="1"/>
        <s v="Gliddon, Judith" u="1"/>
        <s v="Kerr, Jordana" u="1"/>
        <s v="Tambakis, Carrie" u="1"/>
        <s v="Butenko, Ulyana" u="1"/>
        <s v="Deguet, Karen" u="1"/>
        <s v="Pochranowicz, Katarzyna" u="1"/>
        <s v="Galarosa, Menche" u="1"/>
        <s v="Doan, Thi" u="1"/>
        <s v="Bhoola, Satish" u="1"/>
        <s v="Chakik, Heba" u="1"/>
        <s v="Vo, Simon" u="1"/>
        <s v="Wijenaike, Dilini" u="1"/>
        <s v="Gilchrist, Darrin" u="1"/>
        <s v="Kepper, Melanie" u="1"/>
        <s v="Hamilton, Gretchen" u="1"/>
        <s v="Chaudhry, Samiha" u="1"/>
        <s v="Clerke, James" u="1"/>
        <s v="Gebhardt, Florian" u="1"/>
        <s v="Slattery, Georgina" u="1"/>
        <s v="Prendergast, Russell" u="1"/>
        <s v="Hess, Matthias" u="1"/>
        <s v="Traynor, Kathleen" u="1"/>
        <s v="Pollard, Lauren" u="1"/>
        <s v="Ong, Eugene" u="1"/>
        <s v="Kassiotes, Weronica" u="1"/>
        <s v="Hussain, Nadia" u="1"/>
        <s v="Wai, Chen" u="1"/>
        <s v="Wu, Ya-Huan" u="1"/>
        <s v="La Spina, Marissa" u="1"/>
      </sharedItems>
    </cacheField>
    <cacheField name="Gender" numFmtId="0">
      <sharedItems containsNonDate="0" containsString="0" containsBlank="1"/>
    </cacheField>
    <cacheField name="Age" numFmtId="0">
      <sharedItems containsNonDate="0" containsString="0" containsBlank="1"/>
    </cacheField>
    <cacheField name="EEO_BPlace" numFmtId="0">
      <sharedItems containsNonDate="0" containsString="0" containsBlank="1"/>
    </cacheField>
    <cacheField name="EEO_1stL" numFmtId="0">
      <sharedItems containsNonDate="0" containsString="0" containsBlank="1"/>
    </cacheField>
    <cacheField name="Aust Aboriginal TSI" numFmtId="0">
      <sharedItems containsNonDate="0" containsString="0" containsBlank="1"/>
    </cacheField>
    <cacheField name="Born in Australia" numFmtId="0">
      <sharedItems containsNonDate="0" containsString="0" containsBlank="1"/>
    </cacheField>
    <cacheField name="Year Of Arrival" numFmtId="0">
      <sharedItems containsNonDate="0" containsString="0" containsBlank="1"/>
    </cacheField>
    <cacheField name="Age on Arrival" numFmtId="0">
      <sharedItems containsNonDate="0" containsString="0" containsBlank="1"/>
    </cacheField>
    <cacheField name="English First Language" numFmtId="0">
      <sharedItems containsNonDate="0" containsString="0" containsBlank="1"/>
    </cacheField>
    <cacheField name="NESB Status" numFmtId="0">
      <sharedItems containsNonDate="0" containsString="0" containsBlank="1"/>
    </cacheField>
    <cacheField name="Eng 1st Language Parents" numFmtId="0">
      <sharedItems containsNonDate="0" containsString="0" containsBlank="1"/>
    </cacheField>
    <cacheField name="Eng 1st Language Mother" numFmtId="0">
      <sharedItems containsNonDate="0" containsString="0" containsBlank="1"/>
    </cacheField>
    <cacheField name="Eng 1st Language Father" numFmtId="0">
      <sharedItems containsNonDate="0" containsString="0" containsBlank="1"/>
    </cacheField>
    <cacheField name="Disability Lasting &gt; 2yrs" numFmtId="0">
      <sharedItems containsNonDate="0" containsString="0" containsBlank="1"/>
    </cacheField>
    <cacheField name="EEO Field 11" numFmtId="0">
      <sharedItems containsNonDate="0" containsString="0" containsBlank="1"/>
    </cacheField>
    <cacheField name="EEO Field 12" numFmtId="0">
      <sharedItems containsNonDate="0" containsString="0" containsBlank="1"/>
    </cacheField>
    <cacheField name="Posn_No" numFmtId="0">
      <sharedItems containsBlank="1"/>
    </cacheField>
    <cacheField name="Posn_Title" numFmtId="0">
      <sharedItems containsBlank="1"/>
    </cacheField>
    <cacheField name="Locn" numFmtId="0">
      <sharedItems containsBlank="1"/>
    </cacheField>
    <cacheField name="Rpt_Cat" numFmtId="0">
      <sharedItems containsBlank="1"/>
    </cacheField>
    <cacheField name="Employ_Type" numFmtId="0">
      <sharedItems containsBlank="1"/>
    </cacheField>
    <cacheField name="Attend_Type" numFmtId="0">
      <sharedItems containsBlank="1"/>
    </cacheField>
    <cacheField name="Job_Code" numFmtId="0">
      <sharedItems containsBlank="1"/>
    </cacheField>
    <cacheField name="Term_in_Pay" numFmtId="0">
      <sharedItems containsBlank="1"/>
    </cacheField>
    <cacheField name="Commence_Payroll" numFmtId="0">
      <sharedItems containsBlank="1"/>
    </cacheField>
    <cacheField name="Length_Serv" numFmtId="0">
      <sharedItems containsString="0" containsBlank="1" containsNumber="1" minValue="0" maxValue="27.4"/>
    </cacheField>
    <cacheField name="Account" numFmtId="0">
      <sharedItems containsString="0" containsBlank="1" containsNumber="1" containsInteger="1" minValue="122" maxValue="65801000" count="25">
        <n v="61515201"/>
        <n v="61524909"/>
        <n v="21400119"/>
        <n v="61526102"/>
        <n v="61525301"/>
        <n v="61527901"/>
        <n v="61524905"/>
        <n v="21400113"/>
        <n v="61527915"/>
        <n v="61515601"/>
        <n v="61524923"/>
        <n v="21222009"/>
        <n v="29101901"/>
        <n v="61519906"/>
        <n v="21222006"/>
        <n v="65801000"/>
        <n v="61515603"/>
        <n v="21400128"/>
        <n v="21321001"/>
        <m/>
        <n v="11628303" u="1"/>
        <n v="19160001" u="1"/>
        <n v="512" u="1"/>
        <n v="61519903" u="1"/>
        <n v="122" u="1"/>
      </sharedItems>
    </cacheField>
    <cacheField name="Posting" numFmtId="0">
      <sharedItems containsBlank="1" count="6">
        <s v="DEBIT"/>
        <s v="CREDIT"/>
        <m/>
        <s v="Proposed CC" u="1"/>
        <s v="C0731" u="1"/>
        <s v="C0910A" u="1"/>
      </sharedItems>
    </cacheField>
    <cacheField name="Primary" numFmtId="0">
      <sharedItems containsString="0" containsBlank="1" containsNumber="1" containsInteger="1" minValue="210" maxValue="920"/>
    </cacheField>
    <cacheField name="Cat_1" numFmtId="0">
      <sharedItems containsBlank="1"/>
    </cacheField>
    <cacheField name="Cat_2" numFmtId="0">
      <sharedItems containsBlank="1" containsMixedTypes="1" containsNumber="1" containsInteger="1" minValue="820" maxValue="169600" count="91">
        <s v="C1032"/>
        <m/>
        <s v="C0831"/>
        <s v="C0901"/>
        <s v="C0439"/>
        <s v="C0625"/>
        <s v="C1017"/>
        <s v="C0619"/>
        <s v="C1034"/>
        <s v="C1025"/>
        <s v="C0402"/>
        <s v="C0832"/>
        <s v="C0442"/>
        <s v="C0830"/>
        <s v="C0906"/>
        <s v="C0443"/>
        <s v="C0820"/>
        <s v="C0720"/>
        <s v="C0496"/>
        <s v="C0490"/>
        <s v="C0735"/>
        <s v="C0762"/>
        <s v="C0155"/>
        <s v="C1035"/>
        <s v="C0800"/>
        <s v="C0816"/>
        <s v="C0731"/>
        <s v="C1037"/>
        <s v="C0944J"/>
        <s v="C0700"/>
        <s v="C0940J"/>
        <s v="C0002"/>
        <s v="C0010"/>
        <s v="C0702"/>
        <s v="C0895"/>
        <s v="C0879"/>
        <s v="C0777"/>
        <s v="C0640"/>
        <s v="C0779"/>
        <s v="CC0709"/>
        <s v="C0810"/>
        <s v="C0850"/>
        <s v="C0750"/>
        <s v="C0684"/>
        <s v="C0907"/>
        <s v="C0945"/>
        <s v="C0778"/>
        <s v="C0808"/>
        <s v="C0441"/>
        <s v="C0760"/>
        <s v="C0495"/>
        <s v="C1036"/>
        <s v="C1043"/>
        <s v="C0770"/>
        <s v="C0411A"/>
        <s v="C0405"/>
        <s v="C0910A"/>
        <s v="C0768"/>
        <s v="C0883"/>
        <s v="C0852"/>
        <s v="C0878"/>
        <s v="C0764"/>
        <s v="C0797"/>
        <s v="C0796"/>
        <s v="C0708"/>
        <s v="C0787"/>
        <s v="C0801"/>
        <s v="C0784"/>
        <s v="C1038"/>
        <s v="C1053"/>
        <s v="C0900"/>
        <s v="C1033"/>
        <s v="C0211"/>
        <s v="C0970"/>
        <s v="C1040"/>
        <s v="C0956"/>
        <s v="C1057"/>
        <s v="C0791"/>
        <s v="C0942"/>
        <s v="C0598"/>
        <s v="C0786"/>
        <s v="C0741"/>
        <s v="C1000"/>
        <s v="C0828"/>
        <n v="167808" u="1"/>
        <n v="162038" u="1"/>
        <n v="169600" u="1"/>
        <n v="161500" u="1"/>
        <n v="161102" u="1"/>
        <n v="167981" u="1"/>
        <n v="820" u="1"/>
      </sharedItems>
    </cacheField>
    <cacheField name="Cat_3" numFmtId="0">
      <sharedItems containsNonDate="0" containsString="0" containsBlank="1"/>
    </cacheField>
    <cacheField name="Cat_4" numFmtId="0">
      <sharedItems containsNonDate="0" containsString="0" containsBlank="1"/>
    </cacheField>
    <cacheField name="Off_Accnt" numFmtId="0">
      <sharedItems containsString="0" containsBlank="1" containsNumber="1" containsInteger="1" minValue="11111013" maxValue="61526102" count="15">
        <n v="21400119"/>
        <n v="21222007"/>
        <n v="11111013"/>
        <n v="21224006"/>
        <n v="11611204"/>
        <n v="21400113"/>
        <n v="61524910"/>
        <n v="61515201"/>
        <n v="29101901"/>
        <n v="21222008"/>
        <n v="21291003"/>
        <n v="21222006"/>
        <n v="19160001"/>
        <m/>
        <n v="61526102" u="1"/>
      </sharedItems>
    </cacheField>
    <cacheField name="Off_Post" numFmtId="0">
      <sharedItems containsBlank="1" count="3">
        <s v="CREDIT"/>
        <s v="DEBIT"/>
        <m/>
      </sharedItems>
    </cacheField>
    <cacheField name="Off_Primary" numFmtId="0">
      <sharedItems containsString="0" containsBlank="1" containsNumber="1" containsInteger="1" minValue="210" maxValue="920"/>
    </cacheField>
    <cacheField name="Off_Cat_1" numFmtId="0">
      <sharedItems containsBlank="1"/>
    </cacheField>
    <cacheField name="Off_Cat_2" numFmtId="0">
      <sharedItems containsBlank="1"/>
    </cacheField>
    <cacheField name="Off_Cat_3" numFmtId="0">
      <sharedItems containsNonDate="0" containsString="0" containsBlank="1"/>
    </cacheField>
    <cacheField name="Off_Cat_4" numFmtId="0">
      <sharedItems containsNonDate="0" containsString="0" containsBlank="1"/>
    </cacheField>
    <cacheField name="Cat_9" numFmtId="0">
      <sharedItems containsString="0" containsBlank="1" containsNumber="1" minValue="-1094.44" maxValue="934.35"/>
    </cacheField>
    <cacheField name="Cost_Grp" numFmtId="0">
      <sharedItems containsString="0" containsBlank="1" containsNumber="1" containsInteger="1" minValue="1" maxValue="9"/>
    </cacheField>
    <cacheField name="Base_Class" numFmtId="0">
      <sharedItems containsBlank="1"/>
    </cacheField>
    <cacheField name="Class_Grp" numFmtId="0">
      <sharedItems containsBlank="1"/>
    </cacheField>
    <cacheField name="Class_Sort" numFmtId="0">
      <sharedItems containsString="0" containsBlank="1" containsNumber="1" containsInteger="1" minValue="999999999" maxValue="999999999"/>
    </cacheField>
    <cacheField name="Increm" numFmtId="0">
      <sharedItems containsBlank="1"/>
    </cacheField>
    <cacheField name="DOF_Txn" numFmtId="0">
      <sharedItems containsNonDate="0" containsString="0" containsBlank="1"/>
    </cacheField>
    <cacheField name="DOF_Frm_Type" numFmtId="0">
      <sharedItems containsNonDate="0" containsString="0" containsBlank="1"/>
    </cacheField>
    <cacheField name="DOF_Frm_No" numFmtId="0">
      <sharedItems containsNonDate="0" containsString="0" containsBlank="1"/>
    </cacheField>
    <cacheField name="DOF_Lne_No" numFmtId="0">
      <sharedItems containsNonDate="0" containsString="0" containsBlank="1"/>
    </cacheField>
    <cacheField name="Txn_Type" numFmtId="0">
      <sharedItems containsBlank="1"/>
    </cacheField>
    <cacheField name="Txn_Code" numFmtId="0">
      <sharedItems containsBlank="1" count="128">
        <s v="NORMAL"/>
        <s v="AUBENC"/>
        <s v="TAX"/>
        <s v="RACC1"/>
        <s v="NET"/>
        <s v="RACCX2"/>
        <s v="RACC5"/>
        <s v="RACCX1"/>
        <s v="JCNSW"/>
        <s v="WCJCMN"/>
        <s v="ALACC"/>
        <s v="ANN"/>
        <s v="GERP"/>
        <s v="JCSA"/>
        <s v="WCJCMS"/>
        <s v="PH"/>
        <s v="E3080"/>
        <s v="E3420"/>
        <s v="D9016"/>
        <s v="D2029"/>
        <s v="T5000"/>
        <s v="T5006"/>
        <s v="T5360"/>
        <s v="LSLACC"/>
        <s v="RACC2"/>
        <s v="RACC6"/>
        <s v="SCK"/>
        <s v="PURLV"/>
        <s v="LSL"/>
        <s v="BANK"/>
        <s v="JCQLD"/>
        <s v="WCJCMQ"/>
        <s v="CARNS"/>
        <s v="JCVIC"/>
        <s v="WCJCMV"/>
        <s v="INSPRE"/>
        <s v="EMPCML"/>
        <s v="EMPCMG"/>
        <s v="NOVLSE"/>
        <s v="RDBS2"/>
        <s v="RDBS6"/>
        <s v="RDBSX3"/>
        <s v="RDBSX2"/>
        <s v="RDBOTE"/>
        <s v="PURTAK"/>
        <s v="BERTRV"/>
        <s v="BEREAV"/>
        <s v="WELLBE"/>
        <s v="RACC3"/>
        <s v="NOVLUX"/>
        <s v="E3882"/>
        <s v="E3140"/>
        <s v="VCSLA"/>
        <s v="CAR"/>
        <s v="CENLNK"/>
        <s v="NORADJ"/>
        <s v="KMATA"/>
        <s v="JCWA"/>
        <s v="WCJCNW"/>
        <s v="PAR"/>
        <s v="PARUPA"/>
        <s v="PARUP"/>
        <s v="GBL"/>
        <s v="RDBS5"/>
        <s v="VOLSCI"/>
        <s v="OTHUP"/>
        <s v="RDBS1"/>
        <s v="RACC4"/>
        <s v="PTNR"/>
        <s v="CHARBT"/>
        <s v="RDBS4"/>
        <s v="WCJCMG"/>
        <s v="WCJCNN"/>
        <s v="GPPL"/>
        <s v="REDUN2"/>
        <s v="ANNTA"/>
        <s v="PREPAY"/>
        <s v="BONSGN"/>
        <s v="TRANS"/>
        <s v="XA"/>
        <s v="COMM"/>
        <s v="ADDHRS"/>
        <s v="EMPREF"/>
        <s v="BONUS"/>
        <m/>
        <s v="LSLTA" u="1"/>
        <s v="KMBTA" u="1"/>
        <s v="ANNTM" u="1"/>
        <s v="PAYADJ" u="1"/>
        <s v="INCENT" u="1"/>
        <s v="E1500" u="1"/>
        <s v="LSLTM" u="1"/>
        <s v="BONAD" u="1"/>
        <s v="EGERP" u="1"/>
        <s v="HDAX" u="1"/>
        <s v="WCNSUP" u="1"/>
        <s v="REDUN3" u="1"/>
        <s v="LSLTMA" u="1"/>
        <s v="E1503" u="1"/>
        <s v="EXAM" u="1"/>
        <s v="JURY" u="1"/>
        <s v="ETP" u="1"/>
        <s v="VCSLB" u="1"/>
        <s v="BONCMP" u="1"/>
        <s v="GCL" u="1"/>
        <s v="OTH" u="1"/>
        <s v="SCL" u="1"/>
        <s v="SALCNS" u="1"/>
        <s v="GYMNR" u="1"/>
        <s v="ANNCO" u="1"/>
        <s v="D2100" u="1"/>
        <s v="RACCXC" u="1"/>
        <s v="CARNS2" u="1"/>
        <s v="SALALL" u="1"/>
        <s v="DIV" u="1"/>
        <s v="WCJCM" u="1"/>
        <s v="MISC" u="1"/>
        <s v="OT15" u="1"/>
        <s v="LIFE" u="1"/>
        <s v="SCJJP" u="1"/>
        <s v="JCACT" u="1"/>
        <s v="E3094" u="1"/>
        <s v="ALLADJ" u="1"/>
        <s v="MERIT" u="1"/>
        <s v="CQUAL" u="1"/>
        <s v="STUDY" u="1"/>
        <s v="E1511" u="1"/>
        <s v="RDBS3" u="1"/>
      </sharedItems>
    </cacheField>
    <cacheField name="Txn_Grp" numFmtId="0">
      <sharedItems containsBlank="1"/>
    </cacheField>
    <cacheField name="Txn_Cat" numFmtId="0">
      <sharedItems containsBlank="1" count="15">
        <s v="ORDINARY"/>
        <s v="MISC ALLOWANCE"/>
        <s v="TAX"/>
        <s v="SUPERANNUATION"/>
        <s v="BANKED"/>
        <s v="EMPLOYER"/>
        <s v="ON COST"/>
        <s v="LEAVE ACCRUAL"/>
        <s v="LEAVE"/>
        <s v="MISC DISBURSEMENT"/>
        <s v="CREDITOR"/>
        <s v="OTHER TIME"/>
        <s v="LEAVE PAYOUT"/>
        <m/>
        <s v="OVERTIME" u="1"/>
      </sharedItems>
    </cacheField>
    <cacheField name="Lve_Type" numFmtId="0">
      <sharedItems containsBlank="1"/>
    </cacheField>
    <cacheField name="Hrs/Units" numFmtId="0">
      <sharedItems containsString="0" containsBlank="1" containsNumber="1" minValue="-2439.33" maxValue="107763"/>
    </cacheField>
    <cacheField name="Rate" numFmtId="0">
      <sharedItems containsString="0" containsBlank="1" containsNumber="1" minValue="-43461" maxValue="107763"/>
    </cacheField>
    <cacheField name="Amount" numFmtId="0">
      <sharedItems containsString="0" containsBlank="1" containsNumber="1" minValue="-75593.460000000006" maxValue="109920.81"/>
    </cacheField>
    <cacheField name="FTE_Dys" numFmtId="0">
      <sharedItems containsString="0" containsBlank="1" containsNumber="1" minValue="-21" maxValue="22.223700000000001"/>
    </cacheField>
    <cacheField name="Date_Frm" numFmtId="0">
      <sharedItems containsNonDate="0" containsDate="1" containsString="0" containsBlank="1" minDate="2025-01-28T00:00:00" maxDate="2025-06-01T00:00:00"/>
    </cacheField>
    <cacheField name="Date_To" numFmtId="0">
      <sharedItems containsNonDate="0" containsDate="1" containsString="0" containsBlank="1" minDate="2025-01-31T00:00:00" maxDate="2025-06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4"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5.78946999999999"/>
    <n v="19360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5.78946999999999"/>
    <n v="-29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1"/>
    <x v="0"/>
    <m/>
    <s v="SALARIED"/>
    <x v="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35"/>
    <n v="6335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816.4"/>
    <n v="816.4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37.44"/>
    <n v="13137.44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3"/>
    <x v="0"/>
    <m/>
    <s v="SALARIED"/>
    <x v="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6.67"/>
    <n v="86.67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3"/>
    <x v="0"/>
    <m/>
    <s v="SALARIED"/>
    <x v="0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408.2"/>
    <n v="408.2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3"/>
    <x v="0"/>
    <m/>
    <s v="SALARIED"/>
    <x v="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33.2199999999998"/>
    <n v="2333.2199999999998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4"/>
    <x v="0"/>
    <m/>
    <s v="SALARIED"/>
    <x v="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116.93"/>
    <n v="5.45E-2"/>
    <n v="1259.869999999999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5"/>
    <x v="0"/>
    <m/>
    <s v="SALARIED"/>
    <x v="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116.93"/>
    <n v="7.0000000000000001E-3"/>
    <n v="161.8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6"/>
    <x v="0"/>
    <m/>
    <s v="SALARIED"/>
    <x v="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6"/>
    <n v="134.96421000000001"/>
    <n v="1727.5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0"/>
    <x v="0"/>
    <m/>
    <s v="SALARIED"/>
    <x v="2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2"/>
    <n v="56.71255"/>
    <n v="8620.31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0"/>
    <x v="0"/>
    <m/>
    <s v="SALARIED"/>
    <x v="2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2999999999999998"/>
    <n v="56.71255"/>
    <n v="-130.44"/>
    <n v="-0.30259999999999998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954"/>
    <n v="195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535.87"/>
    <n v="6535.8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3"/>
    <x v="0"/>
    <m/>
    <s v="SALARIED"/>
    <x v="2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6.69"/>
    <n v="46.6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3"/>
    <x v="0"/>
    <m/>
    <s v="SALARIED"/>
    <x v="2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976.34"/>
    <n v="976.3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4"/>
    <x v="0"/>
    <m/>
    <s v="SALARIED"/>
    <x v="2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9512.9"/>
    <n v="5.45E-2"/>
    <n v="518.450000000000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5"/>
    <x v="0"/>
    <m/>
    <s v="SALARIED"/>
    <x v="2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9512.9"/>
    <n v="7.0000000000000001E-3"/>
    <n v="66.5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6"/>
    <x v="0"/>
    <m/>
    <s v="SALARIED"/>
    <x v="2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64995"/>
    <n v="66.104150000000004"/>
    <n v="770.1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0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03.10678"/>
    <n v="783.61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0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03.10678"/>
    <n v="15672.23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0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3.10678"/>
    <n v="-261.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7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03.10678"/>
    <n v="783.61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1"/>
    <x v="0"/>
    <m/>
    <s v="SALARIED"/>
    <x v="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737"/>
    <n v="573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463.42"/>
    <n v="12463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3"/>
    <x v="0"/>
    <m/>
    <s v="SALARIED"/>
    <x v="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4.89"/>
    <n v="84.8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3"/>
    <x v="0"/>
    <m/>
    <s v="SALARIED"/>
    <x v="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93.0500000000002"/>
    <n v="2093.05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4"/>
    <x v="0"/>
    <m/>
    <s v="SALARIED"/>
    <x v="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0378.36"/>
    <n v="5.45E-2"/>
    <n v="1110.61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5"/>
    <x v="0"/>
    <m/>
    <s v="SALARIED"/>
    <x v="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0378.36"/>
    <n v="7.0000000000000001E-3"/>
    <n v="142.6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6"/>
    <x v="0"/>
    <m/>
    <s v="SALARIED"/>
    <x v="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940000000001"/>
    <n v="120.18124"/>
    <n v="1410.56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1.983810000000005"/>
    <n v="13707.69"/>
    <n v="22"/>
    <d v="2025-05-01T00:00:00"/>
    <d v="2025-05-30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1.983810000000005"/>
    <n v="-207.69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1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8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560"/>
    <n v="1"/>
    <n v="560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221"/>
    <n v="4221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476.55"/>
    <n v="476.55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584.62"/>
    <n v="10584.62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3"/>
    <x v="0"/>
    <m/>
    <s v="SALARIED"/>
    <x v="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7.5"/>
    <n v="67.5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3"/>
    <x v="0"/>
    <m/>
    <s v="SALARIED"/>
    <x v="4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38.28"/>
    <n v="238.28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3"/>
    <x v="0"/>
    <m/>
    <s v="SALARIED"/>
    <x v="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93.05"/>
    <n v="1693.05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4"/>
    <x v="0"/>
    <m/>
    <s v="SALARIED"/>
    <x v="4"/>
    <m/>
    <m/>
    <x v="3"/>
    <x v="0"/>
    <m/>
    <m/>
    <m/>
    <m/>
    <m/>
    <m/>
    <m/>
    <s v="30AUNS"/>
    <s v="BONUS"/>
    <n v="999999999"/>
    <m/>
    <m/>
    <m/>
    <m/>
    <m/>
    <s v="OTHER"/>
    <x v="13"/>
    <s v="PRT"/>
    <x v="6"/>
    <m/>
    <n v="16721"/>
    <n v="4.9500000000000002E-2"/>
    <n v="827.69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5"/>
    <x v="0"/>
    <m/>
    <s v="SALARIED"/>
    <x v="4"/>
    <m/>
    <m/>
    <x v="4"/>
    <x v="0"/>
    <m/>
    <m/>
    <m/>
    <m/>
    <m/>
    <m/>
    <m/>
    <s v="30AUNS"/>
    <s v="BONUS"/>
    <n v="999999999"/>
    <m/>
    <m/>
    <m/>
    <m/>
    <m/>
    <s v="OTHER"/>
    <x v="14"/>
    <s v="WC"/>
    <x v="6"/>
    <m/>
    <n v="16721"/>
    <n v="7.0000000000000001E-3"/>
    <n v="117.05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6"/>
    <x v="0"/>
    <m/>
    <s v="SALARIED"/>
    <x v="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39999999999"/>
    <n v="95.117630000000005"/>
    <n v="1217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80.97166"/>
    <n v="-410.25"/>
    <n v="-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9.6"/>
    <n v="80.97166"/>
    <n v="-12923.08"/>
    <n v="-21"/>
    <d v="2025-03-03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80.97166"/>
    <n v="12307.69"/>
    <n v="20"/>
    <d v="2025-03-03T00:00:00"/>
    <d v="2025-03-28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.0666700000000002"/>
    <n v="80.97166"/>
    <n v="410.26"/>
    <n v="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0.97166"/>
    <n v="205.12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0.97166"/>
    <n v="-1846.15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7.6"/>
    <n v="80.97166"/>
    <n v="-615.38"/>
    <n v="-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0.97166"/>
    <n v="-1846.15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15.2"/>
    <n v="80.97166"/>
    <n v="-1230.77"/>
    <n v="-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80.97166"/>
    <n v="-800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68.400000000000006"/>
    <n v="80.97166"/>
    <n v="5538.46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4.210530000000006"/>
    <n v="2560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15.2"/>
    <n v="84.210530000000006"/>
    <n v="1280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4.210530000000006"/>
    <n v="640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2.8"/>
    <n v="84.210530000000006"/>
    <n v="1920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210530000000006"/>
    <n v="-213.33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210530000000006"/>
    <n v="1408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210530000000006"/>
    <n v="-21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7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0.97166"/>
    <n v="615.38"/>
    <n v="1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7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22.8"/>
    <n v="84.210530000000006"/>
    <n v="1920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78"/>
    <n v="397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00.469999999999"/>
    <n v="10200.46999999999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3"/>
    <x v="0"/>
    <m/>
    <s v="SALARIED"/>
    <x v="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67"/>
    <n v="66.6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3"/>
    <x v="0"/>
    <m/>
    <s v="SALARIED"/>
    <x v="5"/>
    <m/>
    <m/>
    <x v="1"/>
    <x v="0"/>
    <m/>
    <m/>
    <m/>
    <m/>
    <m/>
    <n v="35.86"/>
    <n v="3"/>
    <s v="26AUNS"/>
    <s v="SALES"/>
    <n v="999999999"/>
    <m/>
    <m/>
    <m/>
    <m/>
    <m/>
    <s v="DEDUCTION"/>
    <x v="7"/>
    <s v="SUPER"/>
    <x v="5"/>
    <m/>
    <n v="1"/>
    <n v="1630.52"/>
    <n v="1630.5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4"/>
    <x v="0"/>
    <m/>
    <s v="SALARIED"/>
    <x v="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75.66"/>
    <n v="5.45E-2"/>
    <n v="865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5"/>
    <x v="0"/>
    <m/>
    <s v="SALARIED"/>
    <x v="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75.66"/>
    <n v="7.0000000000000001E-3"/>
    <n v="111.1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6"/>
    <x v="0"/>
    <m/>
    <s v="SALARIED"/>
    <x v="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8.2301000000000002"/>
    <n v="141.02987999999999"/>
    <n v="1160.69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60.798940000000002"/>
    <n v="203.59312"/>
    <n v="12378.25"/>
    <n v="7.9999000000000002"/>
    <d v="2025-05-01T00:00:00"/>
    <d v="2025-05-30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0.92118999999999995"/>
    <n v="203.59312"/>
    <n v="-187.55"/>
    <n v="-0.1212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0.36363000000000001"/>
    <n v="1"/>
    <n v="2296.27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0.36363000000000001"/>
    <n v="1"/>
    <n v="201.37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6"/>
    <x v="0"/>
    <m/>
    <s v="SALARIED"/>
    <s v="C1017"/>
    <m/>
    <m/>
    <m/>
    <m/>
    <s v="41AUNS"/>
    <s v="BONUS"/>
    <n v="999999999"/>
    <m/>
    <m/>
    <m/>
    <m/>
    <m/>
    <s v="DEDUCTION"/>
    <x v="18"/>
    <s v="GM"/>
    <x v="9"/>
    <m/>
    <n v="1"/>
    <n v="80.260000000000005"/>
    <n v="80.260000000000005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6"/>
    <x v="0"/>
    <m/>
    <s v="SALARIED"/>
    <s v="C1017"/>
    <m/>
    <m/>
    <m/>
    <m/>
    <s v="41AUNS"/>
    <s v="BONUS"/>
    <n v="999999999"/>
    <m/>
    <m/>
    <m/>
    <m/>
    <m/>
    <s v="DEDUCTION"/>
    <x v="19"/>
    <s v="GM"/>
    <x v="9"/>
    <m/>
    <n v="1"/>
    <n v="94.69"/>
    <n v="94.69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7"/>
    <x v="0"/>
    <m/>
    <s v="SALARIED"/>
    <s v="C1017"/>
    <m/>
    <m/>
    <m/>
    <m/>
    <s v="41AUNS"/>
    <s v="BONUS"/>
    <n v="999999999"/>
    <m/>
    <m/>
    <m/>
    <m/>
    <m/>
    <s v="DEDUCTION"/>
    <x v="20"/>
    <s v="GM"/>
    <x v="9"/>
    <m/>
    <n v="1"/>
    <n v="12264.42"/>
    <n v="12264.42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7"/>
    <x v="0"/>
    <m/>
    <s v="SALARIED"/>
    <s v="C1017"/>
    <m/>
    <m/>
    <m/>
    <m/>
    <s v="41AUNS"/>
    <s v="BONUS"/>
    <n v="999999999"/>
    <m/>
    <m/>
    <m/>
    <m/>
    <m/>
    <s v="DEDUCTION"/>
    <x v="21"/>
    <s v="GM"/>
    <x v="9"/>
    <m/>
    <n v="1"/>
    <n v="1173.3800000000001"/>
    <n v="1173.3800000000001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1"/>
    <n v="310"/>
    <m/>
    <x v="1"/>
    <m/>
    <m/>
    <x v="7"/>
    <x v="1"/>
    <n v="310"/>
    <s v="SALARIED"/>
    <s v="C1017"/>
    <m/>
    <m/>
    <m/>
    <m/>
    <s v="41AUNS"/>
    <s v="BONUS"/>
    <n v="999999999"/>
    <m/>
    <m/>
    <m/>
    <m/>
    <m/>
    <s v="DEDUCTION"/>
    <x v="22"/>
    <s v="GM"/>
    <x v="9"/>
    <m/>
    <n v="1"/>
    <n v="-18857"/>
    <n v="-18857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45637.86"/>
    <n v="45637.86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0.36363000000000001"/>
    <n v="167.63"/>
    <n v="60.96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0.36363000000000001"/>
    <n v="3855.38"/>
    <n v="1401.93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4"/>
    <x v="0"/>
    <m/>
    <s v="SALARIED"/>
    <x v="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13653.58288"/>
    <n v="5.45E-2"/>
    <n v="744.12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5"/>
    <x v="0"/>
    <m/>
    <s v="SALARIED"/>
    <x v="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13653.58288"/>
    <n v="7.0000000000000001E-3"/>
    <n v="95.58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10"/>
    <x v="0"/>
    <m/>
    <s v="SALARIED"/>
    <x v="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1.00606"/>
    <n v="237.30798999999999"/>
    <n v="238.74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6"/>
    <x v="0"/>
    <m/>
    <s v="SALARIED"/>
    <x v="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4.6605100000000004"/>
    <n v="237.30808999999999"/>
    <n v="1105.9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0"/>
    <x v="0"/>
    <m/>
    <s v="SALARIED"/>
    <x v="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4.17004"/>
    <n v="19089.23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0"/>
    <x v="0"/>
    <m/>
    <s v="SALARIED"/>
    <x v="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17004"/>
    <n v="-289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1"/>
    <x v="0"/>
    <m/>
    <s v="SALARIED"/>
    <x v="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91"/>
    <n v="6591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431.17"/>
    <n v="13431.17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3"/>
    <x v="0"/>
    <m/>
    <s v="SALARIED"/>
    <x v="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"/>
    <n v="94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3"/>
    <x v="0"/>
    <m/>
    <s v="SALARIED"/>
    <x v="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02.5500000000002"/>
    <n v="2302.5500000000002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4"/>
    <x v="0"/>
    <m/>
    <s v="SALARIED"/>
    <x v="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418.720000000001"/>
    <n v="5.45E-2"/>
    <n v="1221.8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5"/>
    <x v="0"/>
    <m/>
    <s v="SALARIED"/>
    <x v="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418.720000000001"/>
    <n v="7.0000000000000001E-3"/>
    <n v="156.9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10"/>
    <x v="0"/>
    <m/>
    <s v="SALARIED"/>
    <x v="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8"/>
    <n v="133.07647"/>
    <n v="368.1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6"/>
    <x v="0"/>
    <m/>
    <s v="SALARIED"/>
    <x v="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8"/>
    <n v="133.07659000000001"/>
    <n v="1705.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90.13158"/>
    <n v="228.33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90.13158"/>
    <n v="-2055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7.6"/>
    <n v="90.13158"/>
    <n v="-685"/>
    <n v="-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90.13158"/>
    <n v="-2055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15.2"/>
    <n v="90.13158"/>
    <n v="-1370"/>
    <n v="-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90.13158"/>
    <n v="-890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8.8"/>
    <n v="97.161839999999998"/>
    <n v="9599.59"/>
    <n v="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15.2"/>
    <n v="97.161839999999998"/>
    <n v="1476.86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97.161839999999998"/>
    <n v="2215.29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97.161839999999998"/>
    <n v="738.43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97.161839999999998"/>
    <n v="2215.29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161839999999998"/>
    <n v="-246.14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7.161839999999998"/>
    <n v="16245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161839999999998"/>
    <n v="-246.1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166"/>
    <n v="5166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990.97"/>
    <n v="11990.9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3"/>
    <x v="0"/>
    <m/>
    <s v="SALARIED"/>
    <x v="8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"/>
    <n v="8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3"/>
    <x v="0"/>
    <m/>
    <s v="SALARIED"/>
    <x v="8"/>
    <m/>
    <m/>
    <x v="1"/>
    <x v="0"/>
    <m/>
    <m/>
    <m/>
    <m/>
    <m/>
    <n v="133.13"/>
    <n v="3"/>
    <s v="30AUNS"/>
    <s v="BONUS"/>
    <n v="999999999"/>
    <m/>
    <m/>
    <m/>
    <m/>
    <m/>
    <s v="DEDUCTION"/>
    <x v="7"/>
    <s v="SUPER"/>
    <x v="5"/>
    <m/>
    <n v="1"/>
    <n v="1973.05"/>
    <n v="1973.0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4"/>
    <x v="0"/>
    <m/>
    <s v="SALARIED"/>
    <x v="8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210.02"/>
    <n v="5.45E-2"/>
    <n v="1046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5"/>
    <x v="0"/>
    <m/>
    <s v="SALARIED"/>
    <x v="8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210.02"/>
    <n v="7.0000000000000001E-3"/>
    <n v="134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10"/>
    <x v="0"/>
    <m/>
    <s v="SALARIED"/>
    <x v="8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6843.5658899999999"/>
    <n v="18933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6"/>
    <x v="0"/>
    <m/>
    <s v="SALARIED"/>
    <x v="8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59"/>
    <n v="194.79365000000001"/>
    <n v="2506.33"/>
    <n v="0"/>
    <d v="2025-05-3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0"/>
    <x v="0"/>
    <m/>
    <s v="SALARIED"/>
    <x v="9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3.42105000000001"/>
    <n v="23980"/>
    <n v="22"/>
    <d v="2025-05-01T00:00:00"/>
    <d v="2025-05-30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0"/>
    <x v="0"/>
    <m/>
    <s v="SALARIED"/>
    <x v="9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3.42105000000001"/>
    <n v="-363.33"/>
    <n v="-0.33329999999999999"/>
    <d v="2025-05-3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1"/>
    <x v="0"/>
    <m/>
    <s v="SALARIED"/>
    <x v="9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94"/>
    <n v="9494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201.1"/>
    <n v="15201.1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3"/>
    <x v="0"/>
    <m/>
    <s v="SALARIED"/>
    <x v="9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8.08"/>
    <n v="118.08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3"/>
    <x v="0"/>
    <m/>
    <s v="SALARIED"/>
    <x v="9"/>
    <m/>
    <m/>
    <x v="1"/>
    <x v="0"/>
    <m/>
    <m/>
    <m/>
    <m/>
    <m/>
    <m/>
    <n v="5"/>
    <s v="40AUNS"/>
    <s v="BONUS"/>
    <n v="999999999"/>
    <m/>
    <m/>
    <m/>
    <m/>
    <m/>
    <s v="DEDUCTION"/>
    <x v="25"/>
    <s v="SUPER"/>
    <x v="5"/>
    <m/>
    <n v="1"/>
    <n v="294.12"/>
    <n v="294.12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3"/>
    <x v="0"/>
    <m/>
    <s v="SALARIED"/>
    <x v="9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907.58"/>
    <n v="2907.58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4"/>
    <x v="0"/>
    <m/>
    <s v="SALARIED"/>
    <x v="9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8603.119999999999"/>
    <n v="5.45E-2"/>
    <n v="1558.87"/>
    <n v="0"/>
    <d v="2025-05-0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5"/>
    <x v="0"/>
    <m/>
    <s v="SALARIED"/>
    <x v="9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8603.119999999999"/>
    <n v="7.0000000000000001E-3"/>
    <n v="200.22"/>
    <n v="0"/>
    <d v="2025-05-0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10"/>
    <x v="0"/>
    <m/>
    <s v="SALARIED"/>
    <x v="9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8"/>
    <n v="167.17148"/>
    <n v="462.51"/>
    <n v="0"/>
    <d v="2025-05-3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6"/>
    <x v="0"/>
    <m/>
    <s v="SALARIED"/>
    <x v="9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6"/>
    <n v="167.17159000000001"/>
    <n v="2150.94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75.55668"/>
    <n v="-1722.69"/>
    <n v="-3"/>
    <d v="2025-04-28T00:00:00"/>
    <d v="2025-04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6"/>
    <n v="75.55668"/>
    <n v="272"/>
    <n v="0.47370000000000001"/>
    <d v="2025-04-28T00:00:00"/>
    <d v="2025-04-28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75.55668"/>
    <n v="1148.46"/>
    <n v="2"/>
    <d v="2025-04-29T00:00:00"/>
    <d v="2025-04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5.55668"/>
    <n v="574.23"/>
    <n v="1"/>
    <d v="2025-05-01T00:00:00"/>
    <d v="2025-05-0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75.55668"/>
    <n v="11484.62"/>
    <n v="20"/>
    <d v="2025-05-05T00:00:00"/>
    <d v="2025-05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5.55668"/>
    <n v="-191.41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4"/>
    <n v="75.55668"/>
    <n v="302.23"/>
    <n v="0.52629999999999999"/>
    <d v="2025-04-28T00:00:00"/>
    <d v="2025-04-28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75.55668"/>
    <n v="574.23"/>
    <n v="1"/>
    <d v="2025-05-02T00:00:00"/>
    <d v="2025-05-02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02"/>
    <n v="3302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139.67"/>
    <n v="9139.67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3"/>
    <x v="0"/>
    <m/>
    <s v="SALARIED"/>
    <x v="10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2.21"/>
    <n v="62.21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3"/>
    <x v="0"/>
    <m/>
    <s v="SALARIED"/>
    <x v="10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30.79"/>
    <n v="1430.7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4"/>
    <x v="0"/>
    <m/>
    <s v="SALARIED"/>
    <x v="10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934.67"/>
    <n v="5.45E-2"/>
    <n v="759.4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5"/>
    <x v="0"/>
    <m/>
    <s v="SALARIED"/>
    <x v="10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934.67"/>
    <n v="7.0000000000000001E-3"/>
    <n v="97.5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10"/>
    <x v="0"/>
    <m/>
    <s v="SALARIED"/>
    <x v="10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899999999998"/>
    <n v="88.068870000000004"/>
    <n v="245.13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6"/>
    <x v="0"/>
    <m/>
    <s v="SALARIED"/>
    <x v="10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7"/>
    <n v="88.068899999999999"/>
    <n v="1128.75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192310000000006"/>
    <n v="11736.15"/>
    <n v="22"/>
    <d v="2025-05-01T00:00:00"/>
    <d v="2025-05-3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192310000000006"/>
    <n v="-177.82"/>
    <n v="-0.33329999999999999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11"/>
    <x v="0"/>
    <m/>
    <s v="SALARIED"/>
    <x v="11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889.1"/>
    <n v="0"/>
    <d v="2025-05-31T00:00:00"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652"/>
    <n v="2652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17.23"/>
    <n v="8017.23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3"/>
    <x v="0"/>
    <m/>
    <s v="SALARIED"/>
    <x v="1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79"/>
    <n v="57.79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3"/>
    <x v="0"/>
    <m/>
    <s v="SALARIED"/>
    <x v="1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26.96"/>
    <n v="1226.96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4"/>
    <x v="0"/>
    <m/>
    <s v="SALARIED"/>
    <x v="1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953.98"/>
    <n v="5.45E-2"/>
    <n v="651.49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5"/>
    <x v="0"/>
    <m/>
    <s v="SALARIED"/>
    <x v="1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953.98"/>
    <n v="7.0000000000000001E-3"/>
    <n v="83.68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10"/>
    <x v="0"/>
    <m/>
    <s v="SALARIED"/>
    <x v="11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4400000000001"/>
    <n v="81.816029999999998"/>
    <n v="227.73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6"/>
    <x v="0"/>
    <m/>
    <s v="SALARIED"/>
    <x v="1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5"/>
    <n v="81.81617"/>
    <n v="1052.7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1.983810000000005"/>
    <n v="1246.1500000000001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81.983810000000005"/>
    <n v="623.08000000000004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81.983810000000005"/>
    <n v="623.08000000000004"/>
    <n v="1"/>
    <d v="2025-05-06T00:00:00"/>
    <d v="2025-05-06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1.2"/>
    <n v="81.983810000000005"/>
    <n v="7476.92"/>
    <n v="12"/>
    <d v="2025-05-08T00:00:00"/>
    <d v="2025-05-23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1.983810000000005"/>
    <n v="-207.69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7.6"/>
    <n v="81.983810000000005"/>
    <n v="623.08000000000004"/>
    <n v="1"/>
    <d v="2025-05-07T00:00:00"/>
    <d v="2025-05-07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12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28"/>
    <s v="LEAVE"/>
    <x v="8"/>
    <s v="LSL"/>
    <n v="38"/>
    <n v="81.983810000000005"/>
    <n v="3115.38"/>
    <n v="5"/>
    <d v="2025-05-26T00:00:00"/>
    <d v="2025-05-30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588"/>
    <n v="3588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29"/>
    <s v="FINAN"/>
    <x v="9"/>
    <m/>
    <n v="1"/>
    <n v="300"/>
    <n v="300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317.25"/>
    <n v="317.2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294.75"/>
    <n v="9294.7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7.5"/>
    <n v="67.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3"/>
    <x v="0"/>
    <m/>
    <s v="SALARIED"/>
    <x v="12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158.63"/>
    <n v="158.63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52.5"/>
    <n v="1552.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5278.63"/>
    <n v="5.7000000000000002E-2"/>
    <n v="870.8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5278.63"/>
    <n v="7.0000000000000001E-3"/>
    <n v="106.95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10"/>
    <x v="0"/>
    <m/>
    <s v="SALARIED"/>
    <x v="12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-2.41812"/>
    <n v="94.937389999999994"/>
    <n v="-229.57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709999999999"/>
    <n v="94.937240000000003"/>
    <n v="1221.5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0"/>
    <x v="0"/>
    <m/>
    <s v="SALARIED"/>
    <x v="1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8.2996"/>
    <n v="18107.68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0"/>
    <x v="0"/>
    <m/>
    <s v="SALARIED"/>
    <x v="1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8.2996"/>
    <n v="-274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1"/>
    <x v="0"/>
    <m/>
    <s v="SALARIED"/>
    <x v="13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036"/>
    <n v="603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210.43"/>
    <n v="210.4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809.07"/>
    <n v="12809.0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3"/>
    <x v="0"/>
    <m/>
    <s v="SALARIED"/>
    <x v="13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9.17"/>
    <n v="89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3"/>
    <x v="0"/>
    <m/>
    <s v="SALARIED"/>
    <x v="13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05.22"/>
    <n v="105.2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3"/>
    <x v="0"/>
    <m/>
    <s v="SALARIED"/>
    <x v="13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91.38"/>
    <n v="2191.3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4"/>
    <x v="0"/>
    <m/>
    <s v="SALARIED"/>
    <x v="13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1441.27"/>
    <n v="5.45E-2"/>
    <n v="1168.5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5"/>
    <x v="0"/>
    <m/>
    <s v="SALARIED"/>
    <x v="13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1441.27"/>
    <n v="7.0000000000000001E-3"/>
    <n v="150.0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10"/>
    <x v="0"/>
    <m/>
    <s v="SALARIED"/>
    <x v="13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199999999998"/>
    <n v="126.23414"/>
    <n v="351.3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6"/>
    <x v="0"/>
    <m/>
    <s v="SALARIED"/>
    <x v="13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6"/>
    <n v="126.23399999999999"/>
    <n v="1624.2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736840000000001"/>
    <n v="1416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736840000000001"/>
    <n v="-214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91"/>
    <n v="389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62.33"/>
    <n v="10062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77"/>
    <n v="69.7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4.63"/>
    <n v="1604.6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627.73"/>
    <n v="5.45E-2"/>
    <n v="851.7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627.73"/>
    <n v="7.0000000000000001E-3"/>
    <n v="109.3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10"/>
    <x v="0"/>
    <m/>
    <s v="SALARIED"/>
    <x v="1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499999999998"/>
    <n v="98.769270000000006"/>
    <n v="273.2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5"/>
    <n v="98.769300000000001"/>
    <n v="1270.8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3.785430000000005"/>
    <n v="12336.92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785430000000005"/>
    <n v="-186.92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00"/>
    <n v="3900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83.33"/>
    <n v="10083.33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75"/>
    <n v="60.75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97.25"/>
    <n v="1397.25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441.33"/>
    <n v="6.8500000000000005E-2"/>
    <n v="1057.7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441.33"/>
    <n v="7.0000000000000001E-3"/>
    <n v="108.0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49999999999"/>
    <n v="85.524690000000007"/>
    <n v="1096.140000000000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0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83.6"/>
    <n v="198.02632"/>
    <n v="16555"/>
    <n v="11"/>
    <d v="2025-05-01T00:00:00"/>
    <d v="2025-05-15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0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76"/>
    <n v="198.02632"/>
    <n v="15050"/>
    <n v="10"/>
    <d v="2025-05-19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0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8.02632"/>
    <n v="-501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7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7.6"/>
    <n v="198.02632"/>
    <n v="1505"/>
    <n v="1"/>
    <d v="2025-05-16T00:00:00"/>
    <d v="2025-05-16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1"/>
    <x v="0"/>
    <m/>
    <s v="SALARIED"/>
    <x v="16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290"/>
    <n v="13290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29"/>
    <s v="FINAN"/>
    <x v="9"/>
    <m/>
    <n v="1"/>
    <n v="7000"/>
    <n v="7000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3985"/>
    <n v="13985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3"/>
    <x v="0"/>
    <m/>
    <s v="SALARIED"/>
    <x v="1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3.04"/>
    <n v="163.04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3"/>
    <x v="0"/>
    <m/>
    <s v="SALARIED"/>
    <x v="1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41.63"/>
    <n v="3941.63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4"/>
    <x v="0"/>
    <m/>
    <s v="SALARIED"/>
    <x v="1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379.67"/>
    <n v="5.45E-2"/>
    <n v="2091.6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5"/>
    <x v="0"/>
    <m/>
    <s v="SALARIED"/>
    <x v="1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379.67"/>
    <n v="7.0000000000000001E-3"/>
    <n v="268.6600000000000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10"/>
    <x v="0"/>
    <m/>
    <s v="SALARIED"/>
    <x v="1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399999999999"/>
    <n v="230.81979999999999"/>
    <n v="642.4500000000000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6"/>
    <x v="0"/>
    <m/>
    <s v="SALARIED"/>
    <x v="1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1.73692"/>
    <n v="230.81950000000001"/>
    <n v="2709.11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2.28745000000001"/>
    <n v="22118.46"/>
    <n v="22"/>
    <d v="2025-05-01T00:00:00"/>
    <d v="2025-05-30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2.28745000000001"/>
    <n v="-335.13"/>
    <n v="-0.33329999999999999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1"/>
    <x v="0"/>
    <m/>
    <s v="SALARIED"/>
    <x v="1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13"/>
    <x v="0"/>
    <m/>
    <s v="SALARIED"/>
    <x v="17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765"/>
    <n v="7765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1129.4100000000001"/>
    <n v="1129.4100000000001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751.09"/>
    <n v="14751.09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3"/>
    <x v="0"/>
    <m/>
    <s v="SALARIED"/>
    <x v="1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8.92"/>
    <n v="108.92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3"/>
    <x v="0"/>
    <m/>
    <s v="SALARIED"/>
    <x v="17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564.71"/>
    <n v="564.71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3"/>
    <x v="0"/>
    <m/>
    <s v="SALARIED"/>
    <x v="1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19.23"/>
    <n v="2719.23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4"/>
    <x v="0"/>
    <m/>
    <s v="SALARIED"/>
    <x v="1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7038.36"/>
    <n v="5.45E-2"/>
    <n v="1473.59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5"/>
    <x v="0"/>
    <m/>
    <s v="SALARIED"/>
    <x v="1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7038.36"/>
    <n v="7.0000000000000001E-3"/>
    <n v="189.27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10"/>
    <x v="0"/>
    <m/>
    <s v="SALARIED"/>
    <x v="1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700000000001"/>
    <n v="154.19438"/>
    <n v="429.18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6"/>
    <x v="0"/>
    <m/>
    <s v="SALARIED"/>
    <x v="1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9"/>
    <n v="154.19427999999999"/>
    <n v="1983.9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5"/>
    <n v="12540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5"/>
    <n v="-19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267"/>
    <n v="3267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083"/>
    <n v="9083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1.75"/>
    <n v="61.7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20.25"/>
    <n v="1420.2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3832"/>
    <n v="5.45E-2"/>
    <n v="753.8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3832"/>
    <n v="7.0000000000000001E-3"/>
    <n v="96.8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10"/>
    <x v="0"/>
    <m/>
    <s v="SALARIED"/>
    <x v="1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800000000002"/>
    <n v="165.19483"/>
    <n v="459.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9"/>
    <n v="113.14254"/>
    <n v="1455.7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3.94737000000001"/>
    <n v="1738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3.94737000000001"/>
    <n v="-26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"/>
    <x v="0"/>
    <m/>
    <s v="SALARIED"/>
    <x v="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339"/>
    <n v="533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6"/>
    <s v="FINAN"/>
    <x v="10"/>
    <m/>
    <n v="1"/>
    <n v="668.32"/>
    <n v="668.3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10"/>
    <x v="0"/>
    <m/>
    <m/>
    <m/>
    <m/>
    <m/>
    <m/>
    <m/>
    <s v="30AUNS"/>
    <s v="BONUS"/>
    <n v="999999999"/>
    <m/>
    <m/>
    <m/>
    <m/>
    <m/>
    <s v="DEDUCTION"/>
    <x v="37"/>
    <s v="FINAN"/>
    <x v="10"/>
    <m/>
    <n v="1"/>
    <n v="66.83"/>
    <n v="66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654.79"/>
    <n v="654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9"/>
    <s v="SUPER"/>
    <x v="3"/>
    <m/>
    <n v="1"/>
    <n v="329.41"/>
    <n v="329.4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80.49"/>
    <n v="11280.4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3"/>
    <x v="0"/>
    <m/>
    <s v="SALARIED"/>
    <x v="2"/>
    <m/>
    <m/>
    <x v="1"/>
    <x v="0"/>
    <m/>
    <m/>
    <m/>
    <m/>
    <m/>
    <m/>
    <n v="5"/>
    <s v="30AUNS"/>
    <s v="BONUS"/>
    <n v="999999999"/>
    <m/>
    <m/>
    <m/>
    <m/>
    <m/>
    <s v="DEDUCTION"/>
    <x v="40"/>
    <s v="SUPER"/>
    <x v="5"/>
    <m/>
    <n v="1"/>
    <n v="164.7"/>
    <n v="164.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4"/>
    <x v="0"/>
    <m/>
    <s v="SALARIED"/>
    <x v="2"/>
    <m/>
    <m/>
    <x v="11"/>
    <x v="0"/>
    <m/>
    <m/>
    <m/>
    <m/>
    <m/>
    <m/>
    <n v="1"/>
    <s v="30AUNS"/>
    <s v="BONUS"/>
    <n v="999999999"/>
    <m/>
    <m/>
    <m/>
    <m/>
    <m/>
    <s v="DEDUCTION"/>
    <x v="41"/>
    <s v="SUPER"/>
    <x v="5"/>
    <m/>
    <n v="1"/>
    <n v="141.38999999999999"/>
    <n v="141.389999999999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4"/>
    <x v="0"/>
    <m/>
    <s v="SALARIED"/>
    <x v="2"/>
    <m/>
    <m/>
    <x v="11"/>
    <x v="0"/>
    <m/>
    <m/>
    <m/>
    <m/>
    <m/>
    <m/>
    <n v="1"/>
    <s v="30AUNS"/>
    <s v="BONUS"/>
    <n v="999999999"/>
    <m/>
    <m/>
    <m/>
    <m/>
    <m/>
    <s v="DEDUCTION"/>
    <x v="42"/>
    <s v="SUPER"/>
    <x v="5"/>
    <m/>
    <n v="1"/>
    <n v="1625.98"/>
    <n v="1625.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3"/>
    <x v="0"/>
    <m/>
    <s v="SALARIED"/>
    <x v="2"/>
    <m/>
    <m/>
    <x v="12"/>
    <x v="0"/>
    <m/>
    <m/>
    <m/>
    <m/>
    <m/>
    <m/>
    <n v="2"/>
    <s v="30AUNS"/>
    <s v="BONUS"/>
    <n v="999999999"/>
    <m/>
    <m/>
    <m/>
    <m/>
    <m/>
    <s v="DEDUCTION"/>
    <x v="43"/>
    <s v="SUPER"/>
    <x v="5"/>
    <m/>
    <n v="1"/>
    <n v="482.98"/>
    <n v="482.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4"/>
    <x v="0"/>
    <m/>
    <s v="SALARIED"/>
    <x v="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986.52"/>
    <n v="5.45E-2"/>
    <n v="1034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5"/>
    <x v="0"/>
    <m/>
    <s v="SALARIED"/>
    <x v="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986.52"/>
    <n v="7.0000000000000001E-3"/>
    <n v="132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0"/>
    <x v="0"/>
    <m/>
    <s v="SALARIED"/>
    <x v="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199999999998"/>
    <n v="121.16105"/>
    <n v="337.2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6"/>
    <x v="0"/>
    <m/>
    <s v="SALARIED"/>
    <x v="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80000000001"/>
    <n v="121.16101999999999"/>
    <n v="1558.9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6"/>
    <n v="82.287450000000007"/>
    <n v="6253.85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287450000000007"/>
    <n v="-20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11"/>
    <x v="0"/>
    <n v="210"/>
    <s v="SALARIED"/>
    <x v="19"/>
    <m/>
    <m/>
    <x v="0"/>
    <x v="0"/>
    <n v="210"/>
    <m/>
    <m/>
    <m/>
    <m/>
    <m/>
    <m/>
    <s v="26AUSA"/>
    <s v="BONUS"/>
    <n v="999999999"/>
    <s v="26AUSA"/>
    <m/>
    <m/>
    <m/>
    <m/>
    <s v="WORK"/>
    <x v="44"/>
    <s v="LEAVE"/>
    <x v="8"/>
    <s v="PURLV"/>
    <n v="53.2"/>
    <n v="82.287450000000007"/>
    <n v="4377.6899999999996"/>
    <n v="7"/>
    <d v="2025-05-01T00:00:00"/>
    <d v="2025-05-09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7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38"/>
    <n v="82.287450000000007"/>
    <n v="3126.92"/>
    <n v="5"/>
    <d v="2025-05-12T00:00:00"/>
    <d v="2025-05-16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1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42.31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483"/>
    <n v="248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24"/>
    <s v="SUPER"/>
    <x v="3"/>
    <m/>
    <n v="1"/>
    <n v="2352.94"/>
    <n v="2352.94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7671.75"/>
    <n v="7671.7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7.75"/>
    <n v="67.7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3"/>
    <x v="0"/>
    <m/>
    <s v="SALARIED"/>
    <x v="19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98.37"/>
    <n v="398.37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38.38"/>
    <n v="1438.38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4412.19"/>
    <n v="5.45E-2"/>
    <n v="785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4412.19"/>
    <n v="7.0000000000000001E-3"/>
    <n v="100.8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10"/>
    <x v="0"/>
    <m/>
    <s v="SALARIED"/>
    <x v="19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199999999998"/>
    <n v="95.914230000000003"/>
    <n v="266.959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7.4679200000000003"/>
    <n v="95.914249999999996"/>
    <n v="716.28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72.469639999999998"/>
    <n v="-1652.31"/>
    <n v="-3"/>
    <d v="2025-04-28T00:00:00"/>
    <d v="2025-04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14"/>
    <n v="72.469639999999998"/>
    <n v="8261.5400000000009"/>
    <n v="15"/>
    <d v="2025-05-12T00:00:00"/>
    <d v="2025-05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2.469639999999998"/>
    <n v="-183.6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5"/>
    <s v="LEAVE"/>
    <x v="8"/>
    <s v="OTH"/>
    <n v="15.2"/>
    <n v="72.469639999999998"/>
    <n v="1101.54"/>
    <n v="2"/>
    <d v="2025-04-28T00:00:00"/>
    <d v="2025-04-29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6"/>
    <s v="LEAVE"/>
    <x v="8"/>
    <s v="OTH"/>
    <n v="7.6"/>
    <n v="72.469639999999998"/>
    <n v="550.77"/>
    <n v="1"/>
    <d v="2025-04-30T00:00:00"/>
    <d v="2025-04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6"/>
    <s v="LEAVE"/>
    <x v="8"/>
    <s v="OTH"/>
    <n v="30.4"/>
    <n v="72.469639999999998"/>
    <n v="2203.08"/>
    <n v="4"/>
    <d v="2025-05-01T00:00:00"/>
    <d v="2025-05-06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7"/>
    <s v="LEAVE"/>
    <x v="8"/>
    <s v="OTH"/>
    <n v="7.6"/>
    <n v="72.469639999999998"/>
    <n v="550.77"/>
    <n v="1"/>
    <d v="2025-05-07T00:00:00"/>
    <d v="2025-05-07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7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72.469639999999998"/>
    <n v="1101.54"/>
    <n v="2"/>
    <d v="2025-05-08T00:00:00"/>
    <d v="2025-05-09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03"/>
    <n v="3103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830.33"/>
    <n v="8830.33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3"/>
    <x v="0"/>
    <m/>
    <s v="SALARIED"/>
    <x v="20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9.67"/>
    <n v="59.67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3"/>
    <x v="0"/>
    <m/>
    <s v="SALARIED"/>
    <x v="20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72.33"/>
    <n v="1372.33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4"/>
    <x v="0"/>
    <m/>
    <s v="SALARIED"/>
    <x v="20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365.33"/>
    <n v="5.45E-2"/>
    <n v="728.41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5"/>
    <x v="0"/>
    <m/>
    <s v="SALARIED"/>
    <x v="20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365.33"/>
    <n v="7.0000000000000001E-3"/>
    <n v="93.56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10"/>
    <x v="0"/>
    <m/>
    <s v="SALARIED"/>
    <x v="20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299999999999"/>
    <n v="84.470759999999999"/>
    <n v="235.11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6"/>
    <x v="0"/>
    <m/>
    <s v="SALARIED"/>
    <x v="20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572"/>
    <n v="84.470590000000001"/>
    <n v="900.22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29.19999999999999"/>
    <n v="60.374490000000002"/>
    <n v="7800.38"/>
    <n v="17"/>
    <d v="2025-05-01T00:00:00"/>
    <d v="2025-05-29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.5333299999999999"/>
    <n v="60.374490000000002"/>
    <n v="152.94999999999999"/>
    <n v="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629"/>
    <n v="162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467.66"/>
    <n v="467.66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856.67"/>
    <n v="5856.67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39.770000000000003"/>
    <n v="39.770000000000003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3"/>
    <x v="0"/>
    <m/>
    <s v="SALARIED"/>
    <x v="10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33.83"/>
    <n v="233.83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914.63"/>
    <n v="914.63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9141.56"/>
    <n v="5.45E-2"/>
    <n v="498.22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9141.56"/>
    <n v="7.0000000000000001E-3"/>
    <n v="63.99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10"/>
    <x v="0"/>
    <m/>
    <s v="SALARIED"/>
    <x v="10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1499899999999998"/>
    <n v="70.372420000000005"/>
    <n v="151.30000000000001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9332799999999999"/>
    <n v="70.372529999999998"/>
    <n v="699.03"/>
    <n v="0"/>
    <d v="2025-05-3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0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93.825909999999993"/>
    <n v="-2139.23"/>
    <n v="-3"/>
    <d v="2025-04-22T00:00:00"/>
    <d v="2025-04-24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0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825909999999993"/>
    <n v="15687.69"/>
    <n v="22"/>
    <d v="2025-05-01T00:00:00"/>
    <d v="2025-05-30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0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825909999999993"/>
    <n v="-237.69"/>
    <n v="-0.33329999999999999"/>
    <d v="2025-05-3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7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22.8"/>
    <n v="93.825909999999993"/>
    <n v="2139.23"/>
    <n v="3"/>
    <d v="2025-04-22T00:00:00"/>
    <d v="2025-04-24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1"/>
    <x v="0"/>
    <m/>
    <s v="SALARIED"/>
    <x v="2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18"/>
    <n v="5018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54.17"/>
    <n v="11654.17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3"/>
    <x v="0"/>
    <m/>
    <s v="SALARIED"/>
    <x v="2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25"/>
    <n v="77.25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3"/>
    <x v="0"/>
    <m/>
    <s v="SALARIED"/>
    <x v="2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7.3"/>
    <n v="1917.3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4"/>
    <x v="0"/>
    <m/>
    <s v="SALARIED"/>
    <x v="2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666.72"/>
    <n v="5.45E-2"/>
    <n v="1017.34"/>
    <n v="0"/>
    <d v="2025-05-0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5"/>
    <x v="0"/>
    <m/>
    <s v="SALARIED"/>
    <x v="2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666.72"/>
    <n v="7.0000000000000001E-3"/>
    <n v="130.66999999999999"/>
    <n v="0"/>
    <d v="2025-05-0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6"/>
    <x v="0"/>
    <m/>
    <s v="SALARIED"/>
    <x v="2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9.5607799999999994"/>
    <n v="109.36346"/>
    <n v="1045.5999999999999"/>
    <n v="0"/>
    <d v="2025-05-3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0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2.8"/>
    <n v="200.20242999999999"/>
    <n v="-4564.62"/>
    <n v="-3"/>
    <d v="2025-04-22T00:00:00"/>
    <d v="2025-04-24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0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200.20242999999999"/>
    <n v="33473.85"/>
    <n v="22"/>
    <d v="2025-05-01T00:00:00"/>
    <d v="2025-05-30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0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200.20242999999999"/>
    <n v="-507.18"/>
    <n v="-0.33329999999999999"/>
    <d v="2025-05-3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7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22.8"/>
    <n v="200.20242999999999"/>
    <n v="4564.62"/>
    <n v="3"/>
    <d v="2025-04-22T00:00:00"/>
    <d v="2025-04-24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1"/>
    <x v="0"/>
    <m/>
    <s v="SALARIED"/>
    <x v="22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459"/>
    <n v="13459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2"/>
    <x v="0"/>
    <m/>
    <m/>
    <x v="1"/>
    <m/>
    <m/>
    <x v="1"/>
    <x v="0"/>
    <m/>
    <m/>
    <m/>
    <m/>
    <m/>
    <m/>
    <n v="8"/>
    <s v="41AUNS"/>
    <s v="BONUS"/>
    <n v="999999999"/>
    <m/>
    <m/>
    <m/>
    <m/>
    <m/>
    <s v="DEDUCTION"/>
    <x v="48"/>
    <s v="SUPER"/>
    <x v="3"/>
    <m/>
    <n v="1"/>
    <n v="1648.33"/>
    <n v="1648.33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9526.009999999998"/>
    <n v="19526.009999999998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3"/>
    <x v="0"/>
    <m/>
    <s v="SALARIED"/>
    <x v="2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4.83"/>
    <n v="164.83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3"/>
    <x v="0"/>
    <m/>
    <s v="SALARIED"/>
    <x v="22"/>
    <m/>
    <m/>
    <x v="1"/>
    <x v="0"/>
    <m/>
    <m/>
    <m/>
    <m/>
    <m/>
    <m/>
    <n v="5"/>
    <s v="41AUNS"/>
    <s v="BONUS"/>
    <n v="999999999"/>
    <m/>
    <m/>
    <m/>
    <m/>
    <m/>
    <s v="DEDUCTION"/>
    <x v="6"/>
    <s v="SUPER"/>
    <x v="5"/>
    <m/>
    <n v="1"/>
    <n v="969.22"/>
    <n v="969.22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3"/>
    <x v="0"/>
    <m/>
    <s v="SALARIED"/>
    <x v="2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82.83"/>
    <n v="3982.83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4"/>
    <x v="0"/>
    <m/>
    <s v="SALARIED"/>
    <x v="22"/>
    <m/>
    <m/>
    <x v="3"/>
    <x v="0"/>
    <m/>
    <m/>
    <m/>
    <m/>
    <m/>
    <m/>
    <m/>
    <s v="41AUNS"/>
    <s v="BONUS"/>
    <n v="999999999"/>
    <m/>
    <m/>
    <m/>
    <m/>
    <m/>
    <s v="OTHER"/>
    <x v="33"/>
    <s v="PRT"/>
    <x v="6"/>
    <m/>
    <n v="39750.22"/>
    <n v="6.8500000000000005E-2"/>
    <n v="2722.89"/>
    <n v="0"/>
    <d v="2025-05-0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5"/>
    <x v="0"/>
    <m/>
    <s v="SALARIED"/>
    <x v="22"/>
    <m/>
    <m/>
    <x v="4"/>
    <x v="0"/>
    <m/>
    <m/>
    <m/>
    <m/>
    <m/>
    <m/>
    <m/>
    <s v="41AUNS"/>
    <s v="BONUS"/>
    <n v="999999999"/>
    <m/>
    <m/>
    <m/>
    <m/>
    <m/>
    <s v="OTHER"/>
    <x v="34"/>
    <s v="WC"/>
    <x v="6"/>
    <m/>
    <n v="39750.22"/>
    <n v="7.0000000000000001E-3"/>
    <n v="278.25"/>
    <n v="0"/>
    <d v="2025-05-0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10"/>
    <x v="0"/>
    <m/>
    <s v="SALARIED"/>
    <x v="2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00000000002"/>
    <n v="232.05464000000001"/>
    <n v="645.88"/>
    <n v="0"/>
    <d v="2025-05-3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6"/>
    <x v="0"/>
    <m/>
    <s v="SALARIED"/>
    <x v="2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9.7037899999999997"/>
    <n v="232.05468999999999"/>
    <n v="2251.81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9.878540000000001"/>
    <n v="1366.15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9.878540000000001"/>
    <n v="683.08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91.2"/>
    <n v="89.878540000000001"/>
    <n v="8196.92"/>
    <n v="12"/>
    <d v="2025-05-06T00:00:00"/>
    <d v="2025-05-2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9.878540000000001"/>
    <n v="4098.46"/>
    <n v="6"/>
    <d v="2025-05-23T00:00:00"/>
    <d v="2025-05-30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9.878540000000001"/>
    <n v="-227.69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7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-22.8"/>
    <n v="89.878540000000001"/>
    <n v="-2049.23"/>
    <n v="-3"/>
    <d v="2025-04-22T00:00:00"/>
    <d v="2025-04-24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15.2"/>
    <n v="89.878540000000001"/>
    <n v="1366.15"/>
    <n v="2"/>
    <d v="2025-04-22T00:00:00"/>
    <d v="2025-04-23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7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9.878540000000001"/>
    <n v="683.08"/>
    <n v="1"/>
    <d v="2025-04-24T00:00:00"/>
    <d v="2025-04-24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9.878540000000001"/>
    <n v="683.08"/>
    <n v="1"/>
    <d v="2025-05-22T00:00:00"/>
    <d v="2025-05-22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221"/>
    <n v="4221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579"/>
    <n v="10579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3"/>
    <x v="0"/>
    <m/>
    <s v="SALARIED"/>
    <x v="2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4"/>
    <n v="74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3"/>
    <x v="0"/>
    <m/>
    <s v="SALARIED"/>
    <x v="2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02"/>
    <n v="1702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4"/>
    <x v="0"/>
    <m/>
    <s v="SALARIED"/>
    <x v="23"/>
    <m/>
    <m/>
    <x v="3"/>
    <x v="0"/>
    <m/>
    <m/>
    <m/>
    <m/>
    <m/>
    <m/>
    <m/>
    <s v="26AUNS"/>
    <s v="SALES"/>
    <n v="999999999"/>
    <m/>
    <m/>
    <m/>
    <m/>
    <m/>
    <s v="OTHER"/>
    <x v="30"/>
    <s v="PRT"/>
    <x v="6"/>
    <m/>
    <n v="16576"/>
    <n v="5.7000000000000002E-2"/>
    <n v="944.83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5"/>
    <x v="0"/>
    <m/>
    <s v="SALARIED"/>
    <x v="23"/>
    <m/>
    <m/>
    <x v="4"/>
    <x v="0"/>
    <m/>
    <m/>
    <m/>
    <m/>
    <m/>
    <m/>
    <m/>
    <s v="26AUNS"/>
    <s v="SALES"/>
    <n v="999999999"/>
    <m/>
    <m/>
    <m/>
    <m/>
    <m/>
    <s v="OTHER"/>
    <x v="31"/>
    <s v="WC"/>
    <x v="6"/>
    <m/>
    <n v="16576"/>
    <n v="7.0000000000000001E-3"/>
    <n v="116.03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10"/>
    <x v="0"/>
    <m/>
    <s v="SALARIED"/>
    <x v="2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600000000001"/>
    <n v="104.07925"/>
    <n v="289.69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6"/>
    <x v="0"/>
    <m/>
    <s v="SALARIED"/>
    <x v="2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4.940619999999999"/>
    <n v="104.07935000000001"/>
    <n v="1555.01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.6"/>
    <n v="149.74696"/>
    <n v="838.58"/>
    <n v="0.73680000000000001"/>
    <d v="2025-05-01T00:00:00"/>
    <d v="2025-05-0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83.6"/>
    <n v="149.74696"/>
    <n v="12518.85"/>
    <n v="11"/>
    <d v="2025-05-02T00:00:00"/>
    <d v="2025-05-16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68.400000000000006"/>
    <n v="149.74696"/>
    <n v="10242.69"/>
    <n v="9"/>
    <d v="2025-05-20T00:00:00"/>
    <d v="2025-05-30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9.74696"/>
    <n v="-379.36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26"/>
    <s v="LEAVE"/>
    <x v="8"/>
    <s v="PER"/>
    <n v="2"/>
    <n v="149.74696"/>
    <n v="299.49"/>
    <n v="0.26319999999999999"/>
    <d v="2025-05-01T00:00:00"/>
    <d v="2025-05-0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7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49.74696"/>
    <n v="1138.08"/>
    <n v="1"/>
    <d v="2025-05-19T00:00:00"/>
    <d v="2025-05-19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1"/>
    <x v="0"/>
    <m/>
    <s v="SALARIED"/>
    <x v="24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555"/>
    <n v="9555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770"/>
    <n v="16770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3"/>
    <x v="0"/>
    <m/>
    <s v="SALARIED"/>
    <x v="24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3.29"/>
    <n v="123.29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3"/>
    <x v="0"/>
    <m/>
    <s v="SALARIED"/>
    <x v="24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027.38"/>
    <n v="3027.38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4"/>
    <x v="0"/>
    <m/>
    <s v="SALARIED"/>
    <x v="24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475.67"/>
    <n v="5.45E-2"/>
    <n v="1606.42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5"/>
    <x v="0"/>
    <m/>
    <s v="SALARIED"/>
    <x v="24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475.67"/>
    <n v="7.0000000000000001E-3"/>
    <n v="206.33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10"/>
    <x v="0"/>
    <m/>
    <s v="SALARIED"/>
    <x v="24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5"/>
    <n v="174.54507000000001"/>
    <n v="485.82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6"/>
    <x v="0"/>
    <m/>
    <s v="SALARIED"/>
    <x v="24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78693"/>
    <n v="174.54501999999999"/>
    <n v="2057.35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60.8"/>
    <n v="73.178139999999999"/>
    <n v="-4449.2299999999996"/>
    <n v="-8"/>
    <d v="2025-04-08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53.2"/>
    <n v="73.178139999999999"/>
    <n v="3893.08"/>
    <n v="7"/>
    <d v="2025-04-09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3.178139999999999"/>
    <n v="12235.39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178139999999999"/>
    <n v="-185.39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7.6"/>
    <n v="73.178139999999999"/>
    <n v="556.15"/>
    <n v="1"/>
    <d v="2025-04-08T00:00:00"/>
    <d v="2025-04-08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61"/>
    <n v="3861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22.33"/>
    <n v="10022.33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25"/>
    <n v="60.25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85.75"/>
    <n v="1385.75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329.33"/>
    <n v="6.8500000000000005E-2"/>
    <n v="1050.06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329.33"/>
    <n v="7.0000000000000001E-3"/>
    <n v="107.3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10"/>
    <x v="0"/>
    <m/>
    <s v="SALARIED"/>
    <x v="1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28"/>
    <n v="84.820779999999999"/>
    <n v="236.08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6"/>
    <n v="84.820769999999996"/>
    <n v="1091.3599999999999"/>
    <n v="0"/>
    <d v="2025-05-3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5.11134"/>
    <n v="17574.62"/>
    <n v="22"/>
    <d v="2025-05-01T00:00:00"/>
    <d v="2025-05-30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5.11134"/>
    <n v="-266.29000000000002"/>
    <n v="-0.33329999999999999"/>
    <d v="2025-05-3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1"/>
    <x v="0"/>
    <m/>
    <s v="SALARIED"/>
    <x v="2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8"/>
    <x v="0"/>
    <m/>
    <s v="SALARIED"/>
    <x v="25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257"/>
    <n v="6257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7820"/>
    <n v="7820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5233.5"/>
    <n v="5233.5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3"/>
    <x v="0"/>
    <m/>
    <s v="SALARIED"/>
    <x v="2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6.54"/>
    <n v="86.54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3"/>
    <x v="0"/>
    <m/>
    <s v="SALARIED"/>
    <x v="2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31.0100000000002"/>
    <n v="2131.0100000000002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4"/>
    <x v="0"/>
    <m/>
    <s v="SALARIED"/>
    <x v="2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748.05"/>
    <n v="5.45E-2"/>
    <n v="1130.77"/>
    <n v="0"/>
    <d v="2025-05-0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5"/>
    <x v="0"/>
    <m/>
    <s v="SALARIED"/>
    <x v="2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748.05"/>
    <n v="7.0000000000000001E-3"/>
    <n v="145.24"/>
    <n v="0"/>
    <d v="2025-05-0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10"/>
    <x v="0"/>
    <m/>
    <s v="SALARIED"/>
    <x v="2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5"/>
    <n v="122.51782"/>
    <n v="341.01"/>
    <n v="0"/>
    <d v="2025-05-3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6"/>
    <x v="0"/>
    <m/>
    <s v="SALARIED"/>
    <x v="2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"/>
    <n v="122.51781"/>
    <n v="1576.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51.77126000000001"/>
    <n v="2537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51.77126000000001"/>
    <n v="-384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1"/>
    <x v="0"/>
    <m/>
    <s v="SALARIED"/>
    <x v="1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844"/>
    <n v="88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m/>
    <m/>
    <x v="1"/>
    <m/>
    <m/>
    <x v="9"/>
    <x v="0"/>
    <m/>
    <m/>
    <m/>
    <m/>
    <m/>
    <m/>
    <m/>
    <s v="40AUNS"/>
    <s v="BONUS"/>
    <n v="999999999"/>
    <m/>
    <m/>
    <m/>
    <m/>
    <m/>
    <s v="DEDUCTION"/>
    <x v="38"/>
    <s v="RECOV"/>
    <x v="10"/>
    <m/>
    <n v="1"/>
    <n v="1833.48"/>
    <n v="1833.4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n v="920"/>
    <m/>
    <x v="1"/>
    <m/>
    <m/>
    <x v="7"/>
    <x v="0"/>
    <n v="920"/>
    <s v="SALARIED"/>
    <s v="C0820"/>
    <m/>
    <m/>
    <m/>
    <m/>
    <s v="40AUNS"/>
    <s v="BONUS"/>
    <n v="999999999"/>
    <m/>
    <m/>
    <m/>
    <m/>
    <m/>
    <s v="DEDUCTION"/>
    <x v="49"/>
    <s v="RECOV"/>
    <x v="10"/>
    <m/>
    <n v="1"/>
    <n v="15.43"/>
    <n v="15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965.43"/>
    <n v="15965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3"/>
    <x v="0"/>
    <m/>
    <s v="SALARIED"/>
    <x v="1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4.96"/>
    <n v="124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3"/>
    <x v="0"/>
    <m/>
    <s v="SALARIED"/>
    <x v="1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065.71"/>
    <n v="3065.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4"/>
    <x v="0"/>
    <m/>
    <s v="SALARIED"/>
    <x v="1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849.01"/>
    <n v="5.45E-2"/>
    <n v="1626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5"/>
    <x v="0"/>
    <m/>
    <s v="SALARIED"/>
    <x v="1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849.01"/>
    <n v="7.0000000000000001E-3"/>
    <n v="208.9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10"/>
    <x v="0"/>
    <m/>
    <s v="SALARIED"/>
    <x v="16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76.9049"/>
    <n v="492.3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6"/>
    <x v="0"/>
    <m/>
    <s v="SALARIED"/>
    <x v="1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709999999999"/>
    <n v="176.90458000000001"/>
    <n v="2276.1799999999998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1.78138000000001"/>
    <n v="22033.85"/>
    <n v="22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1.78138000000001"/>
    <n v="-333.85"/>
    <n v="-0.33329999999999999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1"/>
    <x v="0"/>
    <m/>
    <s v="SALARIED"/>
    <x v="2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8"/>
    <x v="0"/>
    <m/>
    <s v="SALARIED"/>
    <x v="25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50"/>
    <n v="1"/>
    <n v="150"/>
    <n v="0"/>
    <d v="2025-05-31T00:00:00"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025"/>
    <n v="802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047.17"/>
    <n v="15047.17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3"/>
    <x v="0"/>
    <m/>
    <s v="SALARIED"/>
    <x v="2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8.5"/>
    <n v="108.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3"/>
    <x v="0"/>
    <m/>
    <s v="SALARIED"/>
    <x v="2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636.05"/>
    <n v="2636.0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4"/>
    <x v="0"/>
    <m/>
    <s v="SALARIED"/>
    <x v="2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666.720000000001"/>
    <n v="5.45E-2"/>
    <n v="1398.84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5"/>
    <x v="0"/>
    <m/>
    <s v="SALARIED"/>
    <x v="2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666.720000000001"/>
    <n v="7.0000000000000001E-3"/>
    <n v="179.67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10"/>
    <x v="0"/>
    <m/>
    <s v="SALARIED"/>
    <x v="2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53.60461000000001"/>
    <n v="427.54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6"/>
    <x v="0"/>
    <m/>
    <s v="SALARIED"/>
    <x v="2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9"/>
    <n v="153.60439"/>
    <n v="1976.38"/>
    <n v="0"/>
    <d v="2025-05-3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57.59109000000001"/>
    <n v="8383.85"/>
    <n v="7"/>
    <d v="2025-05-01T00:00:00"/>
    <d v="2025-05-09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06.4"/>
    <n v="157.59109000000001"/>
    <n v="16767.689999999999"/>
    <n v="14"/>
    <d v="2025-05-13T00:00:00"/>
    <d v="2025-05-30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57.59109000000001"/>
    <n v="-399.23"/>
    <n v="-0.33329999999999999"/>
    <d v="2025-05-3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47"/>
    <s v="LEAVE"/>
    <x v="8"/>
    <s v="OTH"/>
    <n v="7.6"/>
    <n v="157.59109000000001"/>
    <n v="1197.69"/>
    <n v="1"/>
    <d v="2025-05-12T00:00:00"/>
    <d v="2025-05-12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1"/>
    <x v="0"/>
    <m/>
    <s v="SALARIED"/>
    <x v="2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42"/>
    <n v="9442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"/>
    <s v="SUPER"/>
    <x v="3"/>
    <m/>
    <n v="1"/>
    <n v="1525.86"/>
    <n v="1525.86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648.810000000001"/>
    <n v="16648.810000000001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3"/>
    <x v="0"/>
    <m/>
    <s v="SALARIED"/>
    <x v="2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9.75"/>
    <n v="129.75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3"/>
    <x v="0"/>
    <m/>
    <s v="SALARIED"/>
    <x v="26"/>
    <m/>
    <m/>
    <x v="1"/>
    <x v="0"/>
    <m/>
    <m/>
    <m/>
    <m/>
    <m/>
    <m/>
    <n v="5"/>
    <s v="40AUNS"/>
    <s v="BONUS"/>
    <n v="999999999"/>
    <m/>
    <m/>
    <m/>
    <m/>
    <m/>
    <s v="DEDUCTION"/>
    <x v="6"/>
    <s v="SUPER"/>
    <x v="5"/>
    <m/>
    <n v="1"/>
    <n v="762.93"/>
    <n v="762.93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3"/>
    <x v="0"/>
    <m/>
    <s v="SALARIED"/>
    <x v="2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175.92"/>
    <n v="3175.92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4"/>
    <x v="0"/>
    <m/>
    <s v="SALARIED"/>
    <x v="2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31685.27"/>
    <n v="5.45E-2"/>
    <n v="1726.85"/>
    <n v="0"/>
    <d v="2025-05-0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5"/>
    <x v="0"/>
    <m/>
    <s v="SALARIED"/>
    <x v="2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31685.27"/>
    <n v="7.0000000000000001E-3"/>
    <n v="221.8"/>
    <n v="0"/>
    <d v="2025-05-0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10"/>
    <x v="0"/>
    <m/>
    <s v="SALARIED"/>
    <x v="26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83.68806000000001"/>
    <n v="511.27"/>
    <n v="0"/>
    <d v="2025-05-3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6"/>
    <x v="0"/>
    <m/>
    <s v="SALARIED"/>
    <x v="2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4"/>
    <n v="183.68821"/>
    <n v="2363.44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0"/>
    <x v="0"/>
    <m/>
    <s v="SALARIED"/>
    <x v="2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36.80000000000001"/>
    <n v="86.993930000000006"/>
    <n v="11900.77"/>
    <n v="18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0"/>
    <x v="0"/>
    <m/>
    <s v="SALARIED"/>
    <x v="2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86.993930000000006"/>
    <n v="-440.77"/>
    <n v="-0.6666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687"/>
    <n v="268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673.85"/>
    <n v="673.8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099.15"/>
    <n v="8099.1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3"/>
    <x v="0"/>
    <m/>
    <s v="SALARIED"/>
    <x v="2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7.3"/>
    <n v="57.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3"/>
    <x v="0"/>
    <m/>
    <s v="SALARIED"/>
    <x v="27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36.92"/>
    <n v="336.9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3"/>
    <x v="0"/>
    <m/>
    <s v="SALARIED"/>
    <x v="2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17.9"/>
    <n v="1317.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4"/>
    <x v="0"/>
    <m/>
    <s v="SALARIED"/>
    <x v="2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172.12"/>
    <n v="5.45E-2"/>
    <n v="717.8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5"/>
    <x v="0"/>
    <m/>
    <s v="SALARIED"/>
    <x v="2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172.12"/>
    <n v="7.0000000000000001E-3"/>
    <n v="92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10"/>
    <x v="0"/>
    <m/>
    <s v="SALARIED"/>
    <x v="2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2833299999999999"/>
    <n v="101.40015"/>
    <n v="231.5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6"/>
    <x v="0"/>
    <m/>
    <s v="SALARIED"/>
    <x v="2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51665"/>
    <n v="101.40016"/>
    <n v="1066.3900000000001"/>
    <n v="0"/>
    <d v="2025-05-3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98.8"/>
    <n v="80.516189999999995"/>
    <n v="-7955"/>
    <n v="-13"/>
    <d v="2025-04-01T00:00:00"/>
    <d v="2025-04-17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6"/>
    <n v="80.516189999999995"/>
    <n v="6119.23"/>
    <n v="10"/>
    <d v="2025-04-01T00:00:00"/>
    <d v="2025-04-14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80.516189999999995"/>
    <n v="611.91999999999996"/>
    <n v="1"/>
    <d v="2025-04-17T00:00:00"/>
    <d v="2025-04-17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0.516189999999995"/>
    <n v="13462.31"/>
    <n v="22"/>
    <d v="2025-05-01T00:00:00"/>
    <d v="2025-05-30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516189999999995"/>
    <n v="-203.98"/>
    <n v="-0.33329999999999999"/>
    <d v="2025-05-3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15.2"/>
    <n v="80.516189999999995"/>
    <n v="1223.8499999999999"/>
    <n v="2"/>
    <d v="2025-04-15T00:00:00"/>
    <d v="2025-04-16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30"/>
    <n v="4030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779.59"/>
    <n v="779.59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82.07"/>
    <n v="10282.07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290000000000006"/>
    <n v="66.290000000000006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3"/>
    <x v="0"/>
    <m/>
    <s v="SALARIED"/>
    <x v="15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89.8"/>
    <n v="389.8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24.71"/>
    <n v="1524.71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7072.46"/>
    <n v="5.45E-2"/>
    <n v="930.45"/>
    <n v="0"/>
    <d v="2025-05-0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7072.46"/>
    <n v="7.0000000000000001E-3"/>
    <n v="119.51"/>
    <n v="0"/>
    <d v="2025-05-0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10"/>
    <x v="0"/>
    <m/>
    <s v="SALARIED"/>
    <x v="15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6599999999999"/>
    <n v="93.849620000000002"/>
    <n v="259.64999999999998"/>
    <n v="0"/>
    <d v="2025-05-3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7"/>
    <n v="93.849649999999997"/>
    <n v="1202.83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6.234819999999999"/>
    <n v="1441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6.234819999999999"/>
    <n v="-21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87"/>
    <n v="398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13"/>
    <n v="102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1"/>
    <n v="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33"/>
    <n v="16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904"/>
    <n v="5.45E-2"/>
    <n v="866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904"/>
    <n v="7.0000000000000001E-3"/>
    <n v="111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599999999998"/>
    <n v="100.51522"/>
    <n v="279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"/>
    <n v="100.51528"/>
    <n v="1293.29"/>
    <n v="0"/>
    <d v="2025-05-3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3.95749000000001"/>
    <n v="22397.69"/>
    <n v="22"/>
    <d v="2025-05-01T00:00:00"/>
    <d v="2025-05-30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3.95749000000001"/>
    <n v="-339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16"/>
    <s v="GM"/>
    <x v="1"/>
    <m/>
    <n v="1"/>
    <n v="1"/>
    <n v="6072.45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50"/>
    <s v="GM"/>
    <x v="1"/>
    <m/>
    <n v="1"/>
    <n v="1"/>
    <n v="1462.54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17"/>
    <s v="GM"/>
    <x v="1"/>
    <m/>
    <n v="1"/>
    <n v="1"/>
    <n v="786.11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51"/>
    <s v="GM"/>
    <x v="1"/>
    <m/>
    <n v="1"/>
    <n v="1"/>
    <n v="2205.83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7"/>
    <x v="0"/>
    <m/>
    <s v="SALARIED"/>
    <s v="C0944J"/>
    <m/>
    <m/>
    <m/>
    <m/>
    <s v="40AUNS"/>
    <s v="BONUS"/>
    <n v="999999999"/>
    <m/>
    <m/>
    <m/>
    <m/>
    <m/>
    <s v="DEDUCTION"/>
    <x v="20"/>
    <s v="GM"/>
    <x v="9"/>
    <m/>
    <n v="1"/>
    <n v="5807.06"/>
    <n v="5807.06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7"/>
    <x v="0"/>
    <m/>
    <s v="SALARIED"/>
    <s v="C0944J"/>
    <m/>
    <m/>
    <m/>
    <m/>
    <s v="40AUNS"/>
    <s v="BONUS"/>
    <n v="999999999"/>
    <m/>
    <m/>
    <m/>
    <m/>
    <m/>
    <s v="DEDUCTION"/>
    <x v="21"/>
    <s v="GM"/>
    <x v="9"/>
    <m/>
    <n v="1"/>
    <n v="671.14"/>
    <n v="671.14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1"/>
    <x v="0"/>
    <m/>
    <m/>
    <m/>
    <m/>
    <m/>
    <m/>
    <n v="8"/>
    <s v="40AUNS"/>
    <s v="BONUS"/>
    <n v="999999999"/>
    <m/>
    <m/>
    <m/>
    <m/>
    <m/>
    <s v="DEDUCTION"/>
    <x v="48"/>
    <s v="SUPER"/>
    <x v="3"/>
    <m/>
    <n v="1"/>
    <n v="563.94000000000005"/>
    <n v="563.94000000000005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1"/>
    <n v="310"/>
    <m/>
    <x v="1"/>
    <m/>
    <m/>
    <x v="7"/>
    <x v="1"/>
    <n v="310"/>
    <s v="SALARIED"/>
    <s v="C0944J"/>
    <m/>
    <m/>
    <m/>
    <m/>
    <s v="40AUNS"/>
    <s v="BONUS"/>
    <n v="999999999"/>
    <m/>
    <m/>
    <m/>
    <m/>
    <m/>
    <s v="DEDUCTION"/>
    <x v="22"/>
    <s v="GM"/>
    <x v="9"/>
    <m/>
    <n v="1"/>
    <n v="25543.119999999999"/>
    <n v="25543.119999999999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4"/>
    <x v="0"/>
    <m/>
    <s v="SALARIED"/>
    <x v="28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2058.33"/>
    <n v="5.45E-2"/>
    <n v="1202.18"/>
    <n v="0"/>
    <d v="2025-05-0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5"/>
    <x v="0"/>
    <m/>
    <s v="SALARIED"/>
    <x v="28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2058.33"/>
    <n v="7.0000000000000001E-3"/>
    <n v="154.41"/>
    <n v="0"/>
    <d v="2025-05-0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10"/>
    <x v="0"/>
    <m/>
    <s v="SALARIED"/>
    <x v="28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199999999998"/>
    <n v="156.14086"/>
    <n v="434.59"/>
    <n v="0"/>
    <d v="2025-05-3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6"/>
    <x v="0"/>
    <m/>
    <s v="SALARIED"/>
    <x v="28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5"/>
    <n v="156.14087000000001"/>
    <n v="2009.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046559999999999"/>
    <n v="1388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046559999999999"/>
    <n v="-210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8"/>
    <x v="0"/>
    <m/>
    <s v="SALARIED"/>
    <x v="13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550"/>
    <n v="1"/>
    <n v="550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78"/>
    <n v="387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300"/>
    <n v="3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47"/>
    <n v="1004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3"/>
    <x v="0"/>
    <m/>
    <s v="SALARIED"/>
    <x v="1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38"/>
    <n v="68.3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3"/>
    <x v="0"/>
    <m/>
    <s v="SALARIED"/>
    <x v="13"/>
    <m/>
    <m/>
    <x v="1"/>
    <x v="0"/>
    <m/>
    <m/>
    <m/>
    <m/>
    <m/>
    <m/>
    <n v="5"/>
    <s v="26AUNS"/>
    <s v="SALES"/>
    <n v="999999999"/>
    <m/>
    <m/>
    <m/>
    <m/>
    <m/>
    <s v="DEDUCTION"/>
    <x v="25"/>
    <s v="SUPER"/>
    <x v="5"/>
    <m/>
    <n v="1"/>
    <n v="150"/>
    <n v="15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3"/>
    <x v="0"/>
    <m/>
    <s v="SALARIED"/>
    <x v="1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72.63"/>
    <n v="1572.6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4"/>
    <x v="0"/>
    <m/>
    <s v="SALARIED"/>
    <x v="1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466.01"/>
    <n v="5.45E-2"/>
    <n v="842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5"/>
    <x v="0"/>
    <m/>
    <s v="SALARIED"/>
    <x v="1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466.01"/>
    <n v="7.0000000000000001E-3"/>
    <n v="108.2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10"/>
    <x v="0"/>
    <m/>
    <s v="SALARIED"/>
    <x v="1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9"/>
    <n v="96.799120000000002"/>
    <n v="269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6"/>
    <x v="0"/>
    <m/>
    <s v="SALARIED"/>
    <x v="1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6"/>
    <n v="96.799040000000005"/>
    <n v="1240.6500000000001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90.435220000000001"/>
    <n v="6185.77"/>
    <n v="9"/>
    <d v="2025-05-01T00:00:00"/>
    <d v="2025-05-13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.5999999999999996"/>
    <n v="90.435220000000001"/>
    <n v="416"/>
    <n v="0.60529999999999995"/>
    <d v="2025-05-14T00:00:00"/>
    <d v="2025-05-14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1.2"/>
    <n v="90.435220000000001"/>
    <n v="8247.69"/>
    <n v="12"/>
    <d v="2025-05-15T00:00:00"/>
    <d v="2025-05-30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0.435220000000001"/>
    <n v="-229.1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46"/>
    <s v="LEAVE"/>
    <x v="8"/>
    <s v="OTH"/>
    <n v="3"/>
    <n v="90.435220000000001"/>
    <n v="271.31"/>
    <n v="0.3947"/>
    <d v="2025-05-14T00:00:00"/>
    <d v="2025-05-14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1"/>
    <x v="0"/>
    <m/>
    <s v="SALARIED"/>
    <x v="20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754"/>
    <n v="4754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359.84"/>
    <n v="11359.84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3"/>
    <x v="0"/>
    <m/>
    <s v="SALARIED"/>
    <x v="20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4.459999999999994"/>
    <n v="74.459999999999994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3"/>
    <x v="0"/>
    <m/>
    <s v="SALARIED"/>
    <x v="20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53.09"/>
    <n v="1853.09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4"/>
    <x v="0"/>
    <m/>
    <s v="SALARIED"/>
    <x v="20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041.39"/>
    <n v="5.45E-2"/>
    <n v="983.26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5"/>
    <x v="0"/>
    <m/>
    <s v="SALARIED"/>
    <x v="20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041.39"/>
    <n v="7.0000000000000001E-3"/>
    <n v="126.29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10"/>
    <x v="0"/>
    <m/>
    <s v="SALARIED"/>
    <x v="20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900000000001"/>
    <n v="105.41116"/>
    <n v="291.64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6"/>
    <x v="0"/>
    <m/>
    <s v="SALARIED"/>
    <x v="20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9999999999"/>
    <n v="105.41132"/>
    <n v="1351.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597170000000006"/>
    <n v="1180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597170000000006"/>
    <n v="-178.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81"/>
    <n v="298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644"/>
    <n v="864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3"/>
    <x v="0"/>
    <m/>
    <s v="SALARIED"/>
    <x v="1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8.13"/>
    <n v="58.1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3"/>
    <x v="0"/>
    <m/>
    <s v="SALARIED"/>
    <x v="1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36.88"/>
    <n v="1336.8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4"/>
    <x v="0"/>
    <m/>
    <s v="SALARIED"/>
    <x v="1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020.01"/>
    <n v="5.45E-2"/>
    <n v="709.5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5"/>
    <x v="0"/>
    <m/>
    <s v="SALARIED"/>
    <x v="1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020.01"/>
    <n v="7.0000000000000001E-3"/>
    <n v="91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10"/>
    <x v="0"/>
    <m/>
    <s v="SALARIED"/>
    <x v="13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74"/>
    <n v="82.288179999999997"/>
    <n v="227.6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6"/>
    <x v="0"/>
    <m/>
    <s v="SALARIED"/>
    <x v="1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5833599999999999"/>
    <n v="82.288060000000002"/>
    <n v="624.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4.696359999999999"/>
    <n v="1248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4.696359999999999"/>
    <n v="-189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61"/>
    <n v="3961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172.33"/>
    <n v="10172.3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1.5"/>
    <n v="61.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14.5"/>
    <n v="1414.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609.33"/>
    <n v="5.45E-2"/>
    <n v="850.7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609.33"/>
    <n v="7.0000000000000001E-3"/>
    <n v="109.2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10"/>
    <x v="0"/>
    <m/>
    <s v="SALARIED"/>
    <x v="19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999999999999"/>
    <n v="87.066180000000003"/>
    <n v="242.3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6"/>
    <n v="87.066109999999995"/>
    <n v="1120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63.15789000000001"/>
    <n v="-3720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63.15789000000001"/>
    <n v="-3720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5.2"/>
    <n v="163.15789000000001"/>
    <n v="2480"/>
    <n v="2"/>
    <d v="2025-04-29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63.15789000000001"/>
    <n v="2728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63.15789000000001"/>
    <n v="-41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7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15.2"/>
    <n v="163.15789000000001"/>
    <n v="2480"/>
    <n v="2"/>
    <d v="2025-04-22T00:00:00"/>
    <d v="2025-04-23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52"/>
    <s v="LEAVE"/>
    <x v="8"/>
    <s v="OTH"/>
    <n v="7.6"/>
    <n v="163.15789000000001"/>
    <n v="1240"/>
    <n v="1"/>
    <d v="2025-04-24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52"/>
    <s v="LEAVE"/>
    <x v="8"/>
    <s v="OTH"/>
    <n v="7.6"/>
    <n v="163.15789000000001"/>
    <n v="1240"/>
    <n v="1"/>
    <d v="2025-04-28T00:00:00"/>
    <d v="2025-04-28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1"/>
    <x v="0"/>
    <m/>
    <s v="SALARIED"/>
    <x v="1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10591"/>
    <n v="1059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7942.34"/>
    <n v="17942.3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3"/>
    <x v="0"/>
    <m/>
    <s v="SALARIED"/>
    <x v="1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34.33000000000001"/>
    <n v="134.330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3"/>
    <x v="0"/>
    <m/>
    <s v="SALARIED"/>
    <x v="1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281.33"/>
    <n v="328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4"/>
    <x v="0"/>
    <m/>
    <s v="SALARIED"/>
    <x v="1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31949"/>
    <n v="5.45E-2"/>
    <n v="1741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5"/>
    <x v="0"/>
    <m/>
    <s v="SALARIED"/>
    <x v="1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31949"/>
    <n v="7.0000000000000001E-3"/>
    <n v="223.6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10"/>
    <x v="0"/>
    <m/>
    <s v="SALARIED"/>
    <x v="16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90.17662999999999"/>
    <n v="529.3300000000000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6"/>
    <x v="0"/>
    <m/>
    <s v="SALARIED"/>
    <x v="1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0.65719"/>
    <n v="190.17678000000001"/>
    <n v="2026.7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514169999999993"/>
    <n v="1413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514169999999993"/>
    <n v="-214.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74"/>
    <n v="387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42.67"/>
    <n v="10042.6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3"/>
    <x v="0"/>
    <m/>
    <s v="SALARIED"/>
    <x v="8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58"/>
    <n v="69.5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3"/>
    <x v="0"/>
    <m/>
    <s v="SALARIED"/>
    <x v="8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0.42"/>
    <n v="1600.4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4"/>
    <x v="0"/>
    <m/>
    <s v="SALARIED"/>
    <x v="8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586.67"/>
    <n v="5.45E-2"/>
    <n v="849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5"/>
    <x v="0"/>
    <m/>
    <s v="SALARIED"/>
    <x v="8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586.67"/>
    <n v="7.0000000000000001E-3"/>
    <n v="109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10"/>
    <x v="0"/>
    <m/>
    <s v="SALARIED"/>
    <x v="8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300000000001"/>
    <n v="98.509739999999994"/>
    <n v="272.540000000000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6"/>
    <x v="0"/>
    <m/>
    <s v="SALARIED"/>
    <x v="8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1"/>
    <n v="98.509680000000003"/>
    <n v="1262.5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.5"/>
    <n v="91.548580000000001"/>
    <n v="503.52"/>
    <n v="0.72370000000000001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91.548580000000001"/>
    <n v="13915.38"/>
    <n v="20"/>
    <d v="2025-05-05T00:00:00"/>
    <d v="2025-05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1666699999999999"/>
    <n v="91.548580000000001"/>
    <n v="289.91000000000003"/>
    <n v="0.41670000000000001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4"/>
    <n v="91.548580000000001"/>
    <n v="366.19"/>
    <n v="0.52629999999999999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46"/>
    <n v="434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6"/>
    <s v="FINAN"/>
    <x v="10"/>
    <m/>
    <n v="1"/>
    <n v="287.88"/>
    <n v="287.8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10"/>
    <x v="0"/>
    <m/>
    <m/>
    <m/>
    <m/>
    <m/>
    <m/>
    <m/>
    <s v="26AUNS"/>
    <s v="SALES"/>
    <n v="999999999"/>
    <m/>
    <m/>
    <m/>
    <m/>
    <m/>
    <s v="DEDUCTION"/>
    <x v="37"/>
    <s v="FINAN"/>
    <x v="10"/>
    <m/>
    <n v="1"/>
    <n v="28.79"/>
    <n v="28.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-44.4"/>
    <n v="-44.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456.73"/>
    <n v="10456.7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5.38"/>
    <n v="75.3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33.63"/>
    <n v="1733.6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6884.009999999998"/>
    <n v="6.8500000000000005E-2"/>
    <n v="1156.5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6884.009999999998"/>
    <n v="7.0000000000000001E-3"/>
    <n v="118.1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6833399999999998"/>
    <n v="106.11402"/>
    <n v="284.7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41675"/>
    <n v="106.11391999999999"/>
    <n v="1317.59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0"/>
    <x v="0"/>
    <m/>
    <s v="SALARIED"/>
    <x v="2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4.240889999999993"/>
    <n v="12413.08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0"/>
    <x v="0"/>
    <m/>
    <s v="SALARIED"/>
    <x v="2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240889999999993"/>
    <n v="-188.08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215"/>
    <n v="3215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010"/>
    <n v="9010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14"/>
    <x v="0"/>
    <m/>
    <s v="SALARIED"/>
    <x v="29"/>
    <m/>
    <m/>
    <x v="11"/>
    <x v="0"/>
    <m/>
    <m/>
    <m/>
    <m/>
    <m/>
    <m/>
    <n v="1"/>
    <s v="26AUNS"/>
    <s v="SALES"/>
    <n v="999999999"/>
    <m/>
    <m/>
    <m/>
    <m/>
    <m/>
    <s v="DEDUCTION"/>
    <x v="41"/>
    <s v="SUPER"/>
    <x v="5"/>
    <m/>
    <n v="1"/>
    <n v="122.25"/>
    <n v="122.25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14"/>
    <x v="0"/>
    <m/>
    <s v="SALARIED"/>
    <x v="29"/>
    <m/>
    <m/>
    <x v="11"/>
    <x v="0"/>
    <m/>
    <m/>
    <m/>
    <m/>
    <m/>
    <m/>
    <n v="1"/>
    <s v="26AUNS"/>
    <s v="SALES"/>
    <n v="999999999"/>
    <m/>
    <m/>
    <m/>
    <m/>
    <m/>
    <s v="DEDUCTION"/>
    <x v="42"/>
    <s v="SUPER"/>
    <x v="5"/>
    <m/>
    <n v="1"/>
    <n v="1405.88"/>
    <n v="1405.8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3"/>
    <x v="0"/>
    <m/>
    <s v="SALARIED"/>
    <x v="29"/>
    <m/>
    <m/>
    <x v="12"/>
    <x v="0"/>
    <m/>
    <m/>
    <m/>
    <m/>
    <m/>
    <m/>
    <n v="2"/>
    <s v="26AUNS"/>
    <s v="SALE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4"/>
    <x v="0"/>
    <m/>
    <s v="SALARIED"/>
    <x v="29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225"/>
    <n v="5.45E-2"/>
    <n v="666.26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5"/>
    <x v="0"/>
    <m/>
    <s v="SALARIED"/>
    <x v="29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225"/>
    <n v="7.0000000000000001E-3"/>
    <n v="85.58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10"/>
    <x v="0"/>
    <m/>
    <s v="SALARIED"/>
    <x v="29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599999999998"/>
    <n v="86.535219999999995"/>
    <n v="240.85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6"/>
    <x v="0"/>
    <m/>
    <s v="SALARIED"/>
    <x v="29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69999999999"/>
    <n v="86.535219999999995"/>
    <n v="1113.42"/>
    <n v="0"/>
    <d v="2025-05-3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0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35.47570999999999"/>
    <n v="-3088.85"/>
    <n v="-3"/>
    <d v="2025-04-22T00:00:00"/>
    <d v="2025-04-24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0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5.47570999999999"/>
    <n v="22651.54"/>
    <n v="22"/>
    <d v="2025-05-01T00:00:00"/>
    <d v="2025-05-30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0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5.47570999999999"/>
    <n v="-343.21"/>
    <n v="-0.33329999999999999"/>
    <d v="2025-05-3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7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35.47570999999999"/>
    <n v="3088.85"/>
    <n v="3"/>
    <d v="2025-04-22T00:00:00"/>
    <d v="2025-04-24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1"/>
    <x v="0"/>
    <m/>
    <s v="SALARIED"/>
    <x v="22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450"/>
    <n v="8450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525"/>
    <n v="15525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3"/>
    <x v="0"/>
    <m/>
    <s v="SALARIED"/>
    <x v="22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1.54"/>
    <n v="111.54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3"/>
    <x v="0"/>
    <m/>
    <s v="SALARIED"/>
    <x v="22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757.13"/>
    <n v="2757.13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4"/>
    <x v="0"/>
    <m/>
    <s v="SALARIED"/>
    <x v="22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6843.67"/>
    <n v="5.45E-2"/>
    <n v="1462.98"/>
    <n v="0"/>
    <d v="2025-05-0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5"/>
    <x v="0"/>
    <m/>
    <s v="SALARIED"/>
    <x v="22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6843.67"/>
    <n v="7.0000000000000001E-3"/>
    <n v="187.91"/>
    <n v="0"/>
    <d v="2025-05-0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10"/>
    <x v="0"/>
    <m/>
    <s v="SALARIED"/>
    <x v="22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900000000001"/>
    <n v="157.91072"/>
    <n v="436.89"/>
    <n v="0"/>
    <d v="2025-05-3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6"/>
    <x v="0"/>
    <m/>
    <s v="SALARIED"/>
    <x v="22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9.5774500000000007"/>
    <n v="157.91050999999999"/>
    <n v="1512.38"/>
    <n v="0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0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25.86032"/>
    <n v="-2869.62"/>
    <n v="-3"/>
    <d v="2025-04-22T00:00:00"/>
    <d v="2025-04-24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0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25.86032"/>
    <n v="21043.85"/>
    <n v="22"/>
    <d v="2025-05-01T00:00:00"/>
    <d v="2025-05-30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0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25.86032"/>
    <n v="-318.850000000000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7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25.86032"/>
    <n v="2869.62"/>
    <n v="3"/>
    <d v="2025-04-22T00:00:00"/>
    <d v="2025-04-24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1"/>
    <x v="0"/>
    <m/>
    <s v="SALARIED"/>
    <x v="3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415"/>
    <n v="8415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3976.67"/>
    <n v="13976.67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3"/>
    <x v="0"/>
    <m/>
    <s v="SALARIED"/>
    <x v="3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3.63"/>
    <n v="103.63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3"/>
    <x v="0"/>
    <m/>
    <s v="SALARIED"/>
    <x v="3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575.04"/>
    <n v="2575.04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4"/>
    <x v="0"/>
    <m/>
    <s v="SALARIED"/>
    <x v="3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070.34"/>
    <n v="5.45E-2"/>
    <n v="1366.33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5"/>
    <x v="0"/>
    <m/>
    <s v="SALARIED"/>
    <x v="3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070.34"/>
    <n v="7.0000000000000001E-3"/>
    <n v="175.49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6"/>
    <x v="0"/>
    <m/>
    <s v="SALARIED"/>
    <x v="3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9.6274200000000008"/>
    <n v="146.70285999999999"/>
    <n v="1412.3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8.61336"/>
    <n v="1481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8.61336"/>
    <n v="-224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138"/>
    <n v="413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453.67"/>
    <n v="10453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2.959999999999994"/>
    <n v="72.95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78.04"/>
    <n v="1678.0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342.67"/>
    <n v="5.45E-2"/>
    <n v="890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342.67"/>
    <n v="7.0000000000000001E-3"/>
    <n v="114.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899999999998"/>
    <n v="103.28771999999999"/>
    <n v="287.4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2"/>
    <n v="103.28776999999999"/>
    <n v="1323.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73.734819999999999"/>
    <n v="8966.15"/>
    <n v="16"/>
    <d v="2025-05-01T00:00:00"/>
    <d v="2025-05-22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73.734819999999999"/>
    <n v="2801.92"/>
    <n v="5"/>
    <d v="2025-05-26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3.734819999999999"/>
    <n v="-186.78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45"/>
    <s v="LEAVE"/>
    <x v="8"/>
    <s v="OTH"/>
    <n v="7.6"/>
    <n v="73.734819999999999"/>
    <n v="560.38"/>
    <n v="1"/>
    <d v="2025-05-23T00:00:00"/>
    <d v="2025-05-23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81"/>
    <n v="3181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54"/>
    <s v="FINAN"/>
    <x v="10"/>
    <m/>
    <n v="1"/>
    <n v="350"/>
    <n v="350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610.67"/>
    <n v="8610.6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0.71"/>
    <n v="60.71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96.29"/>
    <n v="1396.2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598.67"/>
    <n v="5.45E-2"/>
    <n v="741.1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598.67"/>
    <n v="7.0000000000000001E-3"/>
    <n v="95.19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10"/>
    <x v="0"/>
    <m/>
    <s v="SALARIED"/>
    <x v="3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8"/>
    <n v="85.945359999999994"/>
    <n v="239.2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69999999999"/>
    <n v="85.945319999999995"/>
    <n v="1105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7.884619999999998"/>
    <n v="591.91999999999996"/>
    <n v="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5.33333"/>
    <n v="77.884619999999998"/>
    <n v="1973.08"/>
    <n v="3.3332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29.19999999999999"/>
    <n v="77.884619999999998"/>
    <n v="10062.69"/>
    <n v="17"/>
    <d v="2025-05-01T00:00:00"/>
    <d v="2025-05-2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.5333299999999999"/>
    <n v="77.884619999999998"/>
    <n v="197.31"/>
    <n v="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5"/>
    <s v="OTHER"/>
    <x v="11"/>
    <m/>
    <n v="-32.933329999999998"/>
    <n v="77.884619999999998"/>
    <n v="-2565"/>
    <n v="-4.3333000000000004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518"/>
    <n v="251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742"/>
    <n v="77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31"/>
    <n v="51.3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79.9000000000001"/>
    <n v="1179.90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91.21"/>
    <n v="5.45E-2"/>
    <n v="626.2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91.21"/>
    <n v="7.0000000000000001E-3"/>
    <n v="80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1166"/>
    <n v="90.782380000000003"/>
    <n v="192.1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9166899999999991"/>
    <n v="90.782309999999995"/>
    <n v="900.26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8.21862"/>
    <n v="19766.150000000001"/>
    <n v="22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8.21862"/>
    <n v="-299.48"/>
    <n v="-0.33329999999999999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1"/>
    <x v="0"/>
    <m/>
    <s v="SALARIED"/>
    <x v="2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70"/>
    <n v="6370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144.6400000000001"/>
    <n v="1144.6400000000001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74.2"/>
    <n v="13174.2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3"/>
    <x v="0"/>
    <m/>
    <s v="SALARIED"/>
    <x v="2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7.33"/>
    <n v="97.33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3"/>
    <x v="0"/>
    <m/>
    <s v="SALARIED"/>
    <x v="25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72.32000000000005"/>
    <n v="572.3200000000000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3"/>
    <x v="0"/>
    <m/>
    <s v="SALARIED"/>
    <x v="2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79.2199999999998"/>
    <n v="2379.2199999999998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4"/>
    <x v="0"/>
    <m/>
    <s v="SALARIED"/>
    <x v="2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737.71"/>
    <n v="5.45E-2"/>
    <n v="1293.71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5"/>
    <x v="0"/>
    <m/>
    <s v="SALARIED"/>
    <x v="2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737.71"/>
    <n v="7.0000000000000001E-3"/>
    <n v="166.16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10"/>
    <x v="0"/>
    <m/>
    <s v="SALARIED"/>
    <x v="2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300000000001"/>
    <n v="137.79580000000001"/>
    <n v="381.23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6"/>
    <x v="0"/>
    <m/>
    <s v="SALARIED"/>
    <x v="2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5005"/>
    <n v="137.79558"/>
    <n v="1770.6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77.985830000000007"/>
    <n v="197.57"/>
    <n v="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77.985830000000007"/>
    <n v="-1778.08"/>
    <n v="-3"/>
    <d v="2025-04-22T00:00:00"/>
    <d v="2025-04-24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6"/>
    <n v="77.985830000000007"/>
    <n v="280.75"/>
    <n v="0.47370000000000001"/>
    <d v="2025-04-22T00:00:00"/>
    <d v="2025-04-22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7.985830000000007"/>
    <n v="592.69000000000005"/>
    <n v="1"/>
    <d v="2025-04-24T00:00:00"/>
    <d v="2025-04-24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7.985830000000007"/>
    <n v="-197.56"/>
    <n v="-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77.985830000000007"/>
    <n v="2370.77"/>
    <n v="4"/>
    <d v="2025-05-01T00:00:00"/>
    <d v="2025-05-06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7.985830000000007"/>
    <n v="-197.56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4"/>
    <n v="77.985830000000007"/>
    <n v="311.94"/>
    <n v="0.52629999999999999"/>
    <d v="2025-04-22T00:00:00"/>
    <d v="2025-04-22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77.985830000000007"/>
    <n v="592.69000000000005"/>
    <n v="1"/>
    <d v="2025-04-23T00:00:00"/>
    <d v="2025-04-23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7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36.80000000000001"/>
    <n v="77.985830000000007"/>
    <n v="10668.46"/>
    <n v="18"/>
    <d v="2025-05-07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05"/>
    <n v="3805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604.84"/>
    <n v="604.84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31.83"/>
    <n v="8431.83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3"/>
    <x v="0"/>
    <m/>
    <s v="SALARIED"/>
    <x v="3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4.209999999999994"/>
    <n v="64.209999999999994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3"/>
    <x v="0"/>
    <m/>
    <s v="SALARIED"/>
    <x v="32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02.42"/>
    <n v="302.4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3"/>
    <x v="0"/>
    <m/>
    <s v="SALARIED"/>
    <x v="3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76.79"/>
    <n v="1476.79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4"/>
    <x v="0"/>
    <m/>
    <s v="SALARIED"/>
    <x v="3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685.09"/>
    <n v="5.45E-2"/>
    <n v="800.34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5"/>
    <x v="0"/>
    <m/>
    <s v="SALARIED"/>
    <x v="3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685.09"/>
    <n v="7.0000000000000001E-3"/>
    <n v="102.8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10"/>
    <x v="0"/>
    <m/>
    <s v="SALARIED"/>
    <x v="3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800000000002"/>
    <n v="90.900270000000006"/>
    <n v="253.0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6"/>
    <x v="0"/>
    <m/>
    <s v="SALARIED"/>
    <x v="3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-6.6189"/>
    <n v="90.900300000000001"/>
    <n v="-601.66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2"/>
    <n v="43.67409"/>
    <n v="6638.46"/>
    <n v="20"/>
    <d v="2025-05-05T00:00:00"/>
    <d v="2025-05-30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43.67409"/>
    <n v="-110.64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7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5.2"/>
    <n v="43.67409"/>
    <n v="663.85"/>
    <n v="2"/>
    <d v="2025-05-01T00:00:00"/>
    <d v="2025-05-02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1538"/>
    <n v="1538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5653.67"/>
    <n v="5653.67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3"/>
    <x v="0"/>
    <m/>
    <s v="SALARIED"/>
    <x v="3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35.96"/>
    <n v="35.96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3"/>
    <x v="0"/>
    <m/>
    <s v="SALARIED"/>
    <x v="3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827.04"/>
    <n v="827.04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4"/>
    <x v="0"/>
    <m/>
    <s v="SALARIED"/>
    <x v="3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8054.67"/>
    <n v="5.45E-2"/>
    <n v="438.98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5"/>
    <x v="0"/>
    <m/>
    <s v="SALARIED"/>
    <x v="3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8054.67"/>
    <n v="7.0000000000000001E-3"/>
    <n v="56.38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10"/>
    <x v="0"/>
    <m/>
    <s v="SALARIED"/>
    <x v="33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7833399999999999"/>
    <n v="50.906460000000003"/>
    <n v="141.69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6"/>
    <x v="0"/>
    <m/>
    <s v="SALARIED"/>
    <x v="3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0.65738"/>
    <n v="50.906509999999997"/>
    <n v="542.5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0"/>
    <x v="0"/>
    <m/>
    <s v="SALARIED"/>
    <x v="3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7.22672"/>
    <n v="2127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0"/>
    <x v="0"/>
    <m/>
    <s v="SALARIED"/>
    <x v="3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7.22672"/>
    <n v="-322.3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1"/>
    <x v="0"/>
    <m/>
    <s v="SALARIED"/>
    <x v="3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731"/>
    <n v="773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231.8599999999999"/>
    <n v="1231.859999999999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09.31"/>
    <n v="13209.3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3"/>
    <x v="0"/>
    <m/>
    <s v="SALARIED"/>
    <x v="3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4.75"/>
    <n v="104.7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3"/>
    <x v="0"/>
    <m/>
    <s v="SALARIED"/>
    <x v="34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615.92999999999995"/>
    <n v="615.9299999999999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3"/>
    <x v="0"/>
    <m/>
    <s v="SALARIED"/>
    <x v="3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49.8000000000002"/>
    <n v="2549.80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4"/>
    <x v="0"/>
    <m/>
    <s v="SALARIED"/>
    <x v="3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442.65"/>
    <n v="5.45E-2"/>
    <n v="1386.6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5"/>
    <x v="0"/>
    <m/>
    <s v="SALARIED"/>
    <x v="3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442.65"/>
    <n v="7.0000000000000001E-3"/>
    <n v="178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10"/>
    <x v="0"/>
    <m/>
    <s v="SALARIED"/>
    <x v="3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48.29571999999999"/>
    <n v="412.7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6"/>
    <x v="0"/>
    <m/>
    <s v="SALARIED"/>
    <x v="3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80000000001"/>
    <n v="148.29544000000001"/>
    <n v="1908.0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0"/>
    <x v="0"/>
    <m/>
    <s v="SALARIED"/>
    <x v="35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200.70849999999999"/>
    <n v="33558.46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0"/>
    <x v="0"/>
    <m/>
    <s v="SALARIED"/>
    <x v="35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200.70849999999999"/>
    <n v="-50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1"/>
    <x v="0"/>
    <m/>
    <s v="SALARIED"/>
    <x v="35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498"/>
    <n v="13498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1218.67"/>
    <n v="21218.67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3"/>
    <x v="0"/>
    <m/>
    <s v="SALARIED"/>
    <x v="35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5.25"/>
    <n v="165.25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3"/>
    <x v="0"/>
    <m/>
    <s v="SALARIED"/>
    <x v="35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92.42"/>
    <n v="3992.42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4"/>
    <x v="0"/>
    <m/>
    <s v="SALARIED"/>
    <x v="35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874.339999999997"/>
    <n v="5.45E-2"/>
    <n v="2118.6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5"/>
    <x v="0"/>
    <m/>
    <s v="SALARIED"/>
    <x v="35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874.339999999997"/>
    <n v="7.0000000000000001E-3"/>
    <n v="272.1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10"/>
    <x v="0"/>
    <m/>
    <s v="SALARIED"/>
    <x v="35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6667"/>
    <n v="233.94550000000001"/>
    <n v="647.2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6"/>
    <x v="0"/>
    <m/>
    <s v="SALARIED"/>
    <x v="35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667"/>
    <n v="233.94577000000001"/>
    <n v="3010.11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0"/>
    <x v="0"/>
    <m/>
    <s v="SALARIED"/>
    <x v="3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89.01822000000001"/>
    <n v="31603.85"/>
    <n v="22"/>
    <d v="2025-05-01T00:00:00"/>
    <d v="2025-05-30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0"/>
    <x v="0"/>
    <m/>
    <s v="SALARIED"/>
    <x v="3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89.01822000000001"/>
    <n v="-478.85"/>
    <n v="-0.33329999999999999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1"/>
    <x v="0"/>
    <m/>
    <s v="SALARIED"/>
    <x v="36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0188"/>
    <n v="10188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9"/>
    <x v="0"/>
    <m/>
    <m/>
    <m/>
    <m/>
    <m/>
    <m/>
    <m/>
    <s v="41AUNS"/>
    <s v="BONUS"/>
    <n v="999999999"/>
    <m/>
    <m/>
    <m/>
    <m/>
    <m/>
    <s v="DEDUCTION"/>
    <x v="38"/>
    <s v="RECOV"/>
    <x v="10"/>
    <m/>
    <n v="1"/>
    <n v="2135.29"/>
    <n v="2135.29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n v="810"/>
    <m/>
    <x v="1"/>
    <m/>
    <m/>
    <x v="7"/>
    <x v="0"/>
    <n v="810"/>
    <s v="SALARIED"/>
    <s v="C0777"/>
    <m/>
    <m/>
    <m/>
    <m/>
    <s v="41AUNS"/>
    <s v="BONUS"/>
    <n v="999999999"/>
    <m/>
    <m/>
    <m/>
    <m/>
    <m/>
    <s v="DEDUCTION"/>
    <x v="49"/>
    <s v="RECOV"/>
    <x v="10"/>
    <m/>
    <n v="1"/>
    <n v="38.33"/>
    <n v="38.33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1"/>
    <x v="0"/>
    <m/>
    <m/>
    <m/>
    <m/>
    <m/>
    <m/>
    <n v="9"/>
    <s v="41AUNS"/>
    <s v="BONUS"/>
    <n v="999999999"/>
    <m/>
    <m/>
    <m/>
    <m/>
    <m/>
    <s v="DEDUCTION"/>
    <x v="24"/>
    <s v="SUPER"/>
    <x v="3"/>
    <m/>
    <n v="1"/>
    <n v="2941.18"/>
    <n v="2941.18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7488.87"/>
    <n v="17488.87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3"/>
    <x v="0"/>
    <m/>
    <s v="SALARIED"/>
    <x v="3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5.63"/>
    <n v="155.63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3"/>
    <x v="0"/>
    <m/>
    <s v="SALARIED"/>
    <x v="36"/>
    <m/>
    <m/>
    <x v="1"/>
    <x v="0"/>
    <m/>
    <m/>
    <m/>
    <m/>
    <m/>
    <m/>
    <n v="5"/>
    <s v="41AUNS"/>
    <s v="BONUS"/>
    <n v="999999999"/>
    <m/>
    <m/>
    <m/>
    <m/>
    <m/>
    <s v="DEDUCTION"/>
    <x v="6"/>
    <s v="SUPER"/>
    <x v="5"/>
    <m/>
    <n v="1"/>
    <n v="915.08"/>
    <n v="915.08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3"/>
    <x v="0"/>
    <m/>
    <s v="SALARIED"/>
    <x v="3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771.04"/>
    <n v="3771.04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4"/>
    <x v="0"/>
    <m/>
    <s v="SALARIED"/>
    <x v="3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7633.42"/>
    <n v="5.45E-2"/>
    <n v="2051.02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5"/>
    <x v="0"/>
    <m/>
    <s v="SALARIED"/>
    <x v="3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7633.42"/>
    <n v="7.0000000000000001E-3"/>
    <n v="263.43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10"/>
    <x v="0"/>
    <m/>
    <s v="SALARIED"/>
    <x v="3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99999999998"/>
    <n v="220.31961000000001"/>
    <n v="613.22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6"/>
    <x v="0"/>
    <m/>
    <s v="SALARIED"/>
    <x v="3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16649999999999"/>
    <n v="220.31966"/>
    <n v="2823.7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8.319839999999999"/>
    <n v="11423.08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8.319839999999999"/>
    <n v="-173.0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596.4"/>
    <n v="0.88"/>
    <n v="524.83000000000004"/>
    <n v="0"/>
    <d v="2025-03-19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249.99"/>
    <n v="1"/>
    <n v="249.99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34"/>
    <n v="293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90.82"/>
    <n v="9090.8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6.25"/>
    <n v="56.2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93.75"/>
    <n v="1293.7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2600"/>
    <n v="6.8500000000000005E-2"/>
    <n v="863.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2600"/>
    <n v="7.0000000000000001E-3"/>
    <n v="88.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59"/>
    <n v="79.189549999999997"/>
    <n v="1014.94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8.8"/>
    <n v="69.433199999999999"/>
    <n v="-6860"/>
    <n v="-13"/>
    <d v="2025-04-01T00:00:00"/>
    <d v="2025-04-17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69.433199999999999"/>
    <n v="4221.54"/>
    <n v="8"/>
    <d v="2025-04-01T00:00:00"/>
    <d v="2025-04-1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0.4"/>
    <n v="69.433199999999999"/>
    <n v="2110.77"/>
    <n v="4"/>
    <d v="2025-04-14T00:00:00"/>
    <d v="2025-04-17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9.433199999999999"/>
    <n v="11609.23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433199999999999"/>
    <n v="-175.9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69.433199999999999"/>
    <n v="527.69000000000005"/>
    <n v="1"/>
    <d v="2025-04-11T00:00:00"/>
    <d v="2025-04-1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08"/>
    <n v="2908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525.33"/>
    <n v="8525.3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17"/>
    <n v="57.17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14.83"/>
    <n v="1314.8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2805.33"/>
    <n v="5.8000000000000003E-2"/>
    <n v="742.71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2805.33"/>
    <n v="7.0000000000000001E-3"/>
    <n v="89.64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30000000001"/>
    <n v="80.973029999999994"/>
    <n v="1041.84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91.2"/>
    <n v="55.111339999999998"/>
    <n v="5026.1499999999996"/>
    <n v="12"/>
    <d v="2025-05-05T00:00:00"/>
    <d v="2025-05-28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7.6"/>
    <n v="55.111339999999998"/>
    <n v="418.85"/>
    <n v="1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979"/>
    <n v="97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4466"/>
    <n v="446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3"/>
    <x v="0"/>
    <m/>
    <s v="SALARIED"/>
    <x v="37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27.23"/>
    <n v="27.2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3"/>
    <x v="0"/>
    <m/>
    <s v="SALARIED"/>
    <x v="37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626.17999999999995"/>
    <n v="626.1799999999999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4"/>
    <x v="0"/>
    <m/>
    <s v="SALARIED"/>
    <x v="37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6098.41"/>
    <n v="5.45E-2"/>
    <n v="332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5"/>
    <x v="0"/>
    <m/>
    <s v="SALARIED"/>
    <x v="37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6098.41"/>
    <n v="7.0000000000000001E-3"/>
    <n v="42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10"/>
    <x v="0"/>
    <m/>
    <s v="SALARIED"/>
    <x v="37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1.4999"/>
    <n v="64.237610000000004"/>
    <n v="96.3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6"/>
    <x v="0"/>
    <m/>
    <s v="SALARIED"/>
    <x v="37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7.0165899999999999"/>
    <n v="64.237750000000005"/>
    <n v="450.73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36.80000000000001"/>
    <n v="52.732790000000001"/>
    <n v="7213.85"/>
    <n v="18"/>
    <d v="2025-05-01T00:00:00"/>
    <d v="2025-05-30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5.0666700000000002"/>
    <n v="52.732790000000001"/>
    <n v="-267.18"/>
    <n v="-0.66669999999999996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1460"/>
    <n v="1460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486.67"/>
    <n v="5486.67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3"/>
    <x v="0"/>
    <m/>
    <s v="SALARIED"/>
    <x v="37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4.729999999999997"/>
    <n v="34.729999999999997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3"/>
    <x v="0"/>
    <m/>
    <s v="SALARIED"/>
    <x v="37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798.87"/>
    <n v="798.87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4"/>
    <x v="0"/>
    <m/>
    <s v="SALARIED"/>
    <x v="37"/>
    <m/>
    <m/>
    <x v="3"/>
    <x v="0"/>
    <m/>
    <m/>
    <m/>
    <m/>
    <m/>
    <m/>
    <m/>
    <s v="23AUNS"/>
    <s v="BONUS"/>
    <n v="999999999"/>
    <m/>
    <m/>
    <m/>
    <m/>
    <m/>
    <s v="OTHER"/>
    <x v="30"/>
    <s v="PRT"/>
    <x v="6"/>
    <m/>
    <n v="7780.27"/>
    <n v="5.7000000000000002E-2"/>
    <n v="443.4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5"/>
    <x v="0"/>
    <m/>
    <s v="SALARIED"/>
    <x v="37"/>
    <m/>
    <m/>
    <x v="4"/>
    <x v="0"/>
    <m/>
    <m/>
    <m/>
    <m/>
    <m/>
    <m/>
    <m/>
    <s v="23AUNS"/>
    <s v="BONUS"/>
    <n v="999999999"/>
    <m/>
    <m/>
    <m/>
    <m/>
    <m/>
    <s v="OTHER"/>
    <x v="31"/>
    <s v="WC"/>
    <x v="6"/>
    <m/>
    <n v="7780.27"/>
    <n v="7.0000000000000001E-3"/>
    <n v="54.46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10"/>
    <x v="0"/>
    <m/>
    <s v="SALARIED"/>
    <x v="37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0.45001999999999998"/>
    <n v="61.063960000000002"/>
    <n v="27.48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6"/>
    <x v="0"/>
    <m/>
    <s v="SALARIED"/>
    <x v="37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0.51674"/>
    <n v="61.064549999999997"/>
    <n v="642.20000000000005"/>
    <n v="0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0"/>
    <x v="0"/>
    <m/>
    <s v="SALARIED"/>
    <x v="2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217.71254999999999"/>
    <n v="36401.54"/>
    <n v="22"/>
    <d v="2025-05-01T00:00:00"/>
    <d v="2025-05-30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0"/>
    <x v="0"/>
    <m/>
    <s v="SALARIED"/>
    <x v="2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217.71254999999999"/>
    <n v="-551.54"/>
    <n v="-0.33329999999999999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1"/>
    <x v="0"/>
    <m/>
    <s v="SALARIED"/>
    <x v="26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4816"/>
    <n v="14816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2700.67"/>
    <n v="22700.67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3"/>
    <x v="0"/>
    <m/>
    <s v="SALARIED"/>
    <x v="2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79.25"/>
    <n v="179.25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3"/>
    <x v="0"/>
    <m/>
    <s v="SALARIED"/>
    <x v="2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4314.42"/>
    <n v="4314.42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4"/>
    <x v="0"/>
    <m/>
    <s v="SALARIED"/>
    <x v="2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42010.34"/>
    <n v="5.45E-2"/>
    <n v="2289.56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5"/>
    <x v="0"/>
    <m/>
    <s v="SALARIED"/>
    <x v="2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42010.34"/>
    <n v="7.0000000000000001E-3"/>
    <n v="294.07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6"/>
    <x v="0"/>
    <m/>
    <s v="SALARIED"/>
    <x v="2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16660000000001"/>
    <n v="253.76580999999999"/>
    <n v="3252.4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0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0.222670000000001"/>
    <n v="2288.46"/>
    <n v="5"/>
    <d v="2025-05-01T00:00:00"/>
    <d v="2025-05-07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0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60.222670000000001"/>
    <n v="6865.38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0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22670000000001"/>
    <n v="-152.5500000000000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7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60.222670000000001"/>
    <n v="915.38"/>
    <n v="2"/>
    <d v="2025-05-08T00:00:00"/>
    <d v="2025-05-09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09"/>
    <n v="240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507.67"/>
    <n v="7507.6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3"/>
    <x v="0"/>
    <m/>
    <s v="SALARIED"/>
    <x v="2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58"/>
    <n v="49.5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3"/>
    <x v="0"/>
    <m/>
    <s v="SALARIED"/>
    <x v="2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0.42"/>
    <n v="1140.4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4"/>
    <x v="0"/>
    <m/>
    <s v="SALARIED"/>
    <x v="2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106.67"/>
    <n v="5.45E-2"/>
    <n v="605.30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5"/>
    <x v="0"/>
    <m/>
    <s v="SALARIED"/>
    <x v="2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106.67"/>
    <n v="7.0000000000000001E-3"/>
    <n v="77.7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10"/>
    <x v="0"/>
    <m/>
    <s v="SALARIED"/>
    <x v="27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2300000000001"/>
    <n v="70.195419999999999"/>
    <n v="195.3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6"/>
    <x v="0"/>
    <m/>
    <s v="SALARIED"/>
    <x v="2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65709"/>
    <n v="70.195520000000002"/>
    <n v="748.0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4.433199999999999"/>
    <n v="1578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4.433199999999999"/>
    <n v="-239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772"/>
    <n v="577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000.17"/>
    <n v="11000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75"/>
    <n v="77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28.8"/>
    <n v="1928.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778.72"/>
    <n v="5.45E-2"/>
    <n v="1023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778.72"/>
    <n v="7.0000000000000001E-3"/>
    <n v="131.44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6"/>
    <n v="110.07129999999999"/>
    <n v="1416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433199999999999"/>
    <n v="-175.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9"/>
    <s v="LEAVE"/>
    <x v="8"/>
    <s v="PARENT"/>
    <n v="167.2"/>
    <n v="69.433199999999999"/>
    <n v="1160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678"/>
    <n v="267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72.28"/>
    <n v="672.2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83.05"/>
    <n v="8083.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17"/>
    <n v="57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36.14"/>
    <n v="336.1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14.83"/>
    <n v="1314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141.47"/>
    <n v="5.45E-2"/>
    <n v="716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141.47"/>
    <n v="7.0000000000000001E-3"/>
    <n v="91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35"/>
    <n v="80.931259999999995"/>
    <n v="225.2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7"/>
    <n v="80.931309999999996"/>
    <n v="1037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4.463560000000001"/>
    <n v="3851.54"/>
    <n v="6"/>
    <d v="2025-05-02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84.463560000000001"/>
    <n v="3209.62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463560000000001"/>
    <n v="-21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4.463560000000001"/>
    <n v="641.91999999999996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7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6"/>
    <n v="84.463560000000001"/>
    <n v="6419.23"/>
    <n v="10"/>
    <d v="2025-05-12T00:00:00"/>
    <d v="2025-05-23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553"/>
    <n v="355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817.81"/>
    <n v="817.8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537.52"/>
    <n v="9537.5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540000000000006"/>
    <n v="69.5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3"/>
    <x v="0"/>
    <m/>
    <s v="SALARIED"/>
    <x v="14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08.91"/>
    <n v="408.9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99.46"/>
    <n v="1599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986.24"/>
    <n v="5.45E-2"/>
    <n v="871.2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986.24"/>
    <n v="7.0000000000000001E-3"/>
    <n v="111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10"/>
    <x v="0"/>
    <m/>
    <s v="SALARIED"/>
    <x v="1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7600000000001"/>
    <n v="98.450900000000004"/>
    <n v="272.3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2.0691600000000001"/>
    <n v="98.450569999999999"/>
    <n v="203.71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8.572869999999995"/>
    <n v="11465.38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8.572869999999995"/>
    <n v="-173.71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332"/>
    <n v="0.88"/>
    <n v="292.16000000000003"/>
    <n v="0"/>
    <d v="2025-03-17T00:00:00"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851"/>
    <n v="2851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732.83"/>
    <n v="8732.8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6.46"/>
    <n v="56.46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98.54"/>
    <n v="1298.54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2646.67"/>
    <n v="5.8000000000000003E-2"/>
    <n v="733.51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2646.67"/>
    <n v="7.0000000000000001E-3"/>
    <n v="88.53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30000000001"/>
    <n v="79.969660000000005"/>
    <n v="1028.94"/>
    <n v="0"/>
    <d v="2025-05-3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0.617410000000007"/>
    <n v="204.24"/>
    <n v="0.33329999999999999"/>
    <d v="2025-04-30T00:00:00"/>
    <d v="2025-04-30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0.617410000000007"/>
    <n v="-1838.08"/>
    <n v="-3"/>
    <d v="2025-04-22T00:00:00"/>
    <d v="2025-04-24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0.617410000000007"/>
    <n v="1225.3800000000001"/>
    <n v="2"/>
    <d v="2025-04-23T00:00:00"/>
    <d v="2025-04-24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0.617410000000007"/>
    <n v="-204.23"/>
    <n v="-0.33329999999999999"/>
    <d v="2025-04-30T00:00:00"/>
    <d v="2025-04-30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0.617410000000007"/>
    <n v="612.69000000000005"/>
    <n v="1"/>
    <d v="2025-05-01T00:00:00"/>
    <d v="2025-05-0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6"/>
    <n v="80.617410000000007"/>
    <n v="209.61"/>
    <n v="0.34210000000000002"/>
    <d v="2025-05-02T00:00:00"/>
    <d v="2025-05-02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0.617410000000007"/>
    <n v="11641.15"/>
    <n v="19"/>
    <d v="2025-05-05T00:00:00"/>
    <d v="2025-05-29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0.617410000000007"/>
    <n v="-204.23"/>
    <n v="-0.33329999999999999"/>
    <d v="2025-05-3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7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0.617410000000007"/>
    <n v="612.69000000000005"/>
    <n v="1"/>
    <d v="2025-04-22T00:00:00"/>
    <d v="2025-04-22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5"/>
    <n v="80.617410000000007"/>
    <n v="403.09"/>
    <n v="0.65790000000000004"/>
    <d v="2025-05-02T00:00:00"/>
    <d v="2025-05-02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7.6"/>
    <n v="80.617410000000007"/>
    <n v="612.69000000000005"/>
    <n v="1"/>
    <d v="2025-05-30T00:00:00"/>
    <d v="2025-05-30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27"/>
    <n v="3627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500"/>
    <n v="500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148"/>
    <n v="9148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3"/>
    <x v="0"/>
    <m/>
    <s v="SALARIED"/>
    <x v="38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38"/>
    <n v="66.38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3"/>
    <x v="0"/>
    <m/>
    <s v="SALARIED"/>
    <x v="38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26.63"/>
    <n v="1526.63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4"/>
    <x v="0"/>
    <m/>
    <s v="SALARIED"/>
    <x v="38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868.01"/>
    <n v="5.45E-2"/>
    <n v="810.31"/>
    <n v="0"/>
    <d v="2025-05-0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5"/>
    <x v="0"/>
    <m/>
    <s v="SALARIED"/>
    <x v="38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868.01"/>
    <n v="7.0000000000000001E-3"/>
    <n v="104.08"/>
    <n v="0"/>
    <d v="2025-05-0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6"/>
    <x v="0"/>
    <m/>
    <s v="SALARIED"/>
    <x v="38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78693"/>
    <n v="93.967640000000003"/>
    <n v="1107.5899999999999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83.6"/>
    <n v="81.730770000000007"/>
    <n v="6832.69"/>
    <n v="11"/>
    <d v="2025-05-01T00:00:00"/>
    <d v="2025-05-15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6"/>
    <n v="81.730770000000007"/>
    <n v="6211.54"/>
    <n v="10"/>
    <d v="2025-05-19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730770000000007"/>
    <n v="-207.05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7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1.730770000000007"/>
    <n v="621.15"/>
    <n v="1"/>
    <d v="2025-05-16T00:00:00"/>
    <d v="2025-05-16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33"/>
    <n v="3133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445.2"/>
    <n v="1445.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880.1299999999992"/>
    <n v="8880.129999999999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3"/>
    <x v="0"/>
    <m/>
    <s v="SALARIED"/>
    <x v="1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7.290000000000006"/>
    <n v="67.290000000000006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3"/>
    <x v="0"/>
    <m/>
    <s v="SALARIED"/>
    <x v="1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47.71"/>
    <n v="1547.71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4"/>
    <x v="0"/>
    <m/>
    <s v="SALARIED"/>
    <x v="1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073.33"/>
    <n v="5.45E-2"/>
    <n v="821.5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5"/>
    <x v="0"/>
    <m/>
    <s v="SALARIED"/>
    <x v="1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073.33"/>
    <n v="7.0000000000000001E-3"/>
    <n v="105.5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10"/>
    <x v="0"/>
    <m/>
    <s v="SALARIED"/>
    <x v="1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900000000001"/>
    <n v="95.265469999999993"/>
    <n v="263.57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6"/>
    <x v="0"/>
    <m/>
    <s v="SALARIED"/>
    <x v="1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7369"/>
    <n v="95.265360000000001"/>
    <n v="1118.1199999999999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32.28745000000001"/>
    <n v="-3016.15"/>
    <n v="-3"/>
    <d v="2025-04-22T00:00:00"/>
    <d v="2025-04-24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32.28745000000001"/>
    <n v="2010.77"/>
    <n v="2"/>
    <d v="2025-04-23T00:00:00"/>
    <d v="2025-04-24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32.28745000000001"/>
    <n v="9048.4599999999991"/>
    <n v="9"/>
    <d v="2025-05-01T00:00:00"/>
    <d v="2025-05-13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32.28745000000001"/>
    <n v="10053.85"/>
    <n v="10"/>
    <d v="2025-05-19T00:00:00"/>
    <d v="2025-05-30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2.28745000000001"/>
    <n v="-335.13"/>
    <n v="-0.33329999999999999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7.6"/>
    <n v="132.28745000000001"/>
    <n v="1005.38"/>
    <n v="1"/>
    <d v="2025-04-22T00:00:00"/>
    <d v="2025-04-22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7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32.28745000000001"/>
    <n v="3016.15"/>
    <n v="3"/>
    <d v="2025-05-14T00:00:00"/>
    <d v="2025-05-16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1"/>
    <x v="0"/>
    <m/>
    <s v="SALARIED"/>
    <x v="1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93"/>
    <n v="7393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280.8599999999999"/>
    <n v="1280.8599999999999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331.64"/>
    <n v="14331.64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3"/>
    <x v="0"/>
    <m/>
    <s v="SALARIED"/>
    <x v="1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8.92"/>
    <n v="108.92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3"/>
    <x v="0"/>
    <m/>
    <s v="SALARIED"/>
    <x v="17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640.42999999999995"/>
    <n v="640.42999999999995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3"/>
    <x v="0"/>
    <m/>
    <s v="SALARIED"/>
    <x v="1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645.63"/>
    <n v="2645.63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4"/>
    <x v="0"/>
    <m/>
    <s v="SALARIED"/>
    <x v="1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400.48"/>
    <n v="5.45E-2"/>
    <n v="1438.83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5"/>
    <x v="0"/>
    <m/>
    <s v="SALARIED"/>
    <x v="1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400.48"/>
    <n v="7.0000000000000001E-3"/>
    <n v="184.8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10"/>
    <x v="0"/>
    <m/>
    <s v="SALARIED"/>
    <x v="1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400000000002"/>
    <n v="154.19425000000001"/>
    <n v="426.6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6"/>
    <x v="0"/>
    <m/>
    <s v="SALARIED"/>
    <x v="1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6273999999999997"/>
    <n v="154.19427999999999"/>
    <n v="1484.49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93.421049999999994"/>
    <n v="-2130"/>
    <n v="-3"/>
    <d v="2025-04-28T00:00:00"/>
    <d v="2025-04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3.421049999999994"/>
    <n v="-9230"/>
    <n v="-13"/>
    <d v="2025-04-01T00:00:00"/>
    <d v="2025-04-17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3.421049999999994"/>
    <n v="7100"/>
    <n v="10"/>
    <d v="2025-04-01T00:00:00"/>
    <d v="2025-04-14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.5166700000000004"/>
    <n v="93.421049999999994"/>
    <n v="421.95"/>
    <n v="0.59430000000000005"/>
    <d v="2025-04-15T00:00:00"/>
    <d v="2025-04-15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3.421049999999994"/>
    <n v="1420"/>
    <n v="2"/>
    <d v="2025-04-16T00:00:00"/>
    <d v="2025-04-17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.6"/>
    <n v="93.421049999999994"/>
    <n v="710"/>
    <n v="1"/>
    <d v="2025-04-28T00:00:00"/>
    <d v="2025-04-28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6"/>
    <n v="93.421049999999994"/>
    <n v="242.89"/>
    <n v="0.34210000000000002"/>
    <d v="2025-04-29T00:00:00"/>
    <d v="2025-04-29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.6"/>
    <n v="93.421049999999994"/>
    <n v="710"/>
    <n v="1"/>
    <d v="2025-04-30T00:00:00"/>
    <d v="2025-04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421049999999994"/>
    <n v="15620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421049999999994"/>
    <n v="-236.67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7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3.0833300000000001"/>
    <n v="93.421049999999994"/>
    <n v="288.05"/>
    <n v="0.40570000000000001"/>
    <d v="2025-04-15T00:00:00"/>
    <d v="2025-04-15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5"/>
    <n v="93.421049999999994"/>
    <n v="467.11"/>
    <n v="0.65790000000000004"/>
    <d v="2025-04-29T00:00:00"/>
    <d v="2025-04-29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1"/>
    <x v="0"/>
    <m/>
    <s v="SALARIED"/>
    <x v="3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988"/>
    <n v="4988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17.5"/>
    <n v="11617.5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3"/>
    <x v="0"/>
    <m/>
    <s v="SALARIED"/>
    <x v="3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6.92"/>
    <n v="76.92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3"/>
    <x v="0"/>
    <m/>
    <s v="SALARIED"/>
    <x v="3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09.63"/>
    <n v="1909.63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4"/>
    <x v="0"/>
    <m/>
    <s v="SALARIED"/>
    <x v="3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592.05"/>
    <n v="5.45E-2"/>
    <n v="1013.27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5"/>
    <x v="0"/>
    <m/>
    <s v="SALARIED"/>
    <x v="3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592.05"/>
    <n v="7.0000000000000001E-3"/>
    <n v="130.13999999999999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6"/>
    <x v="0"/>
    <m/>
    <s v="SALARIED"/>
    <x v="3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428599999999999"/>
    <n v="108.89158999999999"/>
    <n v="1353.37"/>
    <n v="0"/>
    <d v="2025-05-3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41.24494000000001"/>
    <n v="-22542.69"/>
    <n v="-21"/>
    <d v="2025-03-03T00:00:00"/>
    <d v="2025-03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41.24494000000001"/>
    <n v="9661.15"/>
    <n v="9"/>
    <d v="2025-03-03T00:00:00"/>
    <d v="2025-03-13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41.24494000000001"/>
    <n v="10734.62"/>
    <n v="10"/>
    <d v="2025-03-17T00:00:00"/>
    <d v="2025-03-28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41.24494000000001"/>
    <n v="-3220.38"/>
    <n v="-3"/>
    <d v="2025-04-22T00:00:00"/>
    <d v="2025-04-24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41.24494000000001"/>
    <n v="3220.38"/>
    <n v="3"/>
    <d v="2025-05-01T00:00:00"/>
    <d v="2025-05-05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41.24494000000001"/>
    <n v="19322.310000000001"/>
    <n v="18"/>
    <d v="2025-05-07T00:00:00"/>
    <d v="2025-05-30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41.24494000000001"/>
    <n v="-357.82"/>
    <n v="-0.33329999999999999"/>
    <d v="2025-05-3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52"/>
    <s v="LEAVE"/>
    <x v="8"/>
    <s v="OTH"/>
    <n v="7.6"/>
    <n v="141.24494000000001"/>
    <n v="1073.46"/>
    <n v="1"/>
    <d v="2025-03-14T00:00:00"/>
    <d v="2025-03-14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7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41.24494000000001"/>
    <n v="1073.46"/>
    <n v="1"/>
    <d v="2025-03-31T00:00:00"/>
    <d v="2025-03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7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41.24494000000001"/>
    <n v="3220.38"/>
    <n v="3"/>
    <d v="2025-04-22T00:00:00"/>
    <d v="2025-04-24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7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41.24494000000001"/>
    <n v="1073.46"/>
    <n v="1"/>
    <d v="2025-05-06T00:00:00"/>
    <d v="2025-05-06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"/>
    <x v="0"/>
    <m/>
    <s v="SALARIED"/>
    <x v="3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3"/>
    <x v="0"/>
    <m/>
    <s v="SALARIED"/>
    <x v="31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987"/>
    <n v="8987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6133.5"/>
    <n v="16133.5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4"/>
    <x v="0"/>
    <m/>
    <s v="SALARIED"/>
    <x v="31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187.07"/>
    <n v="187.07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4"/>
    <x v="0"/>
    <m/>
    <s v="SALARIED"/>
    <x v="31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2151.3200000000002"/>
    <n v="2151.3200000000002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3"/>
    <x v="0"/>
    <m/>
    <s v="SALARIED"/>
    <x v="31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737.53"/>
    <n v="737.53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4"/>
    <x v="0"/>
    <m/>
    <s v="SALARIED"/>
    <x v="3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858.03"/>
    <n v="5.45E-2"/>
    <n v="1409.26"/>
    <n v="0"/>
    <d v="2025-05-0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5"/>
    <x v="0"/>
    <m/>
    <s v="SALARIED"/>
    <x v="3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858.03"/>
    <n v="7.0000000000000001E-3"/>
    <n v="181.01"/>
    <n v="0"/>
    <d v="2025-05-0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0"/>
    <x v="0"/>
    <m/>
    <s v="SALARIED"/>
    <x v="3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100000000002"/>
    <n v="164.63491999999999"/>
    <n v="458.23"/>
    <n v="0"/>
    <d v="2025-05-3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6"/>
    <x v="0"/>
    <m/>
    <s v="SALARIED"/>
    <x v="3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7.4678500000000003"/>
    <n v="164.63507000000001"/>
    <n v="1229.47"/>
    <n v="0"/>
    <d v="2025-05-3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0"/>
    <x v="0"/>
    <m/>
    <s v="SALARIED"/>
    <x v="4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6.63968"/>
    <n v="22846.15"/>
    <n v="22"/>
    <d v="2025-05-01T00:00:00"/>
    <d v="2025-05-30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0"/>
    <x v="0"/>
    <m/>
    <s v="SALARIED"/>
    <x v="4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6.63968"/>
    <n v="-346.15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11"/>
    <x v="0"/>
    <m/>
    <s v="SALARIED"/>
    <x v="40"/>
    <m/>
    <m/>
    <x v="0"/>
    <x v="0"/>
    <m/>
    <m/>
    <m/>
    <m/>
    <m/>
    <m/>
    <m/>
    <s v="40AUNS"/>
    <s v="BONUS"/>
    <n v="999999999"/>
    <m/>
    <m/>
    <m/>
    <m/>
    <m/>
    <s v="ALLOWANCE"/>
    <x v="27"/>
    <s v="OTHUTX"/>
    <x v="1"/>
    <m/>
    <n v="1"/>
    <n v="1"/>
    <n v="-1730.77"/>
    <n v="0"/>
    <d v="2025-05-31T00:00:00"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1"/>
    <x v="0"/>
    <m/>
    <s v="SALARIED"/>
    <x v="4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7726"/>
    <n v="7726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4709.9"/>
    <n v="14709.9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3"/>
    <x v="0"/>
    <m/>
    <s v="SALARIED"/>
    <x v="4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2.5"/>
    <n v="112.5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3"/>
    <x v="0"/>
    <m/>
    <s v="SALARIED"/>
    <x v="4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580.13"/>
    <n v="2580.13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4"/>
    <x v="0"/>
    <m/>
    <s v="SALARIED"/>
    <x v="4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128.53"/>
    <n v="5.45E-2"/>
    <n v="1369.5"/>
    <n v="0"/>
    <d v="2025-05-0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5"/>
    <x v="0"/>
    <m/>
    <s v="SALARIED"/>
    <x v="4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128.53"/>
    <n v="7.0000000000000001E-3"/>
    <n v="175.9"/>
    <n v="0"/>
    <d v="2025-05-0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6"/>
    <x v="0"/>
    <m/>
    <s v="SALARIED"/>
    <x v="4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4"/>
    <n v="159.26718"/>
    <n v="2041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62.348179999999999"/>
    <n v="947.69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62.348179999999999"/>
    <n v="7107.69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2.348179999999999"/>
    <n v="-157.9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7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38"/>
    <n v="62.348179999999999"/>
    <n v="2369.23"/>
    <n v="5"/>
    <d v="2025-05-05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522"/>
    <n v="252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744.67"/>
    <n v="6744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3"/>
    <x v="0"/>
    <m/>
    <s v="SALARIED"/>
    <x v="4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33"/>
    <n v="5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3"/>
    <x v="0"/>
    <m/>
    <s v="SALARIED"/>
    <x v="4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80.67"/>
    <n v="1180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4"/>
    <x v="0"/>
    <m/>
    <s v="SALARIED"/>
    <x v="4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98.67"/>
    <n v="5.45E-2"/>
    <n v="626.67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5"/>
    <x v="0"/>
    <m/>
    <s v="SALARIED"/>
    <x v="4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98.67"/>
    <n v="7.0000000000000001E-3"/>
    <n v="80.489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10"/>
    <x v="0"/>
    <m/>
    <s v="SALARIED"/>
    <x v="41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29"/>
    <n v="72.672989999999999"/>
    <n v="202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6"/>
    <x v="0"/>
    <m/>
    <s v="SALARIED"/>
    <x v="4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4178800000000003"/>
    <n v="72.673050000000003"/>
    <n v="539.08000000000004"/>
    <n v="0"/>
    <d v="2025-05-3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0"/>
    <x v="0"/>
    <m/>
    <s v="SALARIED"/>
    <x v="4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44.4"/>
    <n v="139.42308"/>
    <n v="20132.689999999999"/>
    <n v="19"/>
    <d v="2025-05-06T00:00:00"/>
    <d v="2025-05-30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0"/>
    <x v="0"/>
    <m/>
    <s v="SALARIED"/>
    <x v="4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42308"/>
    <n v="-353.21"/>
    <n v="-0.33329999999999999"/>
    <d v="2025-05-3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7"/>
    <x v="0"/>
    <m/>
    <s v="SALARIED"/>
    <x v="42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39.42308"/>
    <n v="3178.85"/>
    <n v="3"/>
    <d v="2025-05-01T00:00:00"/>
    <d v="2025-05-05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1"/>
    <x v="0"/>
    <m/>
    <s v="SALARIED"/>
    <x v="42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64"/>
    <n v="9464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161"/>
    <n v="15161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3"/>
    <x v="0"/>
    <m/>
    <s v="SALARIED"/>
    <x v="42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4.79"/>
    <n v="114.79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3"/>
    <x v="0"/>
    <m/>
    <s v="SALARIED"/>
    <x v="42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31.88"/>
    <n v="2831.88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4"/>
    <x v="0"/>
    <m/>
    <s v="SALARIED"/>
    <x v="42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571.67"/>
    <n v="5.45E-2"/>
    <n v="1502.66"/>
    <n v="0"/>
    <d v="2025-05-0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5"/>
    <x v="0"/>
    <m/>
    <s v="SALARIED"/>
    <x v="42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571.67"/>
    <n v="7.0000000000000001E-3"/>
    <n v="193"/>
    <n v="0"/>
    <d v="2025-05-0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10"/>
    <x v="0"/>
    <m/>
    <s v="SALARIED"/>
    <x v="42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300000000001"/>
    <n v="162.51178999999999"/>
    <n v="449.61"/>
    <n v="0"/>
    <d v="2025-05-3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6"/>
    <x v="0"/>
    <m/>
    <s v="SALARIED"/>
    <x v="42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9.5607399999999991"/>
    <n v="162.51148000000001"/>
    <n v="1553.7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7.095140000000001"/>
    <n v="1456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7.095140000000001"/>
    <n v="-22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043"/>
    <n v="40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98.67"/>
    <n v="10298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1.709999999999994"/>
    <n v="71.70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49.29"/>
    <n v="1649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062.67"/>
    <n v="5.45E-2"/>
    <n v="875.4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062.67"/>
    <n v="7.0000000000000001E-3"/>
    <n v="112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3"/>
    <n v="101.51810999999999"/>
    <n v="1301.1199999999999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0"/>
    <x v="0"/>
    <m/>
    <s v="SALARIED"/>
    <x v="4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4.03846"/>
    <n v="20739.23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0"/>
    <x v="0"/>
    <m/>
    <s v="SALARIED"/>
    <x v="4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4.03846"/>
    <n v="-314.2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"/>
    <x v="0"/>
    <m/>
    <s v="SALARIED"/>
    <x v="4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54"/>
    <n v="7354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293.17"/>
    <n v="14293.17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4"/>
    <x v="0"/>
    <m/>
    <s v="SALARIED"/>
    <x v="43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204.25"/>
    <n v="204.25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4"/>
    <x v="0"/>
    <m/>
    <s v="SALARIED"/>
    <x v="43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2348.88"/>
    <n v="2348.88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3"/>
    <x v="0"/>
    <m/>
    <s v="SALARIED"/>
    <x v="43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140.54"/>
    <n v="140.54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4"/>
    <x v="0"/>
    <m/>
    <s v="SALARIED"/>
    <x v="43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787.71"/>
    <n v="6.8500000000000005E-2"/>
    <n v="1492.46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5"/>
    <x v="0"/>
    <m/>
    <s v="SALARIED"/>
    <x v="43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787.71"/>
    <n v="7.0000000000000001E-3"/>
    <n v="152.5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0"/>
    <x v="0"/>
    <m/>
    <s v="SALARIED"/>
    <x v="43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499999999998"/>
    <n v="143.77314999999999"/>
    <n v="397.77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6"/>
    <x v="0"/>
    <m/>
    <s v="SALARIED"/>
    <x v="4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9999999999"/>
    <n v="143.77303000000001"/>
    <n v="1849.8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6.88258999999999"/>
    <n v="1787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6.88258999999999"/>
    <n v="-270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14"/>
    <n v="631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19.33"/>
    <n v="13119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3"/>
    <x v="0"/>
    <m/>
    <s v="SALARIED"/>
    <x v="1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8"/>
    <n v="8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3"/>
    <x v="0"/>
    <m/>
    <s v="SALARIED"/>
    <x v="1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24"/>
    <n v="202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545.33"/>
    <n v="5.45E-2"/>
    <n v="1174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545.33"/>
    <n v="7.0000000000000001E-3"/>
    <n v="150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60000000001"/>
    <n v="124.58238"/>
    <n v="1596.73"/>
    <n v="0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60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6"/>
    <x v="0"/>
    <m/>
    <s v="SALARIED"/>
    <x v="38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-4.0834200000000003"/>
    <n v="100.75133"/>
    <n v="-411.41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8.34008"/>
    <n v="21458.46"/>
    <n v="22"/>
    <d v="2025-05-01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8.34008"/>
    <n v="-325.13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1"/>
    <x v="0"/>
    <m/>
    <s v="SALARIED"/>
    <x v="4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11"/>
    <x v="0"/>
    <m/>
    <s v="SALARIED"/>
    <x v="40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1625.64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925"/>
    <n v="6925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804.86"/>
    <n v="13804.86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3"/>
    <x v="0"/>
    <m/>
    <s v="SALARIED"/>
    <x v="4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5.67"/>
    <n v="105.6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3"/>
    <x v="0"/>
    <m/>
    <s v="SALARIED"/>
    <x v="4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83.9299999999998"/>
    <n v="2383.9299999999998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4"/>
    <x v="0"/>
    <m/>
    <s v="SALARIED"/>
    <x v="4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219.46"/>
    <n v="5.45E-2"/>
    <n v="1265.46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5"/>
    <x v="0"/>
    <m/>
    <s v="SALARIED"/>
    <x v="4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219.46"/>
    <n v="7.0000000000000001E-3"/>
    <n v="162.54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6"/>
    <x v="0"/>
    <m/>
    <s v="SALARIED"/>
    <x v="4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30000000001"/>
    <n v="149.59316999999999"/>
    <n v="1924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.5333299999999999"/>
    <n v="141.54857999999999"/>
    <n v="358.58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41.54857999999999"/>
    <n v="-3227.31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98.8"/>
    <n v="141.54857999999999"/>
    <n v="-1398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30.4"/>
    <n v="141.54857999999999"/>
    <n v="4303.08"/>
    <n v="4"/>
    <d v="2025-04-01T00:00:00"/>
    <d v="2025-04-0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2.8"/>
    <n v="141.54857999999999"/>
    <n v="3227.31"/>
    <n v="3"/>
    <d v="2025-04-09T00:00:00"/>
    <d v="2025-04-1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1.54857999999999"/>
    <n v="-358.59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1.54857999999999"/>
    <n v="23666.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1.54857999999999"/>
    <n v="-358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26"/>
    <s v="LEAVE"/>
    <x v="8"/>
    <s v="PER"/>
    <n v="15.2"/>
    <n v="141.54857999999999"/>
    <n v="2151.54"/>
    <n v="2"/>
    <d v="2025-04-07T00:00:00"/>
    <d v="2025-04-08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7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30.4"/>
    <n v="141.54857999999999"/>
    <n v="4303.08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7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41.54857999999999"/>
    <n v="3227.31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1"/>
    <x v="0"/>
    <m/>
    <s v="SALARIED"/>
    <x v="13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918"/>
    <n v="891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057"/>
    <n v="1605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3"/>
    <x v="0"/>
    <m/>
    <s v="SALARIED"/>
    <x v="13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6.54"/>
    <n v="116.5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3"/>
    <x v="0"/>
    <m/>
    <s v="SALARIED"/>
    <x v="13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72.13"/>
    <n v="2872.1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4"/>
    <x v="0"/>
    <m/>
    <s v="SALARIED"/>
    <x v="13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963.67"/>
    <n v="5.45E-2"/>
    <n v="1524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5"/>
    <x v="0"/>
    <m/>
    <s v="SALARIED"/>
    <x v="13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963.67"/>
    <n v="7.0000000000000001E-3"/>
    <n v="195.7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10"/>
    <x v="0"/>
    <m/>
    <s v="SALARIED"/>
    <x v="13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399999999999"/>
    <n v="164.98883000000001"/>
    <n v="459.2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6"/>
    <x v="0"/>
    <m/>
    <s v="SALARIED"/>
    <x v="13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5.3084100000000003"/>
    <n v="164.98913999999999"/>
    <n v="875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91.80162"/>
    <n v="1534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91.80162"/>
    <n v="-232.5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01"/>
    <n v="37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1647.06"/>
    <n v="1647.0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768.61"/>
    <n v="9768.6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3"/>
    <x v="0"/>
    <m/>
    <s v="SALARIED"/>
    <x v="4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5.58"/>
    <n v="75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3"/>
    <x v="0"/>
    <m/>
    <s v="SALARIED"/>
    <x v="44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44.43"/>
    <n v="444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3"/>
    <x v="0"/>
    <m/>
    <s v="SALARIED"/>
    <x v="4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38.42"/>
    <n v="1738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4"/>
    <x v="0"/>
    <m/>
    <s v="SALARIED"/>
    <x v="4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7375.099999999999"/>
    <n v="5.45E-2"/>
    <n v="946.9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5"/>
    <x v="0"/>
    <m/>
    <s v="SALARIED"/>
    <x v="4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7375.099999999999"/>
    <n v="7.0000000000000001E-3"/>
    <n v="121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10"/>
    <x v="0"/>
    <m/>
    <s v="SALARIED"/>
    <x v="4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5"/>
    <n v="107.00415"/>
    <n v="297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6"/>
    <x v="0"/>
    <m/>
    <s v="SALARIED"/>
    <x v="4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30000000001"/>
    <n v="107.00393"/>
    <n v="1376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62.85425"/>
    <n v="477.69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62.85425"/>
    <n v="9076.15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2.85425"/>
    <n v="-159.2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62.85425"/>
    <n v="477.69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7.6"/>
    <n v="62.85425"/>
    <n v="477.69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324"/>
    <n v="33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26"/>
    <n v="702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3"/>
    <x v="0"/>
    <m/>
    <s v="SALARIED"/>
    <x v="4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75"/>
    <n v="51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3"/>
    <x v="0"/>
    <m/>
    <s v="SALARIED"/>
    <x v="4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90.25"/>
    <n v="1190.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4"/>
    <x v="0"/>
    <m/>
    <s v="SALARIED"/>
    <x v="4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592"/>
    <n v="5.45E-2"/>
    <n v="631.7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5"/>
    <x v="0"/>
    <m/>
    <s v="SALARIED"/>
    <x v="4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592"/>
    <n v="7.0000000000000001E-3"/>
    <n v="81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6"/>
    <x v="0"/>
    <m/>
    <s v="SALARIED"/>
    <x v="4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2"/>
    <n v="73.262889999999999"/>
    <n v="938.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5.910929999999993"/>
    <n v="1269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5.910929999999993"/>
    <n v="-192.3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39"/>
    <n v="4039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94.33"/>
    <n v="10294.33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5"/>
    <n v="62.5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37.5"/>
    <n v="1437.5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33.33"/>
    <n v="5.45E-2"/>
    <n v="862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33.33"/>
    <n v="7.0000000000000001E-3"/>
    <n v="110.8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49999999999"/>
    <n v="88.481780000000001"/>
    <n v="1134.0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8.5"/>
    <n v="80.566800000000001"/>
    <n v="13575.51"/>
    <n v="22.171099999999999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3.8333300000000001"/>
    <n v="80.566800000000001"/>
    <n v="-308.83999999999997"/>
    <n v="-0.5043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19"/>
    <n v="331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80.08"/>
    <n v="780.0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167.59"/>
    <n v="9167.5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3"/>
    <x v="0"/>
    <m/>
    <s v="SALARIED"/>
    <x v="1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33"/>
    <n v="66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3"/>
    <x v="0"/>
    <m/>
    <s v="SALARIED"/>
    <x v="13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90.04"/>
    <n v="390.0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3"/>
    <x v="0"/>
    <m/>
    <s v="SALARIED"/>
    <x v="1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25.67"/>
    <n v="1525.6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4"/>
    <x v="0"/>
    <m/>
    <s v="SALARIED"/>
    <x v="1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248.71"/>
    <n v="5.45E-2"/>
    <n v="831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5"/>
    <x v="0"/>
    <m/>
    <s v="SALARIED"/>
    <x v="1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248.71"/>
    <n v="7.0000000000000001E-3"/>
    <n v="106.7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10"/>
    <x v="0"/>
    <m/>
    <s v="SALARIED"/>
    <x v="1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8166699999999998"/>
    <n v="93.908770000000004"/>
    <n v="264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6"/>
    <x v="0"/>
    <m/>
    <s v="SALARIED"/>
    <x v="1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933310000000001"/>
    <n v="93.908670000000001"/>
    <n v="1214.55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70.748990000000006"/>
    <n v="2150.77"/>
    <n v="4"/>
    <d v="2025-05-01T00:00:00"/>
    <d v="2025-05-06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.5999999999999996"/>
    <n v="70.748990000000006"/>
    <n v="325.45"/>
    <n v="0.60529999999999995"/>
    <d v="2025-05-07T00:00:00"/>
    <d v="2025-05-07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6"/>
    <n v="70.748990000000006"/>
    <n v="183.95"/>
    <n v="0.34210000000000002"/>
    <d v="2025-05-08T00:00:00"/>
    <d v="2025-05-08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70.748990000000006"/>
    <n v="8603.08"/>
    <n v="16"/>
    <d v="2025-05-09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0.748990000000006"/>
    <n v="-179.24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7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2"/>
    <n v="70.748990000000006"/>
    <n v="141.5"/>
    <n v="0.26319999999999999"/>
    <d v="2025-05-07T00:00:00"/>
    <d v="2025-05-07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7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"/>
    <n v="70.748990000000006"/>
    <n v="70.75"/>
    <n v="0.13159999999999999"/>
    <d v="2025-05-07T00:00:00"/>
    <d v="2025-05-07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7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5"/>
    <n v="70.748990000000006"/>
    <n v="353.74"/>
    <n v="0.65790000000000004"/>
    <d v="2025-05-08T00:00:00"/>
    <d v="2025-05-08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990"/>
    <n v="2990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660"/>
    <n v="8660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3"/>
    <x v="0"/>
    <m/>
    <s v="SALARIED"/>
    <x v="1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8.25"/>
    <n v="58.25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3"/>
    <x v="0"/>
    <m/>
    <s v="SALARIED"/>
    <x v="1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39.75"/>
    <n v="1339.75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4"/>
    <x v="0"/>
    <m/>
    <s v="SALARIED"/>
    <x v="1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048"/>
    <n v="5.45E-2"/>
    <n v="711.12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5"/>
    <x v="0"/>
    <m/>
    <s v="SALARIED"/>
    <x v="1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048"/>
    <n v="7.0000000000000001E-3"/>
    <n v="91.34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10"/>
    <x v="0"/>
    <m/>
    <s v="SALARIED"/>
    <x v="1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600000000001"/>
    <n v="82.46508"/>
    <n v="229.53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6"/>
    <x v="0"/>
    <m/>
    <s v="SALARIED"/>
    <x v="1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67998"/>
    <n v="82.465029999999999"/>
    <n v="963.19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89.72672"/>
    <n v="-454.63"/>
    <n v="-0.66669999999999996"/>
    <d v="2025-03-31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9.6"/>
    <n v="89.72672"/>
    <n v="-14320.38"/>
    <n v="-21"/>
    <d v="2025-03-03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6"/>
    <n v="89.72672"/>
    <n v="6819.23"/>
    <n v="10"/>
    <d v="2025-03-03T00:00:00"/>
    <d v="2025-03-1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68.400000000000006"/>
    <n v="89.72672"/>
    <n v="6137.31"/>
    <n v="9"/>
    <d v="2025-03-19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.0666700000000002"/>
    <n v="89.72672"/>
    <n v="454.62"/>
    <n v="0.66669999999999996"/>
    <d v="2025-03-31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9.72672"/>
    <n v="-2045.77"/>
    <n v="-3"/>
    <d v="2025-04-28T00:00:00"/>
    <d v="2025-04-30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89.72672"/>
    <n v="-8865"/>
    <n v="-13"/>
    <d v="2025-04-01T00:00:00"/>
    <d v="2025-04-17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9.72672"/>
    <n v="2727.69"/>
    <n v="4"/>
    <d v="2025-04-01T00:00:00"/>
    <d v="2025-04-0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9.72672"/>
    <n v="681.92"/>
    <n v="1"/>
    <d v="2025-04-28T00:00:00"/>
    <d v="2025-04-28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9.72672"/>
    <n v="681.92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9.72672"/>
    <n v="12956.54"/>
    <n v="19"/>
    <d v="2025-05-06T00:00:00"/>
    <d v="2025-05-30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9.72672"/>
    <n v="-227.31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15.2"/>
    <n v="89.72672"/>
    <n v="1363.85"/>
    <n v="2"/>
    <d v="2025-03-17T00:00:00"/>
    <d v="2025-03-18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7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-22.8"/>
    <n v="89.72672"/>
    <n v="-2045.77"/>
    <n v="-3"/>
    <d v="2025-04-22T00:00:00"/>
    <d v="2025-04-2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68.400000000000006"/>
    <n v="89.72672"/>
    <n v="6137.31"/>
    <n v="9"/>
    <d v="2025-04-07T00:00:00"/>
    <d v="2025-04-17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22.8"/>
    <n v="89.72672"/>
    <n v="2045.77"/>
    <n v="3"/>
    <d v="2025-04-22T00:00:00"/>
    <d v="2025-04-2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15.2"/>
    <n v="89.72672"/>
    <n v="1363.85"/>
    <n v="2"/>
    <d v="2025-04-29T00:00:00"/>
    <d v="2025-04-30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15.2"/>
    <n v="89.72672"/>
    <n v="1363.85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18"/>
    <n v="3818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9"/>
    <s v="SUPER"/>
    <x v="3"/>
    <m/>
    <n v="1"/>
    <n v="1000"/>
    <n v="1000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957"/>
    <n v="9957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3"/>
    <x v="0"/>
    <m/>
    <s v="SALARIED"/>
    <x v="3"/>
    <m/>
    <m/>
    <x v="1"/>
    <x v="0"/>
    <m/>
    <m/>
    <m/>
    <m/>
    <m/>
    <m/>
    <n v="5"/>
    <s v="26AUNS"/>
    <s v="SALES"/>
    <n v="999999999"/>
    <m/>
    <m/>
    <m/>
    <m/>
    <m/>
    <s v="DEDUCTION"/>
    <x v="63"/>
    <s v="SUPER"/>
    <x v="5"/>
    <m/>
    <n v="1"/>
    <n v="434.39"/>
    <n v="434.39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14"/>
    <x v="0"/>
    <m/>
    <s v="SALARIED"/>
    <x v="3"/>
    <m/>
    <m/>
    <x v="11"/>
    <x v="0"/>
    <m/>
    <m/>
    <m/>
    <m/>
    <m/>
    <m/>
    <n v="1"/>
    <s v="26AUNS"/>
    <s v="SALES"/>
    <n v="999999999"/>
    <m/>
    <m/>
    <m/>
    <m/>
    <m/>
    <s v="DEDUCTION"/>
    <x v="41"/>
    <s v="SUPER"/>
    <x v="5"/>
    <m/>
    <n v="1"/>
    <n v="147.75"/>
    <n v="147.75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14"/>
    <x v="0"/>
    <m/>
    <s v="SALARIED"/>
    <x v="3"/>
    <m/>
    <m/>
    <x v="11"/>
    <x v="0"/>
    <m/>
    <m/>
    <m/>
    <m/>
    <m/>
    <m/>
    <n v="1"/>
    <s v="26AUNS"/>
    <s v="SALES"/>
    <n v="999999999"/>
    <m/>
    <m/>
    <m/>
    <m/>
    <m/>
    <s v="DEDUCTION"/>
    <x v="42"/>
    <s v="SUPER"/>
    <x v="5"/>
    <m/>
    <n v="1"/>
    <n v="1699.13"/>
    <n v="1699.13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3"/>
    <x v="0"/>
    <m/>
    <s v="SALARIED"/>
    <x v="3"/>
    <m/>
    <m/>
    <x v="12"/>
    <x v="0"/>
    <m/>
    <m/>
    <m/>
    <m/>
    <m/>
    <m/>
    <n v="2"/>
    <s v="26AUNS"/>
    <s v="SALES"/>
    <n v="999999999"/>
    <m/>
    <m/>
    <m/>
    <m/>
    <m/>
    <s v="DEDUCTION"/>
    <x v="43"/>
    <s v="SUPER"/>
    <x v="5"/>
    <m/>
    <n v="1"/>
    <n v="0"/>
    <n v="0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4"/>
    <x v="0"/>
    <m/>
    <s v="SALARIED"/>
    <x v="3"/>
    <m/>
    <m/>
    <x v="3"/>
    <x v="0"/>
    <m/>
    <m/>
    <m/>
    <m/>
    <m/>
    <m/>
    <m/>
    <s v="26AUNS"/>
    <s v="SALES"/>
    <n v="999999999"/>
    <m/>
    <m/>
    <m/>
    <m/>
    <m/>
    <s v="OTHER"/>
    <x v="30"/>
    <s v="PRT"/>
    <x v="6"/>
    <m/>
    <n v="15209.39"/>
    <n v="5.7000000000000002E-2"/>
    <n v="866.94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5"/>
    <x v="0"/>
    <m/>
    <s v="SALARIED"/>
    <x v="3"/>
    <m/>
    <m/>
    <x v="4"/>
    <x v="0"/>
    <m/>
    <m/>
    <m/>
    <m/>
    <m/>
    <m/>
    <m/>
    <s v="26AUNS"/>
    <s v="SALES"/>
    <n v="999999999"/>
    <m/>
    <m/>
    <m/>
    <m/>
    <m/>
    <s v="OTHER"/>
    <x v="31"/>
    <s v="WC"/>
    <x v="6"/>
    <m/>
    <n v="15209.39"/>
    <n v="7.0000000000000001E-3"/>
    <n v="106.47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10"/>
    <x v="0"/>
    <m/>
    <s v="SALARIED"/>
    <x v="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5"/>
    <n v="103.90356"/>
    <n v="289.2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6"/>
    <x v="0"/>
    <m/>
    <s v="SALARIED"/>
    <x v="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5.97761"/>
    <n v="103.90353"/>
    <n v="1660.13"/>
    <n v="0"/>
    <d v="2025-05-3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0"/>
    <x v="0"/>
    <m/>
    <s v="SALARIED"/>
    <x v="4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7.62146000000001"/>
    <n v="24682.31"/>
    <n v="22"/>
    <d v="2025-05-01T00:00:00"/>
    <d v="2025-05-30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0"/>
    <x v="0"/>
    <m/>
    <s v="SALARIED"/>
    <x v="4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7.62146000000001"/>
    <n v="-373.98"/>
    <n v="-0.33329999999999999"/>
    <d v="2025-05-3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"/>
    <x v="0"/>
    <m/>
    <s v="SALARIED"/>
    <x v="45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221"/>
    <n v="9221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9"/>
    <s v="SUPER"/>
    <x v="3"/>
    <m/>
    <n v="1"/>
    <n v="353"/>
    <n v="353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401"/>
    <n v="16401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3"/>
    <x v="0"/>
    <m/>
    <s v="SALARIED"/>
    <x v="45"/>
    <m/>
    <m/>
    <x v="1"/>
    <x v="0"/>
    <m/>
    <m/>
    <m/>
    <m/>
    <m/>
    <m/>
    <n v="5"/>
    <s v="40AUNS"/>
    <s v="BONUS"/>
    <n v="999999999"/>
    <m/>
    <m/>
    <m/>
    <m/>
    <m/>
    <s v="DEDUCTION"/>
    <x v="40"/>
    <s v="SUPER"/>
    <x v="5"/>
    <m/>
    <n v="1"/>
    <n v="176.5"/>
    <n v="176.5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4"/>
    <x v="0"/>
    <m/>
    <s v="SALARIED"/>
    <x v="45"/>
    <m/>
    <m/>
    <x v="11"/>
    <x v="0"/>
    <m/>
    <m/>
    <m/>
    <m/>
    <m/>
    <m/>
    <n v="1"/>
    <s v="40AUNS"/>
    <s v="BONUS"/>
    <n v="999999999"/>
    <m/>
    <m/>
    <m/>
    <m/>
    <m/>
    <s v="DEDUCTION"/>
    <x v="41"/>
    <s v="SUPER"/>
    <x v="5"/>
    <m/>
    <n v="1"/>
    <n v="243.08"/>
    <n v="243.08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4"/>
    <x v="0"/>
    <m/>
    <s v="SALARIED"/>
    <x v="45"/>
    <m/>
    <m/>
    <x v="11"/>
    <x v="0"/>
    <m/>
    <m/>
    <m/>
    <m/>
    <m/>
    <m/>
    <n v="1"/>
    <s v="40AUNS"/>
    <s v="BONUS"/>
    <n v="999999999"/>
    <m/>
    <m/>
    <m/>
    <m/>
    <m/>
    <s v="DEDUCTION"/>
    <x v="42"/>
    <s v="SUPER"/>
    <x v="5"/>
    <m/>
    <n v="1"/>
    <n v="2795.46"/>
    <n v="2795.46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3"/>
    <x v="0"/>
    <m/>
    <s v="SALARIED"/>
    <x v="45"/>
    <m/>
    <m/>
    <x v="12"/>
    <x v="0"/>
    <m/>
    <m/>
    <m/>
    <m/>
    <m/>
    <m/>
    <n v="2"/>
    <s v="40AUNS"/>
    <s v="BONUS"/>
    <n v="999999999"/>
    <m/>
    <m/>
    <m/>
    <m/>
    <m/>
    <s v="DEDUCTION"/>
    <x v="43"/>
    <s v="SUPER"/>
    <x v="5"/>
    <m/>
    <n v="1"/>
    <n v="191.66"/>
    <n v="191.66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4"/>
    <x v="0"/>
    <m/>
    <s v="SALARIED"/>
    <x v="45"/>
    <m/>
    <m/>
    <x v="3"/>
    <x v="0"/>
    <m/>
    <m/>
    <m/>
    <m/>
    <m/>
    <m/>
    <m/>
    <s v="40AUNS"/>
    <s v="BONUS"/>
    <n v="999999999"/>
    <m/>
    <m/>
    <m/>
    <m/>
    <m/>
    <s v="OTHER"/>
    <x v="33"/>
    <s v="PRT"/>
    <x v="6"/>
    <m/>
    <n v="26343.16"/>
    <n v="6.8500000000000005E-2"/>
    <n v="1804.51"/>
    <n v="0"/>
    <d v="2025-05-0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5"/>
    <x v="0"/>
    <m/>
    <s v="SALARIED"/>
    <x v="45"/>
    <m/>
    <m/>
    <x v="4"/>
    <x v="0"/>
    <m/>
    <m/>
    <m/>
    <m/>
    <m/>
    <m/>
    <m/>
    <s v="40AUNS"/>
    <s v="BONUS"/>
    <n v="999999999"/>
    <m/>
    <m/>
    <m/>
    <m/>
    <m/>
    <s v="OTHER"/>
    <x v="34"/>
    <s v="WC"/>
    <x v="6"/>
    <m/>
    <n v="26343.16"/>
    <n v="7.0000000000000001E-3"/>
    <n v="184.4"/>
    <n v="0"/>
    <d v="2025-05-0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0"/>
    <x v="0"/>
    <m/>
    <s v="SALARIED"/>
    <x v="45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299999999999"/>
    <n v="171.10799"/>
    <n v="476.25"/>
    <n v="0"/>
    <d v="2025-05-3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6"/>
    <x v="0"/>
    <m/>
    <s v="SALARIED"/>
    <x v="45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69999999999"/>
    <n v="171.10799"/>
    <n v="2201.59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0"/>
    <x v="0"/>
    <m/>
    <s v="SALARIED"/>
    <x v="4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6.68016"/>
    <n v="17836.919999999998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0"/>
    <x v="0"/>
    <m/>
    <s v="SALARIED"/>
    <x v="4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6.68016"/>
    <n v="-270.25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1"/>
    <x v="0"/>
    <m/>
    <s v="SALARIED"/>
    <x v="4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10"/>
    <n v="6010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778.84"/>
    <n v="12778.84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3"/>
    <x v="0"/>
    <m/>
    <s v="SALARIED"/>
    <x v="46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7.83"/>
    <n v="87.83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3"/>
    <x v="0"/>
    <m/>
    <s v="SALARIED"/>
    <x v="46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60.7199999999998"/>
    <n v="2160.7199999999998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4"/>
    <x v="0"/>
    <m/>
    <s v="SALARIED"/>
    <x v="46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037.39"/>
    <n v="5.45E-2"/>
    <n v="1146.54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5"/>
    <x v="0"/>
    <m/>
    <s v="SALARIED"/>
    <x v="46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037.39"/>
    <n v="7.0000000000000001E-3"/>
    <n v="147.26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6"/>
    <x v="0"/>
    <m/>
    <s v="SALARIED"/>
    <x v="4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9999999999"/>
    <n v="125.98925"/>
    <n v="1614.76"/>
    <n v="0"/>
    <d v="2025-05-3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5.6"/>
    <n v="102.02428999999999"/>
    <n v="4652.3100000000004"/>
    <n v="6"/>
    <d v="2025-05-01T00:00:00"/>
    <d v="2025-05-08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1.2"/>
    <n v="102.02428999999999"/>
    <n v="9304.6200000000008"/>
    <n v="12"/>
    <d v="2025-05-15T00:00:00"/>
    <d v="2025-05-30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02428999999999"/>
    <n v="-258.47000000000003"/>
    <n v="-0.33329999999999999"/>
    <d v="2025-05-3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7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30.4"/>
    <n v="102.02428999999999"/>
    <n v="3101.54"/>
    <n v="4"/>
    <d v="2025-05-09T00:00:00"/>
    <d v="2025-05-14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547"/>
    <n v="5547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24"/>
    <s v="SUPER"/>
    <x v="3"/>
    <m/>
    <n v="1"/>
    <n v="229.41"/>
    <n v="229.41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245.76"/>
    <n v="12245.76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3"/>
    <x v="0"/>
    <m/>
    <s v="SALARIED"/>
    <x v="4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"/>
    <n v="84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3"/>
    <x v="0"/>
    <m/>
    <s v="SALARIED"/>
    <x v="47"/>
    <m/>
    <m/>
    <x v="1"/>
    <x v="0"/>
    <m/>
    <m/>
    <m/>
    <m/>
    <m/>
    <m/>
    <n v="5"/>
    <s v="30AUNS"/>
    <s v="BONUS"/>
    <n v="999999999"/>
    <m/>
    <m/>
    <m/>
    <m/>
    <m/>
    <s v="DEDUCTION"/>
    <x v="25"/>
    <s v="SUPER"/>
    <x v="5"/>
    <m/>
    <n v="1"/>
    <n v="114.71"/>
    <n v="114.71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3"/>
    <x v="0"/>
    <m/>
    <s v="SALARIED"/>
    <x v="4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72.5500000000002"/>
    <n v="2072.5500000000002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4"/>
    <x v="0"/>
    <m/>
    <s v="SALARIED"/>
    <x v="4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293.43"/>
    <n v="5.45E-2"/>
    <n v="1105.99"/>
    <n v="0"/>
    <d v="2025-05-0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5"/>
    <x v="0"/>
    <m/>
    <s v="SALARIED"/>
    <x v="4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293.43"/>
    <n v="7.0000000000000001E-3"/>
    <n v="142.05000000000001"/>
    <n v="0"/>
    <d v="2025-05-0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10"/>
    <x v="0"/>
    <m/>
    <s v="SALARIED"/>
    <x v="4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118.91956"/>
    <n v="329.01"/>
    <n v="0"/>
    <d v="2025-05-3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6"/>
    <x v="0"/>
    <m/>
    <s v="SALARIED"/>
    <x v="4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8.5476299999999998"/>
    <n v="118.91951"/>
    <n v="1016.48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78.491900000000001"/>
    <n v="-1789.62"/>
    <n v="-3"/>
    <d v="2025-04-22T00:00:00"/>
    <d v="2025-04-24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8.491900000000001"/>
    <n v="596.54"/>
    <n v="1"/>
    <d v="2025-04-24T00:00:00"/>
    <d v="2025-04-24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78.491900000000001"/>
    <n v="7158.46"/>
    <n v="12"/>
    <d v="2025-05-02T00:00:00"/>
    <d v="2025-05-19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8.491900000000001"/>
    <n v="596.54"/>
    <n v="1"/>
    <d v="2025-05-21T00:00:00"/>
    <d v="2025-05-2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78.491900000000001"/>
    <n v="2982.69"/>
    <n v="5"/>
    <d v="2025-05-26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8.491900000000001"/>
    <n v="-198.85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7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78.491900000000001"/>
    <n v="1193.08"/>
    <n v="2"/>
    <d v="2025-04-22T00:00:00"/>
    <d v="2025-04-23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8.491900000000001"/>
    <n v="596.54"/>
    <n v="1"/>
    <d v="2025-05-01T00:00:00"/>
    <d v="2025-05-0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8.491900000000001"/>
    <n v="596.54"/>
    <n v="1"/>
    <d v="2025-05-20T00:00:00"/>
    <d v="2025-05-2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7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78.491900000000001"/>
    <n v="1193.08"/>
    <n v="2"/>
    <d v="2025-05-22T00:00:00"/>
    <d v="2025-05-23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488"/>
    <n v="348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437"/>
    <n v="943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4.63"/>
    <n v="64.63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3"/>
    <x v="0"/>
    <m/>
    <s v="SALARIED"/>
    <x v="4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86.38"/>
    <n v="1486.3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4476.01"/>
    <n v="5.45E-2"/>
    <n v="788.94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4476.01"/>
    <n v="7.0000000000000001E-3"/>
    <n v="101.33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10"/>
    <x v="0"/>
    <m/>
    <s v="SALARIED"/>
    <x v="47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00000000002"/>
    <n v="91.490039999999993"/>
    <n v="253.12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8.4977400000000003"/>
    <n v="91.490210000000005"/>
    <n v="777.46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1.46760999999999"/>
    <n v="16965.38"/>
    <n v="22"/>
    <d v="2025-05-01T00:00:00"/>
    <d v="2025-05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1.46760999999999"/>
    <n v="-257.05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1"/>
    <x v="0"/>
    <m/>
    <s v="SALARIED"/>
    <x v="2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07"/>
    <n v="5607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323.5"/>
    <n v="12323.5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3"/>
    <x v="0"/>
    <m/>
    <s v="SALARIED"/>
    <x v="2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3.54"/>
    <n v="83.54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3"/>
    <x v="0"/>
    <m/>
    <s v="SALARIED"/>
    <x v="2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62.0100000000002"/>
    <n v="2062.0100000000002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4"/>
    <x v="0"/>
    <m/>
    <s v="SALARIED"/>
    <x v="2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076.05"/>
    <n v="5.45E-2"/>
    <n v="1094.1400000000001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5"/>
    <x v="0"/>
    <m/>
    <s v="SALARIED"/>
    <x v="2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076.05"/>
    <n v="7.0000000000000001E-3"/>
    <n v="140.53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10"/>
    <x v="0"/>
    <m/>
    <s v="SALARIED"/>
    <x v="2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28"/>
    <n v="118.27052999999999"/>
    <n v="329.18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6"/>
    <x v="0"/>
    <m/>
    <s v="SALARIED"/>
    <x v="2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1"/>
    <n v="118.2706"/>
    <n v="1515.8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3.502020000000002"/>
    <n v="211.53"/>
    <n v="0.33329999999999999"/>
    <d v="2025-04-30T00:00:00"/>
    <d v="2025-04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3.2"/>
    <n v="83.502020000000002"/>
    <n v="-4442.3100000000004"/>
    <n v="-7"/>
    <d v="2025-04-01T00:00:00"/>
    <d v="2025-04-09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83.502020000000002"/>
    <n v="3173.08"/>
    <n v="5"/>
    <d v="2025-04-01T00:00:00"/>
    <d v="2025-04-07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8"/>
    <n v="83.502020000000002"/>
    <n v="317.31"/>
    <n v="0.5"/>
    <d v="2025-04-08T00:00:00"/>
    <d v="2025-04-08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3.502020000000002"/>
    <n v="634.62"/>
    <n v="1"/>
    <d v="2025-04-09T00:00:00"/>
    <d v="2025-04-09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502020000000002"/>
    <n v="-211.54"/>
    <n v="-0.33329999999999999"/>
    <d v="2025-04-30T00:00:00"/>
    <d v="2025-04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91.2"/>
    <n v="83.502020000000002"/>
    <n v="7615.38"/>
    <n v="12"/>
    <d v="2025-05-01T00:00:00"/>
    <d v="2025-05-16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68.400000000000006"/>
    <n v="83.502020000000002"/>
    <n v="5711.54"/>
    <n v="9"/>
    <d v="2025-05-20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502020000000002"/>
    <n v="-211.5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7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3.8"/>
    <n v="83.502020000000002"/>
    <n v="317.31"/>
    <n v="0.5"/>
    <d v="2025-04-08T00:00:00"/>
    <d v="2025-04-08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7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3.502020000000002"/>
    <n v="634.62"/>
    <n v="1"/>
    <d v="2025-05-19T00:00:00"/>
    <d v="2025-05-19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11"/>
    <x v="0"/>
    <m/>
    <s v="SALARIED"/>
    <x v="44"/>
    <m/>
    <m/>
    <x v="0"/>
    <x v="0"/>
    <m/>
    <m/>
    <m/>
    <m/>
    <m/>
    <m/>
    <m/>
    <s v="26AUNS"/>
    <s v="SALES"/>
    <n v="999999999"/>
    <m/>
    <m/>
    <m/>
    <m/>
    <m/>
    <s v="ALLOWANCE"/>
    <x v="27"/>
    <s v="OTHUTX"/>
    <x v="1"/>
    <m/>
    <n v="1"/>
    <n v="1"/>
    <n v="-1057.69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97"/>
    <n v="339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295.31"/>
    <n v="9295.3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3"/>
    <x v="0"/>
    <m/>
    <s v="SALARIED"/>
    <x v="4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75"/>
    <n v="68.7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3"/>
    <x v="0"/>
    <m/>
    <s v="SALARIED"/>
    <x v="4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59.62"/>
    <n v="1459.6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4"/>
    <x v="0"/>
    <m/>
    <s v="SALARIED"/>
    <x v="4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4220.68"/>
    <n v="6.8500000000000005E-2"/>
    <n v="974.1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5"/>
    <x v="0"/>
    <m/>
    <s v="SALARIED"/>
    <x v="4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4220.68"/>
    <n v="7.0000000000000001E-3"/>
    <n v="99.5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6"/>
    <x v="0"/>
    <m/>
    <s v="SALARIED"/>
    <x v="4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251899999999999"/>
    <n v="96.787210000000002"/>
    <n v="1089.04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3.400810000000007"/>
    <n v="13944.62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3.400810000000007"/>
    <n v="-211.29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1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56.4100000000001"/>
    <n v="0"/>
    <d v="2025-05-31T00:00:00"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18"/>
    <n v="3818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29"/>
    <s v="FINAN"/>
    <x v="9"/>
    <m/>
    <n v="1"/>
    <n v="1200"/>
    <n v="1200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24"/>
    <s v="SUPER"/>
    <x v="3"/>
    <m/>
    <n v="1"/>
    <n v="735.29"/>
    <n v="735.29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756.9599999999991"/>
    <n v="8756.9599999999991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58"/>
    <n v="66.58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3"/>
    <x v="0"/>
    <m/>
    <s v="SALARIED"/>
    <x v="15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91.51"/>
    <n v="391.51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57.85"/>
    <n v="1457.85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57"/>
    <s v="PRT"/>
    <x v="6"/>
    <m/>
    <n v="16426.189999999999"/>
    <n v="5.8000000000000003E-2"/>
    <n v="952.72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58"/>
    <s v="WC"/>
    <x v="6"/>
    <m/>
    <n v="16426.189999999999"/>
    <n v="7.0000000000000001E-3"/>
    <n v="114.98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2"/>
    <n v="97.261989999999997"/>
    <n v="1246.5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53.2"/>
    <n v="73.684209999999993"/>
    <n v="3920"/>
    <n v="7"/>
    <d v="2025-05-01T00:00:00"/>
    <d v="2025-05-09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06.4"/>
    <n v="73.684209999999993"/>
    <n v="7840"/>
    <n v="14"/>
    <d v="2025-05-13T00:00:00"/>
    <d v="2025-05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684209999999993"/>
    <n v="-186.67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7.6"/>
    <n v="73.684209999999993"/>
    <n v="560"/>
    <n v="1"/>
    <d v="2025-05-12T00:00:00"/>
    <d v="2025-05-12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181"/>
    <n v="3181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952.33"/>
    <n v="8952.33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67"/>
    <n v="60.67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95.33"/>
    <n v="1395.33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3589.33"/>
    <n v="6.8500000000000005E-2"/>
    <n v="930.8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3589.33"/>
    <n v="7.0000000000000001E-3"/>
    <n v="95.1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10"/>
    <x v="0"/>
    <m/>
    <s v="SALARIED"/>
    <x v="19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700000000001"/>
    <n v="85.407259999999994"/>
    <n v="237.7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89999999999"/>
    <n v="85.407390000000007"/>
    <n v="1094.6400000000001"/>
    <n v="0"/>
    <d v="2025-05-3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6.56883000000001"/>
    <n v="21162.31"/>
    <n v="22"/>
    <d v="2025-05-01T00:00:00"/>
    <d v="2025-05-30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6.56883000000001"/>
    <n v="-32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1"/>
    <x v="0"/>
    <m/>
    <s v="SALARIED"/>
    <x v="22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553"/>
    <n v="7553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510.84"/>
    <n v="14510.84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3"/>
    <x v="0"/>
    <m/>
    <s v="SALARIED"/>
    <x v="2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4.21"/>
    <n v="104.21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3"/>
    <x v="0"/>
    <m/>
    <s v="SALARIED"/>
    <x v="2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37.34"/>
    <n v="2537.34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4"/>
    <x v="0"/>
    <m/>
    <s v="SALARIED"/>
    <x v="22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705.39"/>
    <n v="5.45E-2"/>
    <n v="1346.44"/>
    <n v="0"/>
    <d v="2025-05-0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5"/>
    <x v="0"/>
    <m/>
    <s v="SALARIED"/>
    <x v="22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705.39"/>
    <n v="7.0000000000000001E-3"/>
    <n v="172.94"/>
    <n v="0"/>
    <d v="2025-05-0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6"/>
    <x v="0"/>
    <m/>
    <s v="SALARIED"/>
    <x v="2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3"/>
    <n v="146.70590999999999"/>
    <n v="1877.8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45.6"/>
    <n v="66.700400000000002"/>
    <n v="-3041.54"/>
    <n v="-6"/>
    <d v="2025-04-22T00:00:00"/>
    <d v="2025-04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8"/>
    <n v="66.700400000000002"/>
    <n v="2534.62"/>
    <n v="5"/>
    <d v="2025-04-23T00:00:00"/>
    <d v="2025-04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2"/>
    <n v="66.700400000000002"/>
    <n v="10138.459999999999"/>
    <n v="20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3.8"/>
    <n v="66.700400000000002"/>
    <n v="-253.46"/>
    <n v="-0.5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7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66.700400000000002"/>
    <n v="506.92"/>
    <n v="1"/>
    <d v="2025-04-22T00:00:00"/>
    <d v="2025-04-22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650"/>
    <n v="1"/>
    <n v="1650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947"/>
    <n v="2947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588"/>
    <n v="8588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49.42"/>
    <n v="49.42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136.78"/>
    <n v="1136.78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2721.2"/>
    <n v="6.8500000000000005E-2"/>
    <n v="871.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2721.2"/>
    <n v="7.0000000000000001E-3"/>
    <n v="89.0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0.64007"/>
    <n v="77.312460000000002"/>
    <n v="822.61"/>
    <n v="0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4.88865999999999"/>
    <n v="24225.38"/>
    <n v="22"/>
    <d v="2025-05-01T00:00:00"/>
    <d v="2025-05-30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4.88865999999999"/>
    <n v="-367.05"/>
    <n v="-0.33329999999999999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1"/>
    <x v="0"/>
    <m/>
    <s v="SALARIED"/>
    <x v="2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519"/>
    <n v="8519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"/>
    <s v="SUPER"/>
    <x v="3"/>
    <m/>
    <n v="1"/>
    <n v="1402.87"/>
    <n v="1402.87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603.13"/>
    <n v="15603.13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3"/>
    <x v="0"/>
    <m/>
    <s v="SALARIED"/>
    <x v="2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9.29"/>
    <n v="119.29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3"/>
    <x v="0"/>
    <m/>
    <s v="SALARIED"/>
    <x v="26"/>
    <m/>
    <m/>
    <x v="1"/>
    <x v="0"/>
    <m/>
    <m/>
    <m/>
    <m/>
    <m/>
    <m/>
    <n v="5"/>
    <s v="40AUNS"/>
    <s v="BONUS"/>
    <n v="999999999"/>
    <m/>
    <m/>
    <m/>
    <m/>
    <m/>
    <s v="DEDUCTION"/>
    <x v="6"/>
    <s v="SUPER"/>
    <x v="5"/>
    <m/>
    <n v="1"/>
    <n v="701.44"/>
    <n v="701.44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3"/>
    <x v="0"/>
    <m/>
    <s v="SALARIED"/>
    <x v="2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935.38"/>
    <n v="2935.38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4"/>
    <x v="0"/>
    <m/>
    <s v="SALARIED"/>
    <x v="2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281.11"/>
    <n v="5.45E-2"/>
    <n v="1595.82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5"/>
    <x v="0"/>
    <m/>
    <s v="SALARIED"/>
    <x v="2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281.11"/>
    <n v="7.0000000000000001E-3"/>
    <n v="204.97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6"/>
    <x v="0"/>
    <m/>
    <s v="SALARIED"/>
    <x v="2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8"/>
    <n v="168.88227000000001"/>
    <n v="2164.51000000000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36.80000000000001"/>
    <n v="68.674090000000007"/>
    <n v="9394.6200000000008"/>
    <n v="18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5.0666700000000002"/>
    <n v="68.674090000000007"/>
    <n v="-347.95"/>
    <n v="-0.6666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92"/>
    <n v="24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8"/>
    <s v="RECOV"/>
    <x v="10"/>
    <m/>
    <n v="1"/>
    <n v="482.89"/>
    <n v="482.8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10"/>
    <x v="0"/>
    <m/>
    <m/>
    <m/>
    <m/>
    <m/>
    <m/>
    <m/>
    <s v="25AUNS"/>
    <s v="BONUS"/>
    <n v="999999999"/>
    <m/>
    <m/>
    <m/>
    <m/>
    <m/>
    <s v="DEDUCTION"/>
    <x v="37"/>
    <s v="FINAN"/>
    <x v="10"/>
    <m/>
    <n v="1"/>
    <n v="69.44"/>
    <n v="69.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6"/>
    <s v="FINAN"/>
    <x v="10"/>
    <m/>
    <n v="1"/>
    <n v="694.44"/>
    <n v="694.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307.9"/>
    <n v="5307.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5.23"/>
    <n v="45.2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40.3699999999999"/>
    <n v="1040.36999999999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132.27"/>
    <n v="5.45E-2"/>
    <n v="552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132.27"/>
    <n v="7.0000000000000001E-3"/>
    <n v="70.93000000000000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2833000000000001"/>
    <n v="80.046430000000001"/>
    <n v="182.7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466659999999999"/>
    <n v="80.046539999999993"/>
    <n v="837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25.10120999999999"/>
    <n v="8556.92"/>
    <n v="9"/>
    <d v="2025-05-01T00:00:00"/>
    <d v="2025-05-1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25.10120999999999"/>
    <n v="9507.69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5.10120999999999"/>
    <n v="-316.9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7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25.10120999999999"/>
    <n v="2852.31"/>
    <n v="3"/>
    <d v="2025-05-14T00:00:00"/>
    <d v="2025-05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436"/>
    <n v="743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386.17"/>
    <n v="14386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3"/>
    <n v="10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09.5500000000002"/>
    <n v="2509.55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434.720000000001"/>
    <n v="5.45E-2"/>
    <n v="1331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434.720000000001"/>
    <n v="7.0000000000000001E-3"/>
    <n v="171.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10"/>
    <x v="0"/>
    <m/>
    <s v="SALARIED"/>
    <x v="2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45.81813"/>
    <n v="405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57742"/>
    <n v="145.81797"/>
    <n v="1396.5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84.008099999999999"/>
    <n v="10215.379999999999"/>
    <n v="16"/>
    <d v="2025-05-05T00:00:00"/>
    <d v="2025-05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4.008099999999999"/>
    <n v="212.83"/>
    <n v="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4.008099999999999"/>
    <n v="638.46"/>
    <n v="1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1460"/>
    <n v="1460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4117.6499999999996"/>
    <n v="4117.649999999999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5489.02"/>
    <n v="5489.0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5.33"/>
    <n v="55.3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3"/>
    <x v="0"/>
    <m/>
    <s v="SALARIED"/>
    <x v="24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25.36"/>
    <n v="325.3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272.67"/>
    <n v="1272.6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2720.03"/>
    <n v="6.8500000000000005E-2"/>
    <n v="871.3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2720.03"/>
    <n v="7.0000000000000001E-3"/>
    <n v="89.0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1334300000000002"/>
    <n v="97.373710000000003"/>
    <n v="207.7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9.93337"/>
    <n v="97.373800000000003"/>
    <n v="967.2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.5333299999999999"/>
    <n v="139.17004"/>
    <n v="352.57"/>
    <n v="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39.17004"/>
    <n v="-3173.08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5.2"/>
    <n v="139.17004"/>
    <n v="2115.38"/>
    <n v="2"/>
    <d v="2025-04-29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17004"/>
    <n v="-352.56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9.17004"/>
    <n v="23269.23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17004"/>
    <n v="-352.5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9.17004"/>
    <n v="1057.69"/>
    <n v="1"/>
    <d v="2025-04-28T00:00:00"/>
    <d v="2025-04-28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1"/>
    <x v="0"/>
    <m/>
    <s v="SALARIED"/>
    <x v="7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736"/>
    <n v="8736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847.34"/>
    <n v="15847.34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3"/>
    <x v="0"/>
    <m/>
    <s v="SALARIED"/>
    <x v="7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7.88"/>
    <n v="107.88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3"/>
    <x v="0"/>
    <m/>
    <s v="SALARIED"/>
    <x v="7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27.08"/>
    <n v="2827.08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4"/>
    <x v="0"/>
    <m/>
    <s v="SALARIED"/>
    <x v="7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518.3"/>
    <n v="5.45E-2"/>
    <n v="1499.7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5"/>
    <x v="0"/>
    <m/>
    <s v="SALARIED"/>
    <x v="7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518.3"/>
    <n v="7.0000000000000001E-3"/>
    <n v="192.6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6"/>
    <x v="0"/>
    <m/>
    <s v="SALARIED"/>
    <x v="7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89999999999"/>
    <n v="162.21661"/>
    <n v="2079.0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5.809719999999999"/>
    <n v="12675.3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5.809719999999999"/>
    <n v="-192.0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30"/>
    <n v="4030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86.66"/>
    <n v="10286.66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42"/>
    <n v="62.42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35.58"/>
    <n v="1435.58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14.66"/>
    <n v="5.45E-2"/>
    <n v="861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14.66"/>
    <n v="7.0000000000000001E-3"/>
    <n v="110.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580000000001"/>
    <n v="88.363810000000001"/>
    <n v="1136.9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0.74899000000001"/>
    <n v="2018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0.74899000000001"/>
    <n v="-305.899999999999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1"/>
    <x v="0"/>
    <m/>
    <s v="SALARIED"/>
    <x v="3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102"/>
    <n v="710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003.5"/>
    <n v="14003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3"/>
    <x v="0"/>
    <m/>
    <s v="SALARIED"/>
    <x v="3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9.42"/>
    <n v="99.4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3"/>
    <x v="0"/>
    <m/>
    <s v="SALARIED"/>
    <x v="3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27.13"/>
    <n v="2427.1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4"/>
    <x v="0"/>
    <m/>
    <s v="SALARIED"/>
    <x v="3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632.05"/>
    <n v="5.45E-2"/>
    <n v="1287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5"/>
    <x v="0"/>
    <m/>
    <s v="SALARIED"/>
    <x v="3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632.05"/>
    <n v="7.0000000000000001E-3"/>
    <n v="165.4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10"/>
    <x v="0"/>
    <m/>
    <s v="SALARIED"/>
    <x v="3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40.74508"/>
    <n v="391.7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6"/>
    <x v="0"/>
    <m/>
    <s v="SALARIED"/>
    <x v="3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9999999999"/>
    <n v="140.74504999999999"/>
    <n v="1803.88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4.534409999999994"/>
    <n v="15806.15"/>
    <n v="22"/>
    <d v="2025-05-01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4.534409999999994"/>
    <n v="-239.48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1"/>
    <x v="0"/>
    <m/>
    <s v="SALARIED"/>
    <x v="40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74"/>
    <n v="5074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714.84"/>
    <n v="11714.84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3"/>
    <x v="0"/>
    <m/>
    <s v="SALARIED"/>
    <x v="40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83"/>
    <n v="77.83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3"/>
    <x v="0"/>
    <m/>
    <s v="SALARIED"/>
    <x v="40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30.72"/>
    <n v="1930.72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4"/>
    <x v="0"/>
    <m/>
    <s v="SALARIED"/>
    <x v="40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797.39"/>
    <n v="5.45E-2"/>
    <n v="1024.46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5"/>
    <x v="0"/>
    <m/>
    <s v="SALARIED"/>
    <x v="40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797.39"/>
    <n v="7.0000000000000001E-3"/>
    <n v="131.58000000000001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6"/>
    <x v="0"/>
    <m/>
    <s v="SALARIED"/>
    <x v="40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10.18931000000001"/>
    <n v="1412.26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14"/>
    <n v="109.76721000000001"/>
    <n v="12513.46"/>
    <n v="15"/>
    <d v="2025-05-01T00:00:00"/>
    <d v="2025-05-2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8"/>
    <n v="109.76721000000001"/>
    <n v="4171.1499999999996"/>
    <n v="5"/>
    <d v="2025-05-26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9.76721000000001"/>
    <n v="-278.07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7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09.76721000000001"/>
    <n v="1668.46"/>
    <n v="2"/>
    <d v="2025-05-22T00:00:00"/>
    <d v="2025-05-23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1"/>
    <x v="0"/>
    <m/>
    <s v="SALARIED"/>
    <x v="4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67"/>
    <n v="606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388.24"/>
    <n v="388.24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41.93"/>
    <n v="12841.93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3"/>
    <x v="0"/>
    <m/>
    <s v="SALARIED"/>
    <x v="4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0.38"/>
    <n v="90.38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3"/>
    <x v="0"/>
    <m/>
    <s v="SALARIED"/>
    <x v="40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194.12"/>
    <n v="194.12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3"/>
    <x v="0"/>
    <m/>
    <s v="SALARIED"/>
    <x v="4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19.17"/>
    <n v="2219.1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4"/>
    <x v="0"/>
    <m/>
    <s v="SALARIED"/>
    <x v="4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800.84"/>
    <n v="5.45E-2"/>
    <n v="1188.1500000000001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5"/>
    <x v="0"/>
    <m/>
    <s v="SALARIED"/>
    <x v="4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800.84"/>
    <n v="7.0000000000000001E-3"/>
    <n v="152.61000000000001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6"/>
    <x v="0"/>
    <m/>
    <s v="SALARIED"/>
    <x v="4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70721"/>
    <n v="127.94463"/>
    <n v="1369.9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2"/>
    <n v="92.054659999999998"/>
    <n v="13992.31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2.054659999999998"/>
    <n v="-233.2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7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92.054659999999998"/>
    <n v="1399.23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1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8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202.9"/>
    <n v="1"/>
    <n v="202.9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975"/>
    <n v="497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08.4"/>
    <n v="11608.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3"/>
    <x v="0"/>
    <m/>
    <s v="SALARIED"/>
    <x v="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5.790000000000006"/>
    <n v="75.79000000000000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3"/>
    <x v="0"/>
    <m/>
    <s v="SALARIED"/>
    <x v="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83.76"/>
    <n v="1883.7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4"/>
    <x v="0"/>
    <m/>
    <s v="SALARIED"/>
    <x v="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340.05"/>
    <n v="5.45E-2"/>
    <n v="999.5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5"/>
    <x v="0"/>
    <m/>
    <s v="SALARIED"/>
    <x v="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340.05"/>
    <n v="7.0000000000000001E-3"/>
    <n v="128.3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10"/>
    <x v="0"/>
    <m/>
    <s v="SALARIED"/>
    <x v="4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107.29904999999999"/>
    <n v="296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6"/>
    <x v="0"/>
    <m/>
    <s v="SALARIED"/>
    <x v="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5714"/>
    <n v="107.29895999999999"/>
    <n v="1143.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2.246960000000001"/>
    <n v="10407.69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2.246960000000001"/>
    <n v="-157.6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804"/>
    <n v="2804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2"/>
    <x v="0"/>
    <m/>
    <m/>
    <x v="1"/>
    <m/>
    <m/>
    <x v="1"/>
    <x v="0"/>
    <m/>
    <m/>
    <m/>
    <m/>
    <m/>
    <m/>
    <n v="9"/>
    <s v="24AUNS"/>
    <s v="BONUS"/>
    <n v="999999999"/>
    <m/>
    <m/>
    <m/>
    <m/>
    <m/>
    <s v="DEDUCTION"/>
    <x v="3"/>
    <s v="SUPER"/>
    <x v="3"/>
    <m/>
    <n v="1"/>
    <n v="602.70000000000005"/>
    <n v="602.7000000000000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843.3"/>
    <n v="6843.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3"/>
    <x v="0"/>
    <m/>
    <s v="SALARIED"/>
    <x v="49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25"/>
    <n v="51.2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3"/>
    <x v="0"/>
    <m/>
    <s v="SALARIED"/>
    <x v="49"/>
    <m/>
    <m/>
    <x v="1"/>
    <x v="0"/>
    <m/>
    <m/>
    <m/>
    <m/>
    <m/>
    <m/>
    <n v="5"/>
    <s v="24AUNS"/>
    <s v="BONUS"/>
    <n v="999999999"/>
    <m/>
    <m/>
    <m/>
    <m/>
    <m/>
    <s v="DEDUCTION"/>
    <x v="6"/>
    <s v="SUPER"/>
    <x v="5"/>
    <m/>
    <n v="1"/>
    <n v="301.35000000000002"/>
    <n v="301.35000000000002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3"/>
    <x v="0"/>
    <m/>
    <s v="SALARIED"/>
    <x v="49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78.75"/>
    <n v="1178.7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4"/>
    <x v="0"/>
    <m/>
    <s v="SALARIED"/>
    <x v="49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781.35"/>
    <n v="5.45E-2"/>
    <n v="642.0800000000000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5"/>
    <x v="0"/>
    <m/>
    <s v="SALARIED"/>
    <x v="49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781.35"/>
    <n v="7.0000000000000001E-3"/>
    <n v="82.4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6"/>
    <x v="0"/>
    <m/>
    <s v="SALARIED"/>
    <x v="49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6664"/>
    <n v="72.555070000000001"/>
    <n v="933.5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30.4"/>
    <n v="69.939269999999993"/>
    <n v="-2126.15"/>
    <n v="-4"/>
    <d v="2025-04-22T00:00:00"/>
    <d v="2025-04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53.2"/>
    <n v="69.939269999999993"/>
    <n v="-3720.77"/>
    <n v="-7"/>
    <d v="2025-04-03T00:00:00"/>
    <d v="2025-04-17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69.939269999999993"/>
    <n v="4252.3100000000004"/>
    <n v="8"/>
    <d v="2025-04-03T00:00:00"/>
    <d v="2025-04-17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9.939269999999993"/>
    <n v="2657.69"/>
    <n v="5"/>
    <d v="2025-04-22T00:00:00"/>
    <d v="2025-04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26667"/>
    <n v="69.939269999999993"/>
    <n v="88.59"/>
    <n v="0.16669999999999999"/>
    <d v="2025-04-30T00:00:00"/>
    <d v="2025-04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69.939269999999993"/>
    <n v="1594.62"/>
    <n v="3"/>
    <d v="2025-05-01T00:00:00"/>
    <d v="2025-05-06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83.6"/>
    <n v="69.939269999999993"/>
    <n v="5846.92"/>
    <n v="11"/>
    <d v="2025-05-08T00:00:00"/>
    <d v="2025-05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26667"/>
    <n v="69.939269999999993"/>
    <n v="88.59"/>
    <n v="0.1666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7.6"/>
    <n v="69.939269999999993"/>
    <n v="531.54"/>
    <n v="1"/>
    <d v="2025-05-07T00:00:00"/>
    <d v="2025-05-07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86"/>
    <n v="0.88"/>
    <n v="75.680000000000007"/>
    <n v="0"/>
    <d v="2025-03-20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84"/>
    <n v="218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105.02"/>
    <n v="7105.0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0.31"/>
    <n v="40.3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3"/>
    <x v="0"/>
    <m/>
    <s v="SALARIED"/>
    <x v="24"/>
    <m/>
    <m/>
    <x v="1"/>
    <x v="0"/>
    <m/>
    <m/>
    <m/>
    <m/>
    <m/>
    <n v="132.44"/>
    <n v="3"/>
    <s v="25AUNS"/>
    <s v="BONUS"/>
    <n v="999999999"/>
    <m/>
    <m/>
    <m/>
    <m/>
    <m/>
    <s v="DEDUCTION"/>
    <x v="7"/>
    <s v="SUPER"/>
    <x v="5"/>
    <m/>
    <n v="1"/>
    <n v="1059.53"/>
    <n v="1059.5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0313.18"/>
    <n v="6.8500000000000005E-2"/>
    <n v="706.4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0313.18"/>
    <n v="7.0000000000000001E-3"/>
    <n v="72.1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149929999999999"/>
    <n v="81.066569999999999"/>
    <n v="822.8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5.232789999999994"/>
    <n v="1090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5.232789999999994"/>
    <n v="-165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8"/>
    <x v="0"/>
    <m/>
    <s v="SALARIED"/>
    <x v="49"/>
    <m/>
    <m/>
    <x v="0"/>
    <x v="0"/>
    <m/>
    <m/>
    <m/>
    <m/>
    <m/>
    <m/>
    <m/>
    <s v="24AUNS"/>
    <s v="BONUS"/>
    <n v="999999999"/>
    <m/>
    <m/>
    <m/>
    <m/>
    <m/>
    <s v="ALLOWANCE"/>
    <x v="12"/>
    <s v="OTHTAX"/>
    <x v="1"/>
    <m/>
    <n v="232.2"/>
    <n v="1"/>
    <n v="232.2"/>
    <n v="0"/>
    <d v="2025-05-31T00:00:00"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747"/>
    <n v="2747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8226.8700000000008"/>
    <n v="8226.8700000000008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3"/>
    <x v="0"/>
    <m/>
    <s v="SALARIED"/>
    <x v="49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3.71"/>
    <n v="53.71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3"/>
    <x v="0"/>
    <m/>
    <s v="SALARIED"/>
    <x v="49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35.29"/>
    <n v="1235.29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4"/>
    <x v="0"/>
    <m/>
    <s v="SALARIED"/>
    <x v="49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2030.67"/>
    <n v="5.45E-2"/>
    <n v="655.6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5"/>
    <x v="0"/>
    <m/>
    <s v="SALARIED"/>
    <x v="49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2030.67"/>
    <n v="7.0000000000000001E-3"/>
    <n v="84.21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6"/>
    <x v="0"/>
    <m/>
    <s v="SALARIED"/>
    <x v="49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7"/>
    <n v="76.035349999999994"/>
    <n v="974.5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2.8"/>
    <n v="48.026319999999998"/>
    <n v="-1095"/>
    <n v="-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48.026319999999998"/>
    <n v="8030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48.026319999999998"/>
    <n v="-121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7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11"/>
    <s v="LEAVE"/>
    <x v="8"/>
    <s v="ANN"/>
    <n v="22.8"/>
    <n v="48.026319999999998"/>
    <n v="1095"/>
    <n v="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2201"/>
    <n v="2201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707.33"/>
    <n v="5707.33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3"/>
    <x v="0"/>
    <m/>
    <s v="SALARIED"/>
    <x v="49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9.54"/>
    <n v="39.54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3"/>
    <x v="0"/>
    <m/>
    <s v="SALARIED"/>
    <x v="49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909.46"/>
    <n v="909.46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4"/>
    <x v="0"/>
    <m/>
    <s v="SALARIED"/>
    <x v="49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8857.33"/>
    <n v="5.45E-2"/>
    <n v="482.7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5"/>
    <x v="0"/>
    <m/>
    <s v="SALARIED"/>
    <x v="49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8857.33"/>
    <n v="7.0000000000000001E-3"/>
    <n v="6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10"/>
    <x v="0"/>
    <m/>
    <s v="SALARIED"/>
    <x v="49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2.7833399999999999"/>
    <n v="55.979500000000002"/>
    <n v="155.8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6"/>
    <x v="0"/>
    <m/>
    <s v="SALARIED"/>
    <x v="49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9.5772600000000008"/>
    <n v="55.979480000000002"/>
    <n v="536.1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47.621459999999999"/>
    <n v="796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47.621459999999999"/>
    <n v="-12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1746"/>
    <n v="174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6095.67"/>
    <n v="6095.6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3"/>
    <x v="0"/>
    <m/>
    <s v="SALARIED"/>
    <x v="49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9.21"/>
    <n v="39.2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3"/>
    <x v="0"/>
    <m/>
    <s v="SALARIED"/>
    <x v="49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901.79"/>
    <n v="901.7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4"/>
    <x v="0"/>
    <m/>
    <s v="SALARIED"/>
    <x v="49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8782.67"/>
    <n v="5.45E-2"/>
    <n v="478.6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5"/>
    <x v="0"/>
    <m/>
    <s v="SALARIED"/>
    <x v="49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8782.67"/>
    <n v="7.0000000000000001E-3"/>
    <n v="61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10"/>
    <x v="0"/>
    <m/>
    <s v="SALARIED"/>
    <x v="49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2.7833999999999999"/>
    <n v="55.507660000000001"/>
    <n v="154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6"/>
    <x v="0"/>
    <m/>
    <s v="SALARIED"/>
    <x v="49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2.81681"/>
    <n v="55.507570000000001"/>
    <n v="711.43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1.5"/>
    <n v="62.246960000000001"/>
    <n v="10052.879999999999"/>
    <n v="21.25"/>
    <d v="2025-05-01T00:00:00"/>
    <d v="2025-05-29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.1666699999999999"/>
    <n v="62.246960000000001"/>
    <n v="197.12"/>
    <n v="0.41670000000000001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518"/>
    <n v="2518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732"/>
    <n v="7732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3"/>
    <x v="0"/>
    <m/>
    <s v="SALARIED"/>
    <x v="49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25"/>
    <n v="51.25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3"/>
    <x v="0"/>
    <m/>
    <s v="SALARIED"/>
    <x v="49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78.75"/>
    <n v="1178.75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4"/>
    <x v="0"/>
    <m/>
    <s v="SALARIED"/>
    <x v="49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480"/>
    <n v="5.45E-2"/>
    <n v="625.6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5"/>
    <x v="0"/>
    <m/>
    <s v="SALARIED"/>
    <x v="49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480"/>
    <n v="7.0000000000000001E-3"/>
    <n v="80.3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10"/>
    <x v="0"/>
    <m/>
    <s v="SALARIED"/>
    <x v="49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6833399999999998"/>
    <n v="72.555099999999996"/>
    <n v="194.69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6"/>
    <x v="0"/>
    <m/>
    <s v="SALARIED"/>
    <x v="49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36661"/>
    <n v="72.555040000000005"/>
    <n v="897.2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0"/>
    <x v="0"/>
    <m/>
    <s v="SALARIED"/>
    <x v="4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67.2"/>
    <n v="95.69838"/>
    <n v="16000.77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0"/>
    <x v="0"/>
    <m/>
    <s v="SALARIED"/>
    <x v="4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95.69838"/>
    <n v="-242.4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1"/>
    <x v="0"/>
    <m/>
    <s v="SALARIED"/>
    <x v="48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5100"/>
    <n v="5100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9"/>
    <x v="0"/>
    <m/>
    <m/>
    <m/>
    <m/>
    <m/>
    <m/>
    <m/>
    <s v="30AUSA"/>
    <s v="SALES"/>
    <n v="999999999"/>
    <m/>
    <m/>
    <m/>
    <m/>
    <m/>
    <s v="DEDUCTION"/>
    <x v="64"/>
    <s v="FINAN"/>
    <x v="10"/>
    <m/>
    <n v="1"/>
    <n v="78.63"/>
    <n v="78.63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1"/>
    <x v="0"/>
    <m/>
    <m/>
    <m/>
    <m/>
    <m/>
    <m/>
    <n v="9"/>
    <s v="30AUSA"/>
    <s v="SALES"/>
    <n v="999999999"/>
    <m/>
    <m/>
    <m/>
    <m/>
    <m/>
    <s v="DEDUCTION"/>
    <x v="3"/>
    <s v="SUPER"/>
    <x v="3"/>
    <m/>
    <n v="1"/>
    <n v="742.22"/>
    <n v="742.22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1670.81"/>
    <n v="11670.81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3"/>
    <x v="0"/>
    <m/>
    <s v="SALARIED"/>
    <x v="48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78.790000000000006"/>
    <n v="78.790000000000006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3"/>
    <x v="0"/>
    <m/>
    <s v="SALARIED"/>
    <x v="48"/>
    <m/>
    <m/>
    <x v="1"/>
    <x v="0"/>
    <m/>
    <m/>
    <m/>
    <m/>
    <m/>
    <m/>
    <n v="5"/>
    <s v="30AUSA"/>
    <s v="SALES"/>
    <n v="999999999"/>
    <m/>
    <m/>
    <m/>
    <m/>
    <m/>
    <s v="DEDUCTION"/>
    <x v="6"/>
    <s v="SUPER"/>
    <x v="5"/>
    <m/>
    <n v="1"/>
    <n v="370.32"/>
    <n v="370.32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3"/>
    <x v="0"/>
    <m/>
    <s v="SALARIED"/>
    <x v="48"/>
    <m/>
    <m/>
    <x v="1"/>
    <x v="0"/>
    <m/>
    <m/>
    <m/>
    <m/>
    <m/>
    <n v="0"/>
    <n v="3"/>
    <s v="30AUSA"/>
    <s v="SALES"/>
    <n v="999999999"/>
    <m/>
    <m/>
    <m/>
    <m/>
    <m/>
    <s v="DEDUCTION"/>
    <x v="7"/>
    <s v="SUPER"/>
    <x v="5"/>
    <m/>
    <n v="1"/>
    <n v="1812.21"/>
    <n v="1812.21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4"/>
    <x v="0"/>
    <m/>
    <s v="SALARIED"/>
    <x v="48"/>
    <m/>
    <m/>
    <x v="3"/>
    <x v="0"/>
    <m/>
    <m/>
    <m/>
    <m/>
    <m/>
    <m/>
    <m/>
    <s v="30AUSA"/>
    <s v="SALES"/>
    <n v="999999999"/>
    <m/>
    <m/>
    <m/>
    <m/>
    <m/>
    <s v="OTHER"/>
    <x v="33"/>
    <s v="PRT"/>
    <x v="6"/>
    <m/>
    <n v="19852.98"/>
    <n v="6.8500000000000005E-2"/>
    <n v="1359.9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5"/>
    <x v="0"/>
    <m/>
    <s v="SALARIED"/>
    <x v="48"/>
    <m/>
    <m/>
    <x v="4"/>
    <x v="0"/>
    <m/>
    <m/>
    <m/>
    <m/>
    <m/>
    <m/>
    <m/>
    <s v="30AUSA"/>
    <s v="SALES"/>
    <n v="999999999"/>
    <m/>
    <m/>
    <m/>
    <m/>
    <m/>
    <s v="OTHER"/>
    <x v="34"/>
    <s v="WC"/>
    <x v="6"/>
    <m/>
    <n v="19852.98"/>
    <n v="7.0000000000000001E-3"/>
    <n v="138.9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10"/>
    <x v="0"/>
    <m/>
    <s v="SALARIED"/>
    <x v="48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2.78335"/>
    <n v="110.92389"/>
    <n v="308.7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6"/>
    <x v="0"/>
    <m/>
    <s v="SALARIED"/>
    <x v="48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16700000000001"/>
    <n v="110.92403"/>
    <n v="1421.68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7.63158"/>
    <n v="1298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7.63158"/>
    <n v="-196.67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8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12"/>
    <s v="OTHTAX"/>
    <x v="1"/>
    <m/>
    <n v="376"/>
    <n v="1"/>
    <n v="376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94"/>
    <n v="4294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698.66"/>
    <n v="10698.6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3.92"/>
    <n v="63.92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70.08"/>
    <n v="1470.0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150.66"/>
    <n v="6.8500000000000005E-2"/>
    <n v="1106.3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150.66"/>
    <n v="7.0000000000000001E-3"/>
    <n v="113.0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10"/>
    <x v="0"/>
    <m/>
    <s v="SALARIED"/>
    <x v="50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75"/>
    <n v="89.982830000000007"/>
    <n v="248.9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9"/>
    <n v="89.982740000000007"/>
    <n v="1157.78"/>
    <n v="0"/>
    <d v="2025-05-3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5.495949999999993"/>
    <n v="15966.92"/>
    <n v="22"/>
    <d v="2025-05-01T00:00:00"/>
    <d v="2025-05-30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5.495949999999993"/>
    <n v="-241.92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1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604.80999999999995"/>
    <n v="0"/>
    <d v="2025-05-31T00:00:00"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62"/>
    <n v="4862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480.36"/>
    <n v="11480.36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3"/>
    <x v="0"/>
    <m/>
    <s v="SALARIED"/>
    <x v="4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8.63"/>
    <n v="78.63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3"/>
    <x v="0"/>
    <m/>
    <s v="SALARIED"/>
    <x v="4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79.37"/>
    <n v="1879.37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4"/>
    <x v="0"/>
    <m/>
    <s v="SALARIED"/>
    <x v="4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300.36"/>
    <n v="5.45E-2"/>
    <n v="997.37"/>
    <n v="0"/>
    <d v="2025-05-0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5"/>
    <x v="0"/>
    <m/>
    <s v="SALARIED"/>
    <x v="4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300.36"/>
    <n v="7.0000000000000001E-3"/>
    <n v="128.1"/>
    <n v="0"/>
    <d v="2025-05-0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10"/>
    <x v="0"/>
    <m/>
    <s v="SALARIED"/>
    <x v="4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999999999999"/>
    <n v="111.3099"/>
    <n v="309.82"/>
    <n v="0"/>
    <d v="2025-05-3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6"/>
    <x v="0"/>
    <m/>
    <s v="SALARIED"/>
    <x v="4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2"/>
    <n v="111.31007"/>
    <n v="1426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3.00606999999999"/>
    <n v="1889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3.00606999999999"/>
    <n v="-286.2799999999999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1"/>
    <x v="0"/>
    <m/>
    <s v="SALARIED"/>
    <x v="5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04"/>
    <n v="650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326.5"/>
    <n v="13326.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3"/>
    <x v="0"/>
    <m/>
    <s v="SALARIED"/>
    <x v="5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3.04"/>
    <n v="93.0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3"/>
    <x v="0"/>
    <m/>
    <s v="SALARIED"/>
    <x v="5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80.5100000000002"/>
    <n v="2280.510000000000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4"/>
    <x v="0"/>
    <m/>
    <s v="SALARIED"/>
    <x v="5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204.05"/>
    <n v="5.45E-2"/>
    <n v="1210.11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5"/>
    <x v="0"/>
    <m/>
    <s v="SALARIED"/>
    <x v="5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204.05"/>
    <n v="7.0000000000000001E-3"/>
    <n v="155.4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10"/>
    <x v="0"/>
    <m/>
    <s v="SALARIED"/>
    <x v="5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31.71992"/>
    <n v="366.6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6"/>
    <x v="0"/>
    <m/>
    <s v="SALARIED"/>
    <x v="5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7"/>
    <n v="131.71986000000001"/>
    <n v="1688.21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9.706479999999999"/>
    <n v="13326.92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9.706479999999999"/>
    <n v="-201.92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916"/>
    <n v="291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9"/>
    <x v="0"/>
    <m/>
    <m/>
    <m/>
    <m/>
    <m/>
    <m/>
    <m/>
    <s v="26AUSA"/>
    <s v="BONUS"/>
    <n v="999999999"/>
    <m/>
    <m/>
    <m/>
    <m/>
    <m/>
    <s v="DEDUCTION"/>
    <x v="38"/>
    <s v="RECOV"/>
    <x v="10"/>
    <m/>
    <n v="1"/>
    <n v="894.46"/>
    <n v="894.4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9"/>
    <x v="0"/>
    <m/>
    <m/>
    <m/>
    <m/>
    <m/>
    <m/>
    <m/>
    <s v="26AUSA"/>
    <s v="BONUS"/>
    <n v="999999999"/>
    <m/>
    <m/>
    <m/>
    <m/>
    <m/>
    <s v="DEDUCTION"/>
    <x v="36"/>
    <s v="FINAN"/>
    <x v="10"/>
    <m/>
    <n v="1"/>
    <n v="1080.98"/>
    <n v="1080.9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10"/>
    <x v="0"/>
    <m/>
    <m/>
    <m/>
    <m/>
    <m/>
    <m/>
    <m/>
    <s v="26AUSA"/>
    <s v="BONUS"/>
    <n v="999999999"/>
    <m/>
    <m/>
    <m/>
    <m/>
    <m/>
    <s v="DEDUCTION"/>
    <x v="37"/>
    <s v="FINAN"/>
    <x v="10"/>
    <m/>
    <n v="1"/>
    <n v="108.1"/>
    <n v="108.1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771.75"/>
    <n v="771.75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7353.71"/>
    <n v="7353.71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5.63"/>
    <n v="65.63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3"/>
    <x v="0"/>
    <m/>
    <s v="SALARIED"/>
    <x v="50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85.88"/>
    <n v="385.8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09.38"/>
    <n v="1509.3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085.89"/>
    <n v="6.8500000000000005E-2"/>
    <n v="1033.380000000000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085.89"/>
    <n v="7.0000000000000001E-3"/>
    <n v="105.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4"/>
    <n v="92.38776"/>
    <n v="1188.72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06.40106"/>
    <n v="203.59312"/>
    <n v="21662.52"/>
    <n v="14.0001"/>
    <d v="2025-05-01T00:00:00"/>
    <d v="2025-05-30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1.6121399999999999"/>
    <n v="203.59312"/>
    <n v="-328.22"/>
    <n v="-0.21210000000000001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0.63636999999999999"/>
    <n v="1"/>
    <n v="4018.57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0.63636999999999999"/>
    <n v="1"/>
    <n v="352.4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0.63636999999999999"/>
    <n v="167.63"/>
    <n v="106.67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0.63636999999999999"/>
    <n v="3855.38"/>
    <n v="2453.4499999999998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4"/>
    <x v="0"/>
    <m/>
    <s v="SALARIED"/>
    <x v="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23894.42712"/>
    <n v="5.45E-2"/>
    <n v="1302.25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5"/>
    <x v="0"/>
    <m/>
    <s v="SALARIED"/>
    <x v="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23894.42712"/>
    <n v="7.0000000000000001E-3"/>
    <n v="167.26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10"/>
    <x v="0"/>
    <m/>
    <s v="SALARIED"/>
    <x v="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1.76064"/>
    <n v="237.30798999999999"/>
    <n v="417.82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6"/>
    <x v="0"/>
    <m/>
    <s v="SALARIED"/>
    <x v="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8.1561199999999996"/>
    <n v="237.30808999999999"/>
    <n v="1935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98.8"/>
    <n v="139.77733000000001"/>
    <n v="-1381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30.4"/>
    <n v="139.77733000000001"/>
    <n v="4249.2299999999996"/>
    <n v="4"/>
    <d v="2025-04-01T00:00:00"/>
    <d v="2025-04-0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60.8"/>
    <n v="139.77733000000001"/>
    <n v="8498.4599999999991"/>
    <n v="8"/>
    <d v="2025-04-08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45.6"/>
    <n v="139.77733000000001"/>
    <n v="6373.85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2.8"/>
    <n v="139.77733000000001"/>
    <n v="3186.92"/>
    <n v="3"/>
    <d v="2025-05-12T00:00:00"/>
    <d v="2025-05-1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6"/>
    <n v="139.77733000000001"/>
    <n v="10623.08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77733000000001"/>
    <n v="-354.1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7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39.77733000000001"/>
    <n v="1062.31"/>
    <n v="1"/>
    <d v="2025-04-07T00:00:00"/>
    <d v="2025-04-0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7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39.77733000000001"/>
    <n v="1062.31"/>
    <n v="1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2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28"/>
    <s v="LEAVE"/>
    <x v="8"/>
    <s v="LSL"/>
    <n v="15.2"/>
    <n v="139.77733000000001"/>
    <n v="2124.62"/>
    <n v="2"/>
    <d v="2025-05-15T00:00:00"/>
    <d v="2025-05-16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"/>
    <x v="0"/>
    <m/>
    <s v="SALARIED"/>
    <x v="35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671"/>
    <n v="867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9"/>
    <s v="SUPER"/>
    <x v="3"/>
    <m/>
    <n v="1"/>
    <n v="235.29"/>
    <n v="235.2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777.05"/>
    <n v="15777.0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3"/>
    <x v="0"/>
    <m/>
    <s v="SALARIED"/>
    <x v="35"/>
    <m/>
    <m/>
    <x v="1"/>
    <x v="0"/>
    <m/>
    <m/>
    <m/>
    <m/>
    <m/>
    <m/>
    <n v="5"/>
    <s v="40AUNS"/>
    <s v="BONUS"/>
    <n v="999999999"/>
    <m/>
    <m/>
    <m/>
    <m/>
    <m/>
    <s v="DEDUCTION"/>
    <x v="40"/>
    <s v="SUPER"/>
    <x v="5"/>
    <m/>
    <n v="1"/>
    <n v="117.64"/>
    <n v="117.6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4"/>
    <x v="0"/>
    <m/>
    <s v="SALARIED"/>
    <x v="35"/>
    <m/>
    <m/>
    <x v="11"/>
    <x v="0"/>
    <m/>
    <m/>
    <m/>
    <m/>
    <m/>
    <m/>
    <n v="1"/>
    <s v="40AUNS"/>
    <s v="BONUS"/>
    <n v="999999999"/>
    <m/>
    <m/>
    <m/>
    <m/>
    <m/>
    <s v="DEDUCTION"/>
    <x v="41"/>
    <s v="SUPER"/>
    <x v="5"/>
    <m/>
    <n v="1"/>
    <n v="179.53"/>
    <n v="179.5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4"/>
    <x v="0"/>
    <m/>
    <s v="SALARIED"/>
    <x v="35"/>
    <m/>
    <m/>
    <x v="11"/>
    <x v="0"/>
    <m/>
    <m/>
    <m/>
    <m/>
    <m/>
    <m/>
    <n v="1"/>
    <s v="40AUNS"/>
    <s v="BONUS"/>
    <n v="999999999"/>
    <m/>
    <m/>
    <m/>
    <m/>
    <m/>
    <s v="DEDUCTION"/>
    <x v="42"/>
    <s v="SUPER"/>
    <x v="5"/>
    <m/>
    <n v="1"/>
    <n v="2064.5700000000002"/>
    <n v="2064.57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3"/>
    <x v="0"/>
    <m/>
    <s v="SALARIED"/>
    <x v="35"/>
    <m/>
    <m/>
    <x v="12"/>
    <x v="0"/>
    <m/>
    <m/>
    <m/>
    <m/>
    <m/>
    <m/>
    <n v="2"/>
    <s v="40AUNS"/>
    <s v="BONUS"/>
    <n v="999999999"/>
    <m/>
    <m/>
    <m/>
    <m/>
    <m/>
    <s v="DEDUCTION"/>
    <x v="43"/>
    <s v="SUPER"/>
    <x v="5"/>
    <m/>
    <n v="1"/>
    <n v="774.01"/>
    <n v="774.0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4"/>
    <x v="0"/>
    <m/>
    <s v="SALARIED"/>
    <x v="35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574.99"/>
    <n v="5.45E-2"/>
    <n v="1393.8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5"/>
    <x v="0"/>
    <m/>
    <s v="SALARIED"/>
    <x v="35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574.99"/>
    <n v="7.0000000000000001E-3"/>
    <n v="179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0"/>
    <x v="0"/>
    <m/>
    <s v="SALARIED"/>
    <x v="35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0.60714999999999997"/>
    <n v="162.92514"/>
    <n v="98.9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6"/>
    <x v="0"/>
    <m/>
    <s v="SALARIED"/>
    <x v="35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0.70717"/>
    <n v="162.92447000000001"/>
    <n v="1744.4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65"/>
    <s v="LEAVE"/>
    <x v="8"/>
    <s v="OTH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13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0"/>
    <n v="128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3"/>
    <x v="0"/>
    <m/>
    <s v="SALARIED"/>
    <x v="3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9.71"/>
    <n v="99.7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3"/>
    <x v="0"/>
    <m/>
    <s v="SALARIED"/>
    <x v="3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147.19999999999999"/>
    <n v="147.1999999999999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4"/>
    <x v="0"/>
    <m/>
    <s v="SALARIED"/>
    <x v="3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1526.91"/>
    <n v="5.45E-2"/>
    <n v="83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5"/>
    <x v="0"/>
    <m/>
    <s v="SALARIED"/>
    <x v="3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1526.91"/>
    <n v="7.0000000000000001E-3"/>
    <n v="10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10"/>
    <x v="0"/>
    <m/>
    <s v="SALARIED"/>
    <x v="3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0.63332999999999995"/>
    <n v="141.15863999999999"/>
    <n v="89.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6"/>
    <x v="0"/>
    <m/>
    <s v="SALARIED"/>
    <x v="3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2.9166599999999998"/>
    <n v="141.15804"/>
    <n v="411.7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0"/>
    <x v="0"/>
    <m/>
    <s v="SALARIED"/>
    <x v="5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4.60526"/>
    <n v="1749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0"/>
    <x v="0"/>
    <m/>
    <s v="SALARIED"/>
    <x v="5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4.60526"/>
    <n v="-26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1"/>
    <x v="0"/>
    <m/>
    <s v="SALARIED"/>
    <x v="52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278"/>
    <n v="527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64"/>
    <s v="FINAN"/>
    <x v="10"/>
    <m/>
    <n v="1"/>
    <n v="52.7"/>
    <n v="52.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219.77"/>
    <n v="1219.7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1896.7"/>
    <n v="11896.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3"/>
    <x v="0"/>
    <m/>
    <s v="SALARIED"/>
    <x v="5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6.13"/>
    <n v="86.1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3"/>
    <x v="0"/>
    <m/>
    <s v="SALARIED"/>
    <x v="5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21.42"/>
    <n v="2121.4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4"/>
    <x v="0"/>
    <m/>
    <s v="SALARIED"/>
    <x v="52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0654.72"/>
    <n v="5.45E-2"/>
    <n v="1125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5"/>
    <x v="0"/>
    <m/>
    <s v="SALARIED"/>
    <x v="52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0654.72"/>
    <n v="7.0000000000000001E-3"/>
    <n v="144.58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10"/>
    <x v="0"/>
    <m/>
    <s v="SALARIED"/>
    <x v="52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700000000001"/>
    <n v="121.92774"/>
    <n v="339.3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6"/>
    <x v="0"/>
    <m/>
    <s v="SALARIED"/>
    <x v="5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7"/>
    <n v="121.92793"/>
    <n v="1562.7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42.71255"/>
    <n v="7141.54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42.71255"/>
    <n v="-108.21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1967"/>
    <n v="196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5066.33"/>
    <n v="5066.3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3"/>
    <x v="0"/>
    <m/>
    <s v="SALARIED"/>
    <x v="3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35.17"/>
    <n v="35.1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3"/>
    <x v="0"/>
    <m/>
    <s v="SALARIED"/>
    <x v="3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808.83"/>
    <n v="808.8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4"/>
    <x v="0"/>
    <m/>
    <s v="SALARIED"/>
    <x v="3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7877.33"/>
    <n v="5.45E-2"/>
    <n v="429.3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5"/>
    <x v="0"/>
    <m/>
    <s v="SALARIED"/>
    <x v="3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7877.33"/>
    <n v="7.0000000000000001E-3"/>
    <n v="55.14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10"/>
    <x v="0"/>
    <m/>
    <s v="SALARIED"/>
    <x v="33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7666599999999999"/>
    <n v="49.785670000000003"/>
    <n v="137.74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6"/>
    <x v="0"/>
    <m/>
    <s v="SALARIED"/>
    <x v="3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72"/>
    <n v="49.78575"/>
    <n v="638.09"/>
    <n v="0"/>
    <d v="2025-05-3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94.888660000000002"/>
    <n v="15865.38"/>
    <n v="22"/>
    <d v="2025-05-01T00:00:00"/>
    <d v="2025-05-30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94.888660000000002"/>
    <n v="-240.38"/>
    <n v="-0.33329999999999999"/>
    <d v="2025-05-3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541"/>
    <n v="4541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1084"/>
    <n v="11084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3"/>
    <x v="0"/>
    <m/>
    <s v="SALARIED"/>
    <x v="4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8.13"/>
    <n v="78.13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3"/>
    <x v="0"/>
    <m/>
    <s v="SALARIED"/>
    <x v="4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96.88"/>
    <n v="1796.88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4"/>
    <x v="0"/>
    <m/>
    <s v="SALARIED"/>
    <x v="4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7500.009999999998"/>
    <n v="5.45E-2"/>
    <n v="953.75"/>
    <n v="0"/>
    <d v="2025-05-0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5"/>
    <x v="0"/>
    <m/>
    <s v="SALARIED"/>
    <x v="4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7500.009999999998"/>
    <n v="7.0000000000000001E-3"/>
    <n v="122.5"/>
    <n v="0"/>
    <d v="2025-05-0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6"/>
    <x v="0"/>
    <m/>
    <s v="SALARIED"/>
    <x v="4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9999999999"/>
    <n v="110.60222"/>
    <n v="1417.55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64.018219999999999"/>
    <n v="-1459.62"/>
    <n v="-3"/>
    <d v="2025-04-22T00:00:00"/>
    <d v="2025-04-24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0.4"/>
    <n v="64.018219999999999"/>
    <n v="1946.15"/>
    <n v="4"/>
    <d v="2025-05-01T00:00:00"/>
    <d v="2025-05-06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6"/>
    <n v="64.018219999999999"/>
    <n v="102.43"/>
    <n v="0.21049999999999999"/>
    <d v="2025-05-07T00:00:00"/>
    <d v="2025-05-07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29.19999999999999"/>
    <n v="64.018219999999999"/>
    <n v="8271.15"/>
    <n v="17"/>
    <d v="2025-05-08T00:00:00"/>
    <d v="2025-05-30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4.018219999999999"/>
    <n v="-162.16999999999999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7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22.8"/>
    <n v="64.018219999999999"/>
    <n v="1459.62"/>
    <n v="3"/>
    <d v="2025-04-22T00:00:00"/>
    <d v="2025-04-24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6"/>
    <n v="64.018219999999999"/>
    <n v="384.11"/>
    <n v="0.78949999999999998"/>
    <d v="2025-05-07T00:00:00"/>
    <d v="2025-05-07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10"/>
    <n v="2210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66"/>
    <s v="SUPER"/>
    <x v="3"/>
    <m/>
    <n v="1"/>
    <n v="1239.7"/>
    <n v="1239.7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91.97"/>
    <n v="7091.97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3"/>
    <x v="0"/>
    <m/>
    <s v="SALARIED"/>
    <x v="33"/>
    <m/>
    <m/>
    <x v="1"/>
    <x v="0"/>
    <m/>
    <m/>
    <m/>
    <m/>
    <m/>
    <m/>
    <n v="5"/>
    <s v="25AUNS"/>
    <s v="BONUS"/>
    <n v="999999999"/>
    <m/>
    <m/>
    <m/>
    <m/>
    <m/>
    <s v="DEDUCTION"/>
    <x v="63"/>
    <s v="SUPER"/>
    <x v="5"/>
    <m/>
    <n v="1"/>
    <n v="309.93"/>
    <n v="309.93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14"/>
    <x v="0"/>
    <m/>
    <s v="SALARIED"/>
    <x v="33"/>
    <m/>
    <m/>
    <x v="11"/>
    <x v="0"/>
    <m/>
    <m/>
    <m/>
    <m/>
    <m/>
    <m/>
    <n v="1"/>
    <s v="25AUNS"/>
    <s v="BONUS"/>
    <n v="999999999"/>
    <m/>
    <m/>
    <m/>
    <m/>
    <m/>
    <s v="DEDUCTION"/>
    <x v="41"/>
    <s v="SUPER"/>
    <x v="5"/>
    <m/>
    <n v="1"/>
    <n v="105.42"/>
    <n v="105.42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14"/>
    <x v="0"/>
    <m/>
    <s v="SALARIED"/>
    <x v="33"/>
    <m/>
    <m/>
    <x v="11"/>
    <x v="0"/>
    <m/>
    <m/>
    <m/>
    <m/>
    <m/>
    <m/>
    <n v="1"/>
    <s v="25AUNS"/>
    <s v="BONUS"/>
    <n v="999999999"/>
    <m/>
    <m/>
    <m/>
    <m/>
    <m/>
    <s v="DEDUCTION"/>
    <x v="42"/>
    <s v="SUPER"/>
    <x v="5"/>
    <m/>
    <n v="1"/>
    <n v="1212.29"/>
    <n v="1212.29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3"/>
    <x v="0"/>
    <m/>
    <s v="SALARIED"/>
    <x v="33"/>
    <m/>
    <m/>
    <x v="12"/>
    <x v="0"/>
    <m/>
    <m/>
    <m/>
    <m/>
    <m/>
    <m/>
    <n v="2"/>
    <s v="25AUNS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4"/>
    <x v="0"/>
    <m/>
    <s v="SALARIED"/>
    <x v="3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851.6"/>
    <n v="5.45E-2"/>
    <n v="591.41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5"/>
    <x v="0"/>
    <m/>
    <s v="SALARIED"/>
    <x v="3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851.6"/>
    <n v="7.0000000000000001E-3"/>
    <n v="75.959999999999994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10"/>
    <x v="0"/>
    <m/>
    <s v="SALARIED"/>
    <x v="33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3199999999998"/>
    <n v="74.619519999999994"/>
    <n v="207.69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6"/>
    <x v="0"/>
    <m/>
    <s v="SALARIED"/>
    <x v="3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6274899999999999"/>
    <n v="74.619659999999996"/>
    <n v="718.4"/>
    <n v="0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2.66667"/>
    <n v="111.94332"/>
    <n v="-1417.96"/>
    <n v="-1.6667000000000001"/>
    <d v="2025-02-28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2"/>
    <n v="111.94332"/>
    <n v="-17015.38"/>
    <n v="-20"/>
    <d v="2025-02-03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11.94332"/>
    <n v="15313.85"/>
    <n v="18"/>
    <d v="2025-02-05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2.66667"/>
    <n v="111.94332"/>
    <n v="1417.95"/>
    <n v="1.6667000000000001"/>
    <d v="2025-02-28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5.0666700000000002"/>
    <n v="116.6498"/>
    <n v="-591.02"/>
    <n v="-0.66669999999999996"/>
    <d v="2025-03-31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16.6498"/>
    <n v="-18617.310000000001"/>
    <n v="-21"/>
    <d v="2025-03-03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16.6498"/>
    <n v="8865.3799999999992"/>
    <n v="10"/>
    <d v="2025-03-03T00:00:00"/>
    <d v="2025-03-14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16.6498"/>
    <n v="8865.3799999999992"/>
    <n v="10"/>
    <d v="2025-03-18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0666700000000002"/>
    <n v="116.6498"/>
    <n v="591.03"/>
    <n v="0.66669999999999996"/>
    <d v="2025-03-31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16.6498"/>
    <n v="295.5"/>
    <n v="0.33329999999999999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6.6498"/>
    <n v="-2659.62"/>
    <n v="-3"/>
    <d v="2025-04-28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16.6498"/>
    <n v="-11525"/>
    <n v="-13"/>
    <d v="2025-04-01T00:00:00"/>
    <d v="2025-04-17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16.6498"/>
    <n v="7978.85"/>
    <n v="9"/>
    <d v="2025-04-01T00:00:00"/>
    <d v="2025-04-1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6.6498"/>
    <n v="1773.08"/>
    <n v="2"/>
    <d v="2025-04-16T00:00:00"/>
    <d v="2025-04-17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6.6498"/>
    <n v="1773.08"/>
    <n v="2"/>
    <d v="2025-04-28T00:00:00"/>
    <d v="2025-04-29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6498"/>
    <n v="-295.51"/>
    <n v="-0.33329999999999999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6498"/>
    <n v="19503.849999999999"/>
    <n v="22"/>
    <d v="2025-05-01T00:00:00"/>
    <d v="2025-05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6498"/>
    <n v="-295.52"/>
    <n v="-0.33329999999999999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15.2"/>
    <n v="111.94332"/>
    <n v="1701.54"/>
    <n v="2"/>
    <d v="2025-02-03T00:00:00"/>
    <d v="2025-02-04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7.6"/>
    <n v="116.6498"/>
    <n v="886.54"/>
    <n v="1"/>
    <d v="2025-03-17T00:00:00"/>
    <d v="2025-03-17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7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6.6498"/>
    <n v="1773.08"/>
    <n v="2"/>
    <d v="2025-04-14T00:00:00"/>
    <d v="2025-04-15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7.6"/>
    <n v="116.6498"/>
    <n v="886.54"/>
    <n v="1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1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1477.56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88"/>
    <n v="6088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64.94"/>
    <n v="12864.94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3"/>
    <x v="0"/>
    <m/>
    <s v="SALARIED"/>
    <x v="5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6.04"/>
    <n v="96.04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3"/>
    <x v="0"/>
    <m/>
    <s v="SALARIED"/>
    <x v="5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79.59"/>
    <n v="2179.59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4"/>
    <x v="0"/>
    <m/>
    <s v="SALARIED"/>
    <x v="5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228.57"/>
    <n v="5.45E-2"/>
    <n v="1156.96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5"/>
    <x v="0"/>
    <m/>
    <s v="SALARIED"/>
    <x v="5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228.57"/>
    <n v="7.0000000000000001E-3"/>
    <n v="148.6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6"/>
    <x v="0"/>
    <m/>
    <s v="SALARIED"/>
    <x v="5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65714"/>
    <n v="135.96707000000001"/>
    <n v="1449.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6.315790000000007"/>
    <n v="1276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6.315790000000007"/>
    <n v="-19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65"/>
    <n v="4065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335"/>
    <n v="10335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83"/>
    <n v="62.83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45.17"/>
    <n v="1445.17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908"/>
    <n v="5.45E-2"/>
    <n v="866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908"/>
    <n v="7.0000000000000001E-3"/>
    <n v="111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7"/>
    <n v="88.953649999999996"/>
    <n v="1144.54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82.99594999999999"/>
    <n v="3059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82.99594999999999"/>
    <n v="-463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1"/>
    <x v="0"/>
    <m/>
    <s v="SALARIED"/>
    <x v="32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1990"/>
    <n v="11990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2"/>
    <x v="0"/>
    <m/>
    <m/>
    <x v="1"/>
    <m/>
    <m/>
    <x v="1"/>
    <x v="0"/>
    <m/>
    <m/>
    <m/>
    <m/>
    <m/>
    <m/>
    <n v="9"/>
    <s v="41AUNS"/>
    <s v="BONUS"/>
    <n v="999999999"/>
    <m/>
    <m/>
    <m/>
    <m/>
    <m/>
    <s v="DEDUCTION"/>
    <x v="24"/>
    <s v="SUPER"/>
    <x v="3"/>
    <m/>
    <n v="1"/>
    <n v="294.12"/>
    <n v="294.12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9515.88"/>
    <n v="19515.88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3"/>
    <x v="0"/>
    <m/>
    <s v="SALARIED"/>
    <x v="3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0.66999999999999"/>
    <n v="150.66999999999999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3"/>
    <x v="0"/>
    <m/>
    <s v="SALARIED"/>
    <x v="32"/>
    <m/>
    <m/>
    <x v="1"/>
    <x v="0"/>
    <m/>
    <m/>
    <m/>
    <m/>
    <m/>
    <m/>
    <n v="5"/>
    <s v="41AUNS"/>
    <s v="BONUS"/>
    <n v="999999999"/>
    <m/>
    <m/>
    <m/>
    <m/>
    <m/>
    <s v="DEDUCTION"/>
    <x v="25"/>
    <s v="SUPER"/>
    <x v="5"/>
    <m/>
    <n v="1"/>
    <n v="147.06"/>
    <n v="147.06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3"/>
    <x v="0"/>
    <m/>
    <s v="SALARIED"/>
    <x v="3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657"/>
    <n v="3657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4"/>
    <x v="0"/>
    <m/>
    <s v="SALARIED"/>
    <x v="3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5754.730000000003"/>
    <n v="5.45E-2"/>
    <n v="1948.6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5"/>
    <x v="0"/>
    <m/>
    <s v="SALARIED"/>
    <x v="3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5754.730000000003"/>
    <n v="7.0000000000000001E-3"/>
    <n v="250.2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10"/>
    <x v="0"/>
    <m/>
    <s v="SALARIED"/>
    <x v="3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00000000002"/>
    <n v="213.29999000000001"/>
    <n v="593.6799999999999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6"/>
    <x v="0"/>
    <m/>
    <s v="SALARIED"/>
    <x v="3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6666"/>
    <n v="213.30010999999999"/>
    <n v="2744.46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0.4"/>
    <n v="84.514169999999993"/>
    <n v="2569.23"/>
    <n v="4"/>
    <d v="2025-05-01T00:00:00"/>
    <d v="2025-05-06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9.19999999999999"/>
    <n v="84.514169999999993"/>
    <n v="10919.23"/>
    <n v="17"/>
    <d v="2025-05-08T00:00:00"/>
    <d v="2025-05-30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4.514169999999993"/>
    <n v="-214.1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7.6"/>
    <n v="84.514169999999993"/>
    <n v="642.30999999999995"/>
    <n v="1"/>
    <d v="2025-05-07T00:00:00"/>
    <d v="2025-05-07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1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70.51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185"/>
    <n v="3185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9"/>
    <x v="0"/>
    <m/>
    <m/>
    <m/>
    <m/>
    <m/>
    <m/>
    <m/>
    <s v="26AUSA"/>
    <s v="BONUS"/>
    <n v="999999999"/>
    <m/>
    <m/>
    <m/>
    <m/>
    <m/>
    <s v="DEDUCTION"/>
    <x v="38"/>
    <s v="RECOV"/>
    <x v="10"/>
    <m/>
    <n v="1"/>
    <n v="1697.58"/>
    <n v="1697.58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n v="210"/>
    <m/>
    <x v="1"/>
    <m/>
    <m/>
    <x v="7"/>
    <x v="0"/>
    <n v="210"/>
    <s v="SALARIED"/>
    <s v="C0411A"/>
    <m/>
    <m/>
    <m/>
    <m/>
    <s v="26AUSA"/>
    <s v="BONUS"/>
    <n v="999999999"/>
    <m/>
    <m/>
    <m/>
    <m/>
    <m/>
    <s v="DEDUCTION"/>
    <x v="49"/>
    <s v="RECOV"/>
    <x v="10"/>
    <m/>
    <n v="1"/>
    <n v="16.809999999999999"/>
    <n v="16.809999999999999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818.3"/>
    <n v="818.3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961.7999999999993"/>
    <n v="8961.7999999999993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3"/>
    <x v="0"/>
    <m/>
    <s v="SALARIED"/>
    <x v="54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9.58"/>
    <n v="69.58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3"/>
    <x v="0"/>
    <m/>
    <s v="SALARIED"/>
    <x v="54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409.15"/>
    <n v="409.15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3"/>
    <x v="0"/>
    <m/>
    <s v="SALARIED"/>
    <x v="54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77.31"/>
    <n v="1477.31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4"/>
    <x v="0"/>
    <m/>
    <s v="SALARIED"/>
    <x v="54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635.53"/>
    <n v="6.8500000000000005E-2"/>
    <n v="1139.53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5"/>
    <x v="0"/>
    <m/>
    <s v="SALARIED"/>
    <x v="54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635.53"/>
    <n v="7.0000000000000001E-3"/>
    <n v="116.45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6"/>
    <x v="0"/>
    <m/>
    <s v="SALARIED"/>
    <x v="54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10000000001"/>
    <n v="97.960390000000004"/>
    <n v="1255.5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36.53845999999999"/>
    <n v="2075.38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15"/>
    <s v="WORK"/>
    <x v="0"/>
    <m/>
    <n v="7.6"/>
    <n v="136.53845999999999"/>
    <n v="1037.69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44.4"/>
    <n v="136.53845999999999"/>
    <n v="19716.150000000001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6.53845999999999"/>
    <n v="-345.8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1"/>
    <x v="0"/>
    <m/>
    <s v="SALARIED"/>
    <x v="28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324"/>
    <n v="83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381.5"/>
    <n v="15381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3"/>
    <x v="0"/>
    <m/>
    <s v="SALARIED"/>
    <x v="28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2.42"/>
    <n v="112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3"/>
    <x v="0"/>
    <m/>
    <s v="SALARIED"/>
    <x v="28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26.13"/>
    <n v="2726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4"/>
    <x v="0"/>
    <m/>
    <s v="SALARIED"/>
    <x v="28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544.05"/>
    <n v="5.45E-2"/>
    <n v="1446.6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5"/>
    <x v="0"/>
    <m/>
    <s v="SALARIED"/>
    <x v="28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544.05"/>
    <n v="7.0000000000000001E-3"/>
    <n v="185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6"/>
    <x v="0"/>
    <m/>
    <s v="SALARIED"/>
    <x v="28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5004"/>
    <n v="158.11157"/>
    <n v="2031.74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8.380570000000006"/>
    <n v="16449.23"/>
    <n v="22"/>
    <d v="2025-05-01T00:00:00"/>
    <d v="2025-05-30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380570000000006"/>
    <n v="-249.23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100"/>
    <n v="5100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571.86"/>
    <n v="571.86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750.31"/>
    <n v="11750.31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"/>
    <n v="81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3"/>
    <x v="0"/>
    <m/>
    <s v="SALARIED"/>
    <x v="24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85.93"/>
    <n v="285.93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03.55"/>
    <n v="2003.55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13"/>
    <s v="PRT"/>
    <x v="6"/>
    <m/>
    <n v="19792.650000000001"/>
    <n v="4.9500000000000002E-2"/>
    <n v="979.74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14"/>
    <s v="WC"/>
    <x v="6"/>
    <m/>
    <n v="19792.650000000001"/>
    <n v="7.0000000000000001E-3"/>
    <n v="138.55000000000001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10"/>
    <x v="0"/>
    <m/>
    <s v="SALARIED"/>
    <x v="24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4.1666800000000004"/>
    <n v="114.14122999999999"/>
    <n v="475.59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8"/>
    <n v="114.14109999999999"/>
    <n v="1462.91"/>
    <n v="0"/>
    <d v="2025-05-3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3.36032"/>
    <n v="18953.849999999999"/>
    <n v="22"/>
    <d v="2025-05-01T00:00:00"/>
    <d v="2025-05-30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3.36032"/>
    <n v="-287.18"/>
    <n v="-0.33329999999999999"/>
    <d v="2025-05-3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30"/>
    <n v="6530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358.84"/>
    <n v="13358.84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3.33"/>
    <n v="93.33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87.2199999999998"/>
    <n v="2287.2199999999998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2269.39"/>
    <n v="6.8500000000000005E-2"/>
    <n v="1525.45"/>
    <n v="0"/>
    <d v="2025-05-0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2269.39"/>
    <n v="7.0000000000000001E-3"/>
    <n v="155.88999999999999"/>
    <n v="0"/>
    <d v="2025-05-0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8"/>
    <n v="131.39596"/>
    <n v="1684.06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4.84818"/>
    <n v="20874.6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4.84818"/>
    <n v="-316.290000000000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1"/>
    <x v="0"/>
    <m/>
    <s v="SALARIED"/>
    <x v="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419"/>
    <n v="7419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361.5"/>
    <n v="14361.5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3"/>
    <x v="0"/>
    <m/>
    <s v="SALARIED"/>
    <x v="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2.79"/>
    <n v="102.79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3"/>
    <x v="0"/>
    <m/>
    <s v="SALARIED"/>
    <x v="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04.7600000000002"/>
    <n v="2504.7600000000002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4"/>
    <x v="0"/>
    <m/>
    <s v="SALARIED"/>
    <x v="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388.05"/>
    <n v="5.45E-2"/>
    <n v="1329.1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5"/>
    <x v="0"/>
    <m/>
    <s v="SALARIED"/>
    <x v="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388.05"/>
    <n v="7.0000000000000001E-3"/>
    <n v="170.7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6"/>
    <x v="0"/>
    <m/>
    <s v="SALARIED"/>
    <x v="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4999"/>
    <n v="145.52306999999999"/>
    <n v="1869.97"/>
    <n v="0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.5333299999999999"/>
    <n v="130.01012"/>
    <n v="329.34"/>
    <n v="0.33329999999999999"/>
    <d v="2025-04-30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30.01012"/>
    <n v="-2964.23"/>
    <n v="-3"/>
    <d v="2025-04-28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98.8"/>
    <n v="130.01012"/>
    <n v="-12845"/>
    <n v="-13"/>
    <d v="2025-04-01T00:00:00"/>
    <d v="2025-04-17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30.01012"/>
    <n v="6916.54"/>
    <n v="7"/>
    <d v="2025-04-01T00:00:00"/>
    <d v="2025-04-09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4-11T00:00:00"/>
    <d v="2025-04-1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2.8"/>
    <n v="130.01012"/>
    <n v="2964.23"/>
    <n v="3"/>
    <d v="2025-04-15T00:00:00"/>
    <d v="2025-04-17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4-28T00:00:00"/>
    <d v="2025-04-28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4-30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0.01012"/>
    <n v="-329.36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5-02T00:00:00"/>
    <d v="2025-05-02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5-06T00:00:00"/>
    <d v="2025-05-06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29.19999999999999"/>
    <n v="130.01012"/>
    <n v="16797.310000000001"/>
    <n v="17"/>
    <d v="2025-05-08T00:00:00"/>
    <d v="2025-05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0.01012"/>
    <n v="-329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4-10T00:00:00"/>
    <d v="2025-04-1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4-14T00:00:00"/>
    <d v="2025-04-14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4-29T00:00:00"/>
    <d v="2025-04-29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5-01T00:00:00"/>
    <d v="2025-05-0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5-05T00:00:00"/>
    <d v="2025-05-05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5-07T00:00:00"/>
    <d v="2025-05-07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1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030"/>
    <n v="8030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045"/>
    <n v="15045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3"/>
    <x v="0"/>
    <m/>
    <s v="SALARIED"/>
    <x v="28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7.04"/>
    <n v="107.04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3"/>
    <x v="0"/>
    <m/>
    <s v="SALARIED"/>
    <x v="28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653.63"/>
    <n v="2653.63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4"/>
    <x v="0"/>
    <m/>
    <s v="SALARIED"/>
    <x v="28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835.67"/>
    <n v="5.45E-2"/>
    <n v="1408.04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5"/>
    <x v="0"/>
    <m/>
    <s v="SALARIED"/>
    <x v="28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835.67"/>
    <n v="7.0000000000000001E-3"/>
    <n v="180.85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10"/>
    <x v="0"/>
    <m/>
    <s v="SALARIED"/>
    <x v="28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51.53987000000001"/>
    <n v="421.79"/>
    <n v="0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6"/>
    <x v="0"/>
    <m/>
    <s v="SALARIED"/>
    <x v="28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5"/>
    <n v="151.53982999999999"/>
    <n v="1949.8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3.582999999999998"/>
    <n v="12303.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3.582999999999998"/>
    <n v="-186.4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8"/>
    <x v="0"/>
    <m/>
    <s v="SALARIED"/>
    <x v="51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207"/>
    <n v="1"/>
    <n v="20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63"/>
    <n v="436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7960.67"/>
    <n v="7960.6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3"/>
    <x v="0"/>
    <m/>
    <s v="SALARIED"/>
    <x v="5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0.58"/>
    <n v="60.5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3"/>
    <x v="0"/>
    <m/>
    <s v="SALARIED"/>
    <x v="5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93.42"/>
    <n v="1393.4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4"/>
    <x v="0"/>
    <m/>
    <s v="SALARIED"/>
    <x v="5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570.67"/>
    <n v="5.45E-2"/>
    <n v="739.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5"/>
    <x v="0"/>
    <m/>
    <s v="SALARIED"/>
    <x v="5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570.67"/>
    <n v="7.0000000000000001E-3"/>
    <n v="94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6"/>
    <x v="0"/>
    <m/>
    <s v="SALARIED"/>
    <x v="5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2"/>
    <n v="85.768320000000003"/>
    <n v="1099.26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1.03239000000001"/>
    <n v="18564.6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1.03239000000001"/>
    <n v="-281.290000000000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1"/>
    <x v="0"/>
    <m/>
    <s v="SALARIED"/>
    <x v="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833"/>
    <n v="5833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099.99"/>
    <n v="1099.99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6"/>
    <s v="FINAN"/>
    <x v="10"/>
    <m/>
    <n v="1"/>
    <n v="603.95000000000005"/>
    <n v="603.95000000000005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10"/>
    <x v="0"/>
    <m/>
    <m/>
    <m/>
    <m/>
    <m/>
    <m/>
    <m/>
    <s v="31AUNS"/>
    <s v="BONUS"/>
    <n v="999999999"/>
    <m/>
    <m/>
    <m/>
    <m/>
    <m/>
    <s v="DEDUCTION"/>
    <x v="37"/>
    <s v="FINAN"/>
    <x v="10"/>
    <m/>
    <n v="1"/>
    <n v="60.4"/>
    <n v="60.4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1908.16"/>
    <n v="11908.16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3"/>
    <x v="0"/>
    <m/>
    <s v="SALARIED"/>
    <x v="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1.42"/>
    <n v="91.42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3"/>
    <x v="0"/>
    <m/>
    <s v="SALARIED"/>
    <x v="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43.13"/>
    <n v="2243.13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4"/>
    <x v="0"/>
    <m/>
    <s v="SALARIED"/>
    <x v="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840.05"/>
    <n v="5.45E-2"/>
    <n v="1190.2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5"/>
    <x v="0"/>
    <m/>
    <s v="SALARIED"/>
    <x v="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840.05"/>
    <n v="7.0000000000000001E-3"/>
    <n v="152.8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6"/>
    <x v="0"/>
    <m/>
    <s v="SALARIED"/>
    <x v="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71"/>
    <n v="129.41933"/>
    <n v="1658.73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0"/>
    <x v="0"/>
    <m/>
    <s v="SALARIED"/>
    <x v="5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48.19999999999999"/>
    <n v="146.60930999999999"/>
    <n v="21727.5"/>
    <n v="19.5"/>
    <d v="2025-05-01T00:00:00"/>
    <d v="2025-05-30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11"/>
    <x v="0"/>
    <m/>
    <s v="SALARIED"/>
    <x v="53"/>
    <m/>
    <m/>
    <x v="0"/>
    <x v="0"/>
    <m/>
    <m/>
    <m/>
    <m/>
    <m/>
    <m/>
    <m/>
    <s v="40AUNS"/>
    <s v="BONUS"/>
    <n v="999999999"/>
    <m/>
    <m/>
    <m/>
    <m/>
    <m/>
    <s v="ALLOWANCE"/>
    <x v="27"/>
    <s v="OTHUTX"/>
    <x v="1"/>
    <m/>
    <n v="1"/>
    <n v="1"/>
    <n v="-1671.35"/>
    <n v="0"/>
    <d v="2025-05-31T00:00:00"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1"/>
    <x v="0"/>
    <m/>
    <s v="SALARIED"/>
    <x v="53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500"/>
    <n v="1"/>
    <n v="1500"/>
    <n v="0"/>
    <d v="2025-05-31T00:00:00"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69"/>
    <n v="9469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2087.15"/>
    <n v="12087.15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3"/>
    <x v="0"/>
    <m/>
    <s v="SALARIED"/>
    <x v="53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8.64"/>
    <n v="108.64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3"/>
    <x v="0"/>
    <m/>
    <s v="SALARIED"/>
    <x v="53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478.96"/>
    <n v="2478.96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4"/>
    <x v="0"/>
    <m/>
    <s v="SALARIED"/>
    <x v="53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4143.75"/>
    <n v="5.45E-2"/>
    <n v="1315.83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5"/>
    <x v="0"/>
    <m/>
    <s v="SALARIED"/>
    <x v="53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4143.75"/>
    <n v="7.0000000000000001E-3"/>
    <n v="169.01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10"/>
    <x v="0"/>
    <m/>
    <s v="SALARIED"/>
    <x v="53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4999400000000001"/>
    <n v="170.88810000000001"/>
    <n v="427.21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6"/>
    <x v="0"/>
    <m/>
    <s v="SALARIED"/>
    <x v="53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53336"/>
    <n v="170.88775000000001"/>
    <n v="1970.91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2.692310000000006"/>
    <n v="1256.92"/>
    <n v="2"/>
    <d v="2025-05-01T00:00:00"/>
    <d v="2025-05-02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82.692310000000006"/>
    <n v="628.46"/>
    <n v="1"/>
    <d v="2025-05-05T00:00:00"/>
    <d v="2025-05-05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82.692310000000006"/>
    <n v="11940.77"/>
    <n v="19"/>
    <d v="2025-05-06T00:00:00"/>
    <d v="2025-05-30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692310000000006"/>
    <n v="-209.48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"/>
    <n v="1833.33"/>
    <n v="1833.33"/>
    <n v="0"/>
    <d v="2025-05-31T00:00:00"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472"/>
    <n v="4472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978"/>
    <n v="10978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3"/>
    <x v="0"/>
    <m/>
    <s v="SALARIED"/>
    <x v="54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8.08"/>
    <n v="68.08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3"/>
    <x v="0"/>
    <m/>
    <s v="SALARIED"/>
    <x v="54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65.92"/>
    <n v="1565.92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4"/>
    <x v="0"/>
    <m/>
    <s v="SALARIED"/>
    <x v="54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7084"/>
    <n v="5.7000000000000002E-2"/>
    <n v="973.7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5"/>
    <x v="0"/>
    <m/>
    <s v="SALARIED"/>
    <x v="54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5250.67"/>
    <n v="7.0000000000000001E-3"/>
    <n v="106.75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10"/>
    <x v="0"/>
    <m/>
    <s v="SALARIED"/>
    <x v="54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67"/>
    <n v="95.757720000000006"/>
    <n v="264.93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6"/>
    <x v="0"/>
    <m/>
    <s v="SALARIED"/>
    <x v="54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72"/>
    <n v="95.757729999999995"/>
    <n v="1227.3"/>
    <n v="0"/>
    <d v="2025-05-3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07.74290999999999"/>
    <n v="272.93"/>
    <n v="0.33329999999999999"/>
    <d v="2025-04-30T00:00:00"/>
    <d v="2025-04-30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1.2"/>
    <n v="107.74290999999999"/>
    <n v="-9826.15"/>
    <n v="-12"/>
    <d v="2025-04-01T00:00:00"/>
    <d v="2025-04-16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07.74290999999999"/>
    <n v="7369.62"/>
    <n v="9"/>
    <d v="2025-04-01T00:00:00"/>
    <d v="2025-04-1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6"/>
    <n v="107.74290999999999"/>
    <n v="603.36"/>
    <n v="0.73680000000000001"/>
    <d v="2025-04-14T00:00:00"/>
    <d v="2025-04-14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6"/>
    <n v="107.74290999999999"/>
    <n v="603.36"/>
    <n v="0.73680000000000001"/>
    <d v="2025-04-15T00:00:00"/>
    <d v="2025-04-15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07.74290999999999"/>
    <n v="818.85"/>
    <n v="1"/>
    <d v="2025-04-16T00:00:00"/>
    <d v="2025-04-16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7.74290999999999"/>
    <n v="-272.95"/>
    <n v="-0.33329999999999999"/>
    <d v="2025-04-30T00:00:00"/>
    <d v="2025-04-30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7.74290999999999"/>
    <n v="18014.61"/>
    <n v="22"/>
    <d v="2025-05-01T00:00:00"/>
    <d v="2025-05-30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7.74290999999999"/>
    <n v="-272.94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2"/>
    <n v="107.74290999999999"/>
    <n v="215.49"/>
    <n v="0.26319999999999999"/>
    <d v="2025-04-14T00:00:00"/>
    <d v="2025-04-14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7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"/>
    <n v="107.74290999999999"/>
    <n v="215.49"/>
    <n v="0.26319999999999999"/>
    <d v="2025-04-15T00:00:00"/>
    <d v="2025-04-15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1"/>
    <x v="0"/>
    <m/>
    <s v="SALARIED"/>
    <x v="1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803"/>
    <n v="6803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160.84"/>
    <n v="12160.84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3"/>
    <x v="0"/>
    <m/>
    <s v="SALARIED"/>
    <x v="1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8.71"/>
    <n v="88.71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3"/>
    <x v="0"/>
    <m/>
    <s v="SALARIED"/>
    <x v="1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80.84"/>
    <n v="2180.84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4"/>
    <x v="0"/>
    <m/>
    <s v="SALARIED"/>
    <x v="1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233.39"/>
    <n v="5.45E-2"/>
    <n v="1157.22"/>
    <n v="0"/>
    <d v="2025-05-0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5"/>
    <x v="0"/>
    <m/>
    <s v="SALARIED"/>
    <x v="1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233.39"/>
    <n v="7.0000000000000001E-3"/>
    <n v="148.63"/>
    <n v="0"/>
    <d v="2025-05-0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6"/>
    <x v="0"/>
    <m/>
    <s v="SALARIED"/>
    <x v="1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53253"/>
    <n v="125.58517999999999"/>
    <n v="1573.9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0"/>
    <x v="0"/>
    <m/>
    <s v="SALARIED"/>
    <x v="5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5.020240000000001"/>
    <n v="14215.38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0"/>
    <x v="0"/>
    <m/>
    <s v="SALARIED"/>
    <x v="5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020240000000001"/>
    <n v="-215.38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09"/>
    <n v="390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91"/>
    <n v="10091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3"/>
    <x v="0"/>
    <m/>
    <s v="SALARIED"/>
    <x v="5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"/>
    <n v="70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3"/>
    <x v="0"/>
    <m/>
    <s v="SALARIED"/>
    <x v="5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10"/>
    <n v="1610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4"/>
    <x v="0"/>
    <m/>
    <s v="SALARIED"/>
    <x v="5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680"/>
    <n v="5.45E-2"/>
    <n v="854.56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5"/>
    <x v="0"/>
    <m/>
    <s v="SALARIED"/>
    <x v="5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680"/>
    <n v="7.0000000000000001E-3"/>
    <n v="109.76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6"/>
    <x v="0"/>
    <m/>
    <s v="SALARIED"/>
    <x v="5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599999999999"/>
    <n v="99.099599999999995"/>
    <n v="1270.11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15.9919"/>
    <n v="2644.62"/>
    <n v="3"/>
    <d v="2025-05-01T00:00:00"/>
    <d v="2025-05-05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.1"/>
    <n v="115.9919"/>
    <n v="359.57"/>
    <n v="0.40789999999999998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15.9919"/>
    <n v="15867.69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5.9919"/>
    <n v="-293.8399999999999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52"/>
    <s v="LEAVE"/>
    <x v="8"/>
    <s v="OTH"/>
    <n v="4.5"/>
    <n v="115.9919"/>
    <n v="521.96"/>
    <n v="0.59209999999999996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34"/>
    <n v="673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588.17"/>
    <n v="13588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3"/>
    <x v="0"/>
    <m/>
    <s v="SALARIED"/>
    <x v="1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5"/>
    <n v="95.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3"/>
    <x v="0"/>
    <m/>
    <s v="SALARIED"/>
    <x v="1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37.0500000000002"/>
    <n v="2337.05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754.720000000001"/>
    <n v="5.45E-2"/>
    <n v="1240.13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754.720000000001"/>
    <n v="7.0000000000000001E-3"/>
    <n v="159.2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10"/>
    <x v="0"/>
    <m/>
    <s v="SALARIED"/>
    <x v="1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5"/>
    <n v="135.20039"/>
    <n v="376.3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7"/>
    <n v="135.20017000000001"/>
    <n v="1739.5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92.459509999999995"/>
    <n v="1545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92.459509999999995"/>
    <n v="-234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85"/>
    <n v="438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840"/>
    <n v="1084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6.13"/>
    <n v="76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50.88"/>
    <n v="1750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7052.009999999998"/>
    <n v="5.45E-2"/>
    <n v="929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7052.009999999998"/>
    <n v="7.0000000000000001E-3"/>
    <n v="119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"/>
    <n v="107.77084000000001"/>
    <n v="1381.26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78.289469999999994"/>
    <n v="9520"/>
    <n v="16"/>
    <d v="2025-05-01T00:00:00"/>
    <d v="2025-05-22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78.289469999999994"/>
    <n v="2975"/>
    <n v="5"/>
    <d v="2025-05-26T00:00:00"/>
    <d v="2025-05-30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8.289469999999994"/>
    <n v="-198.33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7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78.289469999999994"/>
    <n v="595"/>
    <n v="1"/>
    <d v="2025-05-23T00:00:00"/>
    <d v="2025-05-23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475"/>
    <n v="3475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2000"/>
    <n v="2000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7416.67"/>
    <n v="7416.67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3"/>
    <x v="0"/>
    <m/>
    <s v="SALARIED"/>
    <x v="4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4.459999999999994"/>
    <n v="64.459999999999994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3"/>
    <x v="0"/>
    <m/>
    <s v="SALARIED"/>
    <x v="4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82.54"/>
    <n v="1482.54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4"/>
    <x v="0"/>
    <m/>
    <s v="SALARIED"/>
    <x v="4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438.67"/>
    <n v="5.45E-2"/>
    <n v="786.91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5"/>
    <x v="0"/>
    <m/>
    <s v="SALARIED"/>
    <x v="4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438.67"/>
    <n v="7.0000000000000001E-3"/>
    <n v="101.07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6"/>
    <x v="0"/>
    <m/>
    <s v="SALARIED"/>
    <x v="4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786849999999999"/>
    <n v="91.254239999999996"/>
    <n v="1075.59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80.617410000000007"/>
    <n v="204.25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15.2"/>
    <n v="80.617410000000007"/>
    <n v="-1225.3800000000001"/>
    <n v="-2"/>
    <d v="2025-04-28T00:00:00"/>
    <d v="2025-04-29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80.617410000000007"/>
    <n v="-1838.08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0.617410000000007"/>
    <n v="1225.3800000000001"/>
    <n v="2"/>
    <d v="2025-04-23T00:00:00"/>
    <d v="2025-04-24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0.617410000000007"/>
    <n v="1225.3800000000001"/>
    <n v="2"/>
    <d v="2025-04-29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617410000000007"/>
    <n v="-204.23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8"/>
    <n v="80.617410000000007"/>
    <n v="3063.46"/>
    <n v="5"/>
    <d v="2025-05-01T00:00:00"/>
    <d v="2025-05-07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0.617410000000007"/>
    <n v="1225.3800000000001"/>
    <n v="2"/>
    <d v="2025-05-12T00:00:00"/>
    <d v="2025-05-13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1.2"/>
    <n v="80.617410000000007"/>
    <n v="7352.31"/>
    <n v="12"/>
    <d v="2025-05-1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617410000000007"/>
    <n v="-204.2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-7.6"/>
    <n v="80.617410000000007"/>
    <n v="-612.70000000000005"/>
    <n v="-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617410000000007"/>
    <n v="612.69000000000005"/>
    <n v="1"/>
    <d v="2025-04-22T00:00:00"/>
    <d v="2025-04-22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617410000000007"/>
    <n v="612.69000000000005"/>
    <n v="1"/>
    <d v="2025-04-28T00:00:00"/>
    <d v="2025-04-28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15.2"/>
    <n v="80.617410000000007"/>
    <n v="1225.3800000000001"/>
    <n v="2"/>
    <d v="2025-05-08T00:00:00"/>
    <d v="2025-05-09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617410000000007"/>
    <n v="612.69000000000005"/>
    <n v="1"/>
    <d v="2025-05-14T00:00:00"/>
    <d v="2025-05-14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1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21.15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99"/>
    <n v="4299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199.94"/>
    <n v="9199.94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38"/>
    <n v="66.38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3"/>
    <x v="0"/>
    <m/>
    <s v="SALARIED"/>
    <x v="12"/>
    <m/>
    <m/>
    <x v="1"/>
    <x v="0"/>
    <m/>
    <m/>
    <m/>
    <m/>
    <m/>
    <m/>
    <n v="5"/>
    <s v="26AUSA"/>
    <s v="BONUS"/>
    <n v="999999999"/>
    <m/>
    <m/>
    <m/>
    <m/>
    <m/>
    <s v="DEDUCTION"/>
    <x v="25"/>
    <s v="SUPER"/>
    <x v="5"/>
    <m/>
    <n v="1"/>
    <n v="294.12"/>
    <n v="294.12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09.19"/>
    <n v="1409.19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56.87"/>
    <n v="5.45E-2"/>
    <n v="864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56.87"/>
    <n v="7.0000000000000001E-3"/>
    <n v="1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10"/>
    <x v="0"/>
    <m/>
    <s v="SALARIED"/>
    <x v="12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7000000000002"/>
    <n v="93.967550000000003"/>
    <n v="259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8.4807900000000007"/>
    <n v="93.967659999999995"/>
    <n v="796.92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1.902829999999994"/>
    <n v="15366.15"/>
    <n v="22"/>
    <d v="2025-05-01T00:00:00"/>
    <d v="2025-05-30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1.902829999999994"/>
    <n v="-232.82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71"/>
    <n v="4871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484.5"/>
    <n v="11484.5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3"/>
    <x v="0"/>
    <m/>
    <s v="SALARIED"/>
    <x v="4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5.67"/>
    <n v="75.67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3"/>
    <x v="0"/>
    <m/>
    <s v="SALARIED"/>
    <x v="4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80.88"/>
    <n v="1880.88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4"/>
    <x v="0"/>
    <m/>
    <s v="SALARIED"/>
    <x v="4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312.05"/>
    <n v="5.45E-2"/>
    <n v="998.01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5"/>
    <x v="0"/>
    <m/>
    <s v="SALARIED"/>
    <x v="4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312.05"/>
    <n v="7.0000000000000001E-3"/>
    <n v="128.18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6"/>
    <x v="0"/>
    <m/>
    <s v="SALARIED"/>
    <x v="4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4"/>
    <n v="107.12193000000001"/>
    <n v="1378.3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1417"/>
    <n v="1172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1417"/>
    <n v="-177.6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51"/>
    <n v="295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599"/>
    <n v="859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3"/>
    <x v="0"/>
    <m/>
    <s v="SALARIED"/>
    <x v="1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75"/>
    <n v="57.7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3"/>
    <x v="0"/>
    <m/>
    <s v="SALARIED"/>
    <x v="1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28.25"/>
    <n v="1328.2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4"/>
    <x v="0"/>
    <m/>
    <s v="SALARIED"/>
    <x v="1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936"/>
    <n v="5.45E-2"/>
    <n v="705.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5"/>
    <x v="0"/>
    <m/>
    <s v="SALARIED"/>
    <x v="1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936"/>
    <n v="7.0000000000000001E-3"/>
    <n v="90.5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6"/>
    <x v="0"/>
    <m/>
    <s v="SALARIED"/>
    <x v="1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3"/>
    <n v="81.301220000000001"/>
    <n v="1040.6500000000001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72.419030000000006"/>
    <n v="1100.77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72.419030000000006"/>
    <n v="550.38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8"/>
    <n v="72.419030000000006"/>
    <n v="2751.92"/>
    <n v="5"/>
    <d v="2025-05-06T00:00:00"/>
    <d v="2025-05-12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60.8"/>
    <n v="72.419030000000006"/>
    <n v="4403.08"/>
    <n v="8"/>
    <d v="2025-05-21T00:00:00"/>
    <d v="2025-05-30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2.419030000000006"/>
    <n v="-183.46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45.6"/>
    <n v="72.419030000000006"/>
    <n v="3302.31"/>
    <n v="6"/>
    <d v="2025-05-13T00:00:00"/>
    <d v="2025-05-20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1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917.31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458"/>
    <n v="3458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383.02"/>
    <n v="9383.02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9.63"/>
    <n v="59.63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265.8800000000001"/>
    <n v="1265.8800000000001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4166.53"/>
    <n v="5.7000000000000002E-2"/>
    <n v="807.49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3250.51"/>
    <n v="7.0000000000000001E-3"/>
    <n v="92.75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799950000000001"/>
    <n v="83.861260000000001"/>
    <n v="1073.42"/>
    <n v="0"/>
    <d v="2025-05-3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1.84211000000001"/>
    <n v="18700"/>
    <n v="22"/>
    <d v="2025-05-01T00:00:00"/>
    <d v="2025-05-30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1.84211000000001"/>
    <n v="-283.3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1"/>
    <x v="0"/>
    <m/>
    <s v="SALARIED"/>
    <x v="22"/>
    <m/>
    <m/>
    <x v="0"/>
    <x v="0"/>
    <m/>
    <m/>
    <m/>
    <m/>
    <m/>
    <m/>
    <m/>
    <s v="31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11"/>
    <x v="0"/>
    <m/>
    <s v="SALARIED"/>
    <x v="22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708.33"/>
    <n v="0"/>
    <d v="2025-05-31T00:00:00"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66"/>
    <n v="6366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75.67"/>
    <n v="13175.67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3"/>
    <x v="0"/>
    <m/>
    <s v="SALARIED"/>
    <x v="2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2.08"/>
    <n v="92.08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3"/>
    <x v="0"/>
    <m/>
    <s v="SALARIED"/>
    <x v="2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36.46"/>
    <n v="2036.46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4"/>
    <x v="0"/>
    <m/>
    <s v="SALARIED"/>
    <x v="22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670.21"/>
    <n v="6.8500000000000005E-2"/>
    <n v="1484.41"/>
    <n v="0"/>
    <d v="2025-05-0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5"/>
    <x v="0"/>
    <m/>
    <s v="SALARIED"/>
    <x v="22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670.21"/>
    <n v="7.0000000000000001E-3"/>
    <n v="151.69"/>
    <n v="0"/>
    <d v="2025-05-0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6"/>
    <x v="0"/>
    <m/>
    <s v="SALARIED"/>
    <x v="2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"/>
    <n v="129.63614999999999"/>
    <n v="1661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.2333299999999996"/>
    <n v="57.591090000000001"/>
    <n v="243.8"/>
    <n v="0.55700000000000005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5.35"/>
    <n v="57.591090000000001"/>
    <n v="-1459.93"/>
    <n v="-3.3355000000000001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5.316669999999998"/>
    <n v="57.591090000000001"/>
    <n v="-1458.01"/>
    <n v="-3.3311000000000002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15"/>
    <s v="WORK"/>
    <x v="0"/>
    <m/>
    <n v="-16.883330000000001"/>
    <n v="57.591090000000001"/>
    <n v="-972.33"/>
    <n v="-2.2214999999999998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92.9"/>
    <n v="57.591090000000001"/>
    <n v="-5350.21"/>
    <n v="-12.223699999999999"/>
    <d v="2025-04-01T00:00:00"/>
    <d v="2025-04-16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.866669999999999"/>
    <n v="57.591090000000001"/>
    <n v="971.37"/>
    <n v="2.2193000000000001"/>
    <d v="2025-04-01T00:00:00"/>
    <d v="2025-04-02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.899999999999999"/>
    <n v="57.591090000000001"/>
    <n v="973.29"/>
    <n v="2.2237"/>
    <d v="2025-04-04T00:00:00"/>
    <d v="2025-04-07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.2333299999999996"/>
    <n v="57.591090000000001"/>
    <n v="243.8"/>
    <n v="0.55700000000000005"/>
    <d v="2025-04-08T00:00:00"/>
    <d v="2025-04-08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3.75"/>
    <n v="57.591090000000001"/>
    <n v="1943.7"/>
    <n v="4.4408000000000003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15"/>
    <s v="WORK"/>
    <x v="0"/>
    <m/>
    <n v="16.899999999999999"/>
    <n v="57.591090000000001"/>
    <n v="973.29"/>
    <n v="2.2237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25.3"/>
    <n v="57.591090000000001"/>
    <n v="1457.05"/>
    <n v="3.3289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4.2"/>
    <n v="57.591090000000001"/>
    <n v="-241.88"/>
    <n v="-0.55259999999999998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8.9"/>
    <n v="57.591090000000001"/>
    <n v="9727.14"/>
    <n v="22.223700000000001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4.2333299999999996"/>
    <n v="57.591090000000001"/>
    <n v="-243.81"/>
    <n v="-0.55700000000000005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8.4499999999999993"/>
    <n v="57.591090000000001"/>
    <n v="486.64"/>
    <n v="1.1117999999999999"/>
    <d v="2025-04-03T00:00:00"/>
    <d v="2025-04-03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4.2166699999999997"/>
    <n v="57.591090000000001"/>
    <n v="242.84"/>
    <n v="0.55479999999999996"/>
    <d v="2025-04-08T00:00:00"/>
    <d v="2025-04-08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16.899999999999999"/>
    <n v="57.591090000000001"/>
    <n v="973.29"/>
    <n v="2.2237"/>
    <d v="2025-04-10T00:00:00"/>
    <d v="2025-04-1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7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6.899999999999999"/>
    <n v="57.591090000000001"/>
    <n v="973.29"/>
    <n v="2.2237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080"/>
    <n v="208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2"/>
    <x v="0"/>
    <m/>
    <m/>
    <x v="1"/>
    <m/>
    <m/>
    <x v="1"/>
    <x v="0"/>
    <m/>
    <m/>
    <m/>
    <m/>
    <m/>
    <m/>
    <n v="9"/>
    <s v="24AUNS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815.09"/>
    <n v="6815.0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3"/>
    <x v="0"/>
    <m/>
    <s v="SALARIED"/>
    <x v="1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7.42"/>
    <n v="47.4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3"/>
    <x v="0"/>
    <m/>
    <s v="SALARIED"/>
    <x v="13"/>
    <m/>
    <m/>
    <x v="1"/>
    <x v="0"/>
    <m/>
    <m/>
    <m/>
    <m/>
    <m/>
    <m/>
    <n v="5"/>
    <s v="24AUNS"/>
    <s v="BONUS"/>
    <n v="999999999"/>
    <m/>
    <m/>
    <m/>
    <m/>
    <m/>
    <s v="DEDUCTION"/>
    <x v="6"/>
    <s v="SUPER"/>
    <x v="5"/>
    <m/>
    <n v="1"/>
    <n v="278.81"/>
    <n v="278.8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3"/>
    <x v="0"/>
    <m/>
    <s v="SALARIED"/>
    <x v="1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090.58"/>
    <n v="1090.5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4"/>
    <x v="0"/>
    <m/>
    <s v="SALARIED"/>
    <x v="1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900.14"/>
    <n v="5.45E-2"/>
    <n v="594.05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5"/>
    <x v="0"/>
    <m/>
    <s v="SALARIED"/>
    <x v="1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900.14"/>
    <n v="7.0000000000000001E-3"/>
    <n v="76.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10"/>
    <x v="0"/>
    <m/>
    <s v="SALARIED"/>
    <x v="13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8167"/>
    <n v="67.128200000000007"/>
    <n v="189.0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6"/>
    <x v="0"/>
    <m/>
    <s v="SALARIED"/>
    <x v="1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0.58229"/>
    <n v="67.128200000000007"/>
    <n v="710.37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1.022270000000006"/>
    <n v="13546.92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022270000000006"/>
    <n v="-205.25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8"/>
    <x v="0"/>
    <m/>
    <s v="SALARIED"/>
    <x v="31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399"/>
    <n v="1"/>
    <n v="399"/>
    <n v="0"/>
    <d v="2025-05-31T00:00:00"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53"/>
    <n v="365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392.15"/>
    <n v="392.15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695.52"/>
    <n v="9695.52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709999999999994"/>
    <n v="66.709999999999994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3"/>
    <x v="0"/>
    <m/>
    <s v="SALARIED"/>
    <x v="31"/>
    <m/>
    <m/>
    <x v="1"/>
    <x v="0"/>
    <m/>
    <m/>
    <m/>
    <m/>
    <m/>
    <m/>
    <n v="5"/>
    <s v="26AUNS"/>
    <s v="SALES"/>
    <n v="999999999"/>
    <m/>
    <m/>
    <m/>
    <m/>
    <m/>
    <s v="DEDUCTION"/>
    <x v="25"/>
    <s v="SUPER"/>
    <x v="5"/>
    <m/>
    <n v="1"/>
    <n v="196.07"/>
    <n v="196.0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4.29"/>
    <n v="1534.2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138.74"/>
    <n v="5.45E-2"/>
    <n v="825.06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138.74"/>
    <n v="7.0000000000000001E-3"/>
    <n v="105.97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10"/>
    <x v="0"/>
    <m/>
    <s v="SALARIED"/>
    <x v="3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700000000001"/>
    <n v="94.439480000000003"/>
    <n v="262.86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60000000001"/>
    <n v="94.439580000000007"/>
    <n v="1210.40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9.089070000000007"/>
    <n v="16567.68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089070000000007"/>
    <n v="-251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1"/>
    <x v="0"/>
    <m/>
    <s v="SALARIED"/>
    <x v="5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25"/>
    <n v="54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113.84"/>
    <n v="12113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3"/>
    <x v="0"/>
    <m/>
    <s v="SALARIED"/>
    <x v="5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58"/>
    <n v="81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3"/>
    <x v="0"/>
    <m/>
    <s v="SALARIED"/>
    <x v="5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16.97"/>
    <n v="2016.9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4"/>
    <x v="0"/>
    <m/>
    <s v="SALARIED"/>
    <x v="5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637.39"/>
    <n v="5.45E-2"/>
    <n v="1070.2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5"/>
    <x v="0"/>
    <m/>
    <s v="SALARIED"/>
    <x v="5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637.39"/>
    <n v="7.0000000000000001E-3"/>
    <n v="137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10"/>
    <x v="0"/>
    <m/>
    <s v="SALARIED"/>
    <x v="5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299999999999"/>
    <n v="115.49834"/>
    <n v="321.470000000000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6"/>
    <x v="0"/>
    <m/>
    <s v="SALARIED"/>
    <x v="5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3"/>
    <n v="115.49825"/>
    <n v="1480.31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3.2"/>
    <n v="69.129549999999995"/>
    <n v="-3677.69"/>
    <n v="-7"/>
    <d v="2025-03-21T00:00:00"/>
    <d v="2025-03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4.0999999999999996"/>
    <n v="69.129549999999995"/>
    <n v="-283.43"/>
    <n v="-0.53949999999999998"/>
    <d v="2025-03-20T00:00:00"/>
    <d v="2025-03-2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69.129549999999995"/>
    <n v="-6830"/>
    <n v="-13"/>
    <d v="2025-04-01T00:00:00"/>
    <d v="2025-04-17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69.129549999999995"/>
    <n v="11558.46"/>
    <n v="22"/>
    <d v="2025-05-01T00:00:00"/>
    <d v="2025-05-3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69.129549999999995"/>
    <n v="-175.13"/>
    <n v="-0.33329999999999999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4.0999999999999996"/>
    <n v="69.129549999999995"/>
    <n v="283.43"/>
    <n v="0.53949999999999998"/>
    <d v="2025-03-20T00:00:00"/>
    <d v="2025-03-2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53.2"/>
    <n v="69.129549999999995"/>
    <n v="3677.69"/>
    <n v="7"/>
    <d v="2025-03-21T00:00:00"/>
    <d v="2025-03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98.8"/>
    <n v="69.129549999999995"/>
    <n v="6830"/>
    <n v="13"/>
    <d v="2025-04-01T00:00:00"/>
    <d v="2025-04-17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886"/>
    <n v="2886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97.33"/>
    <n v="8497.33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3"/>
    <x v="0"/>
    <m/>
    <s v="SALARIED"/>
    <x v="1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6.92"/>
    <n v="56.92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3"/>
    <x v="0"/>
    <m/>
    <s v="SALARIED"/>
    <x v="1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09.08"/>
    <n v="1309.08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4"/>
    <x v="0"/>
    <m/>
    <s v="SALARIED"/>
    <x v="1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749.33"/>
    <n v="5.45E-2"/>
    <n v="694.84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5"/>
    <x v="0"/>
    <m/>
    <s v="SALARIED"/>
    <x v="1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749.33"/>
    <n v="7.0000000000000001E-3"/>
    <n v="89.25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10"/>
    <x v="0"/>
    <m/>
    <s v="SALARIED"/>
    <x v="1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9.0999499999999998"/>
    <n v="80.577370000000002"/>
    <n v="733.25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6"/>
    <x v="0"/>
    <m/>
    <s v="SALARIED"/>
    <x v="1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30000000001"/>
    <n v="80.577430000000007"/>
    <n v="1036.76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724699999999999"/>
    <n v="15670.77"/>
    <n v="22"/>
    <d v="2025-05-01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724699999999999"/>
    <n v="-237.44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1"/>
    <x v="0"/>
    <m/>
    <s v="SALARIED"/>
    <x v="40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09"/>
    <n v="5009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46.5"/>
    <n v="11646.5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3"/>
    <x v="0"/>
    <m/>
    <s v="SALARIED"/>
    <x v="40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17"/>
    <n v="77.1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3"/>
    <x v="0"/>
    <m/>
    <s v="SALARIED"/>
    <x v="40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5.38"/>
    <n v="1915.38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4"/>
    <x v="0"/>
    <m/>
    <s v="SALARIED"/>
    <x v="40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648.05"/>
    <n v="5.45E-2"/>
    <n v="1016.32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5"/>
    <x v="0"/>
    <m/>
    <s v="SALARIED"/>
    <x v="40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648.05"/>
    <n v="7.0000000000000001E-3"/>
    <n v="130.54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10"/>
    <x v="0"/>
    <m/>
    <s v="SALARIED"/>
    <x v="40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2699999999999"/>
    <n v="109.2456"/>
    <n v="304.06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6"/>
    <x v="0"/>
    <m/>
    <s v="SALARIED"/>
    <x v="40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09999999999"/>
    <n v="109.24549"/>
    <n v="1405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73.937250000000006"/>
    <n v="-1685.77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3.937250000000006"/>
    <n v="1236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937250000000006"/>
    <n v="-187.3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7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22.8"/>
    <n v="73.937250000000006"/>
    <n v="1685.77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13"/>
    <n v="391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95.33"/>
    <n v="10095.3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88"/>
    <n v="60.88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00.13"/>
    <n v="1400.1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469.34"/>
    <n v="5.45E-2"/>
    <n v="843.0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469.34"/>
    <n v="7.0000000000000001E-3"/>
    <n v="108.2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9.6106700000000007"/>
    <n v="86.181290000000004"/>
    <n v="828.2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0"/>
    <x v="0"/>
    <m/>
    <s v="SALARIED"/>
    <x v="5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29.19999999999999"/>
    <n v="55.111339999999998"/>
    <n v="7120.39"/>
    <n v="17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0"/>
    <x v="0"/>
    <m/>
    <s v="SALARIED"/>
    <x v="5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2.5333299999999999"/>
    <n v="55.111339999999998"/>
    <n v="139.61000000000001"/>
    <n v="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1560"/>
    <n v="156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700"/>
    <n v="570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14"/>
    <x v="0"/>
    <m/>
    <s v="SALARIED"/>
    <x v="5"/>
    <m/>
    <m/>
    <x v="11"/>
    <x v="0"/>
    <m/>
    <m/>
    <m/>
    <m/>
    <m/>
    <m/>
    <n v="1"/>
    <s v="23AUNS"/>
    <s v="BONUS"/>
    <n v="999999999"/>
    <m/>
    <m/>
    <m/>
    <m/>
    <m/>
    <s v="DEDUCTION"/>
    <x v="41"/>
    <s v="SUPER"/>
    <x v="5"/>
    <m/>
    <n v="1"/>
    <n v="72.599999999999994"/>
    <n v="72.59999999999999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14"/>
    <x v="0"/>
    <m/>
    <s v="SALARIED"/>
    <x v="5"/>
    <m/>
    <m/>
    <x v="11"/>
    <x v="0"/>
    <m/>
    <m/>
    <m/>
    <m/>
    <m/>
    <m/>
    <n v="1"/>
    <s v="23AUNS"/>
    <s v="BONUS"/>
    <n v="999999999"/>
    <m/>
    <m/>
    <m/>
    <m/>
    <m/>
    <s v="DEDUCTION"/>
    <x v="42"/>
    <s v="SUPER"/>
    <x v="5"/>
    <m/>
    <n v="1"/>
    <n v="834.9"/>
    <n v="834.9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3"/>
    <x v="0"/>
    <m/>
    <s v="SALARIED"/>
    <x v="5"/>
    <m/>
    <m/>
    <x v="12"/>
    <x v="0"/>
    <m/>
    <m/>
    <m/>
    <m/>
    <m/>
    <m/>
    <n v="2"/>
    <s v="23AUNS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4"/>
    <x v="0"/>
    <m/>
    <s v="SALARIED"/>
    <x v="5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7260"/>
    <n v="5.45E-2"/>
    <n v="395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5"/>
    <x v="0"/>
    <m/>
    <s v="SALARIED"/>
    <x v="5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7260"/>
    <n v="7.0000000000000001E-3"/>
    <n v="50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10"/>
    <x v="0"/>
    <m/>
    <s v="SALARIED"/>
    <x v="5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2.2167599999999998"/>
    <n v="64.237889999999993"/>
    <n v="142.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6"/>
    <x v="0"/>
    <m/>
    <s v="SALARIED"/>
    <x v="5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0.28336"/>
    <n v="64.237750000000005"/>
    <n v="660.58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7.155869999999993"/>
    <n v="11228.46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7.155869999999993"/>
    <n v="-170.1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1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850.64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92"/>
    <n v="22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50.23"/>
    <n v="650.2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265.46"/>
    <n v="7265.4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5.29"/>
    <n v="55.2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25.12"/>
    <n v="325.1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73.8800000000001"/>
    <n v="1173.880000000000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1761.98"/>
    <n v="6.8500000000000005E-2"/>
    <n v="805.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1761.98"/>
    <n v="7.0000000000000001E-3"/>
    <n v="82.3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720000000001"/>
    <n v="77.840350000000001"/>
    <n v="1001.5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8.977729999999994"/>
    <n v="11533.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8.977729999999994"/>
    <n v="-174.7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79"/>
    <n v="24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8"/>
    <s v="RECOV"/>
    <x v="10"/>
    <m/>
    <n v="1"/>
    <n v="555.94000000000005"/>
    <n v="555.940000000000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6"/>
    <s v="FINAN"/>
    <x v="10"/>
    <m/>
    <n v="1"/>
    <n v="573.94000000000005"/>
    <n v="573.940000000000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10"/>
    <x v="0"/>
    <m/>
    <m/>
    <m/>
    <m/>
    <m/>
    <m/>
    <m/>
    <s v="25AUNS"/>
    <s v="BONUS"/>
    <n v="999999999"/>
    <m/>
    <m/>
    <m/>
    <m/>
    <m/>
    <s v="DEDUCTION"/>
    <x v="37"/>
    <s v="FINAN"/>
    <x v="10"/>
    <m/>
    <n v="1"/>
    <n v="57.39"/>
    <n v="57.3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67.87"/>
    <n v="667.8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24.19"/>
    <n v="7024.1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6.79"/>
    <n v="56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33.94"/>
    <n v="333.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06.21"/>
    <n v="1306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055.27"/>
    <n v="5.45E-2"/>
    <n v="711.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055.27"/>
    <n v="7.0000000000000001E-3"/>
    <n v="91.3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99999999998"/>
    <n v="80.400490000000005"/>
    <n v="222.4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2"/>
    <n v="80.400440000000003"/>
    <n v="1030.4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360320000000002"/>
    <n v="1477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360320000000002"/>
    <n v="-223.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1"/>
    <x v="0"/>
    <m/>
    <s v="SALARIED"/>
    <x v="56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79"/>
    <n v="48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504.33"/>
    <n v="11504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3"/>
    <x v="0"/>
    <m/>
    <s v="SALARIED"/>
    <x v="5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5"/>
    <n v="72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3"/>
    <x v="0"/>
    <m/>
    <s v="SALARIED"/>
    <x v="5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73.25"/>
    <n v="1673.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4"/>
    <x v="0"/>
    <m/>
    <s v="SALARIED"/>
    <x v="5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129.330000000002"/>
    <n v="5.45E-2"/>
    <n v="988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5"/>
    <x v="0"/>
    <m/>
    <s v="SALARIED"/>
    <x v="5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129.330000000002"/>
    <n v="7.0000000000000001E-3"/>
    <n v="126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6"/>
    <x v="0"/>
    <m/>
    <s v="SALARIED"/>
    <x v="5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3"/>
    <n v="102.99275"/>
    <n v="1320.02"/>
    <n v="0"/>
    <d v="2025-05-3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0"/>
    <x v="0"/>
    <m/>
    <s v="SALARIED"/>
    <x v="17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96.00201999999999"/>
    <n v="32771.54"/>
    <n v="22"/>
    <d v="2025-05-01T00:00:00"/>
    <d v="2025-05-30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0"/>
    <x v="0"/>
    <m/>
    <s v="SALARIED"/>
    <x v="17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6.00201999999999"/>
    <n v="-496.54"/>
    <n v="-0.33329999999999999"/>
    <d v="2025-05-3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1"/>
    <x v="0"/>
    <m/>
    <s v="SALARIED"/>
    <x v="17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134"/>
    <n v="13134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0807.669999999998"/>
    <n v="20807.669999999998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3"/>
    <x v="0"/>
    <m/>
    <s v="SALARIED"/>
    <x v="17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1.38"/>
    <n v="161.38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3"/>
    <x v="0"/>
    <m/>
    <s v="SALARIED"/>
    <x v="17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03.29"/>
    <n v="3903.29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4"/>
    <x v="0"/>
    <m/>
    <s v="SALARIED"/>
    <x v="17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006.339999999997"/>
    <n v="5.45E-2"/>
    <n v="2071.35"/>
    <n v="0"/>
    <d v="2025-05-0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5"/>
    <x v="0"/>
    <m/>
    <s v="SALARIED"/>
    <x v="17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006.339999999997"/>
    <n v="7.0000000000000001E-3"/>
    <n v="266.04000000000002"/>
    <n v="0"/>
    <d v="2025-05-0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6"/>
    <x v="0"/>
    <m/>
    <s v="SALARIED"/>
    <x v="17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16689999999999"/>
    <n v="228.45992000000001"/>
    <n v="2928.1"/>
    <n v="0"/>
    <d v="2025-05-3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0"/>
    <x v="0"/>
    <m/>
    <s v="SALARIED"/>
    <x v="5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4.615380000000002"/>
    <n v="14147.69"/>
    <n v="22"/>
    <d v="2025-05-01T00:00:00"/>
    <d v="2025-05-30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0"/>
    <x v="0"/>
    <m/>
    <s v="SALARIED"/>
    <x v="5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4.615380000000002"/>
    <n v="-214.36"/>
    <n v="-0.33329999999999999"/>
    <d v="2025-05-3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1"/>
    <x v="0"/>
    <m/>
    <s v="SALARIED"/>
    <x v="5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359"/>
    <n v="4359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796.5"/>
    <n v="10796.5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3"/>
    <x v="0"/>
    <m/>
    <s v="SALARIED"/>
    <x v="5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9.67"/>
    <n v="69.67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3"/>
    <x v="0"/>
    <m/>
    <s v="SALARIED"/>
    <x v="5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42.88"/>
    <n v="1742.88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4"/>
    <x v="0"/>
    <m/>
    <s v="SALARIED"/>
    <x v="5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6968.05"/>
    <n v="5.45E-2"/>
    <n v="924.76"/>
    <n v="0"/>
    <d v="2025-05-0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5"/>
    <x v="0"/>
    <m/>
    <s v="SALARIED"/>
    <x v="5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6968.05"/>
    <n v="7.0000000000000001E-3"/>
    <n v="118.78"/>
    <n v="0"/>
    <d v="2025-05-0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10"/>
    <x v="0"/>
    <m/>
    <s v="SALARIED"/>
    <x v="5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999999999999"/>
    <n v="98.627579999999995"/>
    <n v="274.52"/>
    <n v="0"/>
    <d v="2025-05-3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6"/>
    <x v="0"/>
    <m/>
    <s v="SALARIED"/>
    <x v="5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569999999999"/>
    <n v="98.627690000000001"/>
    <n v="1269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56.73077"/>
    <n v="2586.92"/>
    <n v="6"/>
    <d v="2025-05-01T00:00:00"/>
    <d v="2025-05-08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56.73077"/>
    <n v="6467.31"/>
    <n v="15"/>
    <d v="2025-05-12T00:00:00"/>
    <d v="2025-05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6.73077"/>
    <n v="-143.71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56.73077"/>
    <n v="431.15"/>
    <n v="1"/>
    <d v="2025-05-09T00:00:00"/>
    <d v="2025-05-09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872"/>
    <n v="1872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29"/>
    <s v="FINAN"/>
    <x v="9"/>
    <m/>
    <n v="1"/>
    <n v="50"/>
    <n v="50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1098.58"/>
    <n v="1098.58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321.09"/>
    <n v="6321.0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6.71"/>
    <n v="46.71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3"/>
    <x v="0"/>
    <m/>
    <s v="SALARIED"/>
    <x v="10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74.64999999999998"/>
    <n v="274.64999999999998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74.29"/>
    <n v="1074.2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737.32"/>
    <n v="5.45E-2"/>
    <n v="585.17999999999995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737.32"/>
    <n v="7.0000000000000001E-3"/>
    <n v="75.16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10"/>
    <x v="0"/>
    <m/>
    <s v="SALARIED"/>
    <x v="10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7099999999998"/>
    <n v="66.125470000000007"/>
    <n v="182.95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86849999999999"/>
    <n v="66.125389999999996"/>
    <n v="779.41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30.4"/>
    <n v="125.75911000000001"/>
    <n v="-3823.08"/>
    <n v="-4"/>
    <d v="2025-04-14T00:00:00"/>
    <d v="2025-04-17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25.75911000000001"/>
    <n v="2867.31"/>
    <n v="3"/>
    <d v="2025-04-14T00:00:00"/>
    <d v="2025-04-16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5.75911000000001"/>
    <n v="21026.92"/>
    <n v="22"/>
    <d v="2025-05-01T00:00:00"/>
    <d v="2025-05-30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5.75911000000001"/>
    <n v="-318.58999999999997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7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25.75911000000001"/>
    <n v="955.77"/>
    <n v="1"/>
    <d v="2025-04-17T00:00:00"/>
    <d v="2025-04-17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1"/>
    <x v="0"/>
    <m/>
    <s v="SALARIED"/>
    <x v="58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96"/>
    <n v="6496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2083.9899999999998"/>
    <n v="2083.9899999999998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n v="910"/>
    <m/>
    <x v="1"/>
    <m/>
    <m/>
    <x v="7"/>
    <x v="0"/>
    <n v="910"/>
    <s v="SALARIED"/>
    <s v="C0883"/>
    <m/>
    <m/>
    <m/>
    <m/>
    <s v="31AUNS"/>
    <s v="BONUS"/>
    <n v="999999999"/>
    <m/>
    <m/>
    <m/>
    <m/>
    <m/>
    <s v="DEDUCTION"/>
    <x v="49"/>
    <s v="RECOV"/>
    <x v="10"/>
    <m/>
    <n v="1"/>
    <n v="26.35"/>
    <n v="26.35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1"/>
    <x v="0"/>
    <m/>
    <m/>
    <m/>
    <m/>
    <m/>
    <m/>
    <n v="8"/>
    <s v="31AUNS"/>
    <s v="BONUS"/>
    <n v="999999999"/>
    <m/>
    <m/>
    <m/>
    <m/>
    <m/>
    <s v="DEDUCTION"/>
    <x v="67"/>
    <s v="SUPER"/>
    <x v="3"/>
    <m/>
    <n v="1"/>
    <n v="600"/>
    <n v="600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724.16"/>
    <n v="12724.16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3"/>
    <x v="0"/>
    <m/>
    <s v="SALARIED"/>
    <x v="58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3.54"/>
    <n v="103.54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3"/>
    <x v="0"/>
    <m/>
    <s v="SALARIED"/>
    <x v="58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352.94"/>
    <n v="352.94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3"/>
    <x v="0"/>
    <m/>
    <s v="SALARIED"/>
    <x v="58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22.0100000000002"/>
    <n v="2522.0100000000002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4"/>
    <x v="0"/>
    <m/>
    <s v="SALARIED"/>
    <x v="58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908.99"/>
    <n v="5.45E-2"/>
    <n v="1357.54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5"/>
    <x v="0"/>
    <m/>
    <s v="SALARIED"/>
    <x v="58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908.99"/>
    <n v="7.0000000000000001E-3"/>
    <n v="174.36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10"/>
    <x v="0"/>
    <m/>
    <s v="SALARIED"/>
    <x v="58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000000000001"/>
    <n v="146.58499"/>
    <n v="407.99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6"/>
    <x v="0"/>
    <m/>
    <s v="SALARIED"/>
    <x v="58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86960000000001"/>
    <n v="146.58487"/>
    <n v="1727.79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0"/>
    <x v="0"/>
    <m/>
    <s v="SALARIED"/>
    <x v="1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8.734819999999999"/>
    <n v="16508.46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0"/>
    <x v="0"/>
    <m/>
    <s v="SALARIED"/>
    <x v="1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734819999999999"/>
    <n v="-250.1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1"/>
    <x v="0"/>
    <m/>
    <s v="SALARIED"/>
    <x v="1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13"/>
    <x v="0"/>
    <m/>
    <s v="SALARIED"/>
    <x v="14"/>
    <m/>
    <m/>
    <x v="0"/>
    <x v="0"/>
    <m/>
    <m/>
    <m/>
    <m/>
    <m/>
    <m/>
    <m/>
    <s v="30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85"/>
    <n v="5685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10"/>
    <x v="0"/>
    <m/>
    <m/>
    <m/>
    <m/>
    <m/>
    <m/>
    <m/>
    <s v="30AUNS"/>
    <s v="BONUS"/>
    <n v="999999999"/>
    <m/>
    <m/>
    <m/>
    <m/>
    <m/>
    <s v="DEDUCTION"/>
    <x v="37"/>
    <s v="FINAN"/>
    <x v="10"/>
    <m/>
    <n v="1"/>
    <n v="98.48"/>
    <n v="98.48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6"/>
    <s v="FINAN"/>
    <x v="10"/>
    <m/>
    <n v="1"/>
    <n v="984.85"/>
    <n v="984.85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664.76"/>
    <n v="664.76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327.41"/>
    <n v="11327.41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3"/>
    <x v="0"/>
    <m/>
    <s v="SALARIED"/>
    <x v="1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290000000000006"/>
    <n v="81.290000000000006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3"/>
    <x v="0"/>
    <m/>
    <s v="SALARIED"/>
    <x v="1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57.46"/>
    <n v="2157.46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4"/>
    <x v="0"/>
    <m/>
    <s v="SALARIED"/>
    <x v="14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20999.25"/>
    <n v="6.8500000000000005E-2"/>
    <n v="1438.4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5"/>
    <x v="0"/>
    <m/>
    <s v="SALARIED"/>
    <x v="14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20999.25"/>
    <n v="7.0000000000000001E-3"/>
    <n v="146.9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10"/>
    <x v="0"/>
    <m/>
    <s v="SALARIED"/>
    <x v="14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900000000001"/>
    <n v="114.44361000000001"/>
    <n v="316.6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6"/>
    <x v="0"/>
    <m/>
    <s v="SALARIED"/>
    <x v="1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3"/>
    <n v="114.4435"/>
    <n v="1466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7.823890000000006"/>
    <n v="1635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823890000000006"/>
    <n v="-247.8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1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326"/>
    <n v="532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004.5"/>
    <n v="12004.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3"/>
    <x v="0"/>
    <m/>
    <s v="SALARIED"/>
    <x v="3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.540000000000006"/>
    <n v="80.5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3"/>
    <x v="0"/>
    <m/>
    <s v="SALARIED"/>
    <x v="3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93.01"/>
    <n v="1993.0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4"/>
    <x v="0"/>
    <m/>
    <s v="SALARIED"/>
    <x v="3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404.05"/>
    <n v="5.45E-2"/>
    <n v="1057.5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5"/>
    <x v="0"/>
    <m/>
    <s v="SALARIED"/>
    <x v="3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404.05"/>
    <n v="7.0000000000000001E-3"/>
    <n v="135.83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10"/>
    <x v="0"/>
    <m/>
    <s v="SALARIED"/>
    <x v="3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9666700000000001"/>
    <n v="114.02347"/>
    <n v="338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6"/>
    <x v="0"/>
    <m/>
    <s v="SALARIED"/>
    <x v="3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3"/>
    <n v="114.02352999999999"/>
    <n v="1467.11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1.477729999999994"/>
    <n v="3715.38"/>
    <n v="6"/>
    <d v="2025-05-23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477729999999994"/>
    <n v="-206.4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68"/>
    <s v="LEAVE"/>
    <x v="8"/>
    <s v="OTH"/>
    <n v="121.6"/>
    <n v="81.477729999999994"/>
    <n v="9907.69"/>
    <n v="16"/>
    <d v="2025-05-01T00:00:00"/>
    <d v="2025-05-2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5026"/>
    <n v="5026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390.67"/>
    <n v="8390.6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3"/>
    <x v="0"/>
    <m/>
    <s v="SALARIED"/>
    <x v="4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7.08"/>
    <n v="67.0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3"/>
    <x v="0"/>
    <m/>
    <s v="SALARIED"/>
    <x v="4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42.92"/>
    <n v="1542.92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4"/>
    <x v="0"/>
    <m/>
    <s v="SALARIED"/>
    <x v="4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026.67"/>
    <n v="5.45E-2"/>
    <n v="818.95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5"/>
    <x v="0"/>
    <m/>
    <s v="SALARIED"/>
    <x v="4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026.67"/>
    <n v="7.0000000000000001E-3"/>
    <n v="105.19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6"/>
    <x v="0"/>
    <m/>
    <s v="SALARIED"/>
    <x v="4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49959999999999"/>
    <n v="95.548929999999999"/>
    <n v="1227.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6.88258999999999"/>
    <n v="1787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6.88258999999999"/>
    <n v="-270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1"/>
    <x v="0"/>
    <m/>
    <s v="SALARIED"/>
    <x v="5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028"/>
    <n v="602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794.17"/>
    <n v="12794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3"/>
    <x v="0"/>
    <m/>
    <s v="SALARIED"/>
    <x v="5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8"/>
    <n v="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3"/>
    <x v="0"/>
    <m/>
    <s v="SALARIED"/>
    <x v="5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64.5500000000002"/>
    <n v="2164.55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4"/>
    <x v="0"/>
    <m/>
    <s v="SALARIED"/>
    <x v="5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1074.720000000001"/>
    <n v="5.45E-2"/>
    <n v="1148.5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5"/>
    <x v="0"/>
    <m/>
    <s v="SALARIED"/>
    <x v="5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1074.720000000001"/>
    <n v="7.0000000000000001E-3"/>
    <n v="147.52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6"/>
    <x v="0"/>
    <m/>
    <s v="SALARIED"/>
    <x v="5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00050000000001"/>
    <n v="124.58232"/>
    <n v="1594.66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90.485830000000007"/>
    <n v="2063.08"/>
    <n v="3"/>
    <d v="2025-04-22T00:00:00"/>
    <d v="2025-04-24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90.485830000000007"/>
    <n v="2063.08"/>
    <n v="3"/>
    <d v="2025-05-01T00:00:00"/>
    <d v="2025-05-05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8.8"/>
    <n v="90.485830000000007"/>
    <n v="8940"/>
    <n v="13"/>
    <d v="2025-05-07T00:00:00"/>
    <d v="2025-05-23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0.4"/>
    <n v="90.485830000000007"/>
    <n v="2750.77"/>
    <n v="4"/>
    <d v="2025-05-27T00:00:00"/>
    <d v="2025-05-30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90.485830000000007"/>
    <n v="-229.23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-22.8"/>
    <n v="90.485830000000007"/>
    <n v="-2063.08"/>
    <n v="-3"/>
    <d v="2025-04-22T00:00:00"/>
    <d v="2025-04-24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7.6"/>
    <n v="90.485830000000007"/>
    <n v="687.69"/>
    <n v="1"/>
    <d v="2025-05-06T00:00:00"/>
    <d v="2025-05-06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90.485830000000007"/>
    <n v="687.69"/>
    <n v="1"/>
    <d v="2025-05-26T00:00:00"/>
    <d v="2025-05-26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1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146.1500000000001"/>
    <n v="0"/>
    <d v="2025-05-31T00:00:00"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13"/>
    <n v="3813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940.85"/>
    <n v="9940.85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74.5"/>
    <n v="74.5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81.69"/>
    <n v="1581.69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57"/>
    <s v="PRT"/>
    <x v="6"/>
    <m/>
    <n v="15410.04"/>
    <n v="5.8000000000000003E-2"/>
    <n v="893.78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58"/>
    <s v="WC"/>
    <x v="6"/>
    <m/>
    <n v="15410.04"/>
    <n v="7.0000000000000001E-3"/>
    <n v="107.87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10"/>
    <x v="0"/>
    <m/>
    <s v="SALARIED"/>
    <x v="4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8833099999999998"/>
    <n v="105.52455"/>
    <n v="304.26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4.982860000000001"/>
    <n v="105.52457"/>
    <n v="1581.0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16.34614999999999"/>
    <n v="17684.61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34614999999999"/>
    <n v="-294.7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11"/>
    <x v="0"/>
    <n v="910"/>
    <s v="SALARIED"/>
    <x v="24"/>
    <m/>
    <m/>
    <x v="0"/>
    <x v="0"/>
    <n v="910"/>
    <m/>
    <m/>
    <m/>
    <m/>
    <m/>
    <m/>
    <s v="31AUNS"/>
    <s v="BONUS"/>
    <n v="999999999"/>
    <s v="31AUNS"/>
    <m/>
    <m/>
    <m/>
    <m/>
    <s v="WORK"/>
    <x v="44"/>
    <s v="LEAVE"/>
    <x v="8"/>
    <s v="PURLV"/>
    <n v="15.2"/>
    <n v="116.34614999999999"/>
    <n v="1768.46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8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128"/>
    <n v="712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032.5"/>
    <n v="14032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79"/>
    <n v="95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43.7600000000002"/>
    <n v="2343.76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820.05"/>
    <n v="5.45E-2"/>
    <n v="1243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820.05"/>
    <n v="7.0000000000000001E-3"/>
    <n v="159.7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2"/>
    <n v="135.61306999999999"/>
    <n v="1735.85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5.708500000000001"/>
    <n v="12658.46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5.708500000000001"/>
    <n v="-191.79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25"/>
    <n v="3025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33.04"/>
    <n v="733.04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08.6299999999992"/>
    <n v="8708.629999999999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3"/>
    <x v="0"/>
    <m/>
    <s v="SALARIED"/>
    <x v="3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2.33"/>
    <n v="62.33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3"/>
    <x v="0"/>
    <m/>
    <s v="SALARIED"/>
    <x v="32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66.52"/>
    <n v="366.5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3"/>
    <x v="0"/>
    <m/>
    <s v="SALARIED"/>
    <x v="3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33.67"/>
    <n v="1433.67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4"/>
    <x v="0"/>
    <m/>
    <s v="SALARIED"/>
    <x v="3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329.19"/>
    <n v="5.45E-2"/>
    <n v="780.94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5"/>
    <x v="0"/>
    <m/>
    <s v="SALARIED"/>
    <x v="3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329.19"/>
    <n v="7.0000000000000001E-3"/>
    <n v="100.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10"/>
    <x v="0"/>
    <m/>
    <s v="SALARIED"/>
    <x v="3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7000000000002"/>
    <n v="88.245919999999998"/>
    <n v="244.15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6"/>
    <x v="0"/>
    <m/>
    <s v="SALARIED"/>
    <x v="3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58"/>
    <n v="88.245850000000004"/>
    <n v="1131.01"/>
    <n v="0"/>
    <d v="2025-05-3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0"/>
    <x v="0"/>
    <m/>
    <s v="SALARIED"/>
    <x v="6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9.736840000000001"/>
    <n v="11660"/>
    <n v="22"/>
    <d v="2025-05-01T00:00:00"/>
    <d v="2025-05-30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0"/>
    <x v="0"/>
    <m/>
    <s v="SALARIED"/>
    <x v="6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736840000000001"/>
    <n v="-176.67"/>
    <n v="-0.33329999999999999"/>
    <d v="2025-05-3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29"/>
    <n v="2929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554.33"/>
    <n v="8554.33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3"/>
    <x v="0"/>
    <m/>
    <s v="SALARIED"/>
    <x v="6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42"/>
    <n v="57.42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3"/>
    <x v="0"/>
    <m/>
    <s v="SALARIED"/>
    <x v="6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20.58"/>
    <n v="1320.58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4"/>
    <x v="0"/>
    <m/>
    <s v="SALARIED"/>
    <x v="60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2861.33"/>
    <n v="6.8500000000000005E-2"/>
    <n v="881"/>
    <n v="0"/>
    <d v="2025-05-0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5"/>
    <x v="0"/>
    <m/>
    <s v="SALARIED"/>
    <x v="60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2861.33"/>
    <n v="7.0000000000000001E-3"/>
    <n v="90.03"/>
    <n v="0"/>
    <d v="2025-05-0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6"/>
    <x v="0"/>
    <m/>
    <s v="SALARIED"/>
    <x v="6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9"/>
    <n v="80.831980000000001"/>
    <n v="1040.0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19.58502"/>
    <n v="18176.919999999998"/>
    <n v="20"/>
    <d v="2025-05-01T00:00:00"/>
    <d v="2025-05-28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9.58502"/>
    <n v="-302.9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7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9.58502"/>
    <n v="1817.69"/>
    <n v="2"/>
    <d v="2025-05-29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13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8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09.5"/>
    <n v="1"/>
    <n v="109.5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57"/>
    <n v="645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897.1"/>
    <n v="1897.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n v="920"/>
    <m/>
    <x v="1"/>
    <m/>
    <m/>
    <x v="7"/>
    <x v="0"/>
    <n v="920"/>
    <s v="SALARIED"/>
    <s v="C0906"/>
    <m/>
    <m/>
    <m/>
    <m/>
    <s v="31AUNS"/>
    <s v="BONUS"/>
    <n v="999999999"/>
    <m/>
    <m/>
    <m/>
    <m/>
    <m/>
    <s v="DEDUCTION"/>
    <x v="49"/>
    <s v="RECOV"/>
    <x v="10"/>
    <m/>
    <n v="1"/>
    <n v="31.04"/>
    <n v="31.0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78.2"/>
    <n v="13278.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3"/>
    <x v="0"/>
    <m/>
    <s v="SALARIED"/>
    <x v="1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8.46"/>
    <n v="98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3"/>
    <x v="0"/>
    <m/>
    <s v="SALARIED"/>
    <x v="1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78.69"/>
    <n v="2478.6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130.99"/>
    <n v="5.45E-2"/>
    <n v="1315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130.99"/>
    <n v="7.0000000000000001E-3"/>
    <n v="168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10"/>
    <x v="0"/>
    <m/>
    <s v="SALARIED"/>
    <x v="1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39.38808"/>
    <n v="387.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657209999999999"/>
    <n v="139.38826"/>
    <n v="1485.4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9.929150000000007"/>
    <n v="1503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9.929150000000007"/>
    <n v="-227.8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225"/>
    <n v="42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583.33"/>
    <n v="10583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4.040000000000006"/>
    <n v="74.04000000000000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02.96"/>
    <n v="1702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585.330000000002"/>
    <n v="5.45E-2"/>
    <n v="903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585.330000000002"/>
    <n v="7.0000000000000001E-3"/>
    <n v="116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999999999999"/>
    <n v="104.82144"/>
    <n v="291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5005"/>
    <n v="104.82138"/>
    <n v="1346.9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56.73077"/>
    <n v="9485.37999999999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56.73077"/>
    <n v="-143.7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830"/>
    <n v="283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511.67"/>
    <n v="6511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6.71"/>
    <n v="46.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074.29"/>
    <n v="1074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462.67"/>
    <n v="5.45E-2"/>
    <n v="570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462.67"/>
    <n v="7.0000000000000001E-3"/>
    <n v="73.239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560000000001"/>
    <n v="66.125389999999996"/>
    <n v="847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9.807689999999994"/>
    <n v="-202.1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68"/>
    <s v="LEAVE"/>
    <x v="8"/>
    <s v="OTH"/>
    <n v="167.2"/>
    <n v="79.807689999999994"/>
    <n v="1334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847"/>
    <n v="284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866.3"/>
    <n v="1866.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28.3700000000008"/>
    <n v="8428.37000000000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5.709999999999994"/>
    <n v="65.70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11.29"/>
    <n v="1511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718.67"/>
    <n v="5.45E-2"/>
    <n v="802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718.67"/>
    <n v="7.0000000000000001E-3"/>
    <n v="103.0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599999999998"/>
    <n v="93.024010000000004"/>
    <n v="258.910000000000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10000000001"/>
    <n v="93.023820000000001"/>
    <n v="1192.25"/>
    <n v="0"/>
    <d v="2025-05-3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2.22672"/>
    <n v="17092.310000000001"/>
    <n v="22"/>
    <d v="2025-05-01T00:00:00"/>
    <d v="2025-05-30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22672"/>
    <n v="-258.98"/>
    <n v="-0.33329999999999999"/>
    <d v="2025-05-3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1"/>
    <x v="0"/>
    <m/>
    <s v="SALARIED"/>
    <x v="2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002"/>
    <n v="6002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792.85"/>
    <n v="792.85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60.65"/>
    <n v="11260.65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3"/>
    <x v="0"/>
    <m/>
    <s v="SALARIED"/>
    <x v="2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17"/>
    <n v="84.17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3"/>
    <x v="0"/>
    <m/>
    <s v="SALARIED"/>
    <x v="25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397.27"/>
    <n v="397.27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3"/>
    <x v="0"/>
    <m/>
    <s v="SALARIED"/>
    <x v="2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76.38"/>
    <n v="2076.38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4"/>
    <x v="0"/>
    <m/>
    <s v="SALARIED"/>
    <x v="2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613.32"/>
    <n v="5.45E-2"/>
    <n v="1123.43"/>
    <n v="0"/>
    <d v="2025-05-0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5"/>
    <x v="0"/>
    <m/>
    <s v="SALARIED"/>
    <x v="2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613.32"/>
    <n v="7.0000000000000001E-3"/>
    <n v="144.29"/>
    <n v="0"/>
    <d v="2025-05-0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10"/>
    <x v="0"/>
    <m/>
    <s v="SALARIED"/>
    <x v="2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399999999999"/>
    <n v="119.15541"/>
    <n v="331.65"/>
    <n v="0"/>
    <d v="2025-05-3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6"/>
    <x v="0"/>
    <m/>
    <s v="SALARIED"/>
    <x v="2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"/>
    <n v="119.15546000000001"/>
    <n v="1525.19"/>
    <n v="0"/>
    <d v="2025-05-3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0"/>
    <x v="0"/>
    <m/>
    <s v="SALARIED"/>
    <x v="6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0.374490000000002"/>
    <n v="10094.61"/>
    <n v="22"/>
    <d v="2025-05-01T00:00:00"/>
    <d v="2025-05-30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0"/>
    <x v="0"/>
    <m/>
    <s v="SALARIED"/>
    <x v="6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374490000000002"/>
    <n v="-152.94"/>
    <n v="-0.33329999999999999"/>
    <d v="2025-05-3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18"/>
    <n v="2418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523.67"/>
    <n v="7523.67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3"/>
    <x v="0"/>
    <m/>
    <s v="SALARIED"/>
    <x v="6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71"/>
    <n v="49.71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3"/>
    <x v="0"/>
    <m/>
    <s v="SALARIED"/>
    <x v="6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3.29"/>
    <n v="1143.29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4"/>
    <x v="0"/>
    <m/>
    <s v="SALARIED"/>
    <x v="6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134.67"/>
    <n v="5.45E-2"/>
    <n v="606.84"/>
    <n v="0"/>
    <d v="2025-05-0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5"/>
    <x v="0"/>
    <m/>
    <s v="SALARIED"/>
    <x v="6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134.67"/>
    <n v="7.0000000000000001E-3"/>
    <n v="77.94"/>
    <n v="0"/>
    <d v="2025-05-0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6"/>
    <x v="0"/>
    <m/>
    <s v="SALARIED"/>
    <x v="6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89999999999"/>
    <n v="69.980080000000001"/>
    <n v="896.9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3.856279999999998"/>
    <n v="3823.85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6"/>
    <n v="83.856279999999998"/>
    <n v="301.88"/>
    <n v="0.47370000000000001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14"/>
    <n v="83.856279999999998"/>
    <n v="9559.6200000000008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856279999999998"/>
    <n v="-212.4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4"/>
    <n v="83.856279999999998"/>
    <n v="335.43"/>
    <n v="0.52629999999999999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8"/>
    <x v="0"/>
    <m/>
    <s v="SALARIED"/>
    <x v="35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85.94"/>
    <n v="1"/>
    <n v="85.94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532"/>
    <n v="353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811.93"/>
    <n v="811.9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69"/>
    <s v="CHARIT"/>
    <x v="10"/>
    <m/>
    <n v="1"/>
    <n v="50"/>
    <n v="5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500.34"/>
    <n v="9500.3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3"/>
    <x v="0"/>
    <m/>
    <s v="SALARIED"/>
    <x v="3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040000000000006"/>
    <n v="69.0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3"/>
    <x v="0"/>
    <m/>
    <s v="SALARIED"/>
    <x v="35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05.97"/>
    <n v="405.9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3"/>
    <x v="0"/>
    <m/>
    <s v="SALARIED"/>
    <x v="3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87.96"/>
    <n v="1587.9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4"/>
    <x v="0"/>
    <m/>
    <s v="SALARIED"/>
    <x v="3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71.3"/>
    <n v="5.45E-2"/>
    <n v="864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5"/>
    <x v="0"/>
    <m/>
    <s v="SALARIED"/>
    <x v="3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71.3"/>
    <n v="7.0000000000000001E-3"/>
    <n v="111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10"/>
    <x v="0"/>
    <m/>
    <s v="SALARIED"/>
    <x v="35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499999999998"/>
    <n v="97.742750000000001"/>
    <n v="270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6"/>
    <x v="0"/>
    <m/>
    <s v="SALARIED"/>
    <x v="3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89999999999"/>
    <n v="97.742869999999996"/>
    <n v="1252.74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0"/>
    <x v="0"/>
    <m/>
    <s v="SALARIED"/>
    <x v="1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97.36842"/>
    <n v="16280"/>
    <n v="22"/>
    <d v="2025-05-01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0"/>
    <x v="0"/>
    <m/>
    <s v="SALARIED"/>
    <x v="1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97.36842"/>
    <n v="-246.67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1"/>
    <x v="0"/>
    <m/>
    <s v="SALARIED"/>
    <x v="1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126"/>
    <n v="5126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352.94"/>
    <n v="352.94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1776.56"/>
    <n v="11776.56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3"/>
    <x v="0"/>
    <m/>
    <s v="SALARIED"/>
    <x v="1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0.17"/>
    <n v="80.17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3"/>
    <x v="0"/>
    <m/>
    <s v="SALARIED"/>
    <x v="11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176.47"/>
    <n v="176.47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3"/>
    <x v="0"/>
    <m/>
    <s v="SALARIED"/>
    <x v="1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1984.38"/>
    <n v="1984.38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4"/>
    <x v="0"/>
    <m/>
    <s v="SALARIED"/>
    <x v="1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19496.52"/>
    <n v="5.45E-2"/>
    <n v="1062.56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5"/>
    <x v="0"/>
    <m/>
    <s v="SALARIED"/>
    <x v="1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19496.52"/>
    <n v="7.0000000000000001E-3"/>
    <n v="136.47999999999999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10"/>
    <x v="0"/>
    <m/>
    <s v="SALARIED"/>
    <x v="1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599999999998"/>
    <n v="113.49281000000001"/>
    <n v="315.88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6"/>
    <x v="0"/>
    <m/>
    <s v="SALARIED"/>
    <x v="1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89999999999"/>
    <n v="113.49263999999999"/>
    <n v="1454.6"/>
    <n v="0"/>
    <d v="2025-05-3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2.14575000000001"/>
    <n v="-2556.92"/>
    <n v="-3"/>
    <d v="2025-04-22T00:00:00"/>
    <d v="2025-04-24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2.14575000000001"/>
    <n v="1704.62"/>
    <n v="2"/>
    <d v="2025-05-01T00:00:00"/>
    <d v="2025-05-02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15"/>
    <s v="WORK"/>
    <x v="0"/>
    <m/>
    <n v="7.6"/>
    <n v="112.14575000000001"/>
    <n v="852.31"/>
    <n v="1"/>
    <d v="2025-05-05T00:00:00"/>
    <d v="2025-05-05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44.4"/>
    <n v="112.14575000000001"/>
    <n v="16193.85"/>
    <n v="19"/>
    <d v="2025-05-06T00:00:00"/>
    <d v="2025-05-30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2.14575000000001"/>
    <n v="-284.11"/>
    <n v="-0.33329999999999999"/>
    <d v="2025-05-3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7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12.14575000000001"/>
    <n v="2556.92"/>
    <n v="3"/>
    <d v="2025-04-22T00:00:00"/>
    <d v="2025-04-24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1"/>
    <x v="0"/>
    <m/>
    <s v="SALARIED"/>
    <x v="3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35"/>
    <n v="6435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53.84"/>
    <n v="13253.84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3"/>
    <x v="0"/>
    <m/>
    <s v="SALARIED"/>
    <x v="36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2.33"/>
    <n v="92.33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3"/>
    <x v="0"/>
    <m/>
    <s v="SALARIED"/>
    <x v="36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64.2199999999998"/>
    <n v="2264.2199999999998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4"/>
    <x v="0"/>
    <m/>
    <s v="SALARIED"/>
    <x v="36"/>
    <m/>
    <m/>
    <x v="3"/>
    <x v="0"/>
    <m/>
    <m/>
    <m/>
    <m/>
    <m/>
    <m/>
    <m/>
    <s v="31AUNS"/>
    <s v="BONUS"/>
    <n v="999999999"/>
    <m/>
    <m/>
    <m/>
    <m/>
    <m/>
    <s v="OTHER"/>
    <x v="30"/>
    <s v="PRT"/>
    <x v="6"/>
    <m/>
    <n v="22045.39"/>
    <n v="5.7000000000000002E-2"/>
    <n v="1256.5899999999999"/>
    <n v="0"/>
    <d v="2025-05-0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5"/>
    <x v="0"/>
    <m/>
    <s v="SALARIED"/>
    <x v="36"/>
    <m/>
    <m/>
    <x v="4"/>
    <x v="0"/>
    <m/>
    <m/>
    <m/>
    <m/>
    <m/>
    <m/>
    <m/>
    <s v="31AUNS"/>
    <s v="BONUS"/>
    <n v="999999999"/>
    <m/>
    <m/>
    <m/>
    <m/>
    <m/>
    <s v="OTHER"/>
    <x v="31"/>
    <s v="WC"/>
    <x v="6"/>
    <m/>
    <n v="20823.22"/>
    <n v="7.0000000000000001E-3"/>
    <n v="145.76"/>
    <n v="0"/>
    <d v="2025-05-0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6"/>
    <x v="0"/>
    <m/>
    <s v="SALARIED"/>
    <x v="3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7557600000000004"/>
    <n v="129.86481000000001"/>
    <n v="1266.93"/>
    <n v="0"/>
    <d v="2025-05-3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0"/>
    <x v="0"/>
    <m/>
    <s v="SALARIED"/>
    <x v="62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191.95344"/>
    <n v="32094.62"/>
    <n v="22"/>
    <d v="2025-05-01T00:00:00"/>
    <d v="2025-05-30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0"/>
    <x v="0"/>
    <m/>
    <s v="SALARIED"/>
    <x v="62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191.95344"/>
    <n v="-486.29"/>
    <n v="-0.33329999999999999"/>
    <d v="2025-05-3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9"/>
    <x v="0"/>
    <m/>
    <s v="SALARIED"/>
    <x v="62"/>
    <m/>
    <m/>
    <x v="0"/>
    <x v="0"/>
    <m/>
    <m/>
    <m/>
    <m/>
    <m/>
    <m/>
    <m/>
    <s v="50AUNS"/>
    <s v="BONUS"/>
    <n v="999999999"/>
    <m/>
    <m/>
    <m/>
    <m/>
    <m/>
    <s v="ALLOWANCE"/>
    <x v="50"/>
    <s v="GM"/>
    <x v="1"/>
    <m/>
    <n v="1"/>
    <n v="1"/>
    <n v="3786.09"/>
    <n v="0"/>
    <d v="2025-05-31T00:00:00"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9"/>
    <x v="0"/>
    <m/>
    <s v="SALARIED"/>
    <x v="62"/>
    <m/>
    <m/>
    <x v="0"/>
    <x v="0"/>
    <m/>
    <m/>
    <m/>
    <m/>
    <m/>
    <m/>
    <m/>
    <s v="50AUNS"/>
    <s v="BONUS"/>
    <n v="999999999"/>
    <m/>
    <m/>
    <m/>
    <m/>
    <m/>
    <s v="ALLOWANCE"/>
    <x v="16"/>
    <s v="GM"/>
    <x v="1"/>
    <m/>
    <n v="1"/>
    <n v="1"/>
    <n v="8139.09"/>
    <n v="0"/>
    <d v="2025-05-31T00:00:00"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9"/>
    <x v="0"/>
    <m/>
    <s v="SALARIED"/>
    <x v="62"/>
    <m/>
    <m/>
    <x v="0"/>
    <x v="0"/>
    <m/>
    <m/>
    <m/>
    <m/>
    <m/>
    <m/>
    <m/>
    <s v="50AUNS"/>
    <s v="BONUS"/>
    <n v="999999999"/>
    <m/>
    <m/>
    <m/>
    <m/>
    <m/>
    <s v="ALLOWANCE"/>
    <x v="51"/>
    <s v="GM"/>
    <x v="1"/>
    <m/>
    <n v="1"/>
    <n v="1"/>
    <n v="1580.42"/>
    <n v="0"/>
    <d v="2025-05-31T00:00:00"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7"/>
    <x v="0"/>
    <m/>
    <s v="SALARIED"/>
    <s v="C0797"/>
    <m/>
    <m/>
    <m/>
    <m/>
    <s v="50AUNS"/>
    <s v="BONUS"/>
    <n v="999999999"/>
    <m/>
    <m/>
    <m/>
    <m/>
    <m/>
    <s v="DEDUCTION"/>
    <x v="21"/>
    <s v="GM"/>
    <x v="9"/>
    <m/>
    <n v="1"/>
    <n v="1106.29"/>
    <n v="1106.29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7"/>
    <x v="0"/>
    <m/>
    <s v="SALARIED"/>
    <s v="C0797"/>
    <m/>
    <m/>
    <m/>
    <m/>
    <s v="50AUNS"/>
    <s v="BONUS"/>
    <n v="999999999"/>
    <m/>
    <m/>
    <m/>
    <m/>
    <m/>
    <s v="DEDUCTION"/>
    <x v="20"/>
    <s v="GM"/>
    <x v="9"/>
    <m/>
    <n v="1"/>
    <n v="11401.92"/>
    <n v="11401.92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32605.72"/>
    <n v="32605.72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3"/>
    <x v="0"/>
    <m/>
    <s v="SALARIED"/>
    <x v="62"/>
    <m/>
    <m/>
    <x v="1"/>
    <x v="0"/>
    <m/>
    <m/>
    <m/>
    <m/>
    <m/>
    <m/>
    <n v="4"/>
    <s v="50AUNS"/>
    <s v="BONUS"/>
    <n v="999999999"/>
    <m/>
    <m/>
    <m/>
    <m/>
    <m/>
    <s v="DEDUCTION"/>
    <x v="5"/>
    <s v="SUPER"/>
    <x v="5"/>
    <m/>
    <n v="1"/>
    <n v="158.04"/>
    <n v="158.04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3"/>
    <x v="0"/>
    <m/>
    <s v="SALARIED"/>
    <x v="62"/>
    <m/>
    <m/>
    <x v="1"/>
    <x v="0"/>
    <m/>
    <m/>
    <m/>
    <m/>
    <m/>
    <n v="0"/>
    <n v="3"/>
    <s v="50AUNS"/>
    <s v="BONUS"/>
    <n v="999999999"/>
    <m/>
    <m/>
    <m/>
    <m/>
    <m/>
    <s v="DEDUCTION"/>
    <x v="7"/>
    <s v="SUPER"/>
    <x v="5"/>
    <m/>
    <n v="1"/>
    <n v="3634.96"/>
    <n v="3634.96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4"/>
    <x v="0"/>
    <m/>
    <s v="SALARIED"/>
    <x v="62"/>
    <m/>
    <m/>
    <x v="3"/>
    <x v="0"/>
    <m/>
    <m/>
    <m/>
    <m/>
    <m/>
    <m/>
    <m/>
    <s v="50AUNS"/>
    <s v="BONUS"/>
    <n v="999999999"/>
    <m/>
    <m/>
    <m/>
    <m/>
    <m/>
    <s v="OTHER"/>
    <x v="8"/>
    <s v="PRT"/>
    <x v="6"/>
    <m/>
    <n v="35401.33"/>
    <n v="5.45E-2"/>
    <n v="1929.37"/>
    <n v="0"/>
    <d v="2025-05-0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5"/>
    <x v="0"/>
    <m/>
    <s v="SALARIED"/>
    <x v="62"/>
    <m/>
    <m/>
    <x v="4"/>
    <x v="0"/>
    <m/>
    <m/>
    <m/>
    <m/>
    <m/>
    <m/>
    <m/>
    <s v="50AUNS"/>
    <s v="BONUS"/>
    <n v="999999999"/>
    <m/>
    <m/>
    <m/>
    <m/>
    <m/>
    <s v="OTHER"/>
    <x v="9"/>
    <s v="WC"/>
    <x v="6"/>
    <m/>
    <n v="35401.33"/>
    <n v="7.0000000000000001E-3"/>
    <n v="247.81"/>
    <n v="0"/>
    <d v="2025-05-0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10"/>
    <x v="0"/>
    <m/>
    <s v="SALARIED"/>
    <x v="62"/>
    <m/>
    <m/>
    <x v="8"/>
    <x v="0"/>
    <m/>
    <m/>
    <m/>
    <m/>
    <m/>
    <m/>
    <m/>
    <s v="50AUNS"/>
    <s v="BONUS"/>
    <n v="999999999"/>
    <s v="50AUNS"/>
    <m/>
    <m/>
    <m/>
    <m/>
    <s v="OTHER"/>
    <x v="23"/>
    <s v="ACC"/>
    <x v="7"/>
    <s v="LSL"/>
    <n v="2.7833100000000002"/>
    <n v="223.74080000000001"/>
    <n v="622.74"/>
    <n v="0"/>
    <d v="2025-05-3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6"/>
    <x v="0"/>
    <m/>
    <s v="SALARIED"/>
    <x v="62"/>
    <m/>
    <m/>
    <x v="5"/>
    <x v="0"/>
    <m/>
    <m/>
    <m/>
    <m/>
    <m/>
    <m/>
    <m/>
    <s v="50AUNS"/>
    <s v="BONUS"/>
    <n v="999999999"/>
    <s v="50AUNS"/>
    <m/>
    <m/>
    <m/>
    <m/>
    <s v="OTHER"/>
    <x v="10"/>
    <s v="ACC"/>
    <x v="7"/>
    <s v="ANN"/>
    <n v="12.866669999999999"/>
    <n v="223.74087"/>
    <n v="2878.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410929999999993"/>
    <n v="1478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410929999999993"/>
    <n v="-22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1"/>
    <x v="0"/>
    <m/>
    <s v="SALARIED"/>
    <x v="5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20"/>
    <n v="452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1712.06"/>
    <n v="1712.0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548.44"/>
    <n v="9548.44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3"/>
    <x v="0"/>
    <m/>
    <s v="SALARIED"/>
    <x v="5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90000000000006"/>
    <n v="72.79000000000000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3"/>
    <x v="0"/>
    <m/>
    <s v="SALARIED"/>
    <x v="51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28.02"/>
    <n v="428.0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3"/>
    <x v="0"/>
    <m/>
    <s v="SALARIED"/>
    <x v="5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4.76"/>
    <n v="1814.7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4"/>
    <x v="0"/>
    <m/>
    <s v="SALARIED"/>
    <x v="5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096.07"/>
    <n v="5.45E-2"/>
    <n v="986.2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5"/>
    <x v="0"/>
    <m/>
    <s v="SALARIED"/>
    <x v="5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096.07"/>
    <n v="7.0000000000000001E-3"/>
    <n v="126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6"/>
    <x v="0"/>
    <m/>
    <s v="SALARIED"/>
    <x v="5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03.0518"/>
    <n v="1320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0.35424999999999"/>
    <n v="1677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0.35424999999999"/>
    <n v="-254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1"/>
    <x v="0"/>
    <m/>
    <s v="SALARIED"/>
    <x v="5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521"/>
    <n v="552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226.17"/>
    <n v="12226.1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3"/>
    <x v="0"/>
    <m/>
    <s v="SALARIED"/>
    <x v="5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2.63"/>
    <n v="82.6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3"/>
    <x v="0"/>
    <m/>
    <s v="SALARIED"/>
    <x v="5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40.92"/>
    <n v="2040.9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4"/>
    <x v="0"/>
    <m/>
    <s v="SALARIED"/>
    <x v="5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870.72"/>
    <n v="5.45E-2"/>
    <n v="1082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5"/>
    <x v="0"/>
    <m/>
    <s v="SALARIED"/>
    <x v="5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870.72"/>
    <n v="7.0000000000000001E-3"/>
    <n v="139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6"/>
    <x v="0"/>
    <m/>
    <s v="SALARIED"/>
    <x v="5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16.97293999999999"/>
    <n v="1499.2"/>
    <n v="0"/>
    <d v="2025-05-3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0"/>
    <x v="0"/>
    <m/>
    <s v="SALARIED"/>
    <x v="2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59918999999999"/>
    <n v="19495.38"/>
    <n v="22"/>
    <d v="2025-05-01T00:00:00"/>
    <d v="2025-05-30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0"/>
    <x v="0"/>
    <m/>
    <s v="SALARIED"/>
    <x v="2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59918999999999"/>
    <n v="-295.38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1"/>
    <x v="0"/>
    <m/>
    <s v="SALARIED"/>
    <x v="29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77"/>
    <n v="6777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645.17"/>
    <n v="13645.17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3"/>
    <x v="0"/>
    <m/>
    <s v="SALARIED"/>
    <x v="29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6"/>
    <n v="96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3"/>
    <x v="0"/>
    <m/>
    <s v="SALARIED"/>
    <x v="29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48.5500000000002"/>
    <n v="2348.5500000000002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4"/>
    <x v="0"/>
    <m/>
    <s v="SALARIED"/>
    <x v="29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866.720000000001"/>
    <n v="5.45E-2"/>
    <n v="1246.24"/>
    <n v="0"/>
    <d v="2025-05-0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5"/>
    <x v="0"/>
    <m/>
    <s v="SALARIED"/>
    <x v="29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866.720000000001"/>
    <n v="7.0000000000000001E-3"/>
    <n v="160.07"/>
    <n v="0"/>
    <d v="2025-05-0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10"/>
    <x v="0"/>
    <m/>
    <s v="SALARIED"/>
    <x v="29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5"/>
    <n v="135.90817000000001"/>
    <n v="378.28"/>
    <n v="0"/>
    <d v="2025-05-3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6"/>
    <x v="0"/>
    <m/>
    <s v="SALARIED"/>
    <x v="29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50000000001"/>
    <n v="135.90806000000001"/>
    <n v="1739.63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0"/>
    <x v="0"/>
    <m/>
    <s v="SALARIED"/>
    <x v="4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14"/>
    <n v="77.327939999999998"/>
    <n v="8815.39"/>
    <n v="15"/>
    <d v="2025-05-12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0"/>
    <x v="0"/>
    <m/>
    <s v="SALARIED"/>
    <x v="4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77.327939999999998"/>
    <n v="-195.91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0"/>
    <x v="0"/>
    <m/>
    <s v="SALARIED"/>
    <x v="49"/>
    <m/>
    <m/>
    <x v="0"/>
    <x v="0"/>
    <m/>
    <m/>
    <m/>
    <m/>
    <m/>
    <m/>
    <m/>
    <s v="30AUNS"/>
    <s v="BONUS"/>
    <n v="999999999"/>
    <s v="30AUNS"/>
    <m/>
    <m/>
    <m/>
    <m/>
    <s v="WORK"/>
    <x v="68"/>
    <s v="LEAVE"/>
    <x v="8"/>
    <s v="OTH"/>
    <n v="53.2"/>
    <n v="77.327939999999998"/>
    <n v="4113.8500000000004"/>
    <n v="7"/>
    <d v="2025-05-01T00:00:00"/>
    <d v="2025-05-09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1"/>
    <x v="0"/>
    <m/>
    <s v="SALARIED"/>
    <x v="4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186"/>
    <n v="4186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748.72"/>
    <n v="748.7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020.7800000000007"/>
    <n v="9020.7800000000007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3"/>
    <x v="0"/>
    <m/>
    <s v="SALARIED"/>
    <x v="4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3.67"/>
    <n v="63.67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3"/>
    <x v="0"/>
    <m/>
    <s v="SALARIED"/>
    <x v="49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374.36"/>
    <n v="374.36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3"/>
    <x v="0"/>
    <m/>
    <s v="SALARIED"/>
    <x v="4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04.88"/>
    <n v="1604.88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4"/>
    <x v="0"/>
    <m/>
    <s v="SALARIED"/>
    <x v="4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5998.41"/>
    <n v="5.45E-2"/>
    <n v="871.9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5"/>
    <x v="0"/>
    <m/>
    <s v="SALARIED"/>
    <x v="4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5998.41"/>
    <n v="7.0000000000000001E-3"/>
    <n v="111.99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6"/>
    <x v="0"/>
    <m/>
    <s v="SALARIED"/>
    <x v="4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90.133470000000003"/>
    <n v="1155.21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0.040490000000005"/>
    <n v="11710.77"/>
    <n v="22"/>
    <d v="2025-05-01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0.040490000000005"/>
    <n v="-177.44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8"/>
    <x v="0"/>
    <m/>
    <s v="SALARIED"/>
    <x v="11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180"/>
    <n v="1"/>
    <n v="180"/>
    <n v="0"/>
    <d v="2025-05-31T00:00:00"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16"/>
    <n v="3016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697.33"/>
    <n v="8697.33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3"/>
    <x v="0"/>
    <m/>
    <s v="SALARIED"/>
    <x v="1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7.67"/>
    <n v="57.67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3"/>
    <x v="0"/>
    <m/>
    <s v="SALARIED"/>
    <x v="1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26.33"/>
    <n v="1326.33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4"/>
    <x v="0"/>
    <m/>
    <s v="SALARIED"/>
    <x v="1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917.33"/>
    <n v="5.45E-2"/>
    <n v="703.99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5"/>
    <x v="0"/>
    <m/>
    <s v="SALARIED"/>
    <x v="1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917.33"/>
    <n v="7.0000000000000001E-3"/>
    <n v="90.42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6"/>
    <x v="0"/>
    <m/>
    <s v="SALARIED"/>
    <x v="1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"/>
    <n v="81.639179999999996"/>
    <n v="1046.3399999999999"/>
    <n v="0"/>
    <d v="2025-05-3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0"/>
    <x v="0"/>
    <m/>
    <s v="SALARIED"/>
    <x v="63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229.45344"/>
    <n v="38364.620000000003"/>
    <n v="22"/>
    <d v="2025-05-01T00:00:00"/>
    <d v="2025-05-30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0"/>
    <x v="0"/>
    <m/>
    <s v="SALARIED"/>
    <x v="63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229.45344"/>
    <n v="-581.29"/>
    <n v="-0.33329999999999999"/>
    <d v="2025-05-3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9"/>
    <x v="0"/>
    <m/>
    <s v="SALARIED"/>
    <x v="63"/>
    <m/>
    <m/>
    <x v="0"/>
    <x v="0"/>
    <m/>
    <m/>
    <m/>
    <m/>
    <m/>
    <m/>
    <m/>
    <s v="50AUNS"/>
    <s v="BONUS"/>
    <n v="999999999"/>
    <m/>
    <m/>
    <m/>
    <m/>
    <m/>
    <s v="ALLOWANCE"/>
    <x v="16"/>
    <s v="GM"/>
    <x v="1"/>
    <m/>
    <n v="1"/>
    <n v="1"/>
    <n v="10876.04"/>
    <n v="0"/>
    <d v="2025-05-31T00:00:00"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7"/>
    <x v="0"/>
    <m/>
    <s v="SALARIED"/>
    <s v="C0796"/>
    <m/>
    <m/>
    <m/>
    <m/>
    <s v="50AUNS"/>
    <s v="BONUS"/>
    <n v="999999999"/>
    <m/>
    <m/>
    <m/>
    <m/>
    <m/>
    <s v="DEDUCTION"/>
    <x v="20"/>
    <s v="GM"/>
    <x v="9"/>
    <m/>
    <n v="1"/>
    <n v="14180.67"/>
    <n v="14180.67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7"/>
    <x v="0"/>
    <m/>
    <s v="SALARIED"/>
    <s v="C0796"/>
    <m/>
    <m/>
    <m/>
    <m/>
    <s v="50AUNS"/>
    <s v="BONUS"/>
    <n v="999999999"/>
    <m/>
    <m/>
    <m/>
    <m/>
    <m/>
    <s v="DEDUCTION"/>
    <x v="21"/>
    <s v="GM"/>
    <x v="9"/>
    <m/>
    <n v="1"/>
    <n v="1322.42"/>
    <n v="1322.42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1"/>
    <x v="0"/>
    <m/>
    <m/>
    <m/>
    <m/>
    <m/>
    <m/>
    <n v="8"/>
    <s v="50AUNS"/>
    <s v="BONUS"/>
    <n v="999999999"/>
    <m/>
    <m/>
    <m/>
    <m/>
    <m/>
    <s v="DEDUCTION"/>
    <x v="70"/>
    <s v="SUPER"/>
    <x v="3"/>
    <m/>
    <n v="1"/>
    <n v="920.81"/>
    <n v="920.81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32235.47"/>
    <n v="32235.47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3"/>
    <x v="0"/>
    <m/>
    <s v="SALARIED"/>
    <x v="63"/>
    <m/>
    <m/>
    <x v="1"/>
    <x v="0"/>
    <m/>
    <m/>
    <m/>
    <m/>
    <m/>
    <m/>
    <n v="5"/>
    <s v="50AUNS"/>
    <s v="BONUS"/>
    <n v="999999999"/>
    <m/>
    <m/>
    <m/>
    <m/>
    <m/>
    <s v="DEDUCTION"/>
    <x v="40"/>
    <s v="SUPER"/>
    <x v="5"/>
    <m/>
    <n v="1"/>
    <n v="541.65"/>
    <n v="541.65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14"/>
    <x v="0"/>
    <m/>
    <s v="SALARIED"/>
    <x v="63"/>
    <m/>
    <m/>
    <x v="11"/>
    <x v="0"/>
    <m/>
    <m/>
    <m/>
    <m/>
    <m/>
    <m/>
    <n v="1"/>
    <s v="50AUNS"/>
    <s v="BONUS"/>
    <n v="999999999"/>
    <m/>
    <m/>
    <m/>
    <m/>
    <m/>
    <s v="DEDUCTION"/>
    <x v="41"/>
    <s v="SUPER"/>
    <x v="5"/>
    <m/>
    <n v="1"/>
    <n v="351.31"/>
    <n v="351.31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14"/>
    <x v="0"/>
    <m/>
    <s v="SALARIED"/>
    <x v="63"/>
    <m/>
    <m/>
    <x v="11"/>
    <x v="0"/>
    <m/>
    <m/>
    <m/>
    <m/>
    <m/>
    <m/>
    <n v="1"/>
    <s v="50AUNS"/>
    <s v="BONUS"/>
    <n v="999999999"/>
    <m/>
    <m/>
    <m/>
    <m/>
    <m/>
    <s v="DEDUCTION"/>
    <x v="42"/>
    <s v="SUPER"/>
    <x v="5"/>
    <m/>
    <n v="1"/>
    <n v="4040.03"/>
    <n v="4040.03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3"/>
    <x v="0"/>
    <m/>
    <s v="SALARIED"/>
    <x v="63"/>
    <m/>
    <m/>
    <x v="12"/>
    <x v="0"/>
    <m/>
    <m/>
    <m/>
    <m/>
    <m/>
    <m/>
    <n v="2"/>
    <s v="50AUNS"/>
    <s v="BONUS"/>
    <n v="999999999"/>
    <m/>
    <m/>
    <m/>
    <m/>
    <m/>
    <s v="DEDUCTION"/>
    <x v="43"/>
    <s v="SUPER"/>
    <x v="5"/>
    <m/>
    <n v="1"/>
    <n v="305.05"/>
    <n v="305.05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5"/>
    <x v="0"/>
    <m/>
    <s v="SALARIED"/>
    <x v="63"/>
    <m/>
    <m/>
    <x v="4"/>
    <x v="0"/>
    <m/>
    <m/>
    <m/>
    <m/>
    <m/>
    <m/>
    <m/>
    <s v="50AUNS"/>
    <s v="BONUS"/>
    <n v="999999999"/>
    <m/>
    <m/>
    <m/>
    <m/>
    <m/>
    <s v="OTHER"/>
    <x v="71"/>
    <s v="WC"/>
    <x v="6"/>
    <m/>
    <n v="37783.33"/>
    <n v="0"/>
    <n v="0"/>
    <n v="0"/>
    <d v="2025-05-0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5"/>
    <x v="0"/>
    <m/>
    <s v="SALARIED"/>
    <x v="63"/>
    <m/>
    <m/>
    <x v="4"/>
    <x v="0"/>
    <m/>
    <m/>
    <m/>
    <m/>
    <m/>
    <m/>
    <m/>
    <s v="50AUNS"/>
    <s v="BONUS"/>
    <n v="999999999"/>
    <m/>
    <m/>
    <m/>
    <m/>
    <m/>
    <s v="OTHER"/>
    <x v="72"/>
    <s v="WC"/>
    <x v="6"/>
    <m/>
    <n v="38630.03"/>
    <n v="0"/>
    <n v="0"/>
    <n v="0"/>
    <d v="2025-05-0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10"/>
    <x v="0"/>
    <m/>
    <s v="SALARIED"/>
    <x v="63"/>
    <m/>
    <m/>
    <x v="8"/>
    <x v="0"/>
    <m/>
    <m/>
    <m/>
    <m/>
    <m/>
    <m/>
    <m/>
    <s v="50AUNS"/>
    <s v="BONUS"/>
    <n v="999999999"/>
    <s v="50AUNS"/>
    <m/>
    <m/>
    <m/>
    <m/>
    <s v="OTHER"/>
    <x v="23"/>
    <s v="ACC"/>
    <x v="7"/>
    <s v="LSL"/>
    <n v="2.78335"/>
    <n v="267.45109000000002"/>
    <n v="744.41"/>
    <n v="0"/>
    <d v="2025-05-3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6"/>
    <x v="0"/>
    <m/>
    <s v="SALARIED"/>
    <x v="63"/>
    <m/>
    <m/>
    <x v="5"/>
    <x v="0"/>
    <m/>
    <m/>
    <m/>
    <m/>
    <m/>
    <m/>
    <m/>
    <s v="50AUNS"/>
    <s v="BONUS"/>
    <n v="999999999"/>
    <s v="50AUNS"/>
    <m/>
    <m/>
    <m/>
    <m/>
    <s v="OTHER"/>
    <x v="10"/>
    <s v="ACC"/>
    <x v="7"/>
    <s v="ANN"/>
    <n v="12.86666"/>
    <n v="267.45092"/>
    <n v="3441.2"/>
    <n v="0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0666700000000002"/>
    <n v="110.4251"/>
    <n v="559.48"/>
    <n v="0.66669999999999996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76"/>
    <n v="110.4251"/>
    <n v="-8392.31"/>
    <n v="-10"/>
    <d v="2025-04-01T00:00:00"/>
    <d v="2025-04-16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10.4251"/>
    <n v="5874.62"/>
    <n v="7"/>
    <d v="2025-04-01T00:00:00"/>
    <d v="2025-04-1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4.5999999999999996"/>
    <n v="110.4251"/>
    <n v="507.96"/>
    <n v="0.60529999999999995"/>
    <d v="2025-04-16T00:00:00"/>
    <d v="2025-04-16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5.0666700000000002"/>
    <n v="110.4251"/>
    <n v="-559.49"/>
    <n v="-0.66669999999999996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29.19999999999999"/>
    <n v="110.4251"/>
    <n v="14266.92"/>
    <n v="17"/>
    <d v="2025-05-02T00:00:00"/>
    <d v="2025-05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10.4251"/>
    <n v="279.75"/>
    <n v="0.33329999999999999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7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0.4251"/>
    <n v="1678.46"/>
    <n v="2"/>
    <d v="2025-04-14T00:00:00"/>
    <d v="2025-04-15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3"/>
    <n v="110.4251"/>
    <n v="331.28"/>
    <n v="0.3947"/>
    <d v="2025-04-16T00:00:00"/>
    <d v="2025-04-16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1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559.49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977.73"/>
    <n v="1"/>
    <n v="977.73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4286"/>
    <n v="4286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0678.91"/>
    <n v="10678.91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3"/>
    <x v="0"/>
    <m/>
    <s v="SALARIED"/>
    <x v="5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72.73"/>
    <n v="72.73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3"/>
    <x v="0"/>
    <m/>
    <s v="SALARIED"/>
    <x v="5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1720.96"/>
    <n v="1720.96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4"/>
    <x v="0"/>
    <m/>
    <s v="SALARIED"/>
    <x v="5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16758.599999999999"/>
    <n v="5.45E-2"/>
    <n v="913.34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5"/>
    <x v="0"/>
    <m/>
    <s v="SALARIED"/>
    <x v="5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16758.599999999999"/>
    <n v="7.0000000000000001E-3"/>
    <n v="117.31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6"/>
    <x v="0"/>
    <m/>
    <s v="SALARIED"/>
    <x v="5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7.7571899999999996"/>
    <n v="128.71154999999999"/>
    <n v="998.44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05.01012"/>
    <n v="-2394.23"/>
    <n v="-3"/>
    <d v="2025-04-28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05.01012"/>
    <n v="-10375"/>
    <n v="-13"/>
    <d v="2025-04-01T00:00:00"/>
    <d v="2025-04-17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45.6"/>
    <n v="105.01012"/>
    <n v="4788.46"/>
    <n v="6"/>
    <d v="2025-04-01T00:00:00"/>
    <d v="2025-04-08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05.01012"/>
    <n v="3192.31"/>
    <n v="4"/>
    <d v="2025-04-14T00:00:00"/>
    <d v="2025-04-17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05.01012"/>
    <n v="1596.15"/>
    <n v="2"/>
    <d v="2025-04-29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5.01012"/>
    <n v="17557.689999999999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5.01012"/>
    <n v="-266.02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22.8"/>
    <n v="105.01012"/>
    <n v="2394.23"/>
    <n v="3"/>
    <d v="2025-04-09T00:00:00"/>
    <d v="2025-04-1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7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05.01012"/>
    <n v="798.08"/>
    <n v="1"/>
    <d v="2025-04-28T00:00:00"/>
    <d v="2025-04-28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1"/>
    <x v="0"/>
    <m/>
    <s v="SALARIED"/>
    <x v="6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404"/>
    <n v="5404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016.75"/>
    <n v="1016.75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093.09"/>
    <n v="12093.0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3"/>
    <x v="0"/>
    <m/>
    <s v="SALARIED"/>
    <x v="6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6.46"/>
    <n v="86.46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3"/>
    <x v="0"/>
    <m/>
    <s v="SALARIED"/>
    <x v="64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08.38"/>
    <n v="508.3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3"/>
    <x v="0"/>
    <m/>
    <s v="SALARIED"/>
    <x v="6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29.09"/>
    <n v="2129.0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4"/>
    <x v="0"/>
    <m/>
    <s v="SALARIED"/>
    <x v="6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237.77"/>
    <n v="5.45E-2"/>
    <n v="1157.46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5"/>
    <x v="0"/>
    <m/>
    <s v="SALARIED"/>
    <x v="6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237.77"/>
    <n v="7.0000000000000001E-3"/>
    <n v="148.66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10"/>
    <x v="0"/>
    <m/>
    <s v="SALARIED"/>
    <x v="6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7"/>
    <n v="122.39985"/>
    <n v="338.64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6"/>
    <x v="0"/>
    <m/>
    <s v="SALARIED"/>
    <x v="6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86949999999999"/>
    <n v="122.39977"/>
    <n v="1442.72"/>
    <n v="0"/>
    <d v="2025-05-3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0"/>
    <x v="0"/>
    <m/>
    <s v="SALARIED"/>
    <x v="6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6.589070000000007"/>
    <n v="14477.69"/>
    <n v="22"/>
    <d v="2025-05-01T00:00:00"/>
    <d v="2025-05-30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0"/>
    <x v="0"/>
    <m/>
    <s v="SALARIED"/>
    <x v="6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6.589070000000007"/>
    <n v="-219.36"/>
    <n v="-0.33329999999999999"/>
    <d v="2025-05-3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1"/>
    <x v="0"/>
    <m/>
    <s v="SALARIED"/>
    <x v="6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485"/>
    <n v="4485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995.5"/>
    <n v="10995.5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3"/>
    <x v="0"/>
    <m/>
    <s v="SALARIED"/>
    <x v="6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1.290000000000006"/>
    <n v="71.290000000000006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3"/>
    <x v="0"/>
    <m/>
    <s v="SALARIED"/>
    <x v="6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80.26"/>
    <n v="1780.26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4"/>
    <x v="0"/>
    <m/>
    <s v="SALARIED"/>
    <x v="6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332.05"/>
    <n v="5.45E-2"/>
    <n v="944.6"/>
    <n v="0"/>
    <d v="2025-05-0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5"/>
    <x v="0"/>
    <m/>
    <s v="SALARIED"/>
    <x v="6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332.05"/>
    <n v="7.0000000000000001E-3"/>
    <n v="121.32"/>
    <n v="0"/>
    <d v="2025-05-0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10"/>
    <x v="0"/>
    <m/>
    <s v="SALARIED"/>
    <x v="61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2699999999999"/>
    <n v="100.92805"/>
    <n v="280.91000000000003"/>
    <n v="0"/>
    <d v="2025-05-3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6"/>
    <x v="0"/>
    <m/>
    <s v="SALARIED"/>
    <x v="6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89999999999"/>
    <n v="100.92821000000001"/>
    <n v="1291.8800000000001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5.779349999999994"/>
    <n v="2607.69"/>
    <n v="4"/>
    <d v="2025-05-01T00:00:00"/>
    <d v="2025-05-06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85.779349999999994"/>
    <n v="3259.62"/>
    <n v="5"/>
    <d v="2025-05-08T00:00:00"/>
    <d v="2025-05-14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.5999999999999996"/>
    <n v="85.779349999999994"/>
    <n v="394.59"/>
    <n v="0.60529999999999995"/>
    <d v="2025-05-15T00:00:00"/>
    <d v="2025-05-15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83.6"/>
    <n v="85.779349999999994"/>
    <n v="7171.15"/>
    <n v="11"/>
    <d v="2025-05-16T00:00:00"/>
    <d v="2025-05-30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779349999999994"/>
    <n v="-217.31"/>
    <n v="-0.33329999999999999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5.779349999999994"/>
    <n v="651.91999999999996"/>
    <n v="1"/>
    <d v="2025-05-07T00:00:00"/>
    <d v="2025-05-0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3"/>
    <n v="85.779349999999994"/>
    <n v="257.33999999999997"/>
    <n v="0.3947"/>
    <d v="2025-05-15T00:00:00"/>
    <d v="2025-05-15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56"/>
    <n v="3956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64"/>
    <s v="FINAN"/>
    <x v="10"/>
    <m/>
    <n v="1"/>
    <n v="88.47"/>
    <n v="88.4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80.530000000001"/>
    <n v="10080.530000000001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3"/>
    <x v="0"/>
    <m/>
    <s v="SALARIED"/>
    <x v="3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.63"/>
    <n v="70.63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3"/>
    <x v="0"/>
    <m/>
    <s v="SALARIED"/>
    <x v="3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24.38"/>
    <n v="1624.38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4"/>
    <x v="0"/>
    <m/>
    <s v="SALARIED"/>
    <x v="3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20.01"/>
    <n v="5.45E-2"/>
    <n v="862.19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5"/>
    <x v="0"/>
    <m/>
    <s v="SALARIED"/>
    <x v="3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20.01"/>
    <n v="7.0000000000000001E-3"/>
    <n v="110.74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6"/>
    <x v="0"/>
    <m/>
    <s v="SALARIED"/>
    <x v="3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"/>
    <n v="99.984380000000002"/>
    <n v="1279.8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5.0666700000000002"/>
    <n v="176.21457000000001"/>
    <n v="-892.81"/>
    <n v="-0.66669999999999996"/>
    <d v="2025-03-31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159.6"/>
    <n v="176.21457000000001"/>
    <n v="-28123.85"/>
    <n v="-21"/>
    <d v="2025-03-03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36.80000000000001"/>
    <n v="176.21457000000001"/>
    <n v="24106.15"/>
    <n v="18"/>
    <d v="2025-03-03T00:00:00"/>
    <d v="2025-03-26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7.6"/>
    <n v="176.21457000000001"/>
    <n v="1339.23"/>
    <n v="1"/>
    <d v="2025-03-31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5.0666700000000002"/>
    <n v="176.21457000000001"/>
    <n v="892.82"/>
    <n v="0.66669999999999996"/>
    <d v="2025-03-31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76.21457000000001"/>
    <n v="29463.08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76.21457000000001"/>
    <n v="-446.41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7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15.2"/>
    <n v="176.21457000000001"/>
    <n v="2678.46"/>
    <n v="2"/>
    <d v="2025-03-27T00:00:00"/>
    <d v="2025-03-28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9"/>
    <x v="0"/>
    <m/>
    <s v="SALARIED"/>
    <x v="64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1"/>
    <n v="1"/>
    <n v="864.84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9"/>
    <x v="0"/>
    <m/>
    <s v="SALARIED"/>
    <x v="64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3329.05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9"/>
    <x v="0"/>
    <m/>
    <s v="SALARIED"/>
    <x v="64"/>
    <m/>
    <m/>
    <x v="0"/>
    <x v="0"/>
    <m/>
    <m/>
    <m/>
    <m/>
    <m/>
    <m/>
    <m/>
    <s v="41AUNS"/>
    <s v="BONUS"/>
    <n v="999999999"/>
    <m/>
    <m/>
    <m/>
    <m/>
    <m/>
    <s v="ALLOWANCE"/>
    <x v="50"/>
    <s v="GM"/>
    <x v="1"/>
    <m/>
    <n v="1"/>
    <n v="1"/>
    <n v="1540.75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7"/>
    <x v="0"/>
    <m/>
    <s v="SALARIED"/>
    <s v="C0708"/>
    <m/>
    <m/>
    <m/>
    <m/>
    <s v="41AUNS"/>
    <s v="BONUS"/>
    <n v="999999999"/>
    <m/>
    <m/>
    <m/>
    <m/>
    <m/>
    <s v="DEDUCTION"/>
    <x v="21"/>
    <s v="GM"/>
    <x v="9"/>
    <m/>
    <n v="1"/>
    <n v="1015.58"/>
    <n v="1015.58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7"/>
    <x v="0"/>
    <m/>
    <s v="SALARIED"/>
    <s v="C0708"/>
    <m/>
    <m/>
    <m/>
    <m/>
    <s v="41AUNS"/>
    <s v="BONUS"/>
    <n v="999999999"/>
    <m/>
    <m/>
    <m/>
    <m/>
    <m/>
    <s v="DEDUCTION"/>
    <x v="20"/>
    <s v="GM"/>
    <x v="9"/>
    <m/>
    <n v="1"/>
    <n v="10235.67"/>
    <n v="10235.67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3500.06"/>
    <n v="23500.06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3"/>
    <x v="0"/>
    <m/>
    <s v="SALARIED"/>
    <x v="64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45.08000000000001"/>
    <n v="145.08000000000001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3"/>
    <x v="0"/>
    <m/>
    <s v="SALARIED"/>
    <x v="64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336.92"/>
    <n v="3336.92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4"/>
    <x v="0"/>
    <m/>
    <s v="SALARIED"/>
    <x v="64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2498.67"/>
    <n v="5.45E-2"/>
    <n v="1771.18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5"/>
    <x v="0"/>
    <m/>
    <s v="SALARIED"/>
    <x v="64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2498.67"/>
    <n v="7.0000000000000001E-3"/>
    <n v="227.49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10"/>
    <x v="0"/>
    <m/>
    <s v="SALARIED"/>
    <x v="64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600000000001"/>
    <n v="205.39563000000001"/>
    <n v="571.69000000000005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6"/>
    <x v="0"/>
    <m/>
    <s v="SALARIED"/>
    <x v="64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0.707140000000001"/>
    <n v="205.39565999999999"/>
    <n v="2199.19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514169999999993"/>
    <n v="1413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514169999999993"/>
    <n v="-214.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74"/>
    <n v="3874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42.67"/>
    <n v="10042.67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3"/>
    <x v="0"/>
    <m/>
    <s v="SALARIED"/>
    <x v="2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58"/>
    <n v="69.58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3"/>
    <x v="0"/>
    <m/>
    <s v="SALARIED"/>
    <x v="2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0.42"/>
    <n v="1600.4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4"/>
    <x v="0"/>
    <m/>
    <s v="SALARIED"/>
    <x v="2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586.67"/>
    <n v="5.45E-2"/>
    <n v="849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5"/>
    <x v="0"/>
    <m/>
    <s v="SALARIED"/>
    <x v="2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586.67"/>
    <n v="7.0000000000000001E-3"/>
    <n v="109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6"/>
    <x v="0"/>
    <m/>
    <s v="SALARIED"/>
    <x v="2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1"/>
    <n v="98.509680000000003"/>
    <n v="1262.5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8.69433000000001"/>
    <n v="2151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8.69433000000001"/>
    <n v="-326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3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696"/>
    <n v="769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9"/>
    <s v="SUPER"/>
    <x v="3"/>
    <m/>
    <n v="1"/>
    <n v="678.65"/>
    <n v="678.6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679.19"/>
    <n v="14679.1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3"/>
    <x v="0"/>
    <m/>
    <s v="SALARIED"/>
    <x v="14"/>
    <m/>
    <m/>
    <x v="1"/>
    <x v="0"/>
    <m/>
    <m/>
    <m/>
    <m/>
    <m/>
    <m/>
    <n v="5"/>
    <s v="31AUNS"/>
    <s v="BONUS"/>
    <n v="999999999"/>
    <m/>
    <m/>
    <m/>
    <m/>
    <m/>
    <s v="DEDUCTION"/>
    <x v="40"/>
    <s v="SUPER"/>
    <x v="5"/>
    <m/>
    <n v="1"/>
    <n v="339.32"/>
    <n v="339.3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4"/>
    <x v="0"/>
    <m/>
    <s v="SALARIED"/>
    <x v="14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175.84"/>
    <n v="175.8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4"/>
    <x v="0"/>
    <m/>
    <s v="SALARIED"/>
    <x v="14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2022.21"/>
    <n v="2022.2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3"/>
    <x v="0"/>
    <m/>
    <s v="SALARIED"/>
    <x v="14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628.98"/>
    <n v="628.9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022.14"/>
    <n v="5.45E-2"/>
    <n v="1309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022.14"/>
    <n v="7.0000000000000001E-3"/>
    <n v="168.1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0"/>
    <x v="0"/>
    <m/>
    <s v="SALARIED"/>
    <x v="1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50.00592"/>
    <n v="417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1"/>
    <n v="150.0061"/>
    <n v="1930.07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0"/>
    <x v="0"/>
    <m/>
    <s v="SALARIED"/>
    <x v="2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1.2"/>
    <n v="88.410929999999993"/>
    <n v="8063.08"/>
    <n v="12"/>
    <d v="2025-05-01T00:00:00"/>
    <d v="2025-05-16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0"/>
    <x v="0"/>
    <m/>
    <s v="SALARIED"/>
    <x v="2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410929999999993"/>
    <n v="-223.98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0"/>
    <x v="0"/>
    <m/>
    <s v="SALARIED"/>
    <x v="29"/>
    <m/>
    <m/>
    <x v="0"/>
    <x v="0"/>
    <m/>
    <m/>
    <m/>
    <m/>
    <m/>
    <m/>
    <m/>
    <s v="30AUNS"/>
    <s v="BONUS"/>
    <n v="999999999"/>
    <s v="30AUNS"/>
    <m/>
    <m/>
    <m/>
    <m/>
    <s v="WORK"/>
    <x v="59"/>
    <s v="LEAVE"/>
    <x v="8"/>
    <s v="PARENT"/>
    <n v="76"/>
    <n v="88.410929999999993"/>
    <n v="6719.23"/>
    <n v="10"/>
    <d v="2025-05-19T00:00:00"/>
    <d v="2025-05-30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1"/>
    <x v="0"/>
    <m/>
    <s v="SALARIED"/>
    <x v="2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02"/>
    <n v="4602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78.5"/>
    <n v="11178.5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3"/>
    <x v="0"/>
    <m/>
    <s v="SALARIED"/>
    <x v="2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90000000000006"/>
    <n v="72.790000000000006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3"/>
    <x v="0"/>
    <m/>
    <s v="SALARIED"/>
    <x v="2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4.76"/>
    <n v="1814.76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4"/>
    <x v="0"/>
    <m/>
    <s v="SALARIED"/>
    <x v="2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68.05"/>
    <n v="5.45E-2"/>
    <n v="962.91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5"/>
    <x v="0"/>
    <m/>
    <s v="SALARIED"/>
    <x v="2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68.05"/>
    <n v="7.0000000000000001E-3"/>
    <n v="123.68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6"/>
    <x v="0"/>
    <m/>
    <s v="SALARIED"/>
    <x v="2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03.0518"/>
    <n v="1320.78"/>
    <n v="0"/>
    <d v="2025-05-3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0"/>
    <x v="0"/>
    <m/>
    <s v="SALARIED"/>
    <x v="65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167.2"/>
    <n v="224.13968"/>
    <n v="37476.15"/>
    <n v="22"/>
    <d v="2025-05-01T00:00:00"/>
    <d v="2025-05-30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0"/>
    <x v="0"/>
    <m/>
    <s v="SALARIED"/>
    <x v="65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2.5333299999999999"/>
    <n v="224.13968"/>
    <n v="-567.82000000000005"/>
    <n v="-0.33329999999999999"/>
    <d v="2025-05-3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16"/>
    <s v="GM"/>
    <x v="1"/>
    <m/>
    <n v="1"/>
    <n v="1"/>
    <n v="8392.24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17"/>
    <s v="GM"/>
    <x v="1"/>
    <m/>
    <n v="1"/>
    <n v="1"/>
    <n v="1088.5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50"/>
    <s v="GM"/>
    <x v="1"/>
    <m/>
    <n v="1"/>
    <n v="1"/>
    <n v="3786.09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51"/>
    <s v="GM"/>
    <x v="1"/>
    <m/>
    <n v="1"/>
    <n v="1"/>
    <n v="1672.08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0"/>
    <x v="0"/>
    <m/>
    <m/>
    <m/>
    <m/>
    <m/>
    <m/>
    <m/>
    <s v="5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7"/>
    <x v="0"/>
    <m/>
    <s v="SALARIED"/>
    <s v="C0787"/>
    <m/>
    <m/>
    <m/>
    <m/>
    <s v="51AUNS"/>
    <s v="BONUS"/>
    <n v="999999999"/>
    <m/>
    <m/>
    <m/>
    <m/>
    <m/>
    <s v="DEDUCTION"/>
    <x v="21"/>
    <s v="GM"/>
    <x v="9"/>
    <m/>
    <n v="1"/>
    <n v="1291.79"/>
    <n v="1291.79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7"/>
    <x v="0"/>
    <m/>
    <s v="SALARIED"/>
    <s v="C0787"/>
    <m/>
    <m/>
    <m/>
    <m/>
    <s v="51AUNS"/>
    <s v="BONUS"/>
    <n v="999999999"/>
    <m/>
    <m/>
    <m/>
    <m/>
    <m/>
    <s v="DEDUCTION"/>
    <x v="20"/>
    <s v="GM"/>
    <x v="9"/>
    <m/>
    <n v="1"/>
    <n v="13786.92"/>
    <n v="13786.92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2"/>
    <x v="0"/>
    <m/>
    <m/>
    <m/>
    <m/>
    <m/>
    <m/>
    <m/>
    <s v="51AUNS"/>
    <s v="BONUS"/>
    <n v="999999999"/>
    <m/>
    <m/>
    <m/>
    <m/>
    <m/>
    <s v="DEDUCTION"/>
    <x v="4"/>
    <m/>
    <x v="4"/>
    <m/>
    <n v="1"/>
    <n v="36768.53"/>
    <n v="36768.53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3"/>
    <x v="0"/>
    <m/>
    <s v="SALARIED"/>
    <x v="65"/>
    <m/>
    <m/>
    <x v="1"/>
    <x v="0"/>
    <m/>
    <m/>
    <m/>
    <m/>
    <m/>
    <m/>
    <n v="4"/>
    <s v="51AUNS"/>
    <s v="BONUS"/>
    <n v="999999999"/>
    <m/>
    <m/>
    <m/>
    <m/>
    <m/>
    <s v="DEDUCTION"/>
    <x v="5"/>
    <s v="SUPER"/>
    <x v="5"/>
    <m/>
    <n v="1"/>
    <n v="184.54"/>
    <n v="184.54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3"/>
    <x v="0"/>
    <m/>
    <s v="SALARIED"/>
    <x v="65"/>
    <m/>
    <m/>
    <x v="1"/>
    <x v="0"/>
    <m/>
    <m/>
    <m/>
    <m/>
    <m/>
    <n v="0"/>
    <n v="3"/>
    <s v="51AUNS"/>
    <s v="BONUS"/>
    <n v="999999999"/>
    <m/>
    <m/>
    <m/>
    <m/>
    <m/>
    <s v="DEDUCTION"/>
    <x v="7"/>
    <s v="SUPER"/>
    <x v="5"/>
    <m/>
    <n v="1"/>
    <n v="4244.46"/>
    <n v="4244.46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5"/>
    <x v="0"/>
    <m/>
    <s v="SALARIED"/>
    <x v="65"/>
    <m/>
    <m/>
    <x v="4"/>
    <x v="0"/>
    <m/>
    <m/>
    <m/>
    <m/>
    <m/>
    <m/>
    <m/>
    <s v="51AUNS"/>
    <s v="BONUS"/>
    <n v="999999999"/>
    <m/>
    <m/>
    <m/>
    <m/>
    <m/>
    <s v="OTHER"/>
    <x v="71"/>
    <s v="WC"/>
    <x v="6"/>
    <m/>
    <n v="36908.33"/>
    <n v="0"/>
    <n v="0"/>
    <n v="0"/>
    <d v="2025-05-0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5"/>
    <x v="0"/>
    <m/>
    <s v="SALARIED"/>
    <x v="65"/>
    <m/>
    <m/>
    <x v="4"/>
    <x v="0"/>
    <m/>
    <m/>
    <m/>
    <m/>
    <m/>
    <m/>
    <m/>
    <s v="51AUNS"/>
    <s v="BONUS"/>
    <n v="999999999"/>
    <m/>
    <m/>
    <m/>
    <m/>
    <m/>
    <s v="OTHER"/>
    <x v="72"/>
    <s v="WC"/>
    <x v="6"/>
    <m/>
    <n v="41337.33"/>
    <n v="0"/>
    <n v="0"/>
    <n v="0"/>
    <d v="2025-05-0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10"/>
    <x v="0"/>
    <m/>
    <s v="SALARIED"/>
    <x v="65"/>
    <m/>
    <m/>
    <x v="8"/>
    <x v="0"/>
    <m/>
    <m/>
    <m/>
    <m/>
    <m/>
    <m/>
    <m/>
    <s v="51AUNS"/>
    <s v="BONUS"/>
    <n v="999999999"/>
    <s v="51AUNS"/>
    <m/>
    <m/>
    <m/>
    <m/>
    <s v="OTHER"/>
    <x v="23"/>
    <s v="ACC"/>
    <x v="7"/>
    <s v="LSL"/>
    <n v="2.78335"/>
    <n v="261.25711999999999"/>
    <n v="727.17"/>
    <n v="0"/>
    <d v="2025-05-3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6"/>
    <x v="0"/>
    <m/>
    <s v="SALARIED"/>
    <x v="65"/>
    <m/>
    <m/>
    <x v="5"/>
    <x v="0"/>
    <m/>
    <m/>
    <m/>
    <m/>
    <m/>
    <m/>
    <m/>
    <s v="51AUNS"/>
    <s v="BONUS"/>
    <n v="999999999"/>
    <s v="51AUNS"/>
    <m/>
    <m/>
    <m/>
    <m/>
    <s v="OTHER"/>
    <x v="10"/>
    <s v="ACC"/>
    <x v="7"/>
    <s v="ANN"/>
    <n v="12.866669999999999"/>
    <n v="261.25718999999998"/>
    <n v="3361.5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74.291499999999999"/>
    <n v="188.19"/>
    <n v="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.2"/>
    <n v="74.291499999999999"/>
    <n v="-1129.23"/>
    <n v="-2"/>
    <d v="2025-04-29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4.291499999999999"/>
    <n v="564.62"/>
    <n v="1"/>
    <d v="2025-04-29T00:00:00"/>
    <d v="2025-04-29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291499999999999"/>
    <n v="-188.2"/>
    <n v="-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4.291499999999999"/>
    <n v="12421.54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291499999999999"/>
    <n v="-188.21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74.291499999999999"/>
    <n v="564.62"/>
    <n v="1"/>
    <d v="2025-04-30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938"/>
    <n v="2938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19.32"/>
    <n v="719.32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576.01"/>
    <n v="8576.01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3"/>
    <x v="0"/>
    <m/>
    <s v="SALARIED"/>
    <x v="1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1.17"/>
    <n v="61.17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3"/>
    <x v="0"/>
    <m/>
    <s v="SALARIED"/>
    <x v="17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59.66"/>
    <n v="359.66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3"/>
    <x v="0"/>
    <m/>
    <s v="SALARIED"/>
    <x v="1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06.83"/>
    <n v="1406.83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4"/>
    <x v="0"/>
    <m/>
    <s v="SALARIED"/>
    <x v="1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060.99"/>
    <n v="5.45E-2"/>
    <n v="766.32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5"/>
    <x v="0"/>
    <m/>
    <s v="SALARIED"/>
    <x v="1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060.99"/>
    <n v="7.0000000000000001E-3"/>
    <n v="98.4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6"/>
    <x v="0"/>
    <m/>
    <s v="SALARIED"/>
    <x v="1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8"/>
    <n v="86.594179999999994"/>
    <n v="1109.8499999999999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9.19999999999999"/>
    <n v="94.129549999999995"/>
    <n v="12161.54"/>
    <n v="17"/>
    <d v="2025-05-01T00:00:00"/>
    <d v="2025-05-29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94.129549999999995"/>
    <n v="238.46"/>
    <n v="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466.67"/>
    <n v="1"/>
    <n v="1466.67"/>
    <n v="0"/>
    <d v="2025-05-31T00:00:00"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57"/>
    <n v="3857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09.67"/>
    <n v="10009.67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"/>
    <n v="62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26"/>
    <n v="1426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57"/>
    <s v="PRT"/>
    <x v="6"/>
    <m/>
    <n v="15354.67"/>
    <n v="5.8000000000000003E-2"/>
    <n v="890.57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58"/>
    <s v="WC"/>
    <x v="6"/>
    <m/>
    <n v="15354.67"/>
    <n v="7.0000000000000001E-3"/>
    <n v="107.48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9.8999900000000007"/>
    <n v="109.77385"/>
    <n v="1086.76"/>
    <n v="0"/>
    <d v="2025-05-3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7.6"/>
    <n v="1.0000000000000001E-5"/>
    <n v="-615.38"/>
    <n v="-1"/>
    <d v="2025-03-31T00:00:00"/>
    <d v="2025-03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0.15"/>
    <n v="1.0000000000000001E-5"/>
    <n v="-12.15"/>
    <n v="-1.9699999999999999E-2"/>
    <d v="2025-03-31T00:00:00"/>
    <d v="2025-03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5.0666700000000002"/>
    <n v="80.97166"/>
    <n v="410.26"/>
    <n v="0.66669999999999996"/>
    <d v="2025-04-30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45.6"/>
    <n v="80.97166"/>
    <n v="-3692.31"/>
    <n v="-6"/>
    <d v="2025-04-22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-7.6"/>
    <n v="80.97166"/>
    <n v="-615.38"/>
    <n v="-1"/>
    <d v="2025-04-21T00:00:00"/>
    <d v="2025-04-2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83.6"/>
    <n v="80.97166"/>
    <n v="-6769.23"/>
    <n v="-11"/>
    <d v="2025-04-01T00:00:00"/>
    <d v="2025-04-17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80.97166"/>
    <n v="1846.15"/>
    <n v="3"/>
    <d v="2025-04-28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0.85"/>
    <n v="80.97166"/>
    <n v="-68.83"/>
    <n v="-0.1118"/>
    <d v="2025-04-30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9.19999999999999"/>
    <n v="80.97166"/>
    <n v="10461.540000000001"/>
    <n v="17"/>
    <d v="2025-05-01T00:00:00"/>
    <d v="2025-05-29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80.97166"/>
    <n v="205.13"/>
    <n v="0.33329999999999999"/>
    <d v="2025-05-3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-86.274709999999999"/>
    <n v="1"/>
    <n v="-86.27"/>
    <n v="0"/>
    <d v="2025-03-31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-1466.67"/>
    <n v="1"/>
    <n v="-1466.67"/>
    <n v="0"/>
    <d v="2025-04-30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244.44499999999999"/>
    <n v="1"/>
    <n v="244.45"/>
    <n v="0"/>
    <d v="2025-04-30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466.67"/>
    <n v="1"/>
    <n v="1466.67"/>
    <n v="0"/>
    <d v="2025-05-31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307.98"/>
    <n v="1307.98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3.33"/>
    <n v="53.33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3"/>
    <x v="0"/>
    <m/>
    <s v="SALARIED"/>
    <x v="18"/>
    <m/>
    <m/>
    <x v="1"/>
    <x v="0"/>
    <m/>
    <m/>
    <m/>
    <m/>
    <m/>
    <n v="-1094.44"/>
    <n v="3"/>
    <s v="26AUSA"/>
    <s v="BONUS"/>
    <n v="999999999"/>
    <m/>
    <m/>
    <m/>
    <m/>
    <m/>
    <s v="DEDUCTION"/>
    <x v="7"/>
    <s v="SUPER"/>
    <x v="5"/>
    <m/>
    <n v="1"/>
    <n v="132.22999999999999"/>
    <n v="132.22999999999999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13"/>
    <s v="PRT"/>
    <x v="6"/>
    <m/>
    <n v="1493.54"/>
    <n v="4.9500000000000002E-2"/>
    <n v="73.930000000000007"/>
    <n v="0"/>
    <d v="2025-05-0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14"/>
    <s v="WC"/>
    <x v="6"/>
    <m/>
    <n v="1493.54"/>
    <n v="7.0000000000000001E-3"/>
    <n v="10.45"/>
    <n v="0"/>
    <d v="2025-05-0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0.5333"/>
    <n v="93.943370000000002"/>
    <n v="50.1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59.210529999999999"/>
    <n v="6750"/>
    <n v="15"/>
    <d v="2025-05-01T00:00:00"/>
    <d v="2025-05-2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.6"/>
    <n v="59.210529999999999"/>
    <n v="213.16"/>
    <n v="0.47370000000000001"/>
    <d v="2025-05-22T00:00:00"/>
    <d v="2025-05-22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59.210529999999999"/>
    <n v="2700"/>
    <n v="6"/>
    <d v="2025-05-23T00:00:00"/>
    <d v="2025-05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9.210529999999999"/>
    <n v="-150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4"/>
    <n v="59.210529999999999"/>
    <n v="236.84"/>
    <n v="0.52629999999999999"/>
    <d v="2025-05-22T00:00:00"/>
    <d v="2025-05-22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838"/>
    <n v="2838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912"/>
    <n v="6912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8.75"/>
    <n v="48.75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21.25"/>
    <n v="1121.25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920"/>
    <n v="5.45E-2"/>
    <n v="595.1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920"/>
    <n v="7.0000000000000001E-3"/>
    <n v="76.4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24836"/>
    <n v="69.015770000000003"/>
    <n v="845.33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0.27328"/>
    <n v="2290.38"/>
    <n v="5"/>
    <d v="2025-05-01T00:00:00"/>
    <d v="2025-05-07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60.27328"/>
    <n v="5496.92"/>
    <n v="12"/>
    <d v="2025-05-12T00:00:00"/>
    <d v="2025-05-27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7328"/>
    <n v="-152.68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60.27328"/>
    <n v="916.15"/>
    <n v="2"/>
    <d v="2025-05-08T00:00:00"/>
    <d v="2025-05-09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22.8"/>
    <n v="60.27328"/>
    <n v="1374.23"/>
    <n v="3"/>
    <d v="2025-05-28T00:00:00"/>
    <d v="2025-05-30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11"/>
    <x v="0"/>
    <m/>
    <s v="SALARIED"/>
    <x v="10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763.46"/>
    <n v="0"/>
    <d v="2025-05-31T00:00:00"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67"/>
    <n v="2167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994.54"/>
    <n v="6994.54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63"/>
    <n v="49.63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53.58"/>
    <n v="1053.58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264.75"/>
    <n v="5.45E-2"/>
    <n v="559.42999999999995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264.75"/>
    <n v="7.0000000000000001E-3"/>
    <n v="71.84999999999999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10"/>
    <x v="0"/>
    <m/>
    <s v="SALARIED"/>
    <x v="10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99999999998"/>
    <n v="70.254639999999995"/>
    <n v="194.37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4178800000000003"/>
    <n v="70.254570000000001"/>
    <n v="521.14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0"/>
    <x v="0"/>
    <m/>
    <s v="SALARIED"/>
    <x v="6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4.55466"/>
    <n v="17481.54"/>
    <n v="22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0"/>
    <x v="0"/>
    <m/>
    <s v="SALARIED"/>
    <x v="6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4.55466"/>
    <n v="-264.87"/>
    <n v="-0.33329999999999999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1"/>
    <x v="0"/>
    <m/>
    <s v="SALARIED"/>
    <x v="6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850"/>
    <n v="5850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588.84"/>
    <n v="12588.84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3"/>
    <x v="0"/>
    <m/>
    <s v="SALARIED"/>
    <x v="6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6.08"/>
    <n v="86.08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3"/>
    <x v="0"/>
    <m/>
    <s v="SALARIED"/>
    <x v="6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20.4699999999998"/>
    <n v="2120.4699999999998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4"/>
    <x v="0"/>
    <m/>
    <s v="SALARIED"/>
    <x v="6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645.39"/>
    <n v="5.45E-2"/>
    <n v="1125.17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5"/>
    <x v="0"/>
    <m/>
    <s v="SALARIED"/>
    <x v="6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645.39"/>
    <n v="7.0000000000000001E-3"/>
    <n v="144.52000000000001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10"/>
    <x v="0"/>
    <m/>
    <s v="SALARIED"/>
    <x v="6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999999999999"/>
    <n v="121.86893999999999"/>
    <n v="339.21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6"/>
    <x v="0"/>
    <m/>
    <s v="SALARIED"/>
    <x v="6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8"/>
    <n v="121.86893999999999"/>
    <n v="1559.92"/>
    <n v="0"/>
    <d v="2025-05-3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0"/>
    <x v="0"/>
    <m/>
    <s v="SALARIED"/>
    <x v="6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6.487849999999995"/>
    <n v="14460.77"/>
    <n v="22"/>
    <d v="2025-05-01T00:00:00"/>
    <d v="2025-05-30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0"/>
    <x v="0"/>
    <m/>
    <s v="SALARIED"/>
    <x v="6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6.487849999999995"/>
    <n v="-219.1"/>
    <n v="-0.33329999999999999"/>
    <d v="2025-05-3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004"/>
    <n v="4004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37.67"/>
    <n v="10237.67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3"/>
    <x v="0"/>
    <m/>
    <s v="SALARIED"/>
    <x v="6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1.209999999999994"/>
    <n v="71.209999999999994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3"/>
    <x v="0"/>
    <m/>
    <s v="SALARIED"/>
    <x v="6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37.79"/>
    <n v="1637.79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4"/>
    <x v="0"/>
    <m/>
    <s v="SALARIED"/>
    <x v="6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950.67"/>
    <n v="5.45E-2"/>
    <n v="869.31"/>
    <n v="0"/>
    <d v="2025-05-0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5"/>
    <x v="0"/>
    <m/>
    <s v="SALARIED"/>
    <x v="6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950.67"/>
    <n v="7.0000000000000001E-3"/>
    <n v="111.65"/>
    <n v="0"/>
    <d v="2025-05-0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10"/>
    <x v="0"/>
    <m/>
    <s v="SALARIED"/>
    <x v="6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5"/>
    <n v="100.81018"/>
    <n v="280.58999999999997"/>
    <n v="0"/>
    <d v="2025-05-3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6"/>
    <x v="0"/>
    <m/>
    <s v="SALARIED"/>
    <x v="6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799989999999999"/>
    <n v="100.81023999999999"/>
    <n v="1290.36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5.0666700000000002"/>
    <n v="114.22065000000001"/>
    <n v="-578.71"/>
    <n v="-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14.22065000000001"/>
    <n v="-18229.62"/>
    <n v="-21"/>
    <d v="2025-03-03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14.22065000000001"/>
    <n v="6076.54"/>
    <n v="7"/>
    <d v="2025-03-03T00:00:00"/>
    <d v="2025-03-1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4.5999999999999996"/>
    <n v="114.22065000000001"/>
    <n v="525.41"/>
    <n v="0.60529999999999995"/>
    <d v="2025-03-12T00:00:00"/>
    <d v="2025-03-12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98.8"/>
    <n v="114.22065000000001"/>
    <n v="11285"/>
    <n v="13"/>
    <d v="2025-03-13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0666700000000002"/>
    <n v="114.22065000000001"/>
    <n v="578.72"/>
    <n v="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14.22065000000001"/>
    <n v="289.35000000000002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14.22065000000001"/>
    <n v="-1128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0.8"/>
    <n v="114.22065000000001"/>
    <n v="6944.62"/>
    <n v="8"/>
    <d v="2025-04-01T00:00:00"/>
    <d v="2025-04-1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14.22065000000001"/>
    <n v="3472.31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22065000000001"/>
    <n v="-289.36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14.22065000000001"/>
    <n v="868.08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14.22065000000001"/>
    <n v="17361.54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22065000000001"/>
    <n v="-289.3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3"/>
    <n v="114.22065000000001"/>
    <n v="342.66"/>
    <n v="0.3947"/>
    <d v="2025-03-12T00:00:00"/>
    <d v="2025-03-12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7.6"/>
    <n v="114.22065000000001"/>
    <n v="868.08"/>
    <n v="1"/>
    <d v="2025-04-11T00:00:00"/>
    <d v="2025-04-1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7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14.22065000000001"/>
    <n v="868.08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1"/>
    <x v="0"/>
    <m/>
    <s v="SALARIED"/>
    <x v="5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95"/>
    <n v="659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435.5"/>
    <n v="13435.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3"/>
    <x v="0"/>
    <m/>
    <s v="SALARIED"/>
    <x v="5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.04"/>
    <n v="94.04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3"/>
    <x v="0"/>
    <m/>
    <s v="SALARIED"/>
    <x v="5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03.5100000000002"/>
    <n v="2303.510000000000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4"/>
    <x v="0"/>
    <m/>
    <s v="SALARIED"/>
    <x v="5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428.05"/>
    <n v="5.45E-2"/>
    <n v="1222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5"/>
    <x v="0"/>
    <m/>
    <s v="SALARIED"/>
    <x v="5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428.05"/>
    <n v="7.0000000000000001E-3"/>
    <n v="15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10"/>
    <x v="0"/>
    <m/>
    <s v="SALARIED"/>
    <x v="5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33.13548"/>
    <n v="370.5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6"/>
    <x v="0"/>
    <m/>
    <s v="SALARIED"/>
    <x v="5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91"/>
    <n v="133.13554999999999"/>
    <n v="1562.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0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60.72873999999999"/>
    <n v="1221.54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0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52"/>
    <n v="160.72873999999999"/>
    <n v="24430.77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0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60.72873999999999"/>
    <n v="-407.1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7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60.72873999999999"/>
    <n v="1221.54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1"/>
    <x v="0"/>
    <m/>
    <s v="SALARIED"/>
    <x v="68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10404"/>
    <n v="1040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7729.34"/>
    <n v="17729.3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3"/>
    <x v="0"/>
    <m/>
    <s v="SALARIED"/>
    <x v="68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32.33000000000001"/>
    <n v="132.33000000000001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3"/>
    <x v="0"/>
    <m/>
    <s v="SALARIED"/>
    <x v="68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235.33"/>
    <n v="3235.3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4"/>
    <x v="0"/>
    <m/>
    <s v="SALARIED"/>
    <x v="68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31501"/>
    <n v="5.45E-2"/>
    <n v="1716.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5"/>
    <x v="0"/>
    <m/>
    <s v="SALARIED"/>
    <x v="68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31501"/>
    <n v="7.0000000000000001E-3"/>
    <n v="220.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6"/>
    <x v="0"/>
    <m/>
    <s v="SALARIED"/>
    <x v="68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736929999999999"/>
    <n v="187.34540999999999"/>
    <n v="2198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2.5"/>
    <n v="1045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2.5"/>
    <n v="-158.3300000000000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531"/>
    <n v="253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760.67"/>
    <n v="7760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3"/>
    <x v="0"/>
    <m/>
    <s v="SALARIED"/>
    <x v="4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46"/>
    <n v="51.4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3"/>
    <x v="0"/>
    <m/>
    <s v="SALARIED"/>
    <x v="4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83.54"/>
    <n v="1183.5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4"/>
    <x v="0"/>
    <m/>
    <s v="SALARIED"/>
    <x v="4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526.67"/>
    <n v="5.45E-2"/>
    <n v="628.200000000000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5"/>
    <x v="0"/>
    <m/>
    <s v="SALARIED"/>
    <x v="4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526.67"/>
    <n v="7.0000000000000001E-3"/>
    <n v="80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6"/>
    <x v="0"/>
    <m/>
    <s v="SALARIED"/>
    <x v="4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10000000001"/>
    <n v="72.849999999999994"/>
    <n v="933.6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77.429150000000007"/>
    <n v="1176.92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77.429150000000007"/>
    <n v="588.46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77.429150000000007"/>
    <n v="11180.77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7.429150000000007"/>
    <n v="-196.1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13"/>
    <x v="0"/>
    <m/>
    <s v="SALARIED"/>
    <x v="37"/>
    <m/>
    <m/>
    <x v="0"/>
    <x v="0"/>
    <m/>
    <m/>
    <m/>
    <m/>
    <m/>
    <m/>
    <m/>
    <s v="26AUNS"/>
    <s v="SALE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76"/>
    <n v="337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49.7"/>
    <n v="749.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264.2999999999993"/>
    <n v="9264.299999999999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3"/>
    <x v="0"/>
    <m/>
    <s v="SALARIED"/>
    <x v="3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3.75"/>
    <n v="63.7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3"/>
    <x v="0"/>
    <m/>
    <s v="SALARIED"/>
    <x v="37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74.85"/>
    <n v="374.8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3"/>
    <x v="0"/>
    <m/>
    <s v="SALARIED"/>
    <x v="3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9.85"/>
    <n v="1539.8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4"/>
    <x v="0"/>
    <m/>
    <s v="SALARIED"/>
    <x v="3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368.45"/>
    <n v="5.45E-2"/>
    <n v="837.5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5"/>
    <x v="0"/>
    <m/>
    <s v="SALARIED"/>
    <x v="3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368.45"/>
    <n v="7.0000000000000001E-3"/>
    <n v="107.5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6"/>
    <x v="0"/>
    <m/>
    <s v="SALARIED"/>
    <x v="3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60000000001"/>
    <n v="89.662989999999994"/>
    <n v="1149.18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60.27328"/>
    <n v="-1374.23"/>
    <n v="-3"/>
    <d v="2025-04-28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60.27328"/>
    <n v="916.15"/>
    <n v="2"/>
    <d v="2025-04-28T00:00:00"/>
    <d v="2025-04-29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0.27328"/>
    <n v="10077.69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7328"/>
    <n v="-152.69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7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60.27328"/>
    <n v="458.08"/>
    <n v="1"/>
    <d v="2025-04-30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23"/>
    <n v="222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583.59"/>
    <n v="583.5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118.41"/>
    <n v="7118.4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3"/>
    <x v="0"/>
    <m/>
    <s v="SALARIED"/>
    <x v="69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63"/>
    <n v="49.6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3"/>
    <x v="0"/>
    <m/>
    <s v="SALARIED"/>
    <x v="69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91.8"/>
    <n v="291.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3"/>
    <x v="0"/>
    <m/>
    <s v="SALARIED"/>
    <x v="69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1.3800000000001"/>
    <n v="1141.380000000000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4"/>
    <x v="0"/>
    <m/>
    <s v="SALARIED"/>
    <x v="69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07.81"/>
    <n v="5.45E-2"/>
    <n v="621.73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5"/>
    <x v="0"/>
    <m/>
    <s v="SALARIED"/>
    <x v="69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07.81"/>
    <n v="7.0000000000000001E-3"/>
    <n v="79.849999999999994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10"/>
    <x v="0"/>
    <m/>
    <s v="SALARIED"/>
    <x v="69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99999999998"/>
    <n v="70.254639999999995"/>
    <n v="194.37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6"/>
    <x v="0"/>
    <m/>
    <s v="SALARIED"/>
    <x v="69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36890000000001"/>
    <n v="70.254559999999998"/>
    <n v="824.57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0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74.645750000000007"/>
    <n v="10778.85"/>
    <n v="19"/>
    <d v="2025-05-01T00:00:00"/>
    <d v="2025-05-27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0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4.645750000000007"/>
    <n v="567.30999999999995"/>
    <n v="1"/>
    <d v="2025-05-30T00:00:00"/>
    <d v="2025-05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0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645750000000007"/>
    <n v="-189.11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7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74.645750000000007"/>
    <n v="1134.6199999999999"/>
    <n v="2"/>
    <d v="2025-05-28T00:00:00"/>
    <d v="2025-05-29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717"/>
    <n v="2717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416.9"/>
    <n v="1416.9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157.77"/>
    <n v="8157.77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3"/>
    <x v="0"/>
    <m/>
    <s v="SALARIED"/>
    <x v="39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1.46"/>
    <n v="61.46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3"/>
    <x v="0"/>
    <m/>
    <s v="SALARIED"/>
    <x v="39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13.54"/>
    <n v="1413.54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4"/>
    <x v="0"/>
    <m/>
    <s v="SALARIED"/>
    <x v="39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766.67"/>
    <n v="5.45E-2"/>
    <n v="750.28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5"/>
    <x v="0"/>
    <m/>
    <s v="SALARIED"/>
    <x v="39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766.67"/>
    <n v="7.0000000000000001E-3"/>
    <n v="96.37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10"/>
    <x v="0"/>
    <m/>
    <s v="SALARIED"/>
    <x v="39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399999999999"/>
    <n v="87.006979999999999"/>
    <n v="242.17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6"/>
    <x v="0"/>
    <m/>
    <s v="SALARIED"/>
    <x v="39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5718"/>
    <n v="87.007069999999999"/>
    <n v="927.25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2.995949999999993"/>
    <n v="1261.54"/>
    <n v="2"/>
    <d v="2025-05-01T00:00:00"/>
    <d v="2025-05-02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2.995949999999993"/>
    <n v="-210.26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30.4"/>
    <n v="82.995949999999993"/>
    <n v="2523.08"/>
    <n v="4"/>
    <d v="2025-05-05T00:00:00"/>
    <d v="2025-05-08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47"/>
    <s v="LEAVE"/>
    <x v="8"/>
    <s v="OTH"/>
    <n v="7.6"/>
    <n v="82.995949999999993"/>
    <n v="630.77"/>
    <n v="1"/>
    <d v="2025-05-09T00:00:00"/>
    <d v="2025-05-0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59"/>
    <s v="LEAVE"/>
    <x v="8"/>
    <s v="PARENT"/>
    <n v="114"/>
    <n v="82.995949999999993"/>
    <n v="9461.5400000000009"/>
    <n v="15"/>
    <d v="2025-05-12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79"/>
    <n v="37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887.67"/>
    <n v="9887.6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33"/>
    <n v="68.3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71.67"/>
    <n v="1571.6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5845.13"/>
    <n v="6.8500000000000005E-2"/>
    <n v="400.3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5306.67"/>
    <n v="7.0000000000000001E-3"/>
    <n v="107.1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1"/>
    <n v="96.200770000000006"/>
    <n v="266.14999999999998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60000000001"/>
    <n v="96.200569999999999"/>
    <n v="1232.97"/>
    <n v="0"/>
    <d v="2025-05-3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7.165989999999994"/>
    <n v="16246.15"/>
    <n v="22"/>
    <d v="2025-05-01T00:00:00"/>
    <d v="2025-05-30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165989999999994"/>
    <n v="-246.15"/>
    <n v="-0.33329999999999999"/>
    <d v="2025-05-3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1"/>
    <x v="0"/>
    <m/>
    <s v="SALARIED"/>
    <x v="55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386"/>
    <n v="5386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376"/>
    <n v="376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071.33"/>
    <n v="12071.33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3"/>
    <x v="0"/>
    <m/>
    <s v="SALARIED"/>
    <x v="5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"/>
    <n v="80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3"/>
    <x v="0"/>
    <m/>
    <s v="SALARIED"/>
    <x v="55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88"/>
    <n v="188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3"/>
    <x v="0"/>
    <m/>
    <s v="SALARIED"/>
    <x v="5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40"/>
    <n v="1840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4"/>
    <x v="0"/>
    <m/>
    <s v="SALARIED"/>
    <x v="55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9941.330000000002"/>
    <n v="6.8500000000000005E-2"/>
    <n v="1365.98"/>
    <n v="0"/>
    <d v="2025-05-0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5"/>
    <x v="0"/>
    <m/>
    <s v="SALARIED"/>
    <x v="55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9941.330000000002"/>
    <n v="7.0000000000000001E-3"/>
    <n v="139.59"/>
    <n v="0"/>
    <d v="2025-05-0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6"/>
    <x v="0"/>
    <m/>
    <s v="SALARIED"/>
    <x v="5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8"/>
    <n v="112.732"/>
    <n v="1444.8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6.417000000000002"/>
    <n v="1277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6.417000000000002"/>
    <n v="-193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783"/>
    <n v="3783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739.9"/>
    <n v="739.9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893.76"/>
    <n v="9893.76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92"/>
    <n v="62.92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3"/>
    <x v="0"/>
    <m/>
    <s v="SALARIED"/>
    <x v="18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69.95"/>
    <n v="369.9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47.08"/>
    <n v="1447.0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6296.61"/>
    <n v="5.45E-2"/>
    <n v="888.1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6296.61"/>
    <n v="7.0000000000000001E-3"/>
    <n v="114.0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49999999999"/>
    <n v="89.071629999999999"/>
    <n v="1141.59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5333299999999999"/>
    <n v="98.88664"/>
    <n v="250.5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8.88664"/>
    <n v="-977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98.88664"/>
    <n v="6763.85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8.88664"/>
    <n v="1503.08"/>
    <n v="2"/>
    <d v="2025-04-16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88664"/>
    <n v="-250.51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8.88664"/>
    <n v="1503.08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98.88664"/>
    <n v="751.54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98.88664"/>
    <n v="14279.23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88664"/>
    <n v="-250.5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46"/>
    <s v="LEAVE"/>
    <x v="8"/>
    <s v="OTH"/>
    <n v="15.2"/>
    <n v="98.88664"/>
    <n v="1503.08"/>
    <n v="2"/>
    <d v="2025-04-14T00:00:00"/>
    <d v="2025-04-1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1"/>
    <x v="0"/>
    <m/>
    <s v="SALARIED"/>
    <x v="4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08"/>
    <n v="54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097.5"/>
    <n v="12097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3"/>
    <x v="0"/>
    <m/>
    <s v="SALARIED"/>
    <x v="4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42"/>
    <n v="81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3"/>
    <x v="0"/>
    <m/>
    <s v="SALARIED"/>
    <x v="4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13.13"/>
    <n v="2013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4"/>
    <x v="0"/>
    <m/>
    <s v="SALARIED"/>
    <x v="4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600.05"/>
    <n v="5.45E-2"/>
    <n v="1068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5"/>
    <x v="0"/>
    <m/>
    <s v="SALARIED"/>
    <x v="4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600.05"/>
    <n v="7.0000000000000001E-3"/>
    <n v="137.19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6"/>
    <x v="0"/>
    <m/>
    <s v="SALARIED"/>
    <x v="4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00000000001"/>
    <n v="114.51075"/>
    <n v="1467.6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9.099189999999993"/>
    <n v="1322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9.099189999999993"/>
    <n v="-200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890"/>
    <n v="289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637.85"/>
    <n v="1637.8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97.15"/>
    <n v="8497.1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3"/>
    <x v="0"/>
    <m/>
    <s v="SALARIED"/>
    <x v="8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5.13"/>
    <n v="65.1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3"/>
    <x v="0"/>
    <m/>
    <s v="SALARIED"/>
    <x v="8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97.88"/>
    <n v="1497.8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4"/>
    <x v="0"/>
    <m/>
    <s v="SALARIED"/>
    <x v="8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588.01"/>
    <n v="5.45E-2"/>
    <n v="795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5"/>
    <x v="0"/>
    <m/>
    <s v="SALARIED"/>
    <x v="8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588.01"/>
    <n v="7.0000000000000001E-3"/>
    <n v="102.1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6"/>
    <x v="0"/>
    <m/>
    <s v="SALARIED"/>
    <x v="8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9999999999"/>
    <n v="92.198040000000006"/>
    <n v="1181.6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5"/>
    <s v="WORK"/>
    <x v="0"/>
    <m/>
    <n v="7.6"/>
    <n v="66.902829999999994"/>
    <n v="508.46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29.19999999999999"/>
    <n v="66.902829999999994"/>
    <n v="8643.85"/>
    <n v="17"/>
    <d v="2025-05-08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6.902829999999994"/>
    <n v="-169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5.2"/>
    <n v="66.902829999999994"/>
    <n v="1016.92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5.2"/>
    <n v="66.902829999999994"/>
    <n v="1016.92"/>
    <n v="2"/>
    <d v="2025-05-06T00:00:00"/>
    <d v="2025-05-0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8"/>
    <x v="0"/>
    <m/>
    <s v="SALARIED"/>
    <x v="24"/>
    <m/>
    <m/>
    <x v="0"/>
    <x v="0"/>
    <m/>
    <m/>
    <m/>
    <m/>
    <m/>
    <m/>
    <m/>
    <s v="24AUNS"/>
    <s v="BONUS"/>
    <n v="999999999"/>
    <m/>
    <m/>
    <m/>
    <m/>
    <m/>
    <s v="ALLOWANCE"/>
    <x v="12"/>
    <s v="OTHTAX"/>
    <x v="1"/>
    <m/>
    <n v="79.989999999999995"/>
    <n v="1"/>
    <n v="79.989999999999995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786"/>
    <n v="278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8310.66"/>
    <n v="8310.6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5.08"/>
    <n v="55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66.92"/>
    <n v="1266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2338.67"/>
    <n v="5.45E-2"/>
    <n v="672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2338.67"/>
    <n v="7.0000000000000001E-3"/>
    <n v="86.3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8.6519899999999996"/>
    <n v="77.473510000000005"/>
    <n v="670.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3199999999998"/>
    <n v="87.636349999999993"/>
    <n v="243.92"/>
    <n v="0"/>
    <d v="2025-05-3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.2"/>
    <n v="79.908910000000006"/>
    <n v="-1214.6199999999999"/>
    <n v="-2"/>
    <d v="2025-04-29T00:00:00"/>
    <d v="2025-04-30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9.908910000000006"/>
    <n v="607.30999999999995"/>
    <n v="1"/>
    <d v="2025-04-30T00:00:00"/>
    <d v="2025-04-30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36.80000000000001"/>
    <n v="79.908910000000006"/>
    <n v="10931.54"/>
    <n v="18"/>
    <d v="2025-05-01T00:00:00"/>
    <d v="2025-05-30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79.908910000000006"/>
    <n v="-404.87"/>
    <n v="-0.66669999999999996"/>
    <d v="2025-05-3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7.6"/>
    <n v="79.908910000000006"/>
    <n v="607.30999999999995"/>
    <n v="1"/>
    <d v="2025-04-29T00:00:00"/>
    <d v="2025-04-29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604"/>
    <n v="2604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7922.67"/>
    <n v="7922.67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3"/>
    <x v="0"/>
    <m/>
    <s v="SALARIED"/>
    <x v="49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2.63"/>
    <n v="52.63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3"/>
    <x v="0"/>
    <m/>
    <s v="SALARIED"/>
    <x v="49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210.57"/>
    <n v="1210.57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4"/>
    <x v="0"/>
    <m/>
    <s v="SALARIED"/>
    <x v="49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1789.87"/>
    <n v="5.45E-2"/>
    <n v="642.54999999999995"/>
    <n v="0"/>
    <d v="2025-05-0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5"/>
    <x v="0"/>
    <m/>
    <s v="SALARIED"/>
    <x v="49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1789.87"/>
    <n v="7.0000000000000001E-3"/>
    <n v="82.53"/>
    <n v="0"/>
    <d v="2025-05-0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6"/>
    <x v="0"/>
    <m/>
    <s v="SALARIED"/>
    <x v="49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533289999999999"/>
    <n v="93.141840000000002"/>
    <n v="981.09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05.92104999999999"/>
    <n v="-2415"/>
    <n v="-3"/>
    <d v="2025-04-22T00:00:00"/>
    <d v="2025-04-24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5.92104999999999"/>
    <n v="1771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5.92104999999999"/>
    <n v="-268.3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7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05.92104999999999"/>
    <n v="2415"/>
    <n v="3"/>
    <d v="2025-04-22T00:00:00"/>
    <d v="2025-04-24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1"/>
    <x v="0"/>
    <m/>
    <s v="SALARIED"/>
    <x v="7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3319"/>
    <n v="3319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6176.47"/>
    <n v="6176.47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9168.3700000000008"/>
    <n v="9168.3700000000008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3"/>
    <x v="0"/>
    <m/>
    <s v="SALARIED"/>
    <x v="7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7.21"/>
    <n v="87.21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3"/>
    <x v="0"/>
    <m/>
    <s v="SALARIED"/>
    <x v="70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12.79"/>
    <n v="512.79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3"/>
    <x v="0"/>
    <m/>
    <s v="SALARIED"/>
    <x v="7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46.34"/>
    <n v="2146.34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4"/>
    <x v="0"/>
    <m/>
    <s v="SALARIED"/>
    <x v="70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410.18"/>
    <n v="6.8500000000000005E-2"/>
    <n v="1466.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5"/>
    <x v="0"/>
    <m/>
    <s v="SALARIED"/>
    <x v="70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410.18"/>
    <n v="7.0000000000000001E-3"/>
    <n v="149.8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6"/>
    <x v="0"/>
    <m/>
    <s v="SALARIED"/>
    <x v="7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6704399999999993"/>
    <n v="122.77311"/>
    <n v="1187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2.8"/>
    <n v="62.348179999999999"/>
    <n v="-1421.54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.2"/>
    <n v="62.348179999999999"/>
    <n v="947.69"/>
    <n v="2"/>
    <d v="2025-04-28T00:00:00"/>
    <d v="2025-04-2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2.6"/>
    <n v="62.348179999999999"/>
    <n v="162.11000000000001"/>
    <n v="0.34210000000000002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2.348179999999999"/>
    <n v="10424.62000000000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2.348179999999999"/>
    <n v="-157.9499999999999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5"/>
    <n v="62.348179999999999"/>
    <n v="311.74"/>
    <n v="0.65790000000000004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3293"/>
    <n v="329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973.67"/>
    <n v="6973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33"/>
    <n v="5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80.67"/>
    <n v="1180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498.67"/>
    <n v="5.45E-2"/>
    <n v="626.67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498.67"/>
    <n v="7.0000000000000001E-3"/>
    <n v="80.489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58"/>
    <n v="72.673050000000003"/>
    <n v="931.4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3.350200000000001"/>
    <n v="13936.15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3.350200000000001"/>
    <n v="-211.1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515"/>
    <n v="4515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1043.33"/>
    <n v="11043.33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3"/>
    <x v="0"/>
    <m/>
    <s v="SALARIED"/>
    <x v="54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8.63"/>
    <n v="68.63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3"/>
    <x v="0"/>
    <m/>
    <s v="SALARIED"/>
    <x v="54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78.38"/>
    <n v="1578.38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4"/>
    <x v="0"/>
    <m/>
    <s v="SALARIED"/>
    <x v="54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7205.34"/>
    <n v="5.45E-2"/>
    <n v="937.6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5"/>
    <x v="0"/>
    <m/>
    <s v="SALARIED"/>
    <x v="54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7205.34"/>
    <n v="7.0000000000000001E-3"/>
    <n v="120.4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6"/>
    <x v="0"/>
    <m/>
    <s v="SALARIED"/>
    <x v="54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89999999999"/>
    <n v="97.153000000000006"/>
    <n v="1245.1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2.8"/>
    <n v="206.73077000000001"/>
    <n v="-4713.46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98.8"/>
    <n v="206.73077000000001"/>
    <n v="-2042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91.2"/>
    <n v="206.73077000000001"/>
    <n v="18853.849999999999"/>
    <n v="12"/>
    <d v="2025-04-01T00:00:00"/>
    <d v="2025-04-16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5.2"/>
    <n v="206.73077000000001"/>
    <n v="3142.31"/>
    <n v="2"/>
    <d v="2025-04-23T00:00:00"/>
    <d v="2025-04-24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206.73077000000001"/>
    <n v="34565.37999999999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206.73077000000001"/>
    <n v="-523.7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7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11"/>
    <s v="LEAVE"/>
    <x v="8"/>
    <s v="ANN"/>
    <n v="7.6"/>
    <n v="206.73077000000001"/>
    <n v="1571.15"/>
    <n v="1"/>
    <d v="2025-04-17T00:00:00"/>
    <d v="2025-04-17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7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11"/>
    <s v="LEAVE"/>
    <x v="8"/>
    <s v="ANN"/>
    <n v="7.6"/>
    <n v="206.73077000000001"/>
    <n v="1571.15"/>
    <n v="1"/>
    <d v="2025-04-22T00:00:00"/>
    <d v="2025-04-22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16"/>
    <s v="GM"/>
    <x v="1"/>
    <m/>
    <n v="1"/>
    <n v="1"/>
    <n v="8595.24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17"/>
    <s v="GM"/>
    <x v="1"/>
    <m/>
    <n v="1"/>
    <n v="1"/>
    <n v="1508.52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50"/>
    <s v="GM"/>
    <x v="1"/>
    <m/>
    <n v="1"/>
    <n v="1"/>
    <n v="3786.09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51"/>
    <s v="GM"/>
    <x v="1"/>
    <m/>
    <n v="1"/>
    <n v="1"/>
    <n v="1672.08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9"/>
    <x v="0"/>
    <m/>
    <m/>
    <m/>
    <m/>
    <m/>
    <m/>
    <m/>
    <s v="50AUNS"/>
    <s v="BONUS"/>
    <n v="999999999"/>
    <m/>
    <m/>
    <m/>
    <m/>
    <m/>
    <s v="DEDUCTION"/>
    <x v="64"/>
    <s v="FINAN"/>
    <x v="10"/>
    <m/>
    <n v="1"/>
    <n v="167.05"/>
    <n v="167.05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7"/>
    <x v="0"/>
    <m/>
    <s v="SALARIED"/>
    <s v="C0944J"/>
    <m/>
    <m/>
    <m/>
    <m/>
    <s v="50AUNS"/>
    <s v="BONUS"/>
    <n v="999999999"/>
    <m/>
    <m/>
    <m/>
    <m/>
    <m/>
    <s v="DEDUCTION"/>
    <x v="20"/>
    <s v="GM"/>
    <x v="9"/>
    <m/>
    <n v="1"/>
    <n v="12496.92"/>
    <n v="12496.92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7"/>
    <x v="0"/>
    <m/>
    <s v="SALARIED"/>
    <s v="C0944J"/>
    <m/>
    <m/>
    <m/>
    <m/>
    <s v="50AUNS"/>
    <s v="BONUS"/>
    <n v="999999999"/>
    <m/>
    <m/>
    <m/>
    <m/>
    <m/>
    <s v="DEDUCTION"/>
    <x v="21"/>
    <s v="GM"/>
    <x v="9"/>
    <m/>
    <n v="1"/>
    <n v="1191.46"/>
    <n v="1191.46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35748.17"/>
    <n v="35748.17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3"/>
    <x v="0"/>
    <m/>
    <s v="SALARIED"/>
    <x v="28"/>
    <m/>
    <m/>
    <x v="1"/>
    <x v="0"/>
    <m/>
    <m/>
    <m/>
    <m/>
    <m/>
    <m/>
    <n v="4"/>
    <s v="50AUNS"/>
    <s v="BONUS"/>
    <n v="999999999"/>
    <m/>
    <m/>
    <m/>
    <m/>
    <m/>
    <s v="DEDUCTION"/>
    <x v="5"/>
    <s v="SUPER"/>
    <x v="5"/>
    <m/>
    <n v="1"/>
    <n v="170.21"/>
    <n v="170.21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3"/>
    <x v="0"/>
    <m/>
    <s v="SALARIED"/>
    <x v="28"/>
    <m/>
    <m/>
    <x v="1"/>
    <x v="0"/>
    <m/>
    <m/>
    <m/>
    <m/>
    <m/>
    <n v="0"/>
    <n v="3"/>
    <s v="50AUNS"/>
    <s v="BONUS"/>
    <n v="999999999"/>
    <m/>
    <m/>
    <m/>
    <m/>
    <m/>
    <s v="DEDUCTION"/>
    <x v="7"/>
    <s v="SUPER"/>
    <x v="5"/>
    <m/>
    <n v="1"/>
    <n v="3914.79"/>
    <n v="3914.79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4"/>
    <x v="0"/>
    <m/>
    <s v="SALARIED"/>
    <x v="28"/>
    <m/>
    <m/>
    <x v="3"/>
    <x v="0"/>
    <m/>
    <m/>
    <m/>
    <m/>
    <m/>
    <m/>
    <m/>
    <s v="50AUNS"/>
    <s v="BONUS"/>
    <n v="999999999"/>
    <m/>
    <m/>
    <m/>
    <m/>
    <m/>
    <s v="OTHER"/>
    <x v="8"/>
    <s v="PRT"/>
    <x v="6"/>
    <m/>
    <n v="38126.67"/>
    <n v="5.45E-2"/>
    <n v="2077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5"/>
    <x v="0"/>
    <m/>
    <s v="SALARIED"/>
    <x v="28"/>
    <m/>
    <m/>
    <x v="4"/>
    <x v="0"/>
    <m/>
    <m/>
    <m/>
    <m/>
    <m/>
    <m/>
    <m/>
    <s v="50AUNS"/>
    <s v="BONUS"/>
    <n v="999999999"/>
    <m/>
    <m/>
    <m/>
    <m/>
    <m/>
    <s v="OTHER"/>
    <x v="9"/>
    <s v="WC"/>
    <x v="6"/>
    <m/>
    <n v="38126.67"/>
    <n v="7.0000000000000001E-3"/>
    <n v="266.8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10"/>
    <x v="0"/>
    <m/>
    <s v="SALARIED"/>
    <x v="28"/>
    <m/>
    <m/>
    <x v="8"/>
    <x v="0"/>
    <m/>
    <m/>
    <m/>
    <m/>
    <m/>
    <m/>
    <m/>
    <s v="50AUNS"/>
    <s v="BONUS"/>
    <n v="999999999"/>
    <s v="50AUNS"/>
    <m/>
    <m/>
    <m/>
    <m/>
    <s v="OTHER"/>
    <x v="23"/>
    <s v="ACC"/>
    <x v="7"/>
    <s v="LSL"/>
    <n v="2.7666599999999999"/>
    <n v="240.96564000000001"/>
    <n v="666.6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6"/>
    <x v="0"/>
    <m/>
    <s v="SALARIED"/>
    <x v="28"/>
    <m/>
    <m/>
    <x v="5"/>
    <x v="0"/>
    <m/>
    <m/>
    <m/>
    <m/>
    <m/>
    <m/>
    <m/>
    <s v="50AUNS"/>
    <s v="BONUS"/>
    <n v="999999999"/>
    <s v="50AUNS"/>
    <m/>
    <m/>
    <m/>
    <m/>
    <s v="OTHER"/>
    <x v="10"/>
    <s v="ACC"/>
    <x v="7"/>
    <s v="ANN"/>
    <n v="10.707100000000001"/>
    <n v="240.96534"/>
    <n v="2580.04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68.400000000000006"/>
    <n v="81.123480000000001"/>
    <n v="-5548.85"/>
    <n v="-9"/>
    <d v="2025-04-07T00:00:00"/>
    <d v="2025-04-1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3.2"/>
    <n v="81.123480000000001"/>
    <n v="4315.7700000000004"/>
    <n v="7"/>
    <d v="2025-04-07T00:00:00"/>
    <d v="2025-04-15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1.123480000000001"/>
    <n v="616.54"/>
    <n v="1"/>
    <d v="2025-04-17T00:00:00"/>
    <d v="2025-04-1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1.123480000000001"/>
    <n v="13563.85"/>
    <n v="22"/>
    <d v="2025-05-01T00:00:00"/>
    <d v="2025-05-30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123480000000001"/>
    <n v="-205.52"/>
    <n v="-0.33329999999999999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1.123480000000001"/>
    <n v="616.54"/>
    <n v="1"/>
    <d v="2025-04-16T00:00:00"/>
    <d v="2025-04-16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57"/>
    <n v="365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701.33"/>
    <n v="9701.33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3"/>
    <x v="0"/>
    <m/>
    <s v="SALARIED"/>
    <x v="3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790000000000006"/>
    <n v="66.790000000000006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3"/>
    <x v="0"/>
    <m/>
    <s v="SALARIED"/>
    <x v="3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6.21"/>
    <n v="1536.21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4"/>
    <x v="0"/>
    <m/>
    <s v="SALARIED"/>
    <x v="3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961.33"/>
    <n v="5.45E-2"/>
    <n v="815.39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5"/>
    <x v="0"/>
    <m/>
    <s v="SALARIED"/>
    <x v="3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961.33"/>
    <n v="7.0000000000000001E-3"/>
    <n v="104.73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6"/>
    <x v="0"/>
    <m/>
    <s v="SALARIED"/>
    <x v="3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3"/>
    <n v="94.030230000000003"/>
    <n v="1205.16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0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30.4"/>
    <n v="192.05466000000001"/>
    <n v="5838.46"/>
    <n v="4"/>
    <d v="2025-05-01T00:00:00"/>
    <d v="2025-05-06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0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14"/>
    <n v="192.05466000000001"/>
    <n v="21894.23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0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2.05466000000001"/>
    <n v="-486.5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7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22.8"/>
    <n v="192.05466000000001"/>
    <n v="4378.8500000000004"/>
    <n v="3"/>
    <d v="2025-05-07T00:00:00"/>
    <d v="2025-05-09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1"/>
    <x v="0"/>
    <m/>
    <s v="SALARIED"/>
    <x v="71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1956"/>
    <n v="11956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2"/>
    <x v="0"/>
    <m/>
    <m/>
    <x v="1"/>
    <m/>
    <m/>
    <x v="1"/>
    <x v="0"/>
    <m/>
    <m/>
    <m/>
    <m/>
    <m/>
    <m/>
    <n v="9"/>
    <s v="41AUNS"/>
    <s v="BONUS"/>
    <n v="999999999"/>
    <m/>
    <m/>
    <m/>
    <m/>
    <m/>
    <s v="DEDUCTION"/>
    <x v="3"/>
    <s v="SUPER"/>
    <x v="3"/>
    <m/>
    <n v="1"/>
    <n v="1859.55"/>
    <n v="1859.5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9476.12"/>
    <n v="19476.1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3"/>
    <x v="0"/>
    <m/>
    <s v="SALARIED"/>
    <x v="71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8.13"/>
    <n v="158.1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3"/>
    <x v="0"/>
    <m/>
    <s v="SALARIED"/>
    <x v="71"/>
    <m/>
    <m/>
    <x v="1"/>
    <x v="0"/>
    <m/>
    <m/>
    <m/>
    <m/>
    <m/>
    <m/>
    <n v="5"/>
    <s v="41AUNS"/>
    <s v="BONUS"/>
    <n v="999999999"/>
    <m/>
    <m/>
    <m/>
    <m/>
    <m/>
    <s v="DEDUCTION"/>
    <x v="6"/>
    <s v="SUPER"/>
    <x v="5"/>
    <m/>
    <n v="1"/>
    <n v="929.78"/>
    <n v="929.7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3"/>
    <x v="0"/>
    <m/>
    <s v="SALARIED"/>
    <x v="71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828.54"/>
    <n v="3828.5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4"/>
    <x v="0"/>
    <m/>
    <s v="SALARIED"/>
    <x v="71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208.120000000003"/>
    <n v="5.45E-2"/>
    <n v="2082.3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5"/>
    <x v="0"/>
    <m/>
    <s v="SALARIED"/>
    <x v="71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208.120000000003"/>
    <n v="7.0000000000000001E-3"/>
    <n v="267.4599999999999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10"/>
    <x v="0"/>
    <m/>
    <s v="SALARIED"/>
    <x v="71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666499999999998"/>
    <n v="223.85918000000001"/>
    <n v="619.3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6"/>
    <x v="0"/>
    <m/>
    <s v="SALARIED"/>
    <x v="71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9.57742"/>
    <n v="223.85883000000001"/>
    <n v="2143.9899999999998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0.27328"/>
    <n v="2290.38"/>
    <n v="5"/>
    <d v="2025-05-01T00:00:00"/>
    <d v="2025-05-07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06.4"/>
    <n v="60.27328"/>
    <n v="6413.08"/>
    <n v="14"/>
    <d v="2025-05-13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7328"/>
    <n v="-152.69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7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22.8"/>
    <n v="60.27328"/>
    <n v="1374.23"/>
    <n v="3"/>
    <d v="2025-05-08T00:00:00"/>
    <d v="2025-05-12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23"/>
    <n v="222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583.59"/>
    <n v="583.5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118.41"/>
    <n v="7118.4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3"/>
    <x v="0"/>
    <m/>
    <s v="SALARIED"/>
    <x v="69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63"/>
    <n v="49.6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3"/>
    <x v="0"/>
    <m/>
    <s v="SALARIED"/>
    <x v="69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91.8"/>
    <n v="291.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3"/>
    <x v="0"/>
    <m/>
    <s v="SALARIED"/>
    <x v="69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1.3800000000001"/>
    <n v="1141.380000000000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4"/>
    <x v="0"/>
    <m/>
    <s v="SALARIED"/>
    <x v="69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07.81"/>
    <n v="5.45E-2"/>
    <n v="621.73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5"/>
    <x v="0"/>
    <m/>
    <s v="SALARIED"/>
    <x v="69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07.81"/>
    <n v="7.0000000000000001E-3"/>
    <n v="79.849999999999994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6"/>
    <x v="0"/>
    <m/>
    <s v="SALARIED"/>
    <x v="69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5773200000000003"/>
    <n v="70.254519999999999"/>
    <n v="672.85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20.521419999999999"/>
    <n v="-51.99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59"/>
    <s v="LEAVE"/>
    <x v="8"/>
    <s v="PARENT"/>
    <n v="38"/>
    <n v="90.2834"/>
    <n v="3430.77"/>
    <n v="5"/>
    <d v="2025-05-01T00:00:00"/>
    <d v="2025-05-07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61"/>
    <s v="LEAVE"/>
    <x v="8"/>
    <s v="PARENT"/>
    <n v="129.19999999999999"/>
    <n v="0"/>
    <n v="0"/>
    <n v="17"/>
    <d v="2025-05-08T00:00:00"/>
    <d v="2025-05-30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416.67"/>
    <n v="1"/>
    <n v="416.67"/>
    <n v="0"/>
    <d v="2025-05-31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73"/>
    <s v="OTHTAX"/>
    <x v="1"/>
    <m/>
    <n v="183.16"/>
    <n v="1"/>
    <n v="183.16"/>
    <n v="0"/>
    <d v="2025-05-09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373"/>
    <n v="373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524.79"/>
    <n v="524.7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3080.82"/>
    <n v="3080.82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3"/>
    <x v="0"/>
    <m/>
    <s v="SALARIED"/>
    <x v="7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4.33"/>
    <n v="74.33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61.64999999999998"/>
    <n v="261.64999999999998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3"/>
    <x v="0"/>
    <m/>
    <s v="SALARIED"/>
    <x v="7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388.56"/>
    <n v="388.56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30"/>
    <s v="PRT"/>
    <x v="6"/>
    <m/>
    <n v="4519.99"/>
    <n v="5.7000000000000002E-2"/>
    <n v="257.64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31"/>
    <s v="WC"/>
    <x v="6"/>
    <m/>
    <n v="4103.32"/>
    <n v="7.0000000000000001E-3"/>
    <n v="28.72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2.9"/>
    <n v="104.54828000000001"/>
    <n v="303.19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9.6"/>
    <n v="65.334010000000006"/>
    <n v="10427.31"/>
    <n v="21"/>
    <d v="2025-05-02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5.334010000000006"/>
    <n v="-165.52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7.6"/>
    <n v="65.334010000000006"/>
    <n v="496.54"/>
    <n v="1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058"/>
    <n v="205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m/>
    <m/>
    <x v="1"/>
    <m/>
    <m/>
    <x v="9"/>
    <x v="0"/>
    <m/>
    <m/>
    <m/>
    <m/>
    <m/>
    <m/>
    <m/>
    <s v="24AUNS"/>
    <s v="BONUS"/>
    <n v="999999999"/>
    <m/>
    <m/>
    <m/>
    <m/>
    <m/>
    <s v="DEDUCTION"/>
    <x v="38"/>
    <s v="RECOV"/>
    <x v="10"/>
    <m/>
    <n v="1"/>
    <n v="1898.85"/>
    <n v="1898.8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n v="910"/>
    <m/>
    <x v="1"/>
    <m/>
    <m/>
    <x v="7"/>
    <x v="0"/>
    <n v="910"/>
    <s v="SALARIED"/>
    <s v="C0800"/>
    <m/>
    <m/>
    <m/>
    <m/>
    <s v="24AUNS"/>
    <s v="BONUS"/>
    <n v="999999999"/>
    <m/>
    <m/>
    <m/>
    <m/>
    <m/>
    <s v="DEDUCTION"/>
    <x v="49"/>
    <s v="RECOV"/>
    <x v="10"/>
    <m/>
    <n v="1"/>
    <n v="35.25"/>
    <n v="35.2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766.23"/>
    <n v="6766.2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3.79"/>
    <n v="53.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37.21"/>
    <n v="1237.2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33"/>
    <s v="PRT"/>
    <x v="6"/>
    <m/>
    <n v="12049.33"/>
    <n v="6.8500000000000005E-2"/>
    <n v="825.38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34"/>
    <s v="WC"/>
    <x v="6"/>
    <m/>
    <n v="12049.33"/>
    <n v="7.0000000000000001E-3"/>
    <n v="84.3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8"/>
    <n v="75.728660000000005"/>
    <n v="970.59"/>
    <n v="0"/>
    <d v="2025-05-3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8.502020000000002"/>
    <n v="-148.21"/>
    <n v="-0.33329999999999999"/>
    <d v="2025-05-3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59"/>
    <s v="LEAVE"/>
    <x v="8"/>
    <s v="PARENT"/>
    <n v="167.2"/>
    <n v="58.502020000000002"/>
    <n v="9781.5400000000009"/>
    <n v="22"/>
    <d v="2025-05-01T00:00:00"/>
    <d v="2025-05-30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94"/>
    <n v="2994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639.33"/>
    <n v="6639.33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8.17"/>
    <n v="48.17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3"/>
    <x v="0"/>
    <m/>
    <s v="SALARIED"/>
    <x v="4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07.83"/>
    <n v="1107.83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30"/>
    <s v="PRT"/>
    <x v="6"/>
    <m/>
    <n v="10789.33"/>
    <n v="5.7000000000000002E-2"/>
    <n v="614.99"/>
    <n v="0"/>
    <d v="2025-05-0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31"/>
    <s v="WC"/>
    <x v="6"/>
    <m/>
    <n v="10789.33"/>
    <n v="7.0000000000000001E-3"/>
    <n v="75.53"/>
    <n v="0"/>
    <d v="2025-05-0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569999999999"/>
    <n v="67.745329999999996"/>
    <n v="871.65"/>
    <n v="0"/>
    <d v="2025-05-3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21.65992"/>
    <n v="1849.23"/>
    <n v="2"/>
    <d v="2025-05-01T00:00:00"/>
    <d v="2025-05-02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15"/>
    <s v="WORK"/>
    <x v="0"/>
    <m/>
    <n v="7.6"/>
    <n v="121.65992"/>
    <n v="924.62"/>
    <n v="1"/>
    <d v="2025-05-05T00:00:00"/>
    <d v="2025-05-05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44.4"/>
    <n v="121.65992"/>
    <n v="17567.689999999999"/>
    <n v="19"/>
    <d v="2025-05-06T00:00:00"/>
    <d v="2025-05-30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1.65992"/>
    <n v="-308.20999999999998"/>
    <n v="-0.33329999999999999"/>
    <d v="2025-05-3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1"/>
    <x v="0"/>
    <m/>
    <s v="SALARIED"/>
    <x v="7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172"/>
    <n v="7172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083.5"/>
    <n v="14083.5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3"/>
    <x v="0"/>
    <m/>
    <s v="SALARIED"/>
    <x v="7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0.17"/>
    <n v="100.17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3"/>
    <x v="0"/>
    <m/>
    <s v="SALARIED"/>
    <x v="7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44.38"/>
    <n v="2444.38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4"/>
    <x v="0"/>
    <m/>
    <s v="SALARIED"/>
    <x v="73"/>
    <m/>
    <m/>
    <x v="3"/>
    <x v="0"/>
    <m/>
    <m/>
    <m/>
    <m/>
    <m/>
    <m/>
    <m/>
    <s v="31AUNS"/>
    <s v="BONUS"/>
    <n v="999999999"/>
    <m/>
    <m/>
    <m/>
    <m/>
    <m/>
    <s v="OTHER"/>
    <x v="30"/>
    <s v="PRT"/>
    <x v="6"/>
    <m/>
    <n v="23800.05"/>
    <n v="5.7000000000000002E-2"/>
    <n v="1356.6"/>
    <n v="0"/>
    <d v="2025-05-0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5"/>
    <x v="0"/>
    <m/>
    <s v="SALARIED"/>
    <x v="73"/>
    <m/>
    <m/>
    <x v="4"/>
    <x v="0"/>
    <m/>
    <m/>
    <m/>
    <m/>
    <m/>
    <m/>
    <m/>
    <s v="31AUNS"/>
    <s v="BONUS"/>
    <n v="999999999"/>
    <m/>
    <m/>
    <m/>
    <m/>
    <m/>
    <s v="OTHER"/>
    <x v="31"/>
    <s v="WC"/>
    <x v="6"/>
    <m/>
    <n v="22577.88"/>
    <n v="7.0000000000000001E-3"/>
    <n v="158.05000000000001"/>
    <n v="0"/>
    <d v="2025-05-0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10"/>
    <x v="0"/>
    <m/>
    <s v="SALARIED"/>
    <x v="73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7099999999998"/>
    <n v="140.88212999999999"/>
    <n v="389.78"/>
    <n v="0"/>
    <d v="2025-05-3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6"/>
    <x v="0"/>
    <m/>
    <s v="SALARIED"/>
    <x v="7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7"/>
    <n v="140.88215"/>
    <n v="1805.6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5.27328"/>
    <n v="1425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27328"/>
    <n v="-216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66"/>
    <n v="366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5000"/>
    <n v="50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2000"/>
    <n v="20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661.36"/>
    <n v="661.3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2714.31"/>
    <n v="2714.3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3"/>
    <x v="0"/>
    <m/>
    <s v="SALARIED"/>
    <x v="1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.209999999999994"/>
    <n v="70.20999999999999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3"/>
    <x v="0"/>
    <m/>
    <s v="SALARIED"/>
    <x v="13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30.68"/>
    <n v="330.6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3"/>
    <x v="0"/>
    <m/>
    <s v="SALARIED"/>
    <x v="1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14.79"/>
    <n v="1614.7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4"/>
    <x v="0"/>
    <m/>
    <s v="SALARIED"/>
    <x v="1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057.35"/>
    <n v="5.45E-2"/>
    <n v="875.1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5"/>
    <x v="0"/>
    <m/>
    <s v="SALARIED"/>
    <x v="1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057.35"/>
    <n v="7.0000000000000001E-3"/>
    <n v="112.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6"/>
    <x v="0"/>
    <m/>
    <s v="SALARIED"/>
    <x v="1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"/>
    <n v="99.394540000000006"/>
    <n v="1272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1.599189999999993"/>
    <n v="1531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1.599189999999993"/>
    <n v="-232.0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1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45"/>
    <n v="484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4500"/>
    <n v="45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5960.5"/>
    <n v="5960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3"/>
    <x v="0"/>
    <m/>
    <s v="SALARIED"/>
    <x v="3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5.42"/>
    <n v="75.4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3"/>
    <x v="0"/>
    <m/>
    <s v="SALARIED"/>
    <x v="3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75.13"/>
    <n v="1875.1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4"/>
    <x v="0"/>
    <m/>
    <s v="SALARIED"/>
    <x v="3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256.05"/>
    <n v="5.45E-2"/>
    <n v="994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5"/>
    <x v="0"/>
    <m/>
    <s v="SALARIED"/>
    <x v="3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256.05"/>
    <n v="7.0000000000000001E-3"/>
    <n v="127.7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10"/>
    <x v="0"/>
    <m/>
    <s v="SALARIED"/>
    <x v="3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199999999998"/>
    <n v="106.76818"/>
    <n v="297.1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6"/>
    <x v="0"/>
    <m/>
    <s v="SALARIED"/>
    <x v="3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06.76797999999999"/>
    <n v="1368.41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906880000000001"/>
    <n v="14029.23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906880000000001"/>
    <n v="-212.56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92"/>
    <n v="37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117.64"/>
    <n v="117.6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907.0300000000007"/>
    <n v="9907.030000000000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08"/>
    <n v="69.0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3"/>
    <x v="0"/>
    <m/>
    <s v="SALARIED"/>
    <x v="24"/>
    <m/>
    <m/>
    <x v="1"/>
    <x v="0"/>
    <m/>
    <m/>
    <m/>
    <m/>
    <m/>
    <m/>
    <n v="5"/>
    <s v="26AUNS"/>
    <s v="SALES"/>
    <n v="999999999"/>
    <m/>
    <m/>
    <m/>
    <m/>
    <m/>
    <s v="DEDUCTION"/>
    <x v="25"/>
    <s v="SUPER"/>
    <x v="5"/>
    <m/>
    <n v="1"/>
    <n v="58.82"/>
    <n v="58.8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88.92"/>
    <n v="1588.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5533.49"/>
    <n v="6.8500000000000005E-2"/>
    <n v="1064.0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5533.49"/>
    <n v="7.0000000000000001E-3"/>
    <n v="108.7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1.9333400000000001"/>
    <n v="97.256559999999993"/>
    <n v="188.0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79997"/>
    <n v="97.256479999999996"/>
    <n v="1244.88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8.8"/>
    <n v="69.486649999999997"/>
    <n v="6865.28"/>
    <n v="13"/>
    <d v="2025-05-02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356"/>
    <n v="135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24"/>
    <s v="SUPER"/>
    <x v="3"/>
    <m/>
    <n v="1"/>
    <n v="235.29"/>
    <n v="235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273.99"/>
    <n v="5273.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34.33"/>
    <n v="34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25"/>
    <s v="SUPER"/>
    <x v="5"/>
    <m/>
    <n v="1"/>
    <n v="117.64"/>
    <n v="117.6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789.51"/>
    <n v="789.5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7806.76"/>
    <n v="5.45E-2"/>
    <n v="425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7806.76"/>
    <n v="7.0000000000000001E-3"/>
    <n v="54.6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1.63334"/>
    <n v="80.993549999999999"/>
    <n v="132.2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5999800000000004"/>
    <n v="80.993639999999999"/>
    <n v="615.5499999999999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0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41.29554999999999"/>
    <n v="7516.92"/>
    <n v="7"/>
    <d v="2025-05-01T00:00:00"/>
    <d v="2025-05-09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0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06.4"/>
    <n v="141.29554999999999"/>
    <n v="15033.85"/>
    <n v="14"/>
    <d v="2025-05-13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0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1.29554999999999"/>
    <n v="-357.9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7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41.29554999999999"/>
    <n v="1073.8499999999999"/>
    <n v="1"/>
    <d v="2025-05-12T00:00:00"/>
    <d v="2025-05-12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9"/>
    <x v="0"/>
    <m/>
    <s v="SALARIED"/>
    <x v="74"/>
    <m/>
    <m/>
    <x v="0"/>
    <x v="0"/>
    <m/>
    <m/>
    <m/>
    <m/>
    <m/>
    <m/>
    <m/>
    <s v="40AUNS"/>
    <s v="BONUS"/>
    <n v="999999999"/>
    <m/>
    <m/>
    <m/>
    <m/>
    <m/>
    <s v="ALLOWANCE"/>
    <x v="50"/>
    <s v="GM"/>
    <x v="1"/>
    <m/>
    <n v="1"/>
    <n v="1"/>
    <n v="1508.25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9"/>
    <x v="0"/>
    <m/>
    <s v="SALARIED"/>
    <x v="74"/>
    <m/>
    <m/>
    <x v="0"/>
    <x v="0"/>
    <m/>
    <m/>
    <m/>
    <m/>
    <m/>
    <m/>
    <m/>
    <s v="40AUNS"/>
    <s v="BONUS"/>
    <n v="999999999"/>
    <m/>
    <m/>
    <m/>
    <m/>
    <m/>
    <s v="ALLOWANCE"/>
    <x v="16"/>
    <s v="GM"/>
    <x v="1"/>
    <m/>
    <n v="1"/>
    <n v="1"/>
    <n v="2810.43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9"/>
    <x v="0"/>
    <m/>
    <s v="SALARIED"/>
    <x v="74"/>
    <m/>
    <m/>
    <x v="0"/>
    <x v="0"/>
    <m/>
    <m/>
    <m/>
    <m/>
    <m/>
    <m/>
    <m/>
    <s v="40AUNS"/>
    <s v="BONUS"/>
    <n v="999999999"/>
    <m/>
    <m/>
    <m/>
    <m/>
    <m/>
    <s v="ALLOWANCE"/>
    <x v="17"/>
    <s v="GM"/>
    <x v="1"/>
    <m/>
    <n v="1"/>
    <n v="1"/>
    <n v="283.12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6"/>
    <x v="0"/>
    <m/>
    <s v="SALARIED"/>
    <s v="C1040"/>
    <m/>
    <m/>
    <m/>
    <m/>
    <s v="40AUNS"/>
    <s v="BONUS"/>
    <n v="999999999"/>
    <m/>
    <m/>
    <m/>
    <m/>
    <m/>
    <s v="DEDUCTION"/>
    <x v="18"/>
    <s v="GM"/>
    <x v="9"/>
    <m/>
    <n v="1"/>
    <n v="49.78"/>
    <n v="49.78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7"/>
    <x v="0"/>
    <m/>
    <s v="SALARIED"/>
    <s v="C1040"/>
    <m/>
    <m/>
    <m/>
    <m/>
    <s v="40AUNS"/>
    <s v="BONUS"/>
    <n v="999999999"/>
    <m/>
    <m/>
    <m/>
    <m/>
    <m/>
    <s v="DEDUCTION"/>
    <x v="20"/>
    <s v="GM"/>
    <x v="9"/>
    <m/>
    <n v="1"/>
    <n v="7648.17"/>
    <n v="7648.17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7"/>
    <x v="0"/>
    <m/>
    <s v="SALARIED"/>
    <s v="C1040"/>
    <m/>
    <m/>
    <m/>
    <m/>
    <s v="40AUNS"/>
    <s v="BONUS"/>
    <n v="999999999"/>
    <m/>
    <m/>
    <m/>
    <m/>
    <m/>
    <s v="DEDUCTION"/>
    <x v="21"/>
    <s v="GM"/>
    <x v="9"/>
    <m/>
    <n v="1"/>
    <n v="814.33"/>
    <n v="814.3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1"/>
    <x v="0"/>
    <m/>
    <m/>
    <m/>
    <m/>
    <m/>
    <m/>
    <n v="8"/>
    <s v="40AUNS"/>
    <s v="BONUS"/>
    <n v="999999999"/>
    <m/>
    <m/>
    <m/>
    <m/>
    <m/>
    <s v="DEDUCTION"/>
    <x v="48"/>
    <s v="SUPER"/>
    <x v="3"/>
    <m/>
    <n v="1"/>
    <n v="1163.33"/>
    <n v="1163.3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8192.86"/>
    <n v="18192.86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3"/>
    <x v="0"/>
    <m/>
    <s v="SALARIED"/>
    <x v="74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6.33"/>
    <n v="116.3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3"/>
    <x v="0"/>
    <m/>
    <s v="SALARIED"/>
    <x v="74"/>
    <m/>
    <m/>
    <x v="1"/>
    <x v="0"/>
    <m/>
    <m/>
    <m/>
    <m/>
    <m/>
    <m/>
    <n v="5"/>
    <s v="40AUNS"/>
    <s v="BONUS"/>
    <n v="999999999"/>
    <m/>
    <m/>
    <m/>
    <m/>
    <m/>
    <s v="DEDUCTION"/>
    <x v="6"/>
    <s v="SUPER"/>
    <x v="5"/>
    <m/>
    <n v="1"/>
    <n v="684.04"/>
    <n v="684.04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3"/>
    <x v="0"/>
    <m/>
    <s v="SALARIED"/>
    <x v="74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675.67"/>
    <n v="2675.67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4"/>
    <x v="0"/>
    <m/>
    <s v="SALARIED"/>
    <x v="74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6742.71"/>
    <n v="5.45E-2"/>
    <n v="1457.4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5"/>
    <x v="0"/>
    <m/>
    <s v="SALARIED"/>
    <x v="74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6742.71"/>
    <n v="7.0000000000000001E-3"/>
    <n v="187.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10"/>
    <x v="0"/>
    <m/>
    <s v="SALARIED"/>
    <x v="74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399999999999"/>
    <n v="164.69422"/>
    <n v="458.4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6"/>
    <x v="0"/>
    <m/>
    <s v="SALARIED"/>
    <x v="74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78694"/>
    <n v="164.69414"/>
    <n v="1941.24"/>
    <n v="0"/>
    <d v="2025-05-3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159.6"/>
    <n v="267.66194000000002"/>
    <n v="-42718.85"/>
    <n v="-21"/>
    <d v="2025-03-03T00:00:00"/>
    <d v="2025-03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98.8"/>
    <n v="267.66194000000002"/>
    <n v="26445"/>
    <n v="13"/>
    <d v="2025-03-03T00:00:00"/>
    <d v="2025-03-19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98.8"/>
    <n v="267.66194000000002"/>
    <n v="-26445"/>
    <n v="-13"/>
    <d v="2025-04-01T00:00:00"/>
    <d v="2025-04-17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167.2"/>
    <n v="267.66194000000002"/>
    <n v="44753.08"/>
    <n v="22"/>
    <d v="2025-05-01T00:00:00"/>
    <d v="2025-05-30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2.5333299999999999"/>
    <n v="267.66194000000002"/>
    <n v="-678.08"/>
    <n v="-0.33329999999999999"/>
    <d v="2025-05-3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62"/>
    <s v="LEAVE"/>
    <x v="8"/>
    <s v="OTH"/>
    <n v="60.8"/>
    <n v="267.66194000000002"/>
    <n v="16273.85"/>
    <n v="8"/>
    <d v="2025-03-20T00:00:00"/>
    <d v="2025-03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62"/>
    <s v="LEAVE"/>
    <x v="8"/>
    <s v="OTH"/>
    <n v="98.8"/>
    <n v="267.66194000000002"/>
    <n v="26445"/>
    <n v="13"/>
    <d v="2025-04-01T00:00:00"/>
    <d v="2025-04-17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9"/>
    <x v="0"/>
    <m/>
    <s v="SALARIED"/>
    <x v="36"/>
    <m/>
    <m/>
    <x v="0"/>
    <x v="0"/>
    <m/>
    <m/>
    <m/>
    <m/>
    <m/>
    <m/>
    <m/>
    <s v="51AUNS"/>
    <s v="BONUS"/>
    <n v="999999999"/>
    <m/>
    <m/>
    <m/>
    <m/>
    <m/>
    <s v="ALLOWANCE"/>
    <x v="16"/>
    <s v="GM"/>
    <x v="1"/>
    <m/>
    <n v="1"/>
    <n v="1"/>
    <n v="5954.32"/>
    <n v="0"/>
    <d v="2025-05-31T00:00:00"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9"/>
    <x v="0"/>
    <m/>
    <s v="SALARIED"/>
    <x v="36"/>
    <m/>
    <m/>
    <x v="0"/>
    <x v="0"/>
    <m/>
    <m/>
    <m/>
    <m/>
    <m/>
    <m/>
    <m/>
    <s v="51AUNS"/>
    <s v="BONUS"/>
    <n v="999999999"/>
    <m/>
    <m/>
    <m/>
    <m/>
    <m/>
    <s v="ALLOWANCE"/>
    <x v="17"/>
    <s v="GM"/>
    <x v="1"/>
    <m/>
    <n v="1"/>
    <n v="1"/>
    <n v="296.95"/>
    <n v="0"/>
    <d v="2025-05-31T00:00:00"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0"/>
    <x v="0"/>
    <m/>
    <m/>
    <m/>
    <m/>
    <m/>
    <m/>
    <m/>
    <s v="5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6"/>
    <x v="0"/>
    <m/>
    <s v="SALARIED"/>
    <s v="C0777"/>
    <m/>
    <m/>
    <m/>
    <m/>
    <s v="51AUNS"/>
    <s v="BONUS"/>
    <n v="999999999"/>
    <m/>
    <m/>
    <m/>
    <m/>
    <m/>
    <s v="DEDUCTION"/>
    <x v="18"/>
    <s v="GM"/>
    <x v="9"/>
    <m/>
    <n v="1"/>
    <n v="160.51"/>
    <n v="160.51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7"/>
    <x v="0"/>
    <m/>
    <s v="SALARIED"/>
    <s v="C0777"/>
    <m/>
    <m/>
    <m/>
    <m/>
    <s v="51AUNS"/>
    <s v="BONUS"/>
    <n v="999999999"/>
    <m/>
    <m/>
    <m/>
    <m/>
    <m/>
    <s v="DEDUCTION"/>
    <x v="21"/>
    <s v="GM"/>
    <x v="9"/>
    <m/>
    <n v="1"/>
    <n v="881.5"/>
    <n v="881.5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7"/>
    <x v="0"/>
    <m/>
    <s v="SALARIED"/>
    <s v="C0777"/>
    <m/>
    <m/>
    <m/>
    <m/>
    <s v="51AUNS"/>
    <s v="BONUS"/>
    <n v="999999999"/>
    <m/>
    <m/>
    <m/>
    <m/>
    <m/>
    <s v="DEDUCTION"/>
    <x v="20"/>
    <s v="GM"/>
    <x v="9"/>
    <m/>
    <n v="1"/>
    <n v="17011.919999999998"/>
    <n v="17011.919999999998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2"/>
    <x v="0"/>
    <m/>
    <m/>
    <m/>
    <m/>
    <m/>
    <m/>
    <m/>
    <s v="51AUNS"/>
    <s v="BONUS"/>
    <n v="999999999"/>
    <m/>
    <m/>
    <m/>
    <m/>
    <m/>
    <s v="DEDUCTION"/>
    <x v="4"/>
    <m/>
    <x v="4"/>
    <m/>
    <n v="1"/>
    <n v="32272.34"/>
    <n v="32272.34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3"/>
    <x v="0"/>
    <m/>
    <s v="SALARIED"/>
    <x v="36"/>
    <m/>
    <m/>
    <x v="1"/>
    <x v="0"/>
    <m/>
    <m/>
    <m/>
    <m/>
    <m/>
    <m/>
    <n v="4"/>
    <s v="51AUNS"/>
    <s v="BONUS"/>
    <n v="999999999"/>
    <m/>
    <m/>
    <m/>
    <m/>
    <m/>
    <s v="DEDUCTION"/>
    <x v="5"/>
    <s v="SUPER"/>
    <x v="5"/>
    <m/>
    <n v="1"/>
    <n v="220.38"/>
    <n v="220.38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3"/>
    <x v="0"/>
    <m/>
    <s v="SALARIED"/>
    <x v="36"/>
    <m/>
    <m/>
    <x v="1"/>
    <x v="0"/>
    <m/>
    <m/>
    <m/>
    <m/>
    <m/>
    <n v="0"/>
    <n v="3"/>
    <s v="51AUNS"/>
    <s v="BONUS"/>
    <n v="999999999"/>
    <m/>
    <m/>
    <m/>
    <m/>
    <m/>
    <s v="DEDUCTION"/>
    <x v="7"/>
    <s v="SUPER"/>
    <x v="5"/>
    <m/>
    <n v="1"/>
    <n v="5068.63"/>
    <n v="5068.63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4"/>
    <x v="0"/>
    <m/>
    <s v="SALARIED"/>
    <x v="36"/>
    <m/>
    <m/>
    <x v="3"/>
    <x v="0"/>
    <m/>
    <m/>
    <m/>
    <m/>
    <m/>
    <m/>
    <m/>
    <s v="51AUNS"/>
    <s v="BONUS"/>
    <n v="999999999"/>
    <m/>
    <m/>
    <m/>
    <m/>
    <m/>
    <s v="OTHER"/>
    <x v="8"/>
    <s v="PRT"/>
    <x v="6"/>
    <m/>
    <n v="49364.01"/>
    <n v="5.45E-2"/>
    <n v="2690.34"/>
    <n v="0"/>
    <d v="2025-05-0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5"/>
    <x v="0"/>
    <m/>
    <s v="SALARIED"/>
    <x v="36"/>
    <m/>
    <m/>
    <x v="4"/>
    <x v="0"/>
    <m/>
    <m/>
    <m/>
    <m/>
    <m/>
    <m/>
    <m/>
    <s v="51AUNS"/>
    <s v="BONUS"/>
    <n v="999999999"/>
    <m/>
    <m/>
    <m/>
    <m/>
    <m/>
    <s v="OTHER"/>
    <x v="9"/>
    <s v="WC"/>
    <x v="6"/>
    <m/>
    <n v="49364.01"/>
    <n v="7.0000000000000001E-3"/>
    <n v="345.55"/>
    <n v="0"/>
    <d v="2025-05-0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10"/>
    <x v="0"/>
    <m/>
    <s v="SALARIED"/>
    <x v="36"/>
    <m/>
    <m/>
    <x v="8"/>
    <x v="0"/>
    <m/>
    <m/>
    <m/>
    <m/>
    <m/>
    <m/>
    <m/>
    <s v="51AUNS"/>
    <s v="BONUS"/>
    <n v="999999999"/>
    <s v="51AUNS"/>
    <m/>
    <m/>
    <m/>
    <m/>
    <s v="OTHER"/>
    <x v="23"/>
    <s v="ACC"/>
    <x v="7"/>
    <s v="LSL"/>
    <n v="2.7666599999999999"/>
    <n v="311.98629"/>
    <n v="863.16"/>
    <n v="0"/>
    <d v="2025-05-3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6"/>
    <x v="0"/>
    <m/>
    <s v="SALARIED"/>
    <x v="36"/>
    <m/>
    <m/>
    <x v="5"/>
    <x v="0"/>
    <m/>
    <m/>
    <m/>
    <m/>
    <m/>
    <m/>
    <m/>
    <s v="51AUNS"/>
    <s v="BONUS"/>
    <n v="999999999"/>
    <s v="51AUNS"/>
    <m/>
    <m/>
    <m/>
    <m/>
    <s v="OTHER"/>
    <x v="10"/>
    <s v="ACC"/>
    <x v="7"/>
    <s v="ANN"/>
    <n v="12.866669999999999"/>
    <n v="311.98671000000002"/>
    <n v="4014.23"/>
    <n v="0"/>
    <d v="2025-05-3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0"/>
    <x v="0"/>
    <m/>
    <s v="SALARIED"/>
    <x v="5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92.91498000000001"/>
    <n v="32255.38"/>
    <n v="22"/>
    <d v="2025-05-01T00:00:00"/>
    <d v="2025-05-30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0"/>
    <x v="0"/>
    <m/>
    <s v="SALARIED"/>
    <x v="5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2.91498000000001"/>
    <n v="-488.71"/>
    <n v="-0.33329999999999999"/>
    <d v="2025-05-3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8161.21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1"/>
    <n v="1"/>
    <n v="1088.5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50"/>
    <s v="GM"/>
    <x v="1"/>
    <m/>
    <n v="1"/>
    <n v="1"/>
    <n v="2839.56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51"/>
    <s v="GM"/>
    <x v="1"/>
    <m/>
    <n v="1"/>
    <n v="1"/>
    <n v="1588.33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7"/>
    <x v="0"/>
    <m/>
    <s v="SALARIED"/>
    <s v="C1043"/>
    <m/>
    <m/>
    <m/>
    <m/>
    <s v="41AUNS"/>
    <s v="BONUS"/>
    <n v="999999999"/>
    <m/>
    <m/>
    <m/>
    <m/>
    <m/>
    <s v="DEDUCTION"/>
    <x v="20"/>
    <s v="GM"/>
    <x v="9"/>
    <m/>
    <n v="1"/>
    <n v="11473.17"/>
    <n v="11473.17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7"/>
    <x v="0"/>
    <m/>
    <s v="SALARIED"/>
    <s v="C1043"/>
    <m/>
    <m/>
    <m/>
    <m/>
    <s v="41AUNS"/>
    <s v="BONUS"/>
    <n v="999999999"/>
    <m/>
    <m/>
    <m/>
    <m/>
    <m/>
    <s v="DEDUCTION"/>
    <x v="21"/>
    <s v="GM"/>
    <x v="9"/>
    <m/>
    <n v="1"/>
    <n v="1111.83"/>
    <n v="1111.83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1"/>
    <n v="310"/>
    <m/>
    <x v="1"/>
    <m/>
    <m/>
    <x v="7"/>
    <x v="1"/>
    <n v="310"/>
    <s v="SALARIED"/>
    <s v="C1043"/>
    <m/>
    <m/>
    <m/>
    <m/>
    <s v="41AUNS"/>
    <s v="BONUS"/>
    <n v="999999999"/>
    <m/>
    <m/>
    <m/>
    <m/>
    <m/>
    <s v="DEDUCTION"/>
    <x v="22"/>
    <s v="GM"/>
    <x v="9"/>
    <m/>
    <n v="1"/>
    <n v="-26851.55"/>
    <n v="-26851.55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59710.82"/>
    <n v="59710.82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3"/>
    <x v="0"/>
    <m/>
    <s v="SALARIED"/>
    <x v="5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8.83000000000001"/>
    <n v="158.83000000000001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3"/>
    <x v="0"/>
    <m/>
    <s v="SALARIED"/>
    <x v="5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653.17"/>
    <n v="3653.17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4"/>
    <x v="0"/>
    <m/>
    <s v="SALARIED"/>
    <x v="5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5578.67"/>
    <n v="5.45E-2"/>
    <n v="1939.04"/>
    <n v="0"/>
    <d v="2025-05-0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5"/>
    <x v="0"/>
    <m/>
    <s v="SALARIED"/>
    <x v="5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5578.67"/>
    <n v="7.0000000000000001E-3"/>
    <n v="249.05"/>
    <n v="0"/>
    <d v="2025-05-0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10"/>
    <x v="0"/>
    <m/>
    <s v="SALARIED"/>
    <x v="5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00000000002"/>
    <n v="224.86177000000001"/>
    <n v="625.86"/>
    <n v="0"/>
    <d v="2025-05-3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6"/>
    <x v="0"/>
    <m/>
    <s v="SALARIED"/>
    <x v="5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"/>
    <n v="224.86171999999999"/>
    <n v="2878.23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19838"/>
    <n v="13910.77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19838"/>
    <n v="-210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471"/>
    <n v="3471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823.53"/>
    <n v="823.53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405.4699999999993"/>
    <n v="9405.4699999999993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3"/>
    <x v="0"/>
    <m/>
    <s v="SALARIED"/>
    <x v="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5"/>
    <n v="68.5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3"/>
    <x v="0"/>
    <m/>
    <s v="SALARIED"/>
    <x v="5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02.78"/>
    <n v="402.78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3"/>
    <x v="0"/>
    <m/>
    <s v="SALARIED"/>
    <x v="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75.5"/>
    <n v="1575.5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4"/>
    <x v="0"/>
    <m/>
    <s v="SALARIED"/>
    <x v="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746.78"/>
    <n v="5.45E-2"/>
    <n v="858.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5"/>
    <x v="0"/>
    <m/>
    <s v="SALARIED"/>
    <x v="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746.78"/>
    <n v="7.0000000000000001E-3"/>
    <n v="110.2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6"/>
    <x v="0"/>
    <m/>
    <s v="SALARIED"/>
    <x v="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7"/>
    <n v="96.976039999999998"/>
    <n v="1242.91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12.5"/>
    <n v="-17955"/>
    <n v="-21"/>
    <d v="2025-03-03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12.5"/>
    <n v="8550"/>
    <n v="10"/>
    <d v="2025-03-03T00:00:00"/>
    <d v="2025-03-14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12.5"/>
    <n v="7695"/>
    <n v="9"/>
    <d v="2025-03-19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12.5"/>
    <n v="15390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2.5"/>
    <n v="-2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15.2"/>
    <n v="112.5"/>
    <n v="1710"/>
    <n v="2"/>
    <d v="2025-03-17T00:00:00"/>
    <d v="2025-03-18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7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30.4"/>
    <n v="112.5"/>
    <n v="3420"/>
    <n v="4"/>
    <d v="2025-05-01T00:00:00"/>
    <d v="2025-05-06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1"/>
    <x v="0"/>
    <m/>
    <s v="SALARIED"/>
    <x v="2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65"/>
    <n v="646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82.17"/>
    <n v="13282.17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3"/>
    <x v="0"/>
    <m/>
    <s v="SALARIED"/>
    <x v="2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2.63"/>
    <n v="92.6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3"/>
    <x v="0"/>
    <m/>
    <s v="SALARIED"/>
    <x v="2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70.92"/>
    <n v="2270.9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4"/>
    <x v="0"/>
    <m/>
    <s v="SALARIED"/>
    <x v="2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110.720000000001"/>
    <n v="5.45E-2"/>
    <n v="1205.0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5"/>
    <x v="0"/>
    <m/>
    <s v="SALARIED"/>
    <x v="2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110.720000000001"/>
    <n v="7.0000000000000001E-3"/>
    <n v="154.7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10"/>
    <x v="0"/>
    <m/>
    <s v="SALARIED"/>
    <x v="2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399999999999"/>
    <n v="131.13022000000001"/>
    <n v="364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6"/>
    <x v="0"/>
    <m/>
    <s v="SALARIED"/>
    <x v="2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8.4976699999999994"/>
    <n v="131.13005999999999"/>
    <n v="1114.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0"/>
    <x v="0"/>
    <m/>
    <s v="SALARIED"/>
    <x v="2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6.862350000000006"/>
    <n v="1619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0"/>
    <x v="0"/>
    <m/>
    <s v="SALARIED"/>
    <x v="2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6.862350000000006"/>
    <n v="-245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1"/>
    <x v="0"/>
    <m/>
    <s v="SALARIED"/>
    <x v="23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11"/>
    <x v="0"/>
    <m/>
    <s v="SALARIED"/>
    <x v="23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1226.92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76"/>
    <n v="467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69.25"/>
    <n v="11269.2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3"/>
    <x v="0"/>
    <m/>
    <s v="SALARIED"/>
    <x v="23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9.75"/>
    <n v="79.7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3"/>
    <x v="0"/>
    <m/>
    <s v="SALARIED"/>
    <x v="23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33.7"/>
    <n v="1833.7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4"/>
    <x v="0"/>
    <m/>
    <s v="SALARIED"/>
    <x v="23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858.7"/>
    <n v="5.45E-2"/>
    <n v="973.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5"/>
    <x v="0"/>
    <m/>
    <s v="SALARIED"/>
    <x v="23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858.7"/>
    <n v="7.0000000000000001E-3"/>
    <n v="125.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6"/>
    <x v="0"/>
    <m/>
    <s v="SALARIED"/>
    <x v="23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599999999999"/>
    <n v="112.9028"/>
    <n v="1447.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2.874489999999994"/>
    <n v="1218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2.874489999999994"/>
    <n v="-184.6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29"/>
    <n v="31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871"/>
    <n v="88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0"/>
    <n v="6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80"/>
    <n v="138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440"/>
    <n v="5.45E-2"/>
    <n v="732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440"/>
    <n v="7.0000000000000001E-3"/>
    <n v="94.0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8"/>
    <n v="84.468829999999997"/>
    <n v="1082.60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87.601209999999995"/>
    <n v="-865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87.601209999999995"/>
    <n v="5991.92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87.601209999999995"/>
    <n v="1997.31"/>
    <n v="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7.601209999999995"/>
    <n v="14646.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7.601209999999995"/>
    <n v="-221.9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7.6"/>
    <n v="87.601209999999995"/>
    <n v="665.77"/>
    <n v="1"/>
    <d v="2025-04-14T00:00:00"/>
    <d v="2025-04-1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50"/>
    <n v="455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097.17"/>
    <n v="11097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13"/>
    <n v="72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99.42"/>
    <n v="1799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518.72"/>
    <n v="5.45E-2"/>
    <n v="954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518.72"/>
    <n v="7.0000000000000001E-3"/>
    <n v="122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4"/>
    <n v="101.63491"/>
    <n v="1307.7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49.08907"/>
    <n v="820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49.08907"/>
    <n v="-124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2270"/>
    <n v="227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813.33"/>
    <n v="5813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3"/>
    <x v="0"/>
    <m/>
    <s v="SALARIED"/>
    <x v="24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40.42"/>
    <n v="40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3"/>
    <x v="0"/>
    <m/>
    <s v="SALARIED"/>
    <x v="24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929.58"/>
    <n v="929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4"/>
    <x v="0"/>
    <m/>
    <s v="SALARIED"/>
    <x v="24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9053.33"/>
    <n v="5.45E-2"/>
    <n v="493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5"/>
    <x v="0"/>
    <m/>
    <s v="SALARIED"/>
    <x v="24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9053.33"/>
    <n v="7.0000000000000001E-3"/>
    <n v="63.3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6"/>
    <x v="0"/>
    <m/>
    <s v="SALARIED"/>
    <x v="24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2.81672"/>
    <n v="57.218229999999998"/>
    <n v="733.3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0.5"/>
    <n v="114.97976"/>
    <n v="18454.25"/>
    <n v="21.118400000000001"/>
    <d v="2025-05-01T00:00:00"/>
    <d v="2025-05-29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0.16667000000000001"/>
    <n v="114.97976"/>
    <n v="19.16"/>
    <n v="2.1899999999999999E-2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7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4"/>
    <n v="114.97976"/>
    <n v="459.92"/>
    <n v="0.52629999999999999"/>
    <d v="2025-05-30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1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8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27.98"/>
    <n v="1"/>
    <n v="127.98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12"/>
    <n v="671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571.48"/>
    <n v="13571.4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3"/>
    <x v="0"/>
    <m/>
    <s v="SALARIED"/>
    <x v="3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.67"/>
    <n v="94.6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3"/>
    <x v="0"/>
    <m/>
    <s v="SALARIED"/>
    <x v="3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17.88"/>
    <n v="2317.8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4"/>
    <x v="0"/>
    <m/>
    <s v="SALARIED"/>
    <x v="3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568.05"/>
    <n v="5.45E-2"/>
    <n v="1229.9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5"/>
    <x v="0"/>
    <m/>
    <s v="SALARIED"/>
    <x v="3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568.05"/>
    <n v="7.0000000000000001E-3"/>
    <n v="157.97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10"/>
    <x v="0"/>
    <m/>
    <s v="SALARIED"/>
    <x v="3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34.02051"/>
    <n v="373.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6"/>
    <x v="0"/>
    <m/>
    <s v="SALARIED"/>
    <x v="3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24836"/>
    <n v="134.0204"/>
    <n v="1641.53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88.512150000000005"/>
    <n v="1345.38"/>
    <n v="2"/>
    <d v="2025-05-01T00:00:00"/>
    <d v="2025-05-02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29.19999999999999"/>
    <n v="88.512150000000005"/>
    <n v="11435.77"/>
    <n v="17"/>
    <d v="2025-05-08T00:00:00"/>
    <d v="2025-05-30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512150000000005"/>
    <n v="-224.23"/>
    <n v="-0.33329999999999999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7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22.8"/>
    <n v="88.512150000000005"/>
    <n v="2018.08"/>
    <n v="3"/>
    <d v="2025-05-05T00:00:00"/>
    <d v="2025-05-0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1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8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130.69"/>
    <n v="1"/>
    <n v="130.69"/>
    <n v="0"/>
    <d v="2025-05-31T00:00:00"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67"/>
    <n v="466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60.86"/>
    <n v="11260.86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3"/>
    <x v="0"/>
    <m/>
    <s v="SALARIED"/>
    <x v="3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88"/>
    <n v="72.88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3"/>
    <x v="0"/>
    <m/>
    <s v="SALARIED"/>
    <x v="3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6.67"/>
    <n v="1816.6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4"/>
    <x v="0"/>
    <m/>
    <s v="SALARIED"/>
    <x v="3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86.72"/>
    <n v="5.45E-2"/>
    <n v="963.93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5"/>
    <x v="0"/>
    <m/>
    <s v="SALARIED"/>
    <x v="3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86.72"/>
    <n v="7.0000000000000001E-3"/>
    <n v="123.81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10"/>
    <x v="0"/>
    <m/>
    <s v="SALARIED"/>
    <x v="3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7000000000002"/>
    <n v="103.16983999999999"/>
    <n v="285.44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6"/>
    <x v="0"/>
    <m/>
    <s v="SALARIED"/>
    <x v="3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9.5608400000000007"/>
    <n v="103.16981"/>
    <n v="986.39"/>
    <n v="0"/>
    <d v="2025-05-3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0"/>
    <x v="0"/>
    <m/>
    <s v="SALARIED"/>
    <x v="2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0.69838"/>
    <n v="20180.77"/>
    <n v="22"/>
    <d v="2025-05-01T00:00:00"/>
    <d v="2025-05-30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0"/>
    <x v="0"/>
    <m/>
    <s v="SALARIED"/>
    <x v="2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0.69838"/>
    <n v="-305.77"/>
    <n v="-0.33329999999999999"/>
    <d v="2025-05-3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"/>
    <x v="0"/>
    <m/>
    <s v="SALARIED"/>
    <x v="2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098"/>
    <n v="7098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999.17"/>
    <n v="13999.17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4"/>
    <x v="0"/>
    <m/>
    <s v="SALARIED"/>
    <x v="26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163.98"/>
    <n v="163.98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4"/>
    <x v="0"/>
    <m/>
    <s v="SALARIED"/>
    <x v="26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1885.77"/>
    <n v="1885.77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3"/>
    <x v="0"/>
    <m/>
    <s v="SALARIED"/>
    <x v="26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540.4"/>
    <n v="540.4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4"/>
    <x v="0"/>
    <m/>
    <s v="SALARIED"/>
    <x v="26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637.57"/>
    <n v="5.45E-2"/>
    <n v="1179.25"/>
    <n v="0"/>
    <d v="2025-05-0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5"/>
    <x v="0"/>
    <m/>
    <s v="SALARIED"/>
    <x v="26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637.57"/>
    <n v="7.0000000000000001E-3"/>
    <n v="151.46"/>
    <n v="0"/>
    <d v="2025-05-0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0"/>
    <x v="0"/>
    <m/>
    <s v="SALARIED"/>
    <x v="26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40.68602000000001"/>
    <n v="391.57"/>
    <n v="0"/>
    <d v="2025-05-3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6"/>
    <x v="0"/>
    <m/>
    <s v="SALARIED"/>
    <x v="2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"/>
    <n v="140.68608"/>
    <n v="1810.1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7.74290999999999"/>
    <n v="1801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7.74290999999999"/>
    <n v="-272.9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1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8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472.67"/>
    <n v="1"/>
    <n v="472.6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318"/>
    <n v="631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200"/>
    <n v="2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918.51"/>
    <n v="12918.5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3"/>
    <x v="0"/>
    <m/>
    <s v="SALARIED"/>
    <x v="3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8.71"/>
    <n v="88.7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3"/>
    <x v="0"/>
    <m/>
    <s v="SALARIED"/>
    <x v="3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80.84"/>
    <n v="2180.8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4"/>
    <x v="0"/>
    <m/>
    <s v="SALARIED"/>
    <x v="3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1233.39"/>
    <n v="5.45E-2"/>
    <n v="1157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5"/>
    <x v="0"/>
    <m/>
    <s v="SALARIED"/>
    <x v="3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1233.39"/>
    <n v="7.0000000000000001E-3"/>
    <n v="148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6"/>
    <x v="0"/>
    <m/>
    <s v="SALARIED"/>
    <x v="3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5"/>
    <n v="125.58514"/>
    <n v="1615.86"/>
    <n v="0"/>
    <d v="2025-05-3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.6"/>
    <n v="88.208500000000001"/>
    <n v="670.38"/>
    <n v="1"/>
    <d v="2025-05-01T00:00:00"/>
    <d v="2025-05-0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0.4"/>
    <n v="88.208500000000001"/>
    <n v="2681.54"/>
    <n v="4"/>
    <d v="2025-05-05T00:00:00"/>
    <d v="2025-05-08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14"/>
    <n v="88.208500000000001"/>
    <n v="10055.77"/>
    <n v="15"/>
    <d v="2025-05-12T00:00:00"/>
    <d v="2025-05-30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208500000000001"/>
    <n v="-223.45"/>
    <n v="-0.33329999999999999"/>
    <d v="2025-05-3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7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7.6"/>
    <n v="88.208500000000001"/>
    <n v="670.38"/>
    <n v="1"/>
    <d v="2025-05-02T00:00:00"/>
    <d v="2025-05-02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7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7.6"/>
    <n v="88.208500000000001"/>
    <n v="670.38"/>
    <n v="1"/>
    <d v="2025-05-09T00:00:00"/>
    <d v="2025-05-09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1"/>
    <x v="0"/>
    <m/>
    <s v="SALARIED"/>
    <x v="4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89"/>
    <n v="4589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58.17"/>
    <n v="11158.17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3"/>
    <x v="0"/>
    <m/>
    <s v="SALARIED"/>
    <x v="4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63"/>
    <n v="72.63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3"/>
    <x v="0"/>
    <m/>
    <s v="SALARIED"/>
    <x v="4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0.92"/>
    <n v="1810.92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4"/>
    <x v="0"/>
    <m/>
    <s v="SALARIED"/>
    <x v="4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30.72"/>
    <n v="5.45E-2"/>
    <n v="960.87"/>
    <n v="0"/>
    <d v="2025-05-0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5"/>
    <x v="0"/>
    <m/>
    <s v="SALARIED"/>
    <x v="4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30.72"/>
    <n v="7.0000000000000001E-3"/>
    <n v="123.42"/>
    <n v="0"/>
    <d v="2025-05-0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6"/>
    <x v="0"/>
    <m/>
    <s v="SALARIED"/>
    <x v="4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57019999999999"/>
    <n v="102.81579000000001"/>
    <n v="1095.71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"/>
    <n v="12540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"/>
    <n v="-190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852"/>
    <n v="3852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498"/>
    <n v="8498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75"/>
    <n v="61.7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0.25"/>
    <n v="1420.2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3832"/>
    <n v="5.8000000000000003E-2"/>
    <n v="802.26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3832"/>
    <n v="7.0000000000000001E-3"/>
    <n v="96.82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7099999999998"/>
    <n v="87.4649"/>
    <n v="241.99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8"/>
    <n v="87.464979999999997"/>
    <n v="1119.5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8.279349999999994"/>
    <n v="-971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8.279349999999994"/>
    <n v="7469.23"/>
    <n v="10"/>
    <d v="2025-04-01T00:00:00"/>
    <d v="2025-04-1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8.279349999999994"/>
    <n v="7469.23"/>
    <n v="10"/>
    <d v="2025-05-01T00:00:00"/>
    <d v="2025-05-1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8.279349999999994"/>
    <n v="7469.23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279349999999994"/>
    <n v="-248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22.8"/>
    <n v="98.279349999999994"/>
    <n v="2240.77"/>
    <n v="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7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98.279349999999994"/>
    <n v="1493.85"/>
    <n v="2"/>
    <d v="2025-05-15T00:00:00"/>
    <d v="2025-05-16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1"/>
    <x v="0"/>
    <m/>
    <s v="SALARIED"/>
    <x v="5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8"/>
    <x v="0"/>
    <m/>
    <s v="SALARIED"/>
    <x v="52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387"/>
    <n v="1"/>
    <n v="38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542"/>
    <n v="554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250.5"/>
    <n v="12250.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3"/>
    <x v="0"/>
    <m/>
    <s v="SALARIED"/>
    <x v="5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.92"/>
    <n v="80.9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3"/>
    <x v="0"/>
    <m/>
    <s v="SALARIED"/>
    <x v="5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01.63"/>
    <n v="2001.6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4"/>
    <x v="0"/>
    <m/>
    <s v="SALARIED"/>
    <x v="5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488.05"/>
    <n v="5.45E-2"/>
    <n v="1062.0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5"/>
    <x v="0"/>
    <m/>
    <s v="SALARIED"/>
    <x v="5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488.05"/>
    <n v="7.0000000000000001E-3"/>
    <n v="136.41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6"/>
    <x v="0"/>
    <m/>
    <s v="SALARIED"/>
    <x v="5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4053"/>
    <n v="114.55445"/>
    <n v="1218.9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0"/>
    <x v="0"/>
    <m/>
    <s v="SALARIED"/>
    <x v="1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67.2"/>
    <n v="95.69838"/>
    <n v="16000.77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0"/>
    <x v="0"/>
    <m/>
    <s v="SALARIED"/>
    <x v="1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95.69838"/>
    <n v="-242.4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1"/>
    <x v="0"/>
    <m/>
    <s v="SALARIED"/>
    <x v="18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8"/>
    <x v="0"/>
    <m/>
    <s v="SALARIED"/>
    <x v="18"/>
    <m/>
    <m/>
    <x v="0"/>
    <x v="0"/>
    <m/>
    <m/>
    <m/>
    <m/>
    <m/>
    <m/>
    <m/>
    <s v="30AUSA"/>
    <s v="SALES"/>
    <n v="999999999"/>
    <m/>
    <m/>
    <m/>
    <m/>
    <m/>
    <s v="ALLOWANCE"/>
    <x v="12"/>
    <s v="OTHTAX"/>
    <x v="1"/>
    <m/>
    <n v="649.59"/>
    <n v="1"/>
    <n v="649.59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5755"/>
    <n v="5755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2486.25"/>
    <n v="12486.25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3"/>
    <x v="0"/>
    <m/>
    <s v="SALARIED"/>
    <x v="18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78.790000000000006"/>
    <n v="78.79000000000000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3"/>
    <x v="0"/>
    <m/>
    <s v="SALARIED"/>
    <x v="18"/>
    <m/>
    <m/>
    <x v="1"/>
    <x v="0"/>
    <m/>
    <m/>
    <m/>
    <m/>
    <m/>
    <n v="0"/>
    <n v="3"/>
    <s v="30AUSA"/>
    <s v="SALES"/>
    <n v="999999999"/>
    <m/>
    <m/>
    <m/>
    <m/>
    <m/>
    <s v="DEDUCTION"/>
    <x v="7"/>
    <s v="SUPER"/>
    <x v="5"/>
    <m/>
    <n v="1"/>
    <n v="1812.21"/>
    <n v="1812.21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4"/>
    <x v="0"/>
    <m/>
    <s v="SALARIED"/>
    <x v="18"/>
    <m/>
    <m/>
    <x v="3"/>
    <x v="0"/>
    <m/>
    <m/>
    <m/>
    <m/>
    <m/>
    <m/>
    <m/>
    <s v="30AUSA"/>
    <s v="SALES"/>
    <n v="999999999"/>
    <m/>
    <m/>
    <m/>
    <m/>
    <m/>
    <s v="OTHER"/>
    <x v="33"/>
    <s v="PRT"/>
    <x v="6"/>
    <m/>
    <n v="19482.66"/>
    <n v="6.8500000000000005E-2"/>
    <n v="1334.5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5"/>
    <x v="0"/>
    <m/>
    <s v="SALARIED"/>
    <x v="18"/>
    <m/>
    <m/>
    <x v="4"/>
    <x v="0"/>
    <m/>
    <m/>
    <m/>
    <m/>
    <m/>
    <m/>
    <m/>
    <s v="30AUSA"/>
    <s v="SALES"/>
    <n v="999999999"/>
    <m/>
    <m/>
    <m/>
    <m/>
    <m/>
    <s v="OTHER"/>
    <x v="34"/>
    <s v="WC"/>
    <x v="6"/>
    <m/>
    <n v="19482.66"/>
    <n v="7.0000000000000001E-3"/>
    <n v="136.38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10"/>
    <x v="0"/>
    <m/>
    <s v="SALARIED"/>
    <x v="18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4.1499899999999998"/>
    <n v="111.02918"/>
    <n v="460.7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6"/>
    <x v="0"/>
    <m/>
    <s v="SALARIED"/>
    <x v="18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1662"/>
    <n v="111.02927"/>
    <n v="1423.02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0"/>
    <x v="0"/>
    <m/>
    <s v="SALARIED"/>
    <x v="6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1.21456999999999"/>
    <n v="16923.080000000002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0"/>
    <x v="0"/>
    <m/>
    <s v="SALARIED"/>
    <x v="6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1.21456999999999"/>
    <n v="-256.41000000000003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1"/>
    <x v="0"/>
    <m/>
    <s v="SALARIED"/>
    <x v="6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4316"/>
    <n v="4316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854.68"/>
    <n v="1854.68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n v="710"/>
    <m/>
    <x v="1"/>
    <m/>
    <m/>
    <x v="7"/>
    <x v="0"/>
    <n v="710"/>
    <s v="SALARIED"/>
    <s v="C0764"/>
    <m/>
    <m/>
    <m/>
    <m/>
    <s v="31AUNS"/>
    <s v="BONUS"/>
    <n v="999999999"/>
    <m/>
    <m/>
    <m/>
    <m/>
    <m/>
    <s v="DEDUCTION"/>
    <x v="49"/>
    <s v="RECOV"/>
    <x v="10"/>
    <m/>
    <n v="1"/>
    <n v="7.35"/>
    <n v="7.35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980"/>
    <n v="980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0730.81"/>
    <n v="10730.81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3"/>
    <x v="0"/>
    <m/>
    <s v="SALARIED"/>
    <x v="6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3.33"/>
    <n v="83.33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3"/>
    <x v="0"/>
    <m/>
    <s v="SALARIED"/>
    <x v="61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490"/>
    <n v="490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3"/>
    <x v="0"/>
    <m/>
    <s v="SALARIED"/>
    <x v="6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57.2199999999998"/>
    <n v="2057.2199999999998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4"/>
    <x v="0"/>
    <m/>
    <s v="SALARIED"/>
    <x v="6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0519.39"/>
    <n v="5.45E-2"/>
    <n v="1118.31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5"/>
    <x v="0"/>
    <m/>
    <s v="SALARIED"/>
    <x v="6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0519.39"/>
    <n v="7.0000000000000001E-3"/>
    <n v="143.63999999999999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10"/>
    <x v="0"/>
    <m/>
    <s v="SALARIED"/>
    <x v="6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8"/>
    <n v="117.97591"/>
    <n v="328.36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6"/>
    <x v="0"/>
    <m/>
    <s v="SALARIED"/>
    <x v="6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1"/>
    <n v="117.97569"/>
    <n v="1510.0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0"/>
    <n v="0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.5"/>
    <n v="0"/>
    <n v="0"/>
    <n v="-0.1973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65"/>
    <s v="LEAVE"/>
    <x v="8"/>
    <s v="OTH"/>
    <n v="-68.400000000000006"/>
    <n v="0"/>
    <n v="0"/>
    <n v="-9"/>
    <d v="2025-04-18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15"/>
    <x v="0"/>
    <m/>
    <s v="SALARIED"/>
    <x v="51"/>
    <m/>
    <m/>
    <x v="0"/>
    <x v="0"/>
    <m/>
    <m/>
    <m/>
    <m/>
    <m/>
    <m/>
    <m/>
    <s v="26AUNS"/>
    <s v="SALES"/>
    <n v="999999999"/>
    <m/>
    <m/>
    <m/>
    <m/>
    <m/>
    <s v="ALLOWANCE"/>
    <x v="74"/>
    <s v="OTHTAX"/>
    <x v="1"/>
    <m/>
    <n v="1"/>
    <n v="1"/>
    <n v="28671.9"/>
    <n v="0"/>
    <d v="2025-04-17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7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75"/>
    <s v="PAYOUT"/>
    <x v="12"/>
    <s v="ANN"/>
    <n v="155.81666999999999"/>
    <n v="70.69838"/>
    <n v="11015.99"/>
    <n v="20.502199999999998"/>
    <d v="2025-04-17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683"/>
    <n v="468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76"/>
    <s v="FINAN"/>
    <x v="9"/>
    <m/>
    <n v="1"/>
    <n v="35004.89"/>
    <n v="35004.89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3"/>
    <x v="0"/>
    <m/>
    <s v="SALARIED"/>
    <x v="5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4"/>
    <x v="0"/>
    <m/>
    <s v="SALARIED"/>
    <x v="5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635.89"/>
    <n v="5.45E-2"/>
    <n v="797.6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5"/>
    <x v="0"/>
    <m/>
    <s v="SALARIED"/>
    <x v="5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1015.99"/>
    <n v="7.0000000000000001E-3"/>
    <n v="77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6"/>
    <x v="0"/>
    <m/>
    <s v="SALARIED"/>
    <x v="5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34.42909"/>
    <n v="16.227820000000001"/>
    <n v="-2181.489999999999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4.27126"/>
    <n v="-2605.38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14.27126"/>
    <n v="868.46"/>
    <n v="1"/>
    <d v="2025-04-30T00:00:00"/>
    <d v="2025-04-30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4.27126"/>
    <n v="19106.150000000001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27126"/>
    <n v="-289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7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4.27126"/>
    <n v="1736.92"/>
    <n v="2"/>
    <d v="2025-04-28T00:00:00"/>
    <d v="2025-04-29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1"/>
    <x v="0"/>
    <m/>
    <s v="SALARIED"/>
    <x v="7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80"/>
    <n v="6080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106.42"/>
    <n v="1106.42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52.42"/>
    <n v="12852.42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3"/>
    <x v="0"/>
    <m/>
    <s v="SALARIED"/>
    <x v="7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.08"/>
    <n v="94.08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3"/>
    <x v="0"/>
    <m/>
    <s v="SALARIED"/>
    <x v="71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53.21"/>
    <n v="553.21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3"/>
    <x v="0"/>
    <m/>
    <s v="SALARIED"/>
    <x v="7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04.4699999999998"/>
    <n v="2304.4699999999998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4"/>
    <x v="0"/>
    <m/>
    <s v="SALARIED"/>
    <x v="7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990.6"/>
    <n v="5.45E-2"/>
    <n v="1252.9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5"/>
    <x v="0"/>
    <m/>
    <s v="SALARIED"/>
    <x v="7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990.6"/>
    <n v="7.0000000000000001E-3"/>
    <n v="160.9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6"/>
    <x v="0"/>
    <m/>
    <s v="SALARIED"/>
    <x v="7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657120000000001"/>
    <n v="133.19452000000001"/>
    <n v="1419.4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2.550609999999999"/>
    <n v="10458.45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2.550609999999999"/>
    <n v="-15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344"/>
    <n v="23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2"/>
    <x v="0"/>
    <m/>
    <m/>
    <x v="1"/>
    <m/>
    <m/>
    <x v="1"/>
    <x v="0"/>
    <m/>
    <m/>
    <m/>
    <m/>
    <m/>
    <m/>
    <n v="9"/>
    <s v="24AUNS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367.76"/>
    <n v="7367.7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5"/>
    <n v="51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3"/>
    <x v="0"/>
    <m/>
    <s v="SALARIED"/>
    <x v="24"/>
    <m/>
    <m/>
    <x v="1"/>
    <x v="0"/>
    <m/>
    <m/>
    <m/>
    <m/>
    <m/>
    <m/>
    <n v="5"/>
    <s v="24AUNS"/>
    <s v="BONUS"/>
    <n v="999999999"/>
    <m/>
    <m/>
    <m/>
    <m/>
    <m/>
    <s v="DEDUCTION"/>
    <x v="25"/>
    <s v="SUPER"/>
    <x v="5"/>
    <m/>
    <n v="1"/>
    <n v="294.12"/>
    <n v="294.1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84.5"/>
    <n v="1184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830.12"/>
    <n v="5.45E-2"/>
    <n v="644.7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830.12"/>
    <n v="7.0000000000000001E-3"/>
    <n v="82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60000000001"/>
    <n v="72.909009999999995"/>
    <n v="934.4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75"/>
    <n v="3420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5.0999999999999996"/>
    <n v="75"/>
    <n v="382.5"/>
    <n v="0.67110000000000003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8.400000000000006"/>
    <n v="75"/>
    <n v="5130"/>
    <n v="9"/>
    <d v="2025-05-12T00:00:00"/>
    <d v="2025-05-2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5.0999999999999996"/>
    <n v="75"/>
    <n v="382.5"/>
    <n v="0.67110000000000003"/>
    <d v="2025-05-23T00:00:00"/>
    <d v="2025-05-2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75"/>
    <n v="2850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"/>
    <n v="-19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2"/>
    <s v="LEAVE"/>
    <x v="8"/>
    <s v="OTH"/>
    <n v="2.5"/>
    <n v="75"/>
    <n v="187.5"/>
    <n v="0.32890000000000003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2"/>
    <s v="LEAVE"/>
    <x v="8"/>
    <s v="OTH"/>
    <n v="2.5"/>
    <n v="75"/>
    <n v="187.5"/>
    <n v="0.32890000000000003"/>
    <d v="2025-05-23T00:00:00"/>
    <d v="2025-05-2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67"/>
    <n v="32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83"/>
    <n v="90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75"/>
    <n v="61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0.25"/>
    <n v="1420.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832"/>
    <n v="5.45E-2"/>
    <n v="753.8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832"/>
    <n v="7.0000000000000001E-3"/>
    <n v="96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00000000002"/>
    <n v="87.420119999999997"/>
    <n v="241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3"/>
    <n v="87.420010000000005"/>
    <n v="1120.43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0"/>
    <x v="0"/>
    <m/>
    <m/>
    <x v="1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1.0000000000000001E-5"/>
    <n v="0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0"/>
    <x v="0"/>
    <m/>
    <m/>
    <x v="1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1.0000000000000001E-5"/>
    <n v="0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9.827939999999998"/>
    <n v="15019.23"/>
    <n v="22"/>
    <d v="2025-05-01T00:00:00"/>
    <d v="2025-05-30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9.827939999999998"/>
    <n v="-227.56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1"/>
    <x v="0"/>
    <m/>
    <s v="SALARIED"/>
    <x v="2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299"/>
    <n v="4299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1011.55"/>
    <n v="1011.55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703.29"/>
    <n v="10703.29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3"/>
    <x v="0"/>
    <m/>
    <s v="SALARIED"/>
    <x v="2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3.959999999999994"/>
    <n v="73.959999999999994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3"/>
    <x v="0"/>
    <m/>
    <s v="SALARIED"/>
    <x v="2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41.59"/>
    <n v="1841.59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4"/>
    <x v="0"/>
    <m/>
    <s v="SALARIED"/>
    <x v="2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929.39"/>
    <n v="5.45E-2"/>
    <n v="977.15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5"/>
    <x v="0"/>
    <m/>
    <s v="SALARIED"/>
    <x v="2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929.39"/>
    <n v="7.0000000000000001E-3"/>
    <n v="125.51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6"/>
    <x v="0"/>
    <m/>
    <s v="SALARIED"/>
    <x v="2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04.70348"/>
    <n v="1341.95"/>
    <n v="0"/>
    <d v="2025-05-3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0"/>
    <x v="0"/>
    <m/>
    <s v="SALARIED"/>
    <x v="7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7.96559000000001"/>
    <n v="19723.849999999999"/>
    <n v="22"/>
    <d v="2025-05-01T00:00:00"/>
    <d v="2025-05-30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0"/>
    <x v="0"/>
    <m/>
    <s v="SALARIED"/>
    <x v="7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7.96559000000001"/>
    <n v="-298.85000000000002"/>
    <n v="-0.33329999999999999"/>
    <d v="2025-05-3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1"/>
    <x v="0"/>
    <m/>
    <s v="SALARIED"/>
    <x v="7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864"/>
    <n v="6864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69"/>
    <s v="CHARIT"/>
    <x v="10"/>
    <m/>
    <n v="1"/>
    <n v="50"/>
    <n v="50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733.17"/>
    <n v="13733.17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3"/>
    <x v="0"/>
    <m/>
    <s v="SALARIED"/>
    <x v="7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7.13"/>
    <n v="97.13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3"/>
    <x v="0"/>
    <m/>
    <s v="SALARIED"/>
    <x v="7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74.42"/>
    <n v="2374.42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4"/>
    <x v="0"/>
    <m/>
    <s v="SALARIED"/>
    <x v="75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3118.720000000001"/>
    <n v="6.8500000000000005E-2"/>
    <n v="1583.63"/>
    <n v="0"/>
    <d v="2025-05-0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5"/>
    <x v="0"/>
    <m/>
    <s v="SALARIED"/>
    <x v="75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3118.720000000001"/>
    <n v="7.0000000000000001E-3"/>
    <n v="161.83000000000001"/>
    <n v="0"/>
    <d v="2025-05-0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6"/>
    <x v="0"/>
    <m/>
    <s v="SALARIED"/>
    <x v="7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"/>
    <n v="136.73396"/>
    <n v="1752.4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0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73"/>
    <s v="OTHTAX"/>
    <x v="1"/>
    <m/>
    <n v="10989.6"/>
    <n v="1"/>
    <n v="10989.6"/>
    <n v="0"/>
    <d v="2025-05-08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248"/>
    <n v="124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741.6"/>
    <n v="9741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9.21"/>
    <n v="59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59.21"/>
    <n v="5.45E-2"/>
    <n v="3.2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59.21"/>
    <n v="7.0000000000000001E-3"/>
    <n v="0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4.0832899999999999"/>
    <n v="83.35436"/>
    <n v="340.3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8.8"/>
    <n v="74.342110000000005"/>
    <n v="-734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8.400000000000006"/>
    <n v="74.342110000000005"/>
    <n v="5085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74.342110000000005"/>
    <n v="1695"/>
    <n v="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4.342110000000005"/>
    <n v="1243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4.342110000000005"/>
    <n v="-188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7.6"/>
    <n v="74.342110000000005"/>
    <n v="565"/>
    <n v="1"/>
    <d v="2025-04-14T00:00:00"/>
    <d v="2025-04-1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24"/>
    <n v="32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17.67"/>
    <n v="9017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21"/>
    <n v="61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07.79"/>
    <n v="1407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710.67"/>
    <n v="5.45E-2"/>
    <n v="747.2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710.67"/>
    <n v="7.0000000000000001E-3"/>
    <n v="95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0006"/>
    <n v="86.169899999999998"/>
    <n v="1102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75.404859999999999"/>
    <n v="1146.1500000000001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7.6"/>
    <n v="75.404859999999999"/>
    <n v="573.08000000000004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75.404859999999999"/>
    <n v="10888.46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404859999999999"/>
    <n v="-191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757.8"/>
    <n v="1"/>
    <n v="757.8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588"/>
    <n v="35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586.4699999999993"/>
    <n v="9586.469999999999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08"/>
    <n v="6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7.92"/>
    <n v="1427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06.67"/>
    <n v="5.45E-2"/>
    <n v="757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06.67"/>
    <n v="7.0000000000000001E-3"/>
    <n v="97.3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59"/>
    <n v="87.318860000000001"/>
    <n v="1119.13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657889999999995"/>
    <n v="1265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657889999999995"/>
    <n v="-191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411"/>
    <n v="0.88"/>
    <n v="361.68"/>
    <n v="0"/>
    <d v="2025-02-13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256.52"/>
    <n v="1"/>
    <n v="256.52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350"/>
    <n v="335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147.01"/>
    <n v="147.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579.52"/>
    <n v="9579.5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29"/>
    <n v="62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73.5"/>
    <n v="73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32.71"/>
    <n v="1432.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4026.83"/>
    <n v="5.45E-2"/>
    <n v="764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4026.83"/>
    <n v="7.0000000000000001E-3"/>
    <n v="98.1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8"/>
    <n v="88.186859999999996"/>
    <n v="1128.79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65.890690000000006"/>
    <n v="500.77"/>
    <n v="1"/>
    <d v="2025-05-01T00:00:00"/>
    <d v="2025-05-0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5.890690000000006"/>
    <n v="2503.85"/>
    <n v="5"/>
    <d v="2025-05-05T00:00:00"/>
    <d v="2025-05-09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.6"/>
    <n v="65.890690000000006"/>
    <n v="237.21"/>
    <n v="0.47370000000000001"/>
    <d v="2025-05-12T00:00:00"/>
    <d v="2025-05-1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06.4"/>
    <n v="65.890690000000006"/>
    <n v="7010.77"/>
    <n v="14"/>
    <d v="2025-05-13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5.890690000000006"/>
    <n v="-166.93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7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65.890690000000006"/>
    <n v="500.77"/>
    <n v="1"/>
    <d v="2025-05-02T00:00:00"/>
    <d v="2025-05-0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4"/>
    <n v="65.890690000000006"/>
    <n v="263.56"/>
    <n v="0.52629999999999999"/>
    <d v="2025-05-12T00:00:00"/>
    <d v="2025-05-1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708"/>
    <n v="270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142"/>
    <n v="8142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4.25"/>
    <n v="54.25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3"/>
    <x v="0"/>
    <m/>
    <s v="SALARIED"/>
    <x v="4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47.75"/>
    <n v="1247.75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152"/>
    <n v="5.45E-2"/>
    <n v="662.28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152"/>
    <n v="7.0000000000000001E-3"/>
    <n v="85.06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20370000000001"/>
    <n v="76.802189999999996"/>
    <n v="900.15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-4.6665999999999999"/>
    <n v="86.662670000000006"/>
    <n v="-404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291499999999999"/>
    <n v="-251.5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68"/>
    <s v="LEAVE"/>
    <x v="8"/>
    <s v="OTH"/>
    <n v="167.2"/>
    <n v="99.291499999999999"/>
    <n v="1660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43"/>
    <n v="54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129.17"/>
    <n v="12129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75"/>
    <n v="81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20.8"/>
    <n v="2020.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674.72"/>
    <n v="5.45E-2"/>
    <n v="1072.2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674.72"/>
    <n v="7.0000000000000001E-3"/>
    <n v="137.7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10000000001"/>
    <n v="115.7342"/>
    <n v="1483.3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29.19999999999999"/>
    <n v="58.805669999999999"/>
    <n v="7597.69"/>
    <n v="17"/>
    <d v="2025-05-01T00:00:00"/>
    <d v="2025-05-2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58.805669999999999"/>
    <n v="-148.9799999999999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38"/>
    <n v="58.805669999999999"/>
    <n v="2234.62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3012"/>
    <n v="301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671.33"/>
    <n v="667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8.42"/>
    <n v="48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13.58"/>
    <n v="1113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845.33"/>
    <n v="5.45E-2"/>
    <n v="591.070000000000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845.33"/>
    <n v="7.0000000000000001E-3"/>
    <n v="75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7.4180200000000003"/>
    <n v="68.543899999999994"/>
    <n v="508.46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3.977729999999994"/>
    <n v="1428.46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93.977729999999994"/>
    <n v="714.23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93.977729999999994"/>
    <n v="13570.38"/>
    <n v="19"/>
    <d v="2025-05-06T00:00:00"/>
    <d v="2025-05-30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977729999999994"/>
    <n v="-238.07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1"/>
    <x v="0"/>
    <m/>
    <s v="SALARIED"/>
    <x v="7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06"/>
    <n v="4606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909.93"/>
    <n v="909.93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81.24"/>
    <n v="11181.24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3"/>
    <x v="0"/>
    <m/>
    <s v="SALARIED"/>
    <x v="7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38"/>
    <n v="77.38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3"/>
    <x v="0"/>
    <m/>
    <s v="SALARIED"/>
    <x v="76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54.97"/>
    <n v="454.97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3"/>
    <x v="0"/>
    <m/>
    <s v="SALARIED"/>
    <x v="7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20.17"/>
    <n v="1920.17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4"/>
    <x v="0"/>
    <m/>
    <s v="SALARIED"/>
    <x v="76"/>
    <m/>
    <m/>
    <x v="3"/>
    <x v="0"/>
    <m/>
    <m/>
    <m/>
    <m/>
    <m/>
    <m/>
    <m/>
    <s v="30AUNS"/>
    <s v="BONUS"/>
    <n v="999999999"/>
    <m/>
    <m/>
    <m/>
    <m/>
    <m/>
    <s v="OTHER"/>
    <x v="30"/>
    <s v="PRT"/>
    <x v="6"/>
    <m/>
    <n v="19149.689999999999"/>
    <n v="5.7000000000000002E-2"/>
    <n v="1091.53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5"/>
    <x v="0"/>
    <m/>
    <s v="SALARIED"/>
    <x v="76"/>
    <m/>
    <m/>
    <x v="4"/>
    <x v="0"/>
    <m/>
    <m/>
    <m/>
    <m/>
    <m/>
    <m/>
    <m/>
    <s v="30AUNS"/>
    <s v="BONUS"/>
    <n v="999999999"/>
    <m/>
    <m/>
    <m/>
    <m/>
    <m/>
    <s v="OTHER"/>
    <x v="31"/>
    <s v="WC"/>
    <x v="6"/>
    <m/>
    <n v="17927.52"/>
    <n v="7.0000000000000001E-3"/>
    <n v="125.49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10"/>
    <x v="0"/>
    <m/>
    <s v="SALARIED"/>
    <x v="7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399999999999"/>
    <n v="108.82608"/>
    <n v="302.89999999999998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6"/>
    <x v="0"/>
    <m/>
    <s v="SALARIED"/>
    <x v="7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08.82623"/>
    <n v="1394.7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506069999999994"/>
    <n v="1262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506069999999994"/>
    <n v="-191.2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98"/>
    <n v="32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135.33"/>
    <n v="9135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17"/>
    <n v="62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9.83"/>
    <n v="1429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25.33"/>
    <n v="5.45E-2"/>
    <n v="758.9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25.33"/>
    <n v="7.0000000000000001E-3"/>
    <n v="97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74"/>
    <n v="88.009860000000003"/>
    <n v="1132.40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.5333299999999999"/>
    <n v="75.506069999999994"/>
    <n v="191.29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8.8"/>
    <n v="75.506069999999994"/>
    <n v="-746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75.506069999999994"/>
    <n v="6886.15"/>
    <n v="12"/>
    <d v="2025-04-01T00:00:00"/>
    <d v="2025-04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.6"/>
    <n v="75.506069999999994"/>
    <n v="271.82"/>
    <n v="0.47370000000000001"/>
    <d v="2025-04-17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506069999999994"/>
    <n v="-191.28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506069999999994"/>
    <n v="1262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506069999999994"/>
    <n v="-191.2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4"/>
    <n v="75.506069999999994"/>
    <n v="302.02"/>
    <n v="0.52629999999999999"/>
    <d v="2025-04-17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416"/>
    <n v="441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17.33"/>
    <n v="8017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17"/>
    <n v="62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9.83"/>
    <n v="1429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25.33"/>
    <n v="5.45E-2"/>
    <n v="758.9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25.33"/>
    <n v="7.0000000000000001E-3"/>
    <n v="97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5004"/>
    <n v="88.009839999999997"/>
    <n v="1130.93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3.481780000000001"/>
    <n v="12286.15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3.481780000000001"/>
    <n v="-186.15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68"/>
    <n v="3168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932"/>
    <n v="8932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0.5"/>
    <n v="60.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91.5"/>
    <n v="1391.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3552"/>
    <n v="5.8000000000000003E-2"/>
    <n v="786.02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3552"/>
    <n v="7.0000000000000001E-3"/>
    <n v="94.86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00000000001"/>
    <n v="85.69444"/>
    <n v="1098.3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394739999999999"/>
    <n v="1177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394739999999999"/>
    <n v="-178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952"/>
    <n v="395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639.67"/>
    <n v="7639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96"/>
    <n v="57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33.04"/>
    <n v="1333.0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982.67"/>
    <n v="5.45E-2"/>
    <n v="707.5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982.67"/>
    <n v="7.0000000000000001E-3"/>
    <n v="90.8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5"/>
    <n v="82.052139999999994"/>
    <n v="1054.36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1.2"/>
    <n v="73.127529999999993"/>
    <n v="-6669.23"/>
    <n v="-12"/>
    <d v="2025-04-01T00:00:00"/>
    <d v="2025-04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53.2"/>
    <n v="73.127529999999993"/>
    <n v="3890.38"/>
    <n v="7"/>
    <d v="2025-04-01T00:00:00"/>
    <d v="2025-04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73.127529999999993"/>
    <n v="1667.31"/>
    <n v="3"/>
    <d v="2025-04-14T00:00:00"/>
    <d v="2025-04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73.127529999999993"/>
    <n v="10559.62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3.127529999999993"/>
    <n v="-185.2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15.2"/>
    <n v="73.127529999999993"/>
    <n v="1111.54"/>
    <n v="2"/>
    <d v="2025-04-10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46"/>
    <s v="LEAVE"/>
    <x v="8"/>
    <s v="OTH"/>
    <n v="15.2"/>
    <n v="73.127529999999993"/>
    <n v="1111.54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7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73.127529999999993"/>
    <n v="555.77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42"/>
    <n v="31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899.67"/>
    <n v="8899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0.21"/>
    <n v="60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84.79"/>
    <n v="1384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486.67"/>
    <n v="5.45E-2"/>
    <n v="735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486.67"/>
    <n v="7.0000000000000001E-3"/>
    <n v="94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20319999999999"/>
    <n v="85.237440000000007"/>
    <n v="999.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75.202430000000007"/>
    <n v="-1714.62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5.202430000000007"/>
    <n v="571.54"/>
    <n v="1"/>
    <d v="2025-04-28T00:00:00"/>
    <d v="2025-04-2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5.202430000000007"/>
    <n v="571.54"/>
    <n v="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202430000000007"/>
    <n v="1257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202430000000007"/>
    <n v="-190.5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5.202430000000007"/>
    <n v="571.54"/>
    <n v="1"/>
    <d v="2025-04-29T00:00:00"/>
    <d v="2025-04-2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20"/>
    <n v="322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146.12"/>
    <n v="146.1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17.2099999999991"/>
    <n v="9017.209999999999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92"/>
    <n v="61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73.06"/>
    <n v="73.0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4.08"/>
    <n v="1424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42.39"/>
    <n v="5.45E-2"/>
    <n v="759.8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42.39"/>
    <n v="7.0000000000000001E-3"/>
    <n v="97.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00000000001"/>
    <n v="87.655950000000004"/>
    <n v="1123.46"/>
    <n v="0"/>
    <d v="2025-05-3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0"/>
    <x v="0"/>
    <m/>
    <s v="SALARIED"/>
    <x v="7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2.965590000000006"/>
    <n v="15543.85"/>
    <n v="22"/>
    <d v="2025-05-01T00:00:00"/>
    <d v="2025-05-30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0"/>
    <x v="0"/>
    <m/>
    <s v="SALARIED"/>
    <x v="7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2.965590000000006"/>
    <n v="-235.52"/>
    <n v="-0.33329999999999999"/>
    <d v="2025-05-3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1"/>
    <x v="0"/>
    <m/>
    <s v="SALARIED"/>
    <x v="7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11"/>
    <x v="0"/>
    <m/>
    <s v="SALARIED"/>
    <x v="77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1177.56"/>
    <n v="0"/>
    <d v="2025-05-31T00:00:00"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086"/>
    <n v="4086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900.13"/>
    <n v="900.13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366.81"/>
    <n v="10366.81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3"/>
    <x v="0"/>
    <m/>
    <s v="SALARIED"/>
    <x v="7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6.540000000000006"/>
    <n v="76.540000000000006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3"/>
    <x v="0"/>
    <m/>
    <s v="SALARIED"/>
    <x v="77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50.07"/>
    <n v="450.07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3"/>
    <x v="0"/>
    <m/>
    <s v="SALARIED"/>
    <x v="7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65.59"/>
    <n v="1765.59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4"/>
    <x v="0"/>
    <m/>
    <s v="SALARIED"/>
    <x v="7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45.14"/>
    <n v="5.45E-2"/>
    <n v="961.66"/>
    <n v="0"/>
    <d v="2025-05-0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5"/>
    <x v="0"/>
    <m/>
    <s v="SALARIED"/>
    <x v="7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45.14"/>
    <n v="7.0000000000000001E-3"/>
    <n v="123.52"/>
    <n v="0"/>
    <d v="2025-05-0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6"/>
    <x v="0"/>
    <m/>
    <s v="SALARIED"/>
    <x v="7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0007"/>
    <n v="107.75644"/>
    <n v="1379.29"/>
    <n v="0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86.032390000000007"/>
    <n v="-8500"/>
    <n v="-13"/>
    <d v="2025-04-01T00:00:00"/>
    <d v="2025-04-17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0.8"/>
    <n v="86.032390000000007"/>
    <n v="5230.7700000000004"/>
    <n v="8"/>
    <d v="2025-04-01T00:00:00"/>
    <d v="2025-04-10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0.4"/>
    <n v="86.032390000000007"/>
    <n v="2615.38"/>
    <n v="4"/>
    <d v="2025-04-14T00:00:00"/>
    <d v="2025-04-17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9.6"/>
    <n v="86.032390000000007"/>
    <n v="13730.77"/>
    <n v="21"/>
    <d v="2025-05-02T00:00:00"/>
    <d v="2025-05-30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6.032390000000007"/>
    <n v="-217.95"/>
    <n v="-0.33329999999999999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7.6"/>
    <n v="86.032390000000007"/>
    <n v="653.85"/>
    <n v="1"/>
    <d v="2025-04-11T00:00:00"/>
    <d v="2025-04-1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7.6"/>
    <n v="86.032390000000007"/>
    <n v="653.85"/>
    <n v="1"/>
    <d v="2025-05-01T00:00:00"/>
    <d v="2025-05-0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1"/>
    <x v="0"/>
    <m/>
    <s v="SALARIED"/>
    <x v="38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125"/>
    <n v="4125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833"/>
    <n v="833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430.84"/>
    <n v="10430.84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3"/>
    <x v="0"/>
    <m/>
    <s v="SALARIED"/>
    <x v="38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0.83"/>
    <n v="70.83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3"/>
    <x v="0"/>
    <m/>
    <s v="SALARIED"/>
    <x v="38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16.5"/>
    <n v="416.5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3"/>
    <x v="0"/>
    <m/>
    <s v="SALARIED"/>
    <x v="38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69.72"/>
    <n v="1769.72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4"/>
    <x v="0"/>
    <m/>
    <s v="SALARIED"/>
    <x v="38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45.89"/>
    <n v="5.45E-2"/>
    <n v="961.7"/>
    <n v="0"/>
    <d v="2025-05-0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5"/>
    <x v="0"/>
    <m/>
    <s v="SALARIED"/>
    <x v="38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45.89"/>
    <n v="7.0000000000000001E-3"/>
    <n v="123.52"/>
    <n v="0"/>
    <d v="2025-05-0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6"/>
    <x v="0"/>
    <m/>
    <s v="SALARIED"/>
    <x v="38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00000000001"/>
    <n v="100.27932"/>
    <n v="1285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.2"/>
    <n v="64.423079999999999"/>
    <n v="979.23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.6"/>
    <n v="64.423079999999999"/>
    <n v="231.92"/>
    <n v="0.4737000000000000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44.4"/>
    <n v="64.423079999999999"/>
    <n v="9302.69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4.423079999999999"/>
    <n v="-163.1999999999999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4"/>
    <n v="64.423079999999999"/>
    <n v="257.69"/>
    <n v="0.52629999999999999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630"/>
    <n v="263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978.33"/>
    <n v="7978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3.04"/>
    <n v="53.0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19.96"/>
    <n v="1219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881.33"/>
    <n v="5.45E-2"/>
    <n v="647.5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881.33"/>
    <n v="7.0000000000000001E-3"/>
    <n v="83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79998"/>
    <n v="75.091520000000003"/>
    <n v="961.1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0"/>
    <x v="0"/>
    <m/>
    <s v="SALARIED"/>
    <x v="5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0.33401000000001"/>
    <n v="2346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0"/>
    <x v="0"/>
    <m/>
    <s v="SALARIED"/>
    <x v="5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0.33401000000001"/>
    <n v="-355.5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1"/>
    <x v="0"/>
    <m/>
    <s v="SALARIED"/>
    <x v="5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827"/>
    <n v="882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948"/>
    <n v="1594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3"/>
    <x v="0"/>
    <m/>
    <s v="SALARIED"/>
    <x v="5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5.54"/>
    <n v="115.5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3"/>
    <x v="0"/>
    <m/>
    <s v="SALARIED"/>
    <x v="5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49.13"/>
    <n v="2849.1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4"/>
    <x v="0"/>
    <m/>
    <s v="SALARIED"/>
    <x v="5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739.67"/>
    <n v="5.45E-2"/>
    <n v="1511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5"/>
    <x v="0"/>
    <m/>
    <s v="SALARIED"/>
    <x v="5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739.67"/>
    <n v="7.0000000000000001E-3"/>
    <n v="194.1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10"/>
    <x v="0"/>
    <m/>
    <s v="SALARIED"/>
    <x v="50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399999999999"/>
    <n v="163.57326"/>
    <n v="455.2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6"/>
    <x v="0"/>
    <m/>
    <s v="SALARIED"/>
    <x v="5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700000000001"/>
    <n v="163.57330999999999"/>
    <n v="2096.4699999999998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55.870449999999998"/>
    <n v="9341.5400000000009"/>
    <n v="22"/>
    <d v="2025-05-01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5.870449999999998"/>
    <n v="-141.54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80"/>
    <n v="2180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20"/>
    <n v="7020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3"/>
    <x v="0"/>
    <m/>
    <s v="SALARIED"/>
    <x v="1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6"/>
    <n v="46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3"/>
    <x v="0"/>
    <m/>
    <s v="SALARIED"/>
    <x v="1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58"/>
    <n v="1058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4"/>
    <x v="0"/>
    <m/>
    <s v="SALARIED"/>
    <x v="1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304"/>
    <n v="5.45E-2"/>
    <n v="561.57000000000005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5"/>
    <x v="0"/>
    <m/>
    <s v="SALARIED"/>
    <x v="1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304"/>
    <n v="7.0000000000000001E-3"/>
    <n v="72.13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6"/>
    <x v="0"/>
    <m/>
    <s v="SALARIED"/>
    <x v="1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50000000001"/>
    <n v="65.122600000000006"/>
    <n v="834.6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98.8"/>
    <n v="69.078950000000006"/>
    <n v="-682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5.6"/>
    <n v="69.078950000000006"/>
    <n v="3150"/>
    <n v="6"/>
    <d v="2025-04-01T00:00:00"/>
    <d v="2025-04-0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8"/>
    <n v="69.078950000000006"/>
    <n v="2625"/>
    <n v="5"/>
    <d v="2025-04-1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83.6"/>
    <n v="69.078950000000006"/>
    <n v="5775"/>
    <n v="11"/>
    <d v="2025-05-01T00:00:00"/>
    <d v="2025-05-1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60.8"/>
    <n v="69.078950000000006"/>
    <n v="4200"/>
    <n v="8"/>
    <d v="2025-05-2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9.078950000000006"/>
    <n v="-17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15.2"/>
    <n v="69.078950000000006"/>
    <n v="1050"/>
    <n v="2"/>
    <d v="2025-04-09T00:00:00"/>
    <d v="2025-04-1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22.8"/>
    <n v="69.078950000000006"/>
    <n v="1575"/>
    <n v="3"/>
    <d v="2025-05-16T00:00:00"/>
    <d v="2025-05-2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8"/>
    <x v="0"/>
    <m/>
    <s v="SALARIED"/>
    <x v="24"/>
    <m/>
    <m/>
    <x v="0"/>
    <x v="0"/>
    <m/>
    <m/>
    <m/>
    <m/>
    <m/>
    <m/>
    <m/>
    <s v="24AUNS"/>
    <s v="BONUS"/>
    <n v="999999999"/>
    <m/>
    <m/>
    <m/>
    <m/>
    <m/>
    <s v="ALLOWANCE"/>
    <x v="12"/>
    <s v="OTHTAX"/>
    <x v="1"/>
    <m/>
    <n v="570"/>
    <n v="1"/>
    <n v="570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3107"/>
    <n v="310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8838"/>
    <n v="883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6.88"/>
    <n v="56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308.1300000000001"/>
    <n v="1308.13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2740.01"/>
    <n v="5.45E-2"/>
    <n v="694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2740.01"/>
    <n v="7.0000000000000001E-3"/>
    <n v="89.1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9.6684300000000007"/>
    <n v="80.14537"/>
    <n v="774.8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1.81174"/>
    <n v="12006.92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1.81174"/>
    <n v="-181.92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59"/>
    <n v="305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66"/>
    <n v="8766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9.13"/>
    <n v="59.1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59.88"/>
    <n v="1359.88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244.01"/>
    <n v="5.45E-2"/>
    <n v="721.8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244.01"/>
    <n v="7.0000000000000001E-3"/>
    <n v="92.7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0002"/>
    <n v="83.703779999999995"/>
    <n v="1071.410000000000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65.789469999999994"/>
    <n v="11000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65.789469999999994"/>
    <n v="-166.67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704"/>
    <n v="2704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129.33"/>
    <n v="8129.3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4.17"/>
    <n v="54.1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245.83"/>
    <n v="1245.8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133.33"/>
    <n v="5.45E-2"/>
    <n v="661.27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133.33"/>
    <n v="7.0000000000000001E-3"/>
    <n v="84.9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2"/>
    <n v="76.684209999999993"/>
    <n v="982.8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38"/>
    <n v="104.90891000000001"/>
    <n v="3986.54"/>
    <n v="5"/>
    <d v="2025-05-01T00:00:00"/>
    <d v="2025-05-07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21.6"/>
    <n v="104.90891000000001"/>
    <n v="12756.92"/>
    <n v="16"/>
    <d v="2025-05-09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104.90891000000001"/>
    <n v="-265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53"/>
    <s v="LEAVE"/>
    <x v="8"/>
    <s v="PER"/>
    <n v="7.6"/>
    <n v="104.90891000000001"/>
    <n v="797.31"/>
    <n v="1"/>
    <d v="2025-05-08T00:00:00"/>
    <d v="2025-05-08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1"/>
    <x v="0"/>
    <m/>
    <s v="SALARIED"/>
    <x v="12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5941"/>
    <n v="594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1"/>
    <x v="0"/>
    <m/>
    <m/>
    <m/>
    <m/>
    <m/>
    <m/>
    <n v="9"/>
    <s v="30AUSA"/>
    <s v="SALES"/>
    <n v="999999999"/>
    <m/>
    <m/>
    <m/>
    <m/>
    <m/>
    <s v="DEDUCTION"/>
    <x v="24"/>
    <s v="SUPER"/>
    <x v="3"/>
    <m/>
    <n v="1"/>
    <n v="470.59"/>
    <n v="470.5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2696.74"/>
    <n v="12696.7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3"/>
    <x v="0"/>
    <m/>
    <s v="SALARIED"/>
    <x v="12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86.38"/>
    <n v="86.3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3"/>
    <x v="0"/>
    <m/>
    <s v="SALARIED"/>
    <x v="12"/>
    <m/>
    <m/>
    <x v="1"/>
    <x v="0"/>
    <m/>
    <m/>
    <m/>
    <m/>
    <m/>
    <m/>
    <n v="5"/>
    <s v="30AUSA"/>
    <s v="SALES"/>
    <n v="999999999"/>
    <m/>
    <m/>
    <m/>
    <m/>
    <m/>
    <s v="DEDUCTION"/>
    <x v="25"/>
    <s v="SUPER"/>
    <x v="5"/>
    <m/>
    <n v="1"/>
    <n v="235.3"/>
    <n v="235.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3"/>
    <x v="0"/>
    <m/>
    <s v="SALARIED"/>
    <x v="12"/>
    <m/>
    <m/>
    <x v="1"/>
    <x v="0"/>
    <m/>
    <m/>
    <m/>
    <m/>
    <m/>
    <n v="0"/>
    <n v="3"/>
    <s v="30AUSA"/>
    <s v="SALES"/>
    <n v="999999999"/>
    <m/>
    <m/>
    <m/>
    <m/>
    <m/>
    <s v="DEDUCTION"/>
    <x v="7"/>
    <s v="SUPER"/>
    <x v="5"/>
    <m/>
    <n v="1"/>
    <n v="1986.63"/>
    <n v="1986.6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4"/>
    <x v="0"/>
    <m/>
    <s v="SALARIED"/>
    <x v="12"/>
    <m/>
    <m/>
    <x v="3"/>
    <x v="0"/>
    <m/>
    <m/>
    <m/>
    <m/>
    <m/>
    <m/>
    <m/>
    <s v="30AUSA"/>
    <s v="SALES"/>
    <n v="999999999"/>
    <m/>
    <m/>
    <m/>
    <m/>
    <m/>
    <s v="OTHER"/>
    <x v="8"/>
    <s v="PRT"/>
    <x v="6"/>
    <m/>
    <n v="21416.639999999999"/>
    <n v="5.45E-2"/>
    <n v="1167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5"/>
    <x v="0"/>
    <m/>
    <s v="SALARIED"/>
    <x v="12"/>
    <m/>
    <m/>
    <x v="4"/>
    <x v="0"/>
    <m/>
    <m/>
    <m/>
    <m/>
    <m/>
    <m/>
    <m/>
    <s v="30AUSA"/>
    <s v="SALES"/>
    <n v="999999999"/>
    <m/>
    <m/>
    <m/>
    <m/>
    <m/>
    <s v="OTHER"/>
    <x v="9"/>
    <s v="WC"/>
    <x v="6"/>
    <m/>
    <n v="21416.639999999999"/>
    <n v="7.0000000000000001E-3"/>
    <n v="149.91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10"/>
    <x v="0"/>
    <m/>
    <s v="SALARIED"/>
    <x v="12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2.7834099999999999"/>
    <n v="122.28166"/>
    <n v="340.3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6"/>
    <x v="0"/>
    <m/>
    <s v="SALARIED"/>
    <x v="12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16700000000001"/>
    <n v="122.28187"/>
    <n v="1567.25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0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25.55668"/>
    <n v="1908.46"/>
    <n v="2"/>
    <d v="2025-05-01T00:00:00"/>
    <d v="2025-05-02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0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25.55668"/>
    <n v="9542.31"/>
    <n v="10"/>
    <d v="2025-05-19T00:00:00"/>
    <d v="2025-05-30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0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5.55668"/>
    <n v="-318.08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7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6"/>
    <n v="125.55668"/>
    <n v="9542.31"/>
    <n v="10"/>
    <d v="2025-05-05T00:00:00"/>
    <d v="2025-05-16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1"/>
    <x v="0"/>
    <m/>
    <s v="SALARIED"/>
    <x v="69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475"/>
    <n v="7475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422.17"/>
    <n v="14422.17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3"/>
    <x v="0"/>
    <m/>
    <s v="SALARIED"/>
    <x v="69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3.38"/>
    <n v="103.38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3"/>
    <x v="0"/>
    <m/>
    <s v="SALARIED"/>
    <x v="69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18.17"/>
    <n v="2518.17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4"/>
    <x v="0"/>
    <m/>
    <s v="SALARIED"/>
    <x v="69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518.720000000001"/>
    <n v="5.45E-2"/>
    <n v="1336.27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5"/>
    <x v="0"/>
    <m/>
    <s v="SALARIED"/>
    <x v="69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518.720000000001"/>
    <n v="7.0000000000000001E-3"/>
    <n v="171.63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10"/>
    <x v="0"/>
    <m/>
    <s v="SALARIED"/>
    <x v="69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5"/>
    <n v="146.34881999999999"/>
    <n v="407.34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6"/>
    <x v="0"/>
    <m/>
    <s v="SALARIED"/>
    <x v="69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2.0691700000000002"/>
    <n v="146.34854000000001"/>
    <n v="302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76.619429999999994"/>
    <n v="11646.15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6.619429999999994"/>
    <n v="-194.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7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76.619429999999994"/>
    <n v="1164.6199999999999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67"/>
    <n v="336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249.67"/>
    <n v="8249.6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3"/>
    <x v="0"/>
    <m/>
    <s v="SALARIED"/>
    <x v="3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3.08"/>
    <n v="63.0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3"/>
    <x v="0"/>
    <m/>
    <s v="SALARIED"/>
    <x v="3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50.92"/>
    <n v="1450.9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4"/>
    <x v="0"/>
    <m/>
    <s v="SALARIED"/>
    <x v="3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130.67"/>
    <n v="5.45E-2"/>
    <n v="770.1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5"/>
    <x v="0"/>
    <m/>
    <s v="SALARIED"/>
    <x v="3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130.67"/>
    <n v="7.0000000000000001E-3"/>
    <n v="98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10"/>
    <x v="0"/>
    <m/>
    <s v="SALARIED"/>
    <x v="3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000000000001"/>
    <n v="89.307649999999995"/>
    <n v="248.5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6"/>
    <x v="0"/>
    <m/>
    <s v="SALARIED"/>
    <x v="3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57209999999999"/>
    <n v="89.30762"/>
    <n v="951.77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0"/>
    <x v="0"/>
    <m/>
    <s v="SALARIED"/>
    <x v="7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8.9"/>
    <n v="115.43522"/>
    <n v="19497.009999999998"/>
    <n v="22.223700000000001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0"/>
    <x v="0"/>
    <m/>
    <s v="SALARIED"/>
    <x v="7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4.2333299999999996"/>
    <n v="115.43522"/>
    <n v="-488.68"/>
    <n v="-0.55700000000000005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1"/>
    <x v="0"/>
    <m/>
    <s v="SALARIED"/>
    <x v="78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97"/>
    <n v="7397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33.5"/>
    <n v="12833.5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3"/>
    <x v="0"/>
    <m/>
    <s v="SALARIED"/>
    <x v="78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04"/>
    <n v="95.04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3"/>
    <x v="0"/>
    <m/>
    <s v="SALARIED"/>
    <x v="78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26.5100000000002"/>
    <n v="2326.5100000000002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4"/>
    <x v="0"/>
    <m/>
    <s v="SALARIED"/>
    <x v="78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652.05"/>
    <n v="5.45E-2"/>
    <n v="1234.54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5"/>
    <x v="0"/>
    <m/>
    <s v="SALARIED"/>
    <x v="78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652.05"/>
    <n v="7.0000000000000001E-3"/>
    <n v="158.56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10"/>
    <x v="0"/>
    <m/>
    <s v="SALARIED"/>
    <x v="78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999700000000001"/>
    <n v="134.55144000000001"/>
    <n v="376.74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6"/>
    <x v="0"/>
    <m/>
    <s v="SALARIED"/>
    <x v="78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3.000019999999999"/>
    <n v="134.55133000000001"/>
    <n v="1749.17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69.078950000000006"/>
    <n v="1050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69.078950000000006"/>
    <n v="525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69.078950000000006"/>
    <n v="9975"/>
    <n v="19"/>
    <d v="2025-05-06T00:00:00"/>
    <d v="2025-05-30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69.078950000000006"/>
    <n v="-175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8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12"/>
    <s v="OTHTAX"/>
    <x v="1"/>
    <m/>
    <n v="159.99"/>
    <n v="1"/>
    <n v="159.99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662"/>
    <n v="3662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706.32"/>
    <n v="9706.32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6.88"/>
    <n v="56.88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08.1300000000001"/>
    <n v="1308.1300000000001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4573.34"/>
    <n v="5.7000000000000002E-2"/>
    <n v="830.6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2740.01"/>
    <n v="7.0000000000000001E-3"/>
    <n v="89.1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8"/>
    <n v="79.993409999999997"/>
    <n v="1025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8.14776999999999"/>
    <n v="18082.31000000000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8.14776999999999"/>
    <n v="-27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11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1369.8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1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8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238"/>
    <n v="1"/>
    <n v="238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54"/>
    <n v="455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2182.16"/>
    <n v="2182.1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n v="310"/>
    <m/>
    <x v="1"/>
    <m/>
    <m/>
    <x v="7"/>
    <x v="0"/>
    <n v="310"/>
    <s v="SALARIED"/>
    <s v="C0598"/>
    <m/>
    <m/>
    <m/>
    <m/>
    <s v="30AUNS"/>
    <s v="BONUS"/>
    <n v="999999999"/>
    <m/>
    <m/>
    <m/>
    <m/>
    <m/>
    <s v="DEDUCTION"/>
    <x v="49"/>
    <s v="RECOV"/>
    <x v="10"/>
    <m/>
    <n v="1"/>
    <n v="58.82"/>
    <n v="58.8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03.65"/>
    <n v="11103.6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3"/>
    <x v="0"/>
    <m/>
    <s v="SALARIED"/>
    <x v="7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9.04"/>
    <n v="89.0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3"/>
    <x v="0"/>
    <m/>
    <s v="SALARIED"/>
    <x v="7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30.97"/>
    <n v="2030.9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4"/>
    <x v="0"/>
    <m/>
    <s v="SALARIED"/>
    <x v="7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780.64"/>
    <n v="5.45E-2"/>
    <n v="1078.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5"/>
    <x v="0"/>
    <m/>
    <s v="SALARIED"/>
    <x v="7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780.64"/>
    <n v="7.0000000000000001E-3"/>
    <n v="138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6"/>
    <x v="0"/>
    <m/>
    <s v="SALARIED"/>
    <x v="7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26.05701999999999"/>
    <n v="1615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0"/>
    <x v="0"/>
    <m/>
    <s v="SALARIED"/>
    <x v="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7.71254999999999"/>
    <n v="1968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0"/>
    <x v="0"/>
    <m/>
    <s v="SALARIED"/>
    <x v="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7.71254999999999"/>
    <n v="-298.209999999999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1"/>
    <x v="0"/>
    <m/>
    <s v="SALARIED"/>
    <x v="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8"/>
    <x v="0"/>
    <m/>
    <s v="SALARIED"/>
    <x v="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30"/>
    <n v="1"/>
    <n v="130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929"/>
    <n v="692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29"/>
    <s v="FINAN"/>
    <x v="9"/>
    <m/>
    <n v="1"/>
    <n v="10000"/>
    <n v="100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3806.5"/>
    <n v="3806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3"/>
    <x v="0"/>
    <m/>
    <s v="SALARIED"/>
    <x v="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6.92"/>
    <n v="96.9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3"/>
    <x v="0"/>
    <m/>
    <s v="SALARIED"/>
    <x v="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69.63"/>
    <n v="2369.6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4"/>
    <x v="0"/>
    <m/>
    <s v="SALARIED"/>
    <x v="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072.05"/>
    <n v="5.45E-2"/>
    <n v="1257.4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5"/>
    <x v="0"/>
    <m/>
    <s v="SALARIED"/>
    <x v="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072.05"/>
    <n v="7.0000000000000001E-3"/>
    <n v="161.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10"/>
    <x v="0"/>
    <m/>
    <s v="SALARIED"/>
    <x v="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499999999998"/>
    <n v="137.20563999999999"/>
    <n v="379.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6"/>
    <x v="0"/>
    <m/>
    <s v="SALARIED"/>
    <x v="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60000000001"/>
    <n v="137.20579000000001"/>
    <n v="1758.52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63.967610000000001"/>
    <n v="972.31"/>
    <n v="2"/>
    <d v="2025-05-01T00:00:00"/>
    <d v="2025-05-0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7.6"/>
    <n v="63.967610000000001"/>
    <n v="486.15"/>
    <n v="1"/>
    <d v="2025-05-05T00:00:00"/>
    <d v="2025-05-05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63.967610000000001"/>
    <n v="9236.92"/>
    <n v="19"/>
    <d v="2025-05-06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3.967610000000001"/>
    <n v="-162.05000000000001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16"/>
    <x v="0"/>
    <m/>
    <s v="SALARIED"/>
    <x v="47"/>
    <m/>
    <m/>
    <x v="0"/>
    <x v="0"/>
    <m/>
    <m/>
    <m/>
    <m/>
    <m/>
    <m/>
    <m/>
    <s v="25AUNS"/>
    <s v="BONUS"/>
    <n v="999999999"/>
    <m/>
    <m/>
    <m/>
    <m/>
    <m/>
    <s v="ALLOWANCE"/>
    <x v="77"/>
    <s v="OTHTAX"/>
    <x v="1"/>
    <m/>
    <n v="5000"/>
    <n v="1"/>
    <n v="5000"/>
    <n v="0"/>
    <d v="2025-03-31T00:00:00"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507"/>
    <n v="450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76"/>
    <s v="FINAN"/>
    <x v="9"/>
    <m/>
    <n v="1"/>
    <n v="3097"/>
    <n v="309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929.33"/>
    <n v="7929.33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2.67"/>
    <n v="52.6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3"/>
    <x v="0"/>
    <m/>
    <s v="SALARIED"/>
    <x v="47"/>
    <m/>
    <m/>
    <x v="1"/>
    <x v="0"/>
    <m/>
    <m/>
    <m/>
    <m/>
    <m/>
    <n v="575"/>
    <n v="3"/>
    <s v="25AUNS"/>
    <s v="BONUS"/>
    <n v="999999999"/>
    <m/>
    <m/>
    <m/>
    <m/>
    <m/>
    <s v="DEDUCTION"/>
    <x v="7"/>
    <s v="SUPER"/>
    <x v="5"/>
    <m/>
    <n v="1"/>
    <n v="1786.33"/>
    <n v="1786.33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7372.330000000002"/>
    <n v="5.45E-2"/>
    <n v="946.79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7372.330000000002"/>
    <n v="7.0000000000000001E-3"/>
    <n v="121.61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89999999999"/>
    <n v="74.0745"/>
    <n v="949.39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0"/>
    <n v="445.96760999999998"/>
    <n v="-75593.460000000006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167.2"/>
    <n v="445.96760999999998"/>
    <n v="74565.78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-2.5333299999999999"/>
    <n v="445.96760999999998"/>
    <n v="-1129.78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0"/>
    <n v="445.96760999999998"/>
    <n v="-0.35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m/>
    <m/>
    <m/>
    <m/>
    <m/>
    <s v="ALLOWANCE"/>
    <x v="78"/>
    <s v="OTHTAX"/>
    <x v="1"/>
    <m/>
    <n v="1"/>
    <n v="1"/>
    <n v="109920.81"/>
    <n v="0"/>
    <d v="2025-05-31T00:00:00"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0"/>
    <x v="0"/>
    <m/>
    <m/>
    <m/>
    <m/>
    <m/>
    <m/>
    <m/>
    <s v="NONE"/>
    <s v="NONE"/>
    <n v="999999999"/>
    <m/>
    <m/>
    <m/>
    <m/>
    <m/>
    <s v="DEDUCTION"/>
    <x v="2"/>
    <s v="TAX"/>
    <x v="2"/>
    <m/>
    <n v="1"/>
    <n v="107763"/>
    <n v="107763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6"/>
    <x v="0"/>
    <m/>
    <s v="SALARIED"/>
    <s v="C0760"/>
    <m/>
    <m/>
    <m/>
    <m/>
    <s v="NONE"/>
    <s v="NONE"/>
    <n v="999999999"/>
    <m/>
    <m/>
    <m/>
    <m/>
    <m/>
    <s v="DEDUCTION"/>
    <x v="79"/>
    <s v="GM"/>
    <x v="9"/>
    <m/>
    <n v="1"/>
    <n v="43461"/>
    <n v="43461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6"/>
    <x v="0"/>
    <m/>
    <s v="SALARIED"/>
    <s v="C0760"/>
    <m/>
    <m/>
    <m/>
    <m/>
    <s v="NONE"/>
    <s v="NONE"/>
    <n v="999999999"/>
    <m/>
    <m/>
    <m/>
    <m/>
    <m/>
    <s v="DEDUCTION"/>
    <x v="79"/>
    <s v="GM"/>
    <x v="9"/>
    <m/>
    <n v="1"/>
    <n v="-43461"/>
    <n v="-43461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2"/>
    <x v="0"/>
    <m/>
    <m/>
    <m/>
    <m/>
    <m/>
    <m/>
    <m/>
    <s v="NONE"/>
    <s v="NONE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4"/>
    <x v="0"/>
    <m/>
    <s v="SALARIED"/>
    <x v="49"/>
    <m/>
    <m/>
    <x v="3"/>
    <x v="0"/>
    <m/>
    <m/>
    <m/>
    <m/>
    <m/>
    <m/>
    <m/>
    <s v="NONE"/>
    <s v="NONE"/>
    <n v="999999999"/>
    <m/>
    <m/>
    <m/>
    <m/>
    <m/>
    <s v="OTHER"/>
    <x v="8"/>
    <s v="PRT"/>
    <x v="6"/>
    <m/>
    <n v="107763"/>
    <n v="5.45E-2"/>
    <n v="5873.08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5"/>
    <x v="0"/>
    <m/>
    <s v="SALARIED"/>
    <x v="49"/>
    <m/>
    <m/>
    <x v="4"/>
    <x v="0"/>
    <m/>
    <m/>
    <m/>
    <m/>
    <m/>
    <m/>
    <m/>
    <s v="NONE"/>
    <s v="NONE"/>
    <n v="999999999"/>
    <m/>
    <m/>
    <m/>
    <m/>
    <m/>
    <s v="OTHER"/>
    <x v="9"/>
    <s v="WC"/>
    <x v="6"/>
    <m/>
    <n v="107763"/>
    <n v="7.0000000000000001E-3"/>
    <n v="754.3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09.31174"/>
    <n v="1661.54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09.31174"/>
    <n v="14953.85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9.31174"/>
    <n v="-276.9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7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09.31174"/>
    <n v="830.77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7.6"/>
    <n v="109.31174"/>
    <n v="830.77"/>
    <n v="1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1"/>
    <x v="0"/>
    <m/>
    <s v="SALARIED"/>
    <x v="1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8"/>
    <x v="0"/>
    <m/>
    <s v="SALARIED"/>
    <x v="13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78.3"/>
    <n v="1"/>
    <n v="78.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811"/>
    <n v="581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941.18"/>
    <n v="941.1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548.29"/>
    <n v="12548.2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3"/>
    <x v="0"/>
    <m/>
    <s v="SALARIED"/>
    <x v="1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0"/>
    <n v="9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3"/>
    <x v="0"/>
    <m/>
    <s v="SALARIED"/>
    <x v="13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29.20000000000005"/>
    <n v="529.2000000000000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3"/>
    <x v="0"/>
    <m/>
    <s v="SALARIED"/>
    <x v="1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10.5500000000002"/>
    <n v="2210.55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4"/>
    <x v="0"/>
    <m/>
    <s v="SALARIED"/>
    <x v="1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051.919999999998"/>
    <n v="5.45E-2"/>
    <n v="1201.8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5"/>
    <x v="0"/>
    <m/>
    <s v="SALARIED"/>
    <x v="1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051.919999999998"/>
    <n v="7.0000000000000001E-3"/>
    <n v="154.36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10"/>
    <x v="0"/>
    <m/>
    <s v="SALARIED"/>
    <x v="13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27.41396"/>
    <n v="354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6"/>
    <x v="0"/>
    <m/>
    <s v="SALARIED"/>
    <x v="1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879999999999"/>
    <n v="127.41376"/>
    <n v="1495.4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0"/>
    <x v="0"/>
    <m/>
    <s v="SALARIED"/>
    <x v="3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77.682190000000006"/>
    <n v="2951.92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0"/>
    <x v="0"/>
    <m/>
    <s v="SALARIED"/>
    <x v="3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7.682190000000006"/>
    <n v="-196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0"/>
    <x v="0"/>
    <m/>
    <s v="SALARIED"/>
    <x v="37"/>
    <m/>
    <m/>
    <x v="0"/>
    <x v="0"/>
    <m/>
    <m/>
    <m/>
    <m/>
    <m/>
    <m/>
    <m/>
    <s v="25AUNS"/>
    <s v="BONUS"/>
    <n v="999999999"/>
    <s v="25AUNS"/>
    <m/>
    <m/>
    <m/>
    <m/>
    <s v="WORK"/>
    <x v="68"/>
    <s v="LEAVE"/>
    <x v="8"/>
    <s v="OTH"/>
    <n v="129.19999999999999"/>
    <n v="77.682190000000006"/>
    <n v="10036.540000000001"/>
    <n v="17"/>
    <d v="2025-05-01T00:00:00"/>
    <d v="2025-05-23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17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ALLOWANCE"/>
    <x v="80"/>
    <s v="OTHTAX"/>
    <x v="1"/>
    <m/>
    <n v="2361"/>
    <n v="1"/>
    <n v="2361"/>
    <n v="0"/>
    <d v="2025-05-15T00:00:00"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121"/>
    <n v="4121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02.49"/>
    <n v="602.49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10429.18"/>
    <n v="10429.18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3"/>
    <x v="0"/>
    <m/>
    <s v="SALARIED"/>
    <x v="3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3.96"/>
    <n v="63.96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3"/>
    <x v="0"/>
    <m/>
    <s v="SALARIED"/>
    <x v="37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01.24"/>
    <n v="301.24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3"/>
    <x v="0"/>
    <m/>
    <s v="SALARIED"/>
    <x v="3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742.56"/>
    <n v="1742.56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4"/>
    <x v="0"/>
    <m/>
    <s v="SALARIED"/>
    <x v="3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7260.43"/>
    <n v="5.45E-2"/>
    <n v="940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5"/>
    <x v="0"/>
    <m/>
    <s v="SALARIED"/>
    <x v="3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7260.43"/>
    <n v="7.0000000000000001E-3"/>
    <n v="120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6"/>
    <x v="0"/>
    <m/>
    <s v="SALARIED"/>
    <x v="3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4"/>
    <n v="90.546350000000004"/>
    <n v="1160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0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0.62752999999999"/>
    <n v="-2522.31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0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0.62752999999999"/>
    <n v="18496.91999999999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0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0.62752999999999"/>
    <n v="-280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7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10.62752999999999"/>
    <n v="2522.31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1"/>
    <x v="0"/>
    <m/>
    <s v="SALARIED"/>
    <x v="7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18"/>
    <n v="631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20.84"/>
    <n v="13120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3"/>
    <x v="0"/>
    <m/>
    <s v="SALARIED"/>
    <x v="76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1.08"/>
    <n v="91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3"/>
    <x v="0"/>
    <m/>
    <s v="SALARIED"/>
    <x v="76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35.4699999999998"/>
    <n v="2235.46999999999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4"/>
    <x v="0"/>
    <m/>
    <s v="SALARIED"/>
    <x v="76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765.39"/>
    <n v="5.45E-2"/>
    <n v="1186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5"/>
    <x v="0"/>
    <m/>
    <s v="SALARIED"/>
    <x v="76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765.39"/>
    <n v="7.0000000000000001E-3"/>
    <n v="152.36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10"/>
    <x v="0"/>
    <m/>
    <s v="SALARIED"/>
    <x v="76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28.94754"/>
    <n v="358.9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6"/>
    <x v="0"/>
    <m/>
    <s v="SALARIED"/>
    <x v="7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5774699999999999"/>
    <n v="128.94740999999999"/>
    <n v="1234.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84.665989999999994"/>
    <n v="12869.23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665989999999994"/>
    <n v="-214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7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84.665989999999994"/>
    <n v="1286.92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475"/>
    <n v="347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054.4000000000001"/>
    <n v="1054.400000000000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412.27"/>
    <n v="9412.2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3"/>
    <x v="0"/>
    <m/>
    <s v="SALARIED"/>
    <x v="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709999999999994"/>
    <n v="69.70999999999999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3"/>
    <x v="0"/>
    <m/>
    <s v="SALARIED"/>
    <x v="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3.29"/>
    <n v="1603.2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4"/>
    <x v="0"/>
    <m/>
    <s v="SALARIED"/>
    <x v="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614.67"/>
    <n v="5.45E-2"/>
    <n v="8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5"/>
    <x v="0"/>
    <m/>
    <s v="SALARIED"/>
    <x v="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614.67"/>
    <n v="7.0000000000000001E-3"/>
    <n v="109.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10"/>
    <x v="0"/>
    <m/>
    <s v="SALARIED"/>
    <x v="5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300000000001"/>
    <n v="98.686850000000007"/>
    <n v="273.029999999999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6"/>
    <x v="0"/>
    <m/>
    <s v="SALARIED"/>
    <x v="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4044"/>
    <n v="98.686710000000005"/>
    <n v="1050.0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69.989879999999999"/>
    <n v="6383.08"/>
    <n v="12"/>
    <d v="2025-05-01T00:00:00"/>
    <d v="2025-05-16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69.989879999999999"/>
    <n v="4255.38"/>
    <n v="8"/>
    <d v="2025-05-21T00:00:00"/>
    <d v="2025-05-30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989879999999999"/>
    <n v="-177.31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7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69.989879999999999"/>
    <n v="1063.8499999999999"/>
    <n v="2"/>
    <d v="2025-05-19T00:00:00"/>
    <d v="2025-05-20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1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11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886.54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8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699"/>
    <n v="1"/>
    <n v="699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584"/>
    <n v="3584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586.7900000000009"/>
    <n v="9586.7900000000009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3"/>
    <x v="0"/>
    <m/>
    <s v="SALARIED"/>
    <x v="1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63"/>
    <n v="57.63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3"/>
    <x v="0"/>
    <m/>
    <s v="SALARIED"/>
    <x v="1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23.42"/>
    <n v="1223.42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4"/>
    <x v="0"/>
    <m/>
    <s v="SALARIED"/>
    <x v="1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3752.84"/>
    <n v="6.8500000000000005E-2"/>
    <n v="942.0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5"/>
    <x v="0"/>
    <m/>
    <s v="SALARIED"/>
    <x v="1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3752.84"/>
    <n v="7.0000000000000001E-3"/>
    <n v="96.2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6"/>
    <x v="0"/>
    <m/>
    <s v="SALARIED"/>
    <x v="1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71368"/>
    <n v="81.125259999999997"/>
    <n v="869.15"/>
    <n v="0"/>
    <d v="2025-05-3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51.21457000000001"/>
    <n v="8044.62"/>
    <n v="7"/>
    <d v="2025-05-01T00:00:00"/>
    <d v="2025-05-09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06.4"/>
    <n v="151.21457000000001"/>
    <n v="16089.23"/>
    <n v="14"/>
    <d v="2025-05-13T00:00:00"/>
    <d v="2025-05-30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51.21457000000001"/>
    <n v="-383.08"/>
    <n v="-0.33329999999999999"/>
    <d v="2025-05-3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26"/>
    <s v="LEAVE"/>
    <x v="8"/>
    <s v="PER"/>
    <n v="7.6"/>
    <n v="151.21457000000001"/>
    <n v="1149.23"/>
    <n v="1"/>
    <d v="2025-05-12T00:00:00"/>
    <d v="2025-05-12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1"/>
    <x v="0"/>
    <m/>
    <s v="SALARIED"/>
    <x v="8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668"/>
    <n v="9668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898.669999999998"/>
    <n v="16898.669999999998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3"/>
    <x v="0"/>
    <m/>
    <s v="SALARIED"/>
    <x v="8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4.5"/>
    <n v="124.5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3"/>
    <x v="0"/>
    <m/>
    <s v="SALARIED"/>
    <x v="8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055.17"/>
    <n v="3055.17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4"/>
    <x v="0"/>
    <m/>
    <s v="SALARIED"/>
    <x v="8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746.34"/>
    <n v="5.45E-2"/>
    <n v="1621.18"/>
    <n v="0"/>
    <d v="2025-05-0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5"/>
    <x v="0"/>
    <m/>
    <s v="SALARIED"/>
    <x v="8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746.34"/>
    <n v="7.0000000000000001E-3"/>
    <n v="208.22"/>
    <n v="0"/>
    <d v="2025-05-0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10"/>
    <x v="0"/>
    <m/>
    <s v="SALARIED"/>
    <x v="80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599999999999"/>
    <n v="176.25584000000001"/>
    <n v="487.64"/>
    <n v="0"/>
    <d v="2025-05-3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6"/>
    <x v="0"/>
    <m/>
    <s v="SALARIED"/>
    <x v="8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60000000001"/>
    <n v="176.25575000000001"/>
    <n v="2259.0100000000002"/>
    <n v="0"/>
    <d v="2025-05-3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5333299999999999"/>
    <n v="99.696359999999999"/>
    <n v="252.57"/>
    <n v="0.33329999999999999"/>
    <d v="2025-04-30T00:00:00"/>
    <d v="2025-04-30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9.696359999999999"/>
    <n v="-9850"/>
    <n v="-13"/>
    <d v="2025-04-01T00:00:00"/>
    <d v="2025-04-17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99.696359999999999"/>
    <n v="6819.23"/>
    <n v="9"/>
    <d v="2025-04-01T00:00:00"/>
    <d v="2025-04-1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9.696359999999999"/>
    <n v="1515.38"/>
    <n v="2"/>
    <d v="2025-04-16T00:00:00"/>
    <d v="2025-04-17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696359999999999"/>
    <n v="-252.56"/>
    <n v="-0.33329999999999999"/>
    <d v="2025-04-30T00:00:00"/>
    <d v="2025-04-30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9.696359999999999"/>
    <n v="16669.23"/>
    <n v="22"/>
    <d v="2025-05-01T00:00:00"/>
    <d v="2025-05-30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696359999999999"/>
    <n v="-252.56"/>
    <n v="-0.33329999999999999"/>
    <d v="2025-05-3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15.2"/>
    <n v="99.696359999999999"/>
    <n v="1515.38"/>
    <n v="2"/>
    <d v="2025-04-14T00:00:00"/>
    <d v="2025-04-15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1"/>
    <x v="0"/>
    <m/>
    <s v="SALARIED"/>
    <x v="8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73"/>
    <n v="5473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165.84"/>
    <n v="12165.84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3"/>
    <x v="0"/>
    <m/>
    <s v="SALARIED"/>
    <x v="8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2.08"/>
    <n v="82.08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3"/>
    <x v="0"/>
    <m/>
    <s v="SALARIED"/>
    <x v="8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28.47"/>
    <n v="2028.47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4"/>
    <x v="0"/>
    <m/>
    <s v="SALARIED"/>
    <x v="81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9749.39"/>
    <n v="6.8500000000000005E-2"/>
    <n v="1352.83"/>
    <n v="0"/>
    <d v="2025-05-0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5"/>
    <x v="0"/>
    <m/>
    <s v="SALARIED"/>
    <x v="81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9749.39"/>
    <n v="7.0000000000000001E-3"/>
    <n v="138.25"/>
    <n v="0"/>
    <d v="2025-05-0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6"/>
    <x v="0"/>
    <m/>
    <s v="SALARIED"/>
    <x v="8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59"/>
    <n v="115.55804000000001"/>
    <n v="1481.06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86.336029999999994"/>
    <n v="1312.31"/>
    <n v="2"/>
    <d v="2025-05-01T00:00:00"/>
    <d v="2025-05-02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86.336029999999994"/>
    <n v="656.15"/>
    <n v="1"/>
    <d v="2025-05-05T00:00:00"/>
    <d v="2025-05-05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86.336029999999994"/>
    <n v="12466.92"/>
    <n v="19"/>
    <d v="2025-05-06T00:00:00"/>
    <d v="2025-05-30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6.336029999999994"/>
    <n v="-218.71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1"/>
    <x v="0"/>
    <m/>
    <s v="SALARIED"/>
    <x v="6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468"/>
    <n v="4468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970.84"/>
    <n v="10970.84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3"/>
    <x v="0"/>
    <m/>
    <s v="SALARIED"/>
    <x v="6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1.08"/>
    <n v="71.08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3"/>
    <x v="0"/>
    <m/>
    <s v="SALARIED"/>
    <x v="6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75.47"/>
    <n v="1775.47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4"/>
    <x v="0"/>
    <m/>
    <s v="SALARIED"/>
    <x v="6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285.39"/>
    <n v="5.45E-2"/>
    <n v="942.05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5"/>
    <x v="0"/>
    <m/>
    <s v="SALARIED"/>
    <x v="6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285.39"/>
    <n v="7.0000000000000001E-3"/>
    <n v="121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6"/>
    <x v="0"/>
    <m/>
    <s v="SALARIED"/>
    <x v="6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3"/>
    <n v="99.977130000000002"/>
    <n v="1281.3800000000001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0"/>
    <x v="0"/>
    <m/>
    <s v="SALARIED"/>
    <x v="8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83.50201999999999"/>
    <n v="30681.54"/>
    <n v="22"/>
    <d v="2025-05-01T00:00:00"/>
    <d v="2025-05-30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0"/>
    <x v="0"/>
    <m/>
    <s v="SALARIED"/>
    <x v="8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83.50201999999999"/>
    <n v="-464.87"/>
    <n v="-0.33329999999999999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1"/>
    <n v="1"/>
    <n v="465.49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50"/>
    <s v="GM"/>
    <x v="1"/>
    <m/>
    <n v="1"/>
    <n v="1"/>
    <n v="3170.14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107.2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5818.93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6"/>
    <x v="0"/>
    <m/>
    <s v="SALARIED"/>
    <s v="C1000"/>
    <m/>
    <m/>
    <m/>
    <m/>
    <s v="41AUNS"/>
    <s v="BONUS"/>
    <n v="999999999"/>
    <m/>
    <m/>
    <m/>
    <m/>
    <m/>
    <s v="DEDUCTION"/>
    <x v="18"/>
    <s v="GM"/>
    <x v="9"/>
    <m/>
    <n v="1"/>
    <n v="1444.62"/>
    <n v="1444.62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7"/>
    <x v="0"/>
    <m/>
    <s v="SALARIED"/>
    <s v="C1000"/>
    <m/>
    <m/>
    <m/>
    <m/>
    <s v="41AUNS"/>
    <s v="BONUS"/>
    <n v="999999999"/>
    <m/>
    <m/>
    <m/>
    <m/>
    <m/>
    <s v="DEDUCTION"/>
    <x v="20"/>
    <s v="GM"/>
    <x v="9"/>
    <m/>
    <n v="1"/>
    <n v="10775.67"/>
    <n v="10775.67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7"/>
    <x v="0"/>
    <m/>
    <s v="SALARIED"/>
    <s v="C1000"/>
    <m/>
    <m/>
    <m/>
    <m/>
    <s v="41AUNS"/>
    <s v="BONUS"/>
    <n v="999999999"/>
    <m/>
    <m/>
    <m/>
    <m/>
    <m/>
    <s v="DEDUCTION"/>
    <x v="21"/>
    <s v="GM"/>
    <x v="9"/>
    <m/>
    <n v="1"/>
    <n v="1057.58"/>
    <n v="1057.58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6500.560000000001"/>
    <n v="26500.560000000001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3"/>
    <x v="0"/>
    <m/>
    <s v="SALARIED"/>
    <x v="8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1.08000000000001"/>
    <n v="151.08000000000001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3"/>
    <x v="0"/>
    <m/>
    <s v="SALARIED"/>
    <x v="8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474.92"/>
    <n v="3474.92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4"/>
    <x v="0"/>
    <m/>
    <s v="SALARIED"/>
    <x v="8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3842.67"/>
    <n v="5.45E-2"/>
    <n v="1844.43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5"/>
    <x v="0"/>
    <m/>
    <s v="SALARIED"/>
    <x v="8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3842.67"/>
    <n v="7.0000000000000001E-3"/>
    <n v="236.9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10"/>
    <x v="0"/>
    <m/>
    <s v="SALARIED"/>
    <x v="8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1.66665"/>
    <n v="213.89014"/>
    <n v="356.48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6"/>
    <x v="0"/>
    <m/>
    <s v="SALARIED"/>
    <x v="8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7.7166300000000003"/>
    <n v="213.89"/>
    <n v="1650.5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21.6"/>
    <n v="169.98988"/>
    <n v="20670.77"/>
    <n v="16"/>
    <d v="2025-05-09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69.98988"/>
    <n v="-43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7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45.6"/>
    <n v="169.98988"/>
    <n v="7751.54"/>
    <n v="6"/>
    <d v="2025-05-01T00:00:00"/>
    <d v="2025-05-08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1"/>
    <x v="0"/>
    <m/>
    <s v="SALARIED"/>
    <x v="32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1124"/>
    <n v="11124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8534.34"/>
    <n v="18534.34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3"/>
    <x v="0"/>
    <m/>
    <s v="SALARIED"/>
    <x v="3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39.96"/>
    <n v="139.96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3"/>
    <x v="0"/>
    <m/>
    <s v="SALARIED"/>
    <x v="3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410.71"/>
    <n v="3410.71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4"/>
    <x v="0"/>
    <m/>
    <s v="SALARIED"/>
    <x v="3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3209.01"/>
    <n v="5.45E-2"/>
    <n v="1809.8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5"/>
    <x v="0"/>
    <m/>
    <s v="SALARIED"/>
    <x v="3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3209.01"/>
    <n v="7.0000000000000001E-3"/>
    <n v="232.4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6"/>
    <x v="0"/>
    <m/>
    <s v="SALARIED"/>
    <x v="3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6.33819"/>
    <n v="198.14016000000001"/>
    <n v="1255.84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69.129549999999995"/>
    <n v="1050.77"/>
    <n v="2"/>
    <d v="2025-05-29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69.129549999999995"/>
    <n v="-175.1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68"/>
    <s v="LEAVE"/>
    <x v="8"/>
    <s v="OTH"/>
    <n v="152"/>
    <n v="69.129549999999995"/>
    <n v="10507.69"/>
    <n v="20"/>
    <d v="2025-05-01T00:00:00"/>
    <d v="2025-05-28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1"/>
    <x v="0"/>
    <m/>
    <s v="SALARIED"/>
    <x v="44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01"/>
    <n v="36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615.66"/>
    <n v="9615.6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3"/>
    <x v="0"/>
    <m/>
    <s v="SALARIED"/>
    <x v="4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6.92"/>
    <n v="56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3"/>
    <x v="0"/>
    <m/>
    <s v="SALARIED"/>
    <x v="4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09.08"/>
    <n v="1309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4"/>
    <x v="0"/>
    <m/>
    <s v="SALARIED"/>
    <x v="4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582.66"/>
    <n v="5.45E-2"/>
    <n v="794.7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5"/>
    <x v="0"/>
    <m/>
    <s v="SALARIED"/>
    <x v="4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582.66"/>
    <n v="7.0000000000000001E-3"/>
    <n v="102.0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6"/>
    <x v="0"/>
    <m/>
    <s v="SALARIED"/>
    <x v="4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30000000001"/>
    <n v="80.577430000000007"/>
    <n v="1036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3.60324"/>
    <n v="1270.77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3.60324"/>
    <n v="635.38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3.60324"/>
    <n v="12072.31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60324"/>
    <n v="-211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18"/>
    <n v="381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948.67"/>
    <n v="9948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83"/>
    <n v="68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83.17"/>
    <n v="1583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418.67"/>
    <n v="5.45E-2"/>
    <n v="840.3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418.67"/>
    <n v="7.0000000000000001E-3"/>
    <n v="107.9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3"/>
    <n v="96.812529999999995"/>
    <n v="1240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1.224699999999999"/>
    <n v="1358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224699999999999"/>
    <n v="-205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8"/>
    <x v="0"/>
    <m/>
    <s v="SALARIED"/>
    <x v="24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89"/>
    <n v="1"/>
    <n v="89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01"/>
    <n v="37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763"/>
    <n v="976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88"/>
    <n v="66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8.13"/>
    <n v="1538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980.01"/>
    <n v="5.45E-2"/>
    <n v="816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980.01"/>
    <n v="7.0000000000000001E-3"/>
    <n v="104.8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999999999999"/>
    <n v="94.675579999999997"/>
    <n v="263.5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00039999999999"/>
    <n v="94.675489999999996"/>
    <n v="1211.84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1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30.4"/>
    <n v="69.850200000000001"/>
    <n v="-2123.4499999999998"/>
    <n v="-4"/>
    <d v="2025-01-28T00:00:00"/>
    <d v="2025-01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152"/>
    <n v="69.850200000000001"/>
    <n v="-10617.23"/>
    <n v="-20"/>
    <d v="2025-02-03T00:00:00"/>
    <d v="2025-02-2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69.850200000000001"/>
    <n v="7962.92"/>
    <n v="15"/>
    <d v="2025-02-10T00:00:00"/>
    <d v="2025-02-2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2.165989999999994"/>
    <n v="1206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2.165989999999994"/>
    <n v="-182.8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1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30.4"/>
    <n v="69.850200000000001"/>
    <n v="2123.4499999999998"/>
    <n v="4"/>
    <d v="2025-01-28T00:00:00"/>
    <d v="2025-01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38"/>
    <n v="69.850200000000001"/>
    <n v="2654.31"/>
    <n v="5"/>
    <d v="2025-02-03T00:00:00"/>
    <d v="2025-02-0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73"/>
    <n v="297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279.26"/>
    <n v="279.2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631.07"/>
    <n v="8631.0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9.42"/>
    <n v="59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139.63"/>
    <n v="139.6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66.58"/>
    <n v="1366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448.96"/>
    <n v="5.45E-2"/>
    <n v="732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448.96"/>
    <n v="7.0000000000000001E-3"/>
    <n v="94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60000000001"/>
    <n v="83.726960000000005"/>
    <n v="1073.0999999999999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72.469639999999998"/>
    <n v="1652.31"/>
    <n v="3"/>
    <d v="2025-05-01T00:00:00"/>
    <d v="2025-05-05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36.80000000000001"/>
    <n v="72.469639999999998"/>
    <n v="9913.85"/>
    <n v="18"/>
    <d v="2025-05-07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2.469639999999998"/>
    <n v="-183.6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2.469639999999998"/>
    <n v="550.77"/>
    <n v="1"/>
    <d v="2025-05-06T00:00:00"/>
    <d v="2025-05-06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139"/>
    <n v="1"/>
    <n v="139"/>
    <n v="0"/>
    <d v="2025-05-31T00:00:00"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55"/>
    <n v="315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917.33"/>
    <n v="8917.3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9.67"/>
    <n v="59.67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72.33"/>
    <n v="1372.3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3365.33"/>
    <n v="5.8000000000000003E-2"/>
    <n v="775.19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3365.33"/>
    <n v="7.0000000000000001E-3"/>
    <n v="93.56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5005"/>
    <n v="84.514070000000004"/>
    <n v="1086.01"/>
    <n v="0"/>
    <d v="2025-05-3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22.26721000000001"/>
    <n v="-19513.849999999999"/>
    <n v="-21"/>
    <d v="2025-03-03T00:00:00"/>
    <d v="2025-03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83.6"/>
    <n v="122.26721000000001"/>
    <n v="10221.540000000001"/>
    <n v="11"/>
    <d v="2025-03-03T00:00:00"/>
    <d v="2025-03-17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22.26721000000001"/>
    <n v="6504.62"/>
    <n v="7"/>
    <d v="2025-03-21T00:00:00"/>
    <d v="2025-03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22.26721000000001"/>
    <n v="309.75"/>
    <n v="0.33329999999999999"/>
    <d v="2025-04-30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22.26721000000001"/>
    <n v="-2787.69"/>
    <n v="-3"/>
    <d v="2025-04-28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22.26721000000001"/>
    <n v="-12080"/>
    <n v="-13"/>
    <d v="2025-04-01T00:00:00"/>
    <d v="2025-04-17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22.26721000000001"/>
    <n v="3716.92"/>
    <n v="4"/>
    <d v="2025-04-01T00:00:00"/>
    <d v="2025-04-04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22.26721000000001"/>
    <n v="3716.92"/>
    <n v="4"/>
    <d v="2025-04-14T00:00:00"/>
    <d v="2025-04-17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22.26721000000001"/>
    <n v="1858.46"/>
    <n v="2"/>
    <d v="2025-04-29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2.26721000000001"/>
    <n v="-309.74"/>
    <n v="-0.33329999999999999"/>
    <d v="2025-04-30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2.26721000000001"/>
    <n v="20443.080000000002"/>
    <n v="22"/>
    <d v="2025-05-01T00:00:00"/>
    <d v="2025-05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2.26721000000001"/>
    <n v="-309.75"/>
    <n v="-0.33329999999999999"/>
    <d v="2025-05-3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22.8"/>
    <n v="122.26721000000001"/>
    <n v="2787.69"/>
    <n v="3"/>
    <d v="2025-03-18T00:00:00"/>
    <d v="2025-03-2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38"/>
    <n v="122.26721000000001"/>
    <n v="4646.1499999999996"/>
    <n v="5"/>
    <d v="2025-04-07T00:00:00"/>
    <d v="2025-04-1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7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22.26721000000001"/>
    <n v="929.23"/>
    <n v="1"/>
    <d v="2025-04-28T00:00:00"/>
    <d v="2025-04-28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1"/>
    <x v="0"/>
    <m/>
    <s v="SALARIED"/>
    <x v="7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9355"/>
    <n v="9355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000.5"/>
    <n v="12000.5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3"/>
    <x v="0"/>
    <m/>
    <s v="SALARIED"/>
    <x v="7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0.67"/>
    <n v="100.67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3"/>
    <x v="0"/>
    <m/>
    <s v="SALARIED"/>
    <x v="7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55.88"/>
    <n v="2455.88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4"/>
    <x v="0"/>
    <m/>
    <s v="SALARIED"/>
    <x v="7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912.05"/>
    <n v="5.45E-2"/>
    <n v="1303.21"/>
    <n v="0"/>
    <d v="2025-05-0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5"/>
    <x v="0"/>
    <m/>
    <s v="SALARIED"/>
    <x v="7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912.05"/>
    <n v="7.0000000000000001E-3"/>
    <n v="167.38"/>
    <n v="0"/>
    <d v="2025-05-0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6"/>
    <x v="0"/>
    <m/>
    <s v="SALARIED"/>
    <x v="7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9"/>
    <n v="142.51464000000001"/>
    <n v="1672.6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19432999999999"/>
    <n v="19427.68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19432999999999"/>
    <n v="-294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47"/>
    <n v="674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608.5"/>
    <n v="13608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67"/>
    <n v="95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40.88"/>
    <n v="2340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792.05"/>
    <n v="5.45E-2"/>
    <n v="1242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792.05"/>
    <n v="7.0000000000000001E-3"/>
    <n v="159.5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10"/>
    <x v="0"/>
    <m/>
    <s v="SALARIED"/>
    <x v="2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35.43604999999999"/>
    <n v="376.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"/>
    <n v="135.43608"/>
    <n v="1742.6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5.678139999999999"/>
    <n v="14325.3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678139999999999"/>
    <n v="-217.0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52"/>
    <n v="395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156.33"/>
    <n v="10156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.540000000000006"/>
    <n v="70.5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22.46"/>
    <n v="1622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01.33"/>
    <n v="5.45E-2"/>
    <n v="861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01.33"/>
    <n v="7.0000000000000001E-3"/>
    <n v="110.6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10"/>
    <x v="0"/>
    <m/>
    <s v="SALARIED"/>
    <x v="1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199999999998"/>
    <n v="99.866349999999997"/>
    <n v="277.959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2"/>
    <n v="99.866429999999994"/>
    <n v="1279.9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9.34918999999999"/>
    <n v="21627.1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9.34918999999999"/>
    <n v="-327.6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1"/>
    <x v="0"/>
    <m/>
    <s v="SALARIED"/>
    <x v="3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54"/>
    <n v="735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883.27"/>
    <n v="883.2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6"/>
    <s v="FINAN"/>
    <x v="10"/>
    <m/>
    <n v="1"/>
    <n v="764.16"/>
    <n v="764.1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10"/>
    <x v="0"/>
    <m/>
    <m/>
    <m/>
    <m/>
    <m/>
    <m/>
    <m/>
    <s v="31AUNS"/>
    <s v="BONUS"/>
    <n v="999999999"/>
    <m/>
    <m/>
    <m/>
    <m/>
    <m/>
    <s v="DEDUCTION"/>
    <x v="37"/>
    <s v="FINAN"/>
    <x v="10"/>
    <m/>
    <n v="1"/>
    <n v="76.42"/>
    <n v="76.4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443.82"/>
    <n v="13443.8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3"/>
    <x v="0"/>
    <m/>
    <s v="SALARIED"/>
    <x v="3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6.5"/>
    <n v="106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3"/>
    <x v="0"/>
    <m/>
    <s v="SALARIED"/>
    <x v="3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89.9899999999998"/>
    <n v="2589.989999999999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4"/>
    <x v="0"/>
    <m/>
    <s v="SALARIED"/>
    <x v="3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218.16"/>
    <n v="5.45E-2"/>
    <n v="1374.3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5"/>
    <x v="0"/>
    <m/>
    <s v="SALARIED"/>
    <x v="3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218.16"/>
    <n v="7.0000000000000001E-3"/>
    <n v="176.5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10"/>
    <x v="0"/>
    <m/>
    <s v="SALARIED"/>
    <x v="3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99999999998"/>
    <n v="150.76938000000001"/>
    <n v="419.6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6"/>
    <x v="0"/>
    <m/>
    <s v="SALARIED"/>
    <x v="3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799939999999999"/>
    <n v="150.76946000000001"/>
    <n v="1929.8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0"/>
    <x v="0"/>
    <m/>
    <s v="SALARIED"/>
    <x v="4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49798"/>
    <n v="19478.46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0"/>
    <x v="0"/>
    <m/>
    <s v="SALARIED"/>
    <x v="4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49798"/>
    <n v="-295.1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1"/>
    <x v="0"/>
    <m/>
    <s v="SALARIED"/>
    <x v="4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11"/>
    <x v="0"/>
    <m/>
    <s v="SALARIED"/>
    <x v="44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1475.64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8"/>
    <x v="0"/>
    <m/>
    <s v="SALARIED"/>
    <x v="4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44"/>
    <n v="644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65.86"/>
    <n v="13265.8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3"/>
    <x v="0"/>
    <m/>
    <s v="SALARIED"/>
    <x v="4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92"/>
    <n v="95.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3"/>
    <x v="0"/>
    <m/>
    <s v="SALARIED"/>
    <x v="4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76.9299999999998"/>
    <n v="2176.929999999999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4"/>
    <x v="0"/>
    <m/>
    <s v="SALARIED"/>
    <x v="44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202.71"/>
    <n v="6.8500000000000005E-2"/>
    <n v="1452.3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5"/>
    <x v="0"/>
    <m/>
    <s v="SALARIED"/>
    <x v="44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202.71"/>
    <n v="7.0000000000000001E-3"/>
    <n v="148.4199999999999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6"/>
    <x v="0"/>
    <m/>
    <s v="SALARIED"/>
    <x v="4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60000000001"/>
    <n v="135.03283999999999"/>
    <n v="1730.6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8"/>
    <n v="93.927130000000005"/>
    <n v="3569.23"/>
    <n v="5"/>
    <d v="2025-05-05T00:00:00"/>
    <d v="2025-05-09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927130000000005"/>
    <n v="-237.9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15.2"/>
    <n v="93.927130000000005"/>
    <n v="1427.69"/>
    <n v="2"/>
    <d v="2025-05-01T00:00:00"/>
    <d v="2025-05-02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68"/>
    <s v="LEAVE"/>
    <x v="8"/>
    <s v="OTH"/>
    <n v="114"/>
    <n v="93.927130000000005"/>
    <n v="10707.69"/>
    <n v="15"/>
    <d v="2025-05-12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1"/>
    <x v="0"/>
    <m/>
    <s v="SALARIED"/>
    <x v="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27"/>
    <n v="5027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61.84"/>
    <n v="11661.84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3"/>
    <x v="0"/>
    <m/>
    <s v="SALARIED"/>
    <x v="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33"/>
    <n v="77.33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3"/>
    <x v="0"/>
    <m/>
    <s v="SALARIED"/>
    <x v="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9.22"/>
    <n v="1919.22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4"/>
    <x v="0"/>
    <m/>
    <s v="SALARIED"/>
    <x v="5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8685.39"/>
    <n v="6.8500000000000005E-2"/>
    <n v="1279.9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5"/>
    <x v="0"/>
    <m/>
    <s v="SALARIED"/>
    <x v="5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8685.39"/>
    <n v="7.0000000000000001E-3"/>
    <n v="130.8000000000000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10"/>
    <x v="0"/>
    <m/>
    <s v="SALARIED"/>
    <x v="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000000000001"/>
    <n v="108.87076"/>
    <n v="303.0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6"/>
    <x v="0"/>
    <m/>
    <s v="SALARIED"/>
    <x v="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08.87097"/>
    <n v="1395.3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8.238870000000006"/>
    <n v="13081.54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8.238870000000006"/>
    <n v="-198.21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1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991.0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00"/>
    <n v="3800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925.6299999999992"/>
    <n v="9925.6299999999992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4.42"/>
    <n v="64.42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67.61"/>
    <n v="1367.61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157.66"/>
    <n v="6.8500000000000005E-2"/>
    <n v="1038.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157.66"/>
    <n v="7.0000000000000001E-3"/>
    <n v="106.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60000000001"/>
    <n v="90.68665"/>
    <n v="1162.3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1.2"/>
    <n v="78.036439999999999"/>
    <n v="7116.92"/>
    <n v="12"/>
    <d v="2025-05-05T00:00:00"/>
    <d v="2025-05-28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78.036439999999999"/>
    <n v="593.08000000000004"/>
    <n v="1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100"/>
    <n v="1"/>
    <n v="1100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81"/>
    <s v="OTHER"/>
    <x v="11"/>
    <m/>
    <n v="15.2"/>
    <n v="78.036439999999999"/>
    <n v="1186.1500000000001"/>
    <n v="2"/>
    <d v="2025-03-01T00:00:00"/>
    <d v="2025-03-0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435"/>
    <n v="2435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7561.15"/>
    <n v="7561.15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38.549999999999997"/>
    <n v="38.549999999999997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3"/>
    <x v="0"/>
    <m/>
    <s v="SALARIED"/>
    <x v="48"/>
    <m/>
    <m/>
    <x v="1"/>
    <x v="0"/>
    <m/>
    <m/>
    <m/>
    <m/>
    <m/>
    <n v="136.41"/>
    <n v="3"/>
    <s v="26AUSA"/>
    <s v="BONUS"/>
    <n v="999999999"/>
    <m/>
    <m/>
    <m/>
    <m/>
    <m/>
    <s v="DEDUCTION"/>
    <x v="7"/>
    <s v="SUPER"/>
    <x v="5"/>
    <m/>
    <n v="1"/>
    <n v="1023.06"/>
    <n v="1023.06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13"/>
    <s v="PRT"/>
    <x v="6"/>
    <m/>
    <n v="11057.76"/>
    <n v="4.9500000000000002E-2"/>
    <n v="547.36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14"/>
    <s v="WC"/>
    <x v="6"/>
    <m/>
    <n v="11057.76"/>
    <n v="7.0000000000000001E-3"/>
    <n v="77.400000000000006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10"/>
    <x v="0"/>
    <m/>
    <s v="SALARIED"/>
    <x v="4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6500499999999998"/>
    <n v="90.537909999999997"/>
    <n v="239.93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8.1834299999999995"/>
    <n v="90.53783"/>
    <n v="740.9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78.18826"/>
    <n v="13073.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78.18826"/>
    <n v="-198.0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1"/>
    <x v="0"/>
    <m/>
    <s v="SALARIED"/>
    <x v="5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3796"/>
    <n v="37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378.53"/>
    <n v="378.5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922.64"/>
    <n v="9922.6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3"/>
    <x v="0"/>
    <m/>
    <s v="SALARIED"/>
    <x v="5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4.38"/>
    <n v="64.3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3"/>
    <x v="0"/>
    <m/>
    <s v="SALARIED"/>
    <x v="59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89.26"/>
    <n v="189.2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3"/>
    <x v="0"/>
    <m/>
    <s v="SALARIED"/>
    <x v="5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21.17"/>
    <n v="1621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4"/>
    <x v="0"/>
    <m/>
    <s v="SALARIED"/>
    <x v="5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5971.98"/>
    <n v="5.45E-2"/>
    <n v="870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5"/>
    <x v="0"/>
    <m/>
    <s v="SALARIED"/>
    <x v="5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5971.98"/>
    <n v="7.0000000000000001E-3"/>
    <n v="111.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10"/>
    <x v="0"/>
    <m/>
    <s v="SALARIED"/>
    <x v="59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300000000001"/>
    <n v="91.136139999999997"/>
    <n v="252.1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6"/>
    <x v="0"/>
    <m/>
    <s v="SALARIED"/>
    <x v="5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6"/>
    <n v="91.136219999999994"/>
    <n v="1166.5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76.163970000000006"/>
    <n v="1157.69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76.163970000000006"/>
    <n v="578.85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76.163970000000006"/>
    <n v="10998.08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6.163970000000006"/>
    <n v="-192.9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56"/>
    <n v="4056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319"/>
    <n v="10319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71"/>
    <n v="62.71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42.29"/>
    <n v="1442.29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80"/>
    <n v="5.45E-2"/>
    <n v="865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80"/>
    <n v="7.0000000000000001E-3"/>
    <n v="111.1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79997"/>
    <n v="88.197869999999995"/>
    <n v="1128.9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7.834010000000006"/>
    <n v="13013.85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7.834010000000006"/>
    <n v="-197.1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26"/>
    <n v="3926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603.66999999999996"/>
    <n v="603.66999999999996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120.33"/>
    <n v="10120.33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4.08"/>
    <n v="64.08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3"/>
    <x v="0"/>
    <m/>
    <s v="SALARIED"/>
    <x v="15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01.83"/>
    <n v="301.83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73.92"/>
    <n v="1473.92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489.830000000002"/>
    <n v="6.8500000000000005E-2"/>
    <n v="1129.5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489.830000000002"/>
    <n v="7.0000000000000001E-3"/>
    <n v="115.4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71"/>
    <n v="90.217380000000006"/>
    <n v="1156.29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80.921049999999994"/>
    <n v="615"/>
    <n v="1"/>
    <d v="2025-05-01T00:00:00"/>
    <d v="2025-05-0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1.6"/>
    <n v="80.921049999999994"/>
    <n v="9840"/>
    <n v="16"/>
    <d v="2025-05-05T00:00:00"/>
    <d v="2025-05-26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80.921049999999994"/>
    <n v="1845"/>
    <n v="3"/>
    <d v="2025-05-28T00:00:00"/>
    <d v="2025-05-30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921049999999994"/>
    <n v="-205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921049999999994"/>
    <n v="615"/>
    <n v="1"/>
    <d v="2025-05-02T00:00:00"/>
    <d v="2025-05-02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7.6"/>
    <n v="80.921049999999994"/>
    <n v="615"/>
    <n v="1"/>
    <d v="2025-05-27T00:00:00"/>
    <d v="2025-05-27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38"/>
    <n v="4238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313.14"/>
    <n v="313.14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607.19"/>
    <n v="10607.19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63"/>
    <n v="66.63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3"/>
    <x v="0"/>
    <m/>
    <s v="SALARIED"/>
    <x v="12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156.57"/>
    <n v="156.57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32.38"/>
    <n v="1532.38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13"/>
    <s v="PRT"/>
    <x v="6"/>
    <m/>
    <n v="16913.91"/>
    <n v="4.9500000000000002E-2"/>
    <n v="837.24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14"/>
    <s v="WC"/>
    <x v="6"/>
    <m/>
    <n v="16913.91"/>
    <n v="7.0000000000000001E-3"/>
    <n v="118.4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10"/>
    <x v="0"/>
    <m/>
    <s v="SALARIED"/>
    <x v="12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4.1667100000000001"/>
    <n v="93.884630000000001"/>
    <n v="391.19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1.7506"/>
    <n v="93.884569999999997"/>
    <n v="1103.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1.28543000000001"/>
    <n v="-2537.31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1.28543000000001"/>
    <n v="1691.54"/>
    <n v="2"/>
    <d v="2025-04-28T00:00:00"/>
    <d v="2025-04-29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.6"/>
    <n v="111.28543000000001"/>
    <n v="400.63"/>
    <n v="0.4737000000000000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1.28543000000001"/>
    <n v="18606.91999999999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1.28543000000001"/>
    <n v="-281.9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4"/>
    <n v="111.28543000000001"/>
    <n v="445.14"/>
    <n v="0.526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1"/>
    <x v="0"/>
    <m/>
    <s v="SALARIED"/>
    <x v="1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70"/>
    <n v="637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77.17"/>
    <n v="13177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3"/>
    <x v="0"/>
    <m/>
    <s v="SALARIED"/>
    <x v="1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1.63"/>
    <n v="91.6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3"/>
    <x v="0"/>
    <m/>
    <s v="SALARIED"/>
    <x v="1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47.92"/>
    <n v="2247.9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4"/>
    <x v="0"/>
    <m/>
    <s v="SALARIED"/>
    <x v="1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886.720000000001"/>
    <n v="5.45E-2"/>
    <n v="1192.8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5"/>
    <x v="0"/>
    <m/>
    <s v="SALARIED"/>
    <x v="1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886.720000000001"/>
    <n v="7.0000000000000001E-3"/>
    <n v="153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6"/>
    <x v="0"/>
    <m/>
    <s v="SALARIED"/>
    <x v="1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3"/>
    <n v="129.71429000000001"/>
    <n v="1662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76"/>
    <n v="89.625510000000006"/>
    <n v="-6811.54"/>
    <n v="-10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8"/>
    <n v="89.625510000000006"/>
    <n v="3405.77"/>
    <n v="5"/>
    <d v="2025-04-01T00:00:00"/>
    <d v="2025-04-08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89.625510000000006"/>
    <n v="2043.46"/>
    <n v="3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36.80000000000001"/>
    <n v="89.625510000000006"/>
    <n v="12260.77"/>
    <n v="18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5.0666700000000002"/>
    <n v="89.625510000000006"/>
    <n v="-454.1"/>
    <n v="-0.6666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15.2"/>
    <n v="89.625510000000006"/>
    <n v="1362.31"/>
    <n v="2"/>
    <d v="2025-04-10T00:00:00"/>
    <d v="2025-04-1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1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977.73"/>
    <n v="1"/>
    <n v="977.7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3436"/>
    <n v="343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348.4"/>
    <n v="9348.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3"/>
    <x v="0"/>
    <m/>
    <s v="SALARIED"/>
    <x v="7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59.04"/>
    <n v="59.0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3"/>
    <x v="0"/>
    <m/>
    <s v="SALARIED"/>
    <x v="7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470.21"/>
    <n v="1470.2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4"/>
    <x v="0"/>
    <m/>
    <s v="SALARIED"/>
    <x v="7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4313.65"/>
    <n v="5.45E-2"/>
    <n v="780.0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5"/>
    <x v="0"/>
    <m/>
    <s v="SALARIED"/>
    <x v="7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4313.65"/>
    <n v="7.0000000000000001E-3"/>
    <n v="100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10"/>
    <x v="0"/>
    <m/>
    <s v="SALARIED"/>
    <x v="79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3000500000000001"/>
    <n v="104.46729999999999"/>
    <n v="240.2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6"/>
    <x v="0"/>
    <m/>
    <s v="SALARIED"/>
    <x v="7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71673"/>
    <n v="104.46751"/>
    <n v="1119.55"/>
    <n v="0"/>
    <d v="2025-05-3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0"/>
    <x v="0"/>
    <m/>
    <s v="SALARIED"/>
    <x v="5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4.54452999999999"/>
    <n v="20823.849999999999"/>
    <n v="22"/>
    <d v="2025-05-01T00:00:00"/>
    <d v="2025-05-30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0"/>
    <x v="0"/>
    <m/>
    <s v="SALARIED"/>
    <x v="5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4.54452999999999"/>
    <n v="-315.52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1"/>
    <x v="0"/>
    <m/>
    <s v="SALARIED"/>
    <x v="5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829"/>
    <n v="6829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205.8900000000001"/>
    <n v="1205.8900000000001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695.61"/>
    <n v="13695.61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3"/>
    <x v="0"/>
    <m/>
    <s v="SALARIED"/>
    <x v="5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2.54"/>
    <n v="102.54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3"/>
    <x v="0"/>
    <m/>
    <s v="SALARIED"/>
    <x v="55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602.95000000000005"/>
    <n v="602.95000000000005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3"/>
    <x v="0"/>
    <m/>
    <s v="SALARIED"/>
    <x v="5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99.0100000000002"/>
    <n v="2499.0100000000002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4"/>
    <x v="0"/>
    <m/>
    <s v="SALARIED"/>
    <x v="55"/>
    <m/>
    <m/>
    <x v="3"/>
    <x v="0"/>
    <m/>
    <m/>
    <m/>
    <m/>
    <m/>
    <m/>
    <m/>
    <s v="31AUNS"/>
    <s v="BONUS"/>
    <n v="999999999"/>
    <m/>
    <m/>
    <m/>
    <m/>
    <m/>
    <s v="OTHER"/>
    <x v="13"/>
    <s v="PRT"/>
    <x v="6"/>
    <m/>
    <n v="24935"/>
    <n v="4.9500000000000002E-2"/>
    <n v="1234.28"/>
    <n v="0"/>
    <d v="2025-05-0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5"/>
    <x v="0"/>
    <m/>
    <s v="SALARIED"/>
    <x v="55"/>
    <m/>
    <m/>
    <x v="4"/>
    <x v="0"/>
    <m/>
    <m/>
    <m/>
    <m/>
    <m/>
    <m/>
    <m/>
    <s v="31AUNS"/>
    <s v="BONUS"/>
    <n v="999999999"/>
    <m/>
    <m/>
    <m/>
    <m/>
    <m/>
    <s v="OTHER"/>
    <x v="14"/>
    <s v="WC"/>
    <x v="6"/>
    <m/>
    <n v="24935"/>
    <n v="7.0000000000000001E-3"/>
    <n v="174.55"/>
    <n v="0"/>
    <d v="2025-05-0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10"/>
    <x v="0"/>
    <m/>
    <s v="SALARIED"/>
    <x v="5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4.1666699999999999"/>
    <n v="144.49668"/>
    <n v="602.07000000000005"/>
    <n v="0"/>
    <d v="2025-05-3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6"/>
    <x v="0"/>
    <m/>
    <s v="SALARIED"/>
    <x v="5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9999999999"/>
    <n v="144.4966"/>
    <n v="1859.1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3.75505999999999"/>
    <n v="2236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3.75505999999999"/>
    <n v="-338.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1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108"/>
    <n v="810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139.17"/>
    <n v="14139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3"/>
    <x v="0"/>
    <m/>
    <s v="SALARIED"/>
    <x v="3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0.13"/>
    <n v="110.1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3"/>
    <x v="0"/>
    <m/>
    <s v="SALARIED"/>
    <x v="3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673.42"/>
    <n v="2673.4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4"/>
    <x v="0"/>
    <m/>
    <s v="SALARIED"/>
    <x v="3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030.720000000001"/>
    <n v="5.45E-2"/>
    <n v="1418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5"/>
    <x v="0"/>
    <m/>
    <s v="SALARIED"/>
    <x v="3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030.720000000001"/>
    <n v="7.0000000000000001E-3"/>
    <n v="182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10"/>
    <x v="0"/>
    <m/>
    <s v="SALARIED"/>
    <x v="3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600000000001"/>
    <n v="155.9051"/>
    <n v="433.9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6"/>
    <x v="0"/>
    <m/>
    <s v="SALARIED"/>
    <x v="3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9"/>
    <n v="155.9049"/>
    <n v="2005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102.58096999999999"/>
    <n v="1559.23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102.58096999999999"/>
    <n v="779.62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102.58096999999999"/>
    <n v="14812.69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58096999999999"/>
    <n v="-259.8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1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94"/>
    <n v="569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419.84"/>
    <n v="12419.8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3"/>
    <x v="0"/>
    <m/>
    <s v="SALARIED"/>
    <x v="3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46"/>
    <n v="84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3"/>
    <x v="0"/>
    <m/>
    <s v="SALARIED"/>
    <x v="3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83.09"/>
    <n v="2083.0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4"/>
    <x v="0"/>
    <m/>
    <s v="SALARIED"/>
    <x v="3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281.39"/>
    <n v="5.45E-2"/>
    <n v="1105.33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5"/>
    <x v="0"/>
    <m/>
    <s v="SALARIED"/>
    <x v="3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281.39"/>
    <n v="7.0000000000000001E-3"/>
    <n v="141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6"/>
    <x v="0"/>
    <m/>
    <s v="SALARIED"/>
    <x v="3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0003"/>
    <n v="118.78879000000001"/>
    <n v="1520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45.14169999999999"/>
    <n v="-3309.23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45.14169999999999"/>
    <n v="2426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45.14169999999999"/>
    <n v="-367.6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7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45.14169999999999"/>
    <n v="3309.23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1"/>
    <x v="0"/>
    <m/>
    <s v="SALARIED"/>
    <x v="7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987"/>
    <n v="898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6135.17"/>
    <n v="16135.1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3"/>
    <x v="0"/>
    <m/>
    <s v="SALARIED"/>
    <x v="7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9.5"/>
    <n v="119.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3"/>
    <x v="0"/>
    <m/>
    <s v="SALARIED"/>
    <x v="7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889.05"/>
    <n v="2889.0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4"/>
    <x v="0"/>
    <m/>
    <s v="SALARIED"/>
    <x v="7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8130.720000000001"/>
    <n v="5.45E-2"/>
    <n v="1533.1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5"/>
    <x v="0"/>
    <m/>
    <s v="SALARIED"/>
    <x v="7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8130.720000000001"/>
    <n v="7.0000000000000001E-3"/>
    <n v="196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10"/>
    <x v="0"/>
    <m/>
    <s v="SALARIED"/>
    <x v="70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000000000001"/>
    <n v="169.17687000000001"/>
    <n v="470.8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6"/>
    <x v="0"/>
    <m/>
    <s v="SALARIED"/>
    <x v="7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57742"/>
    <n v="169.17707999999999"/>
    <n v="1620.2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0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83.6"/>
    <n v="95.799599999999998"/>
    <n v="8008.85"/>
    <n v="11"/>
    <d v="2025-05-01T00:00:00"/>
    <d v="2025-05-15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0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5.799599999999998"/>
    <n v="-242.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7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7.6"/>
    <n v="95.799599999999998"/>
    <n v="728.08"/>
    <n v="1"/>
    <d v="2025-05-16T00:00:00"/>
    <d v="2025-05-16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0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59"/>
    <s v="LEAVE"/>
    <x v="8"/>
    <s v="PARENT"/>
    <n v="76"/>
    <n v="95.799599999999998"/>
    <n v="7280.77"/>
    <n v="10"/>
    <d v="2025-05-19T00:00:00"/>
    <d v="2025-05-30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1"/>
    <x v="0"/>
    <m/>
    <s v="SALARIED"/>
    <x v="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170"/>
    <n v="5170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827.17"/>
    <n v="11827.17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3"/>
    <x v="0"/>
    <m/>
    <s v="SALARIED"/>
    <x v="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8.88"/>
    <n v="78.88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3"/>
    <x v="0"/>
    <m/>
    <s v="SALARIED"/>
    <x v="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54.67"/>
    <n v="1954.67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4"/>
    <x v="0"/>
    <m/>
    <s v="SALARIED"/>
    <x v="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030.72"/>
    <n v="5.45E-2"/>
    <n v="1037.1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5"/>
    <x v="0"/>
    <m/>
    <s v="SALARIED"/>
    <x v="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030.72"/>
    <n v="7.0000000000000001E-3"/>
    <n v="133.2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6"/>
    <x v="0"/>
    <m/>
    <s v="SALARIED"/>
    <x v="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1.78697"/>
    <n v="111.66398"/>
    <n v="1316.1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2"/>
    <n v="80.41498"/>
    <n v="12223.08"/>
    <n v="20"/>
    <d v="2025-05-05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0.41498"/>
    <n v="-203.72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7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80.41498"/>
    <n v="1222.31"/>
    <n v="2"/>
    <d v="2025-05-01T00:00:00"/>
    <d v="2025-05-02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1"/>
    <x v="0"/>
    <m/>
    <s v="SALARIED"/>
    <x v="55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"/>
    <n v="1833.33"/>
    <n v="1833.33"/>
    <n v="0"/>
    <d v="2025-05-31T00:00:00"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325"/>
    <n v="4325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1833.33"/>
    <n v="1833.3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64"/>
    <s v="FINAN"/>
    <x v="10"/>
    <m/>
    <n v="1"/>
    <n v="107.15"/>
    <n v="107.15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8809.52"/>
    <n v="8809.52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3"/>
    <x v="0"/>
    <m/>
    <s v="SALARIED"/>
    <x v="5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6.209999999999994"/>
    <n v="66.209999999999994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3"/>
    <x v="0"/>
    <m/>
    <s v="SALARIED"/>
    <x v="5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522.79"/>
    <n v="1522.7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4"/>
    <x v="0"/>
    <m/>
    <s v="SALARIED"/>
    <x v="5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6664"/>
    <n v="5.45E-2"/>
    <n v="908.19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5"/>
    <x v="0"/>
    <m/>
    <s v="SALARIED"/>
    <x v="5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6664"/>
    <n v="7.0000000000000001E-3"/>
    <n v="116.65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10"/>
    <x v="0"/>
    <m/>
    <s v="SALARIED"/>
    <x v="5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700000000001"/>
    <n v="93.731700000000004"/>
    <n v="260.89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6"/>
    <x v="0"/>
    <m/>
    <s v="SALARIED"/>
    <x v="5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9051"/>
    <n v="93.731740000000002"/>
    <n v="1002.04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0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102.22672"/>
    <n v="-2330.77"/>
    <n v="-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0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2.22672"/>
    <n v="17092.310000000001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0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22672"/>
    <n v="-258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7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22.8"/>
    <n v="102.22672"/>
    <n v="2330.77"/>
    <n v="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1"/>
    <x v="0"/>
    <m/>
    <s v="SALARIED"/>
    <x v="43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68"/>
    <n v="5668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387.5"/>
    <n v="12387.5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3"/>
    <x v="0"/>
    <m/>
    <s v="SALARIED"/>
    <x v="43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17"/>
    <n v="84.1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3"/>
    <x v="0"/>
    <m/>
    <s v="SALARIED"/>
    <x v="43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76.38"/>
    <n v="2076.38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4"/>
    <x v="0"/>
    <m/>
    <s v="SALARIED"/>
    <x v="43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216.05"/>
    <n v="5.45E-2"/>
    <n v="1101.7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5"/>
    <x v="0"/>
    <m/>
    <s v="SALARIED"/>
    <x v="43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216.05"/>
    <n v="7.0000000000000001E-3"/>
    <n v="141.51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6"/>
    <x v="0"/>
    <m/>
    <s v="SALARIED"/>
    <x v="43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9.6274200000000008"/>
    <n v="119.1555"/>
    <n v="1147.160000000000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112.60120999999999"/>
    <n v="-2567.31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.5166700000000004"/>
    <n v="112.60120999999999"/>
    <n v="508.58"/>
    <n v="0.59430000000000005"/>
    <d v="2025-04-28T00:00:00"/>
    <d v="2025-04-28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112.60120999999999"/>
    <n v="1711.54"/>
    <n v="2"/>
    <d v="2025-04-29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2"/>
    <n v="112.60120999999999"/>
    <n v="17115.38"/>
    <n v="20"/>
    <d v="2025-05-05T00:00:00"/>
    <d v="2025-05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12.60120999999999"/>
    <n v="-285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3.0833300000000001"/>
    <n v="112.60120999999999"/>
    <n v="347.19"/>
    <n v="0.40570000000000001"/>
    <d v="2025-04-28T00:00:00"/>
    <d v="2025-04-28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7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112.60120999999999"/>
    <n v="1711.54"/>
    <n v="2"/>
    <d v="2025-05-01T00:00:00"/>
    <d v="2025-05-02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552"/>
    <n v="6552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435.73"/>
    <n v="435.73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3387.27"/>
    <n v="13387.2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3"/>
    <x v="0"/>
    <m/>
    <s v="SALARIED"/>
    <x v="7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92.71"/>
    <n v="92.71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16.94"/>
    <n v="216.94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3"/>
    <x v="0"/>
    <m/>
    <s v="SALARIED"/>
    <x v="7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32.29"/>
    <n v="2132.29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2816.94"/>
    <n v="5.45E-2"/>
    <n v="1243.5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2816.94"/>
    <n v="7.0000000000000001E-3"/>
    <n v="159.7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600000000001"/>
    <n v="131.24784"/>
    <n v="365.3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70721"/>
    <n v="131.24800999999999"/>
    <n v="1405.3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259110000000007"/>
    <n v="14756.92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259110000000007"/>
    <n v="-223.59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463"/>
    <n v="4463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300"/>
    <n v="300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9"/>
    <s v="SUPER"/>
    <x v="3"/>
    <m/>
    <n v="1"/>
    <n v="941.18"/>
    <n v="941.1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662.48"/>
    <n v="10662.4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3"/>
    <s v="SUPER"/>
    <x v="5"/>
    <m/>
    <n v="1"/>
    <n v="427.28"/>
    <n v="427.2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1"/>
    <s v="SUPER"/>
    <x v="5"/>
    <m/>
    <n v="1"/>
    <n v="145.33000000000001"/>
    <n v="145.33000000000001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2"/>
    <s v="SUPER"/>
    <x v="5"/>
    <m/>
    <n v="1"/>
    <n v="1671.33"/>
    <n v="1671.33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3"/>
    <x v="0"/>
    <m/>
    <s v="SALARIED"/>
    <x v="72"/>
    <m/>
    <m/>
    <x v="12"/>
    <x v="0"/>
    <m/>
    <m/>
    <m/>
    <m/>
    <m/>
    <m/>
    <n v="2"/>
    <s v="30AUNS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6793.939999999999"/>
    <n v="6.8500000000000005E-2"/>
    <n v="1150.380000000000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6793.939999999999"/>
    <n v="7.0000000000000001E-3"/>
    <n v="117.56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5"/>
    <n v="102.30118"/>
    <n v="284.74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20000000001"/>
    <n v="102.30113"/>
    <n v="1316.28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103.64372"/>
    <n v="1575.38"/>
    <n v="2"/>
    <d v="2025-05-01T00:00:00"/>
    <d v="2025-05-02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103.64372"/>
    <n v="787.69"/>
    <n v="1"/>
    <d v="2025-05-05T00:00:00"/>
    <d v="2025-05-05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103.64372"/>
    <n v="14966.15"/>
    <n v="19"/>
    <d v="2025-05-06T00:00:00"/>
    <d v="2025-05-30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3.64372"/>
    <n v="-262.55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"/>
    <n v="1"/>
    <n v="1975"/>
    <n v="0"/>
    <d v="2025-05-31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3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82"/>
    <s v="OTHTAX"/>
    <x v="1"/>
    <m/>
    <n v="1000"/>
    <n v="1"/>
    <n v="1000"/>
    <n v="0"/>
    <d v="2025-05-06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379"/>
    <n v="637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9"/>
    <s v="SUPER"/>
    <x v="3"/>
    <m/>
    <n v="1"/>
    <n v="470.59"/>
    <n v="470.5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3192.08"/>
    <n v="13192.08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40"/>
    <s v="SUPER"/>
    <x v="5"/>
    <m/>
    <n v="1"/>
    <n v="235.29"/>
    <n v="235.2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1"/>
    <s v="SUPER"/>
    <x v="5"/>
    <m/>
    <n v="1"/>
    <n v="170.67"/>
    <n v="170.67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2"/>
    <s v="SUPER"/>
    <x v="5"/>
    <m/>
    <n v="1"/>
    <n v="1962.67"/>
    <n v="1962.67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3"/>
    <x v="0"/>
    <m/>
    <s v="SALARIED"/>
    <x v="72"/>
    <m/>
    <m/>
    <x v="12"/>
    <x v="0"/>
    <m/>
    <m/>
    <m/>
    <m/>
    <m/>
    <m/>
    <n v="2"/>
    <s v="30AUNS"/>
    <s v="BONUS"/>
    <n v="999999999"/>
    <m/>
    <m/>
    <m/>
    <m/>
    <m/>
    <s v="DEDUCTION"/>
    <x v="43"/>
    <s v="SUPER"/>
    <x v="5"/>
    <m/>
    <n v="1"/>
    <n v="114.99"/>
    <n v="114.9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30"/>
    <s v="PRT"/>
    <x v="6"/>
    <m/>
    <n v="20391.95"/>
    <n v="5.7000000000000002E-2"/>
    <n v="1162.339999999999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31"/>
    <s v="WC"/>
    <x v="6"/>
    <m/>
    <n v="18416.95"/>
    <n v="7.0000000000000001E-3"/>
    <n v="128.9199999999999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000000000001"/>
    <n v="120.0194"/>
    <n v="334.05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69999999999"/>
    <n v="120.0194"/>
    <n v="1544.25"/>
    <n v="0"/>
    <d v="2025-05-3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102.22672"/>
    <n v="2330.77"/>
    <n v="3"/>
    <d v="2025-05-01T00:00:00"/>
    <d v="2025-05-05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36.80000000000001"/>
    <n v="102.22672"/>
    <n v="13984.62"/>
    <n v="18"/>
    <d v="2025-05-07T00:00:00"/>
    <d v="2025-05-30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22672"/>
    <n v="-258.98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7.6"/>
    <n v="102.22672"/>
    <n v="776.92"/>
    <n v="1"/>
    <d v="2025-05-06T00:00:00"/>
    <d v="2025-05-06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8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64.62"/>
    <n v="1"/>
    <n v="64.62"/>
    <n v="0"/>
    <d v="2025-05-31T00:00:00"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798"/>
    <n v="5798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395.58"/>
    <n v="395.58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537.7"/>
    <n v="12537.7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3"/>
    <x v="0"/>
    <m/>
    <s v="SALARIED"/>
    <x v="7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17"/>
    <n v="84.17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97.79"/>
    <n v="197.79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3"/>
    <x v="0"/>
    <m/>
    <s v="SALARIED"/>
    <x v="7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35.83"/>
    <n v="1935.83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57"/>
    <s v="PRT"/>
    <x v="6"/>
    <m/>
    <n v="20884.45"/>
    <n v="5.8000000000000003E-2"/>
    <n v="1211.3"/>
    <n v="0"/>
    <d v="2025-05-0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58"/>
    <s v="WC"/>
    <x v="6"/>
    <m/>
    <n v="20884.45"/>
    <n v="7.0000000000000001E-3"/>
    <n v="146.19"/>
    <n v="0"/>
    <d v="2025-05-0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299999999999"/>
    <n v="119.21691"/>
    <n v="331.82"/>
    <n v="0"/>
    <d v="2025-05-3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3"/>
    <n v="119.21677"/>
    <n v="1533.9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1.761129999999994"/>
    <n v="1199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1.761129999999994"/>
    <n v="-181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55"/>
    <n v="305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61.67"/>
    <n v="8761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3"/>
    <x v="0"/>
    <m/>
    <s v="SALARIED"/>
    <x v="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9.08"/>
    <n v="59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3"/>
    <x v="0"/>
    <m/>
    <s v="SALARIED"/>
    <x v="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58.92"/>
    <n v="1358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4"/>
    <x v="0"/>
    <m/>
    <s v="SALARIED"/>
    <x v="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234.67"/>
    <n v="5.45E-2"/>
    <n v="721.2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5"/>
    <x v="0"/>
    <m/>
    <s v="SALARIED"/>
    <x v="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234.67"/>
    <n v="7.0000000000000001E-3"/>
    <n v="92.6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10"/>
    <x v="0"/>
    <m/>
    <s v="SALARIED"/>
    <x v="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199999999998"/>
    <n v="83.644710000000003"/>
    <n v="232.8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6"/>
    <x v="0"/>
    <m/>
    <s v="SALARIED"/>
    <x v="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00000000001"/>
    <n v="83.644769999999994"/>
    <n v="1072.0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6.265180000000001"/>
    <n v="1275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6.265180000000001"/>
    <n v="-193.2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8"/>
    <x v="0"/>
    <m/>
    <s v="SALARIED"/>
    <x v="2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40.58"/>
    <n v="1"/>
    <n v="40.58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77"/>
    <n v="307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38.43"/>
    <n v="738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83.48"/>
    <n v="8783.4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3"/>
    <x v="0"/>
    <m/>
    <s v="SALARIED"/>
    <x v="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2.79"/>
    <n v="62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3"/>
    <x v="0"/>
    <m/>
    <s v="SALARIED"/>
    <x v="2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69.22"/>
    <n v="369.2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3"/>
    <x v="0"/>
    <m/>
    <s v="SALARIED"/>
    <x v="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44.21"/>
    <n v="1444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4"/>
    <x v="0"/>
    <m/>
    <s v="SALARIED"/>
    <x v="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434.55"/>
    <n v="5.45E-2"/>
    <n v="786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5"/>
    <x v="0"/>
    <m/>
    <s v="SALARIED"/>
    <x v="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434.55"/>
    <n v="7.0000000000000001E-3"/>
    <n v="101.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10"/>
    <x v="0"/>
    <m/>
    <s v="SALARIED"/>
    <x v="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9"/>
    <n v="88.894800000000004"/>
    <n v="247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6"/>
    <x v="0"/>
    <m/>
    <s v="SALARIED"/>
    <x v="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3"/>
    <n v="88.894660000000002"/>
    <n v="1139.3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89.524289999999993"/>
    <n v="2041.15"/>
    <n v="3"/>
    <d v="2025-05-01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6"/>
    <n v="89.524289999999993"/>
    <n v="232.76"/>
    <n v="0.34210000000000002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36.80000000000001"/>
    <n v="89.524289999999993"/>
    <n v="12246.92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9.524289999999993"/>
    <n v="-226.7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52"/>
    <s v="LEAVE"/>
    <x v="8"/>
    <s v="OTH"/>
    <n v="5"/>
    <n v="89.524289999999993"/>
    <n v="447.62"/>
    <n v="0.65790000000000004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1"/>
    <x v="0"/>
    <m/>
    <s v="SALARIED"/>
    <x v="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84"/>
    <n v="46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79.84"/>
    <n v="11279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3"/>
    <x v="0"/>
    <m/>
    <s v="SALARIED"/>
    <x v="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3.709999999999994"/>
    <n v="73.70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3"/>
    <x v="0"/>
    <m/>
    <s v="SALARIED"/>
    <x v="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35.84"/>
    <n v="1835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4"/>
    <x v="0"/>
    <m/>
    <s v="SALARIED"/>
    <x v="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873.39"/>
    <n v="5.45E-2"/>
    <n v="974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5"/>
    <x v="0"/>
    <m/>
    <s v="SALARIED"/>
    <x v="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873.39"/>
    <n v="7.0000000000000001E-3"/>
    <n v="125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10"/>
    <x v="0"/>
    <m/>
    <s v="SALARIED"/>
    <x v="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104.34965"/>
    <n v="288.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6"/>
    <x v="0"/>
    <m/>
    <s v="SALARIED"/>
    <x v="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04.34950000000001"/>
    <n v="1337.4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410929999999993"/>
    <n v="1478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410929999999993"/>
    <n v="-22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1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02"/>
    <n v="460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78.5"/>
    <n v="11178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3"/>
    <x v="0"/>
    <m/>
    <s v="SALARIED"/>
    <x v="3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90000000000006"/>
    <n v="72.79000000000000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3"/>
    <x v="0"/>
    <m/>
    <s v="SALARIED"/>
    <x v="3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4.76"/>
    <n v="1814.7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4"/>
    <x v="0"/>
    <m/>
    <s v="SALARIED"/>
    <x v="3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68.05"/>
    <n v="5.45E-2"/>
    <n v="962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5"/>
    <x v="0"/>
    <m/>
    <s v="SALARIED"/>
    <x v="3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68.05"/>
    <n v="7.0000000000000001E-3"/>
    <n v="123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6"/>
    <x v="0"/>
    <m/>
    <s v="SALARIED"/>
    <x v="3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03.0518"/>
    <n v="1320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0"/>
    <x v="0"/>
    <m/>
    <s v="SALARIED"/>
    <x v="37"/>
    <m/>
    <m/>
    <x v="0"/>
    <x v="0"/>
    <m/>
    <m/>
    <m/>
    <m/>
    <m/>
    <m/>
    <m/>
    <s v="40AUSA"/>
    <s v="SALES"/>
    <n v="999999999"/>
    <s v="40AUSA"/>
    <m/>
    <m/>
    <m/>
    <m/>
    <s v="WORK"/>
    <x v="0"/>
    <s v="WORK"/>
    <x v="0"/>
    <m/>
    <n v="167.2"/>
    <n v="139.17004"/>
    <n v="2326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0"/>
    <x v="0"/>
    <m/>
    <s v="SALARIED"/>
    <x v="37"/>
    <m/>
    <m/>
    <x v="0"/>
    <x v="0"/>
    <m/>
    <m/>
    <m/>
    <m/>
    <m/>
    <m/>
    <m/>
    <s v="40AUSA"/>
    <s v="SALES"/>
    <n v="999999999"/>
    <s v="40AUSA"/>
    <m/>
    <m/>
    <m/>
    <m/>
    <s v="WORK"/>
    <x v="0"/>
    <s v="WORK"/>
    <x v="0"/>
    <m/>
    <n v="-2.5333299999999999"/>
    <n v="139.17004"/>
    <n v="-352.5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1"/>
    <x v="0"/>
    <m/>
    <s v="SALARIED"/>
    <x v="37"/>
    <m/>
    <m/>
    <x v="0"/>
    <x v="0"/>
    <m/>
    <m/>
    <m/>
    <m/>
    <m/>
    <m/>
    <m/>
    <s v="40AUSA"/>
    <s v="SALE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2"/>
    <x v="0"/>
    <m/>
    <m/>
    <x v="1"/>
    <m/>
    <m/>
    <x v="0"/>
    <x v="0"/>
    <m/>
    <m/>
    <m/>
    <m/>
    <m/>
    <m/>
    <m/>
    <s v="40AUSA"/>
    <s v="SALES"/>
    <n v="999999999"/>
    <m/>
    <m/>
    <m/>
    <m/>
    <m/>
    <s v="DEDUCTION"/>
    <x v="2"/>
    <s v="TAX"/>
    <x v="2"/>
    <m/>
    <n v="1"/>
    <n v="8736"/>
    <n v="873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2"/>
    <x v="0"/>
    <m/>
    <m/>
    <x v="1"/>
    <m/>
    <m/>
    <x v="2"/>
    <x v="0"/>
    <m/>
    <m/>
    <m/>
    <m/>
    <m/>
    <m/>
    <m/>
    <s v="40AUSA"/>
    <s v="SALES"/>
    <n v="999999999"/>
    <m/>
    <m/>
    <m/>
    <m/>
    <m/>
    <s v="DEDUCTION"/>
    <x v="4"/>
    <m/>
    <x v="4"/>
    <m/>
    <n v="1"/>
    <n v="15847.34"/>
    <n v="15847.3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3"/>
    <x v="0"/>
    <m/>
    <s v="SALARIED"/>
    <x v="37"/>
    <m/>
    <m/>
    <x v="1"/>
    <x v="0"/>
    <m/>
    <m/>
    <m/>
    <m/>
    <m/>
    <m/>
    <n v="4"/>
    <s v="40AUSA"/>
    <s v="SALES"/>
    <n v="999999999"/>
    <m/>
    <m/>
    <m/>
    <m/>
    <m/>
    <s v="DEDUCTION"/>
    <x v="5"/>
    <s v="SUPER"/>
    <x v="5"/>
    <m/>
    <n v="1"/>
    <n v="114.58"/>
    <n v="114.5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3"/>
    <x v="0"/>
    <m/>
    <s v="SALARIED"/>
    <x v="37"/>
    <m/>
    <m/>
    <x v="1"/>
    <x v="0"/>
    <m/>
    <m/>
    <m/>
    <m/>
    <m/>
    <n v="0"/>
    <n v="3"/>
    <s v="40AUSA"/>
    <s v="SALES"/>
    <n v="999999999"/>
    <m/>
    <m/>
    <m/>
    <m/>
    <m/>
    <s v="DEDUCTION"/>
    <x v="7"/>
    <s v="SUPER"/>
    <x v="5"/>
    <m/>
    <n v="1"/>
    <n v="2827.08"/>
    <n v="2827.0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4"/>
    <x v="0"/>
    <m/>
    <s v="SALARIED"/>
    <x v="37"/>
    <m/>
    <m/>
    <x v="3"/>
    <x v="0"/>
    <m/>
    <m/>
    <m/>
    <m/>
    <m/>
    <m/>
    <m/>
    <s v="40AUSA"/>
    <s v="SALES"/>
    <n v="999999999"/>
    <m/>
    <m/>
    <m/>
    <m/>
    <m/>
    <s v="OTHER"/>
    <x v="8"/>
    <s v="PRT"/>
    <x v="6"/>
    <m/>
    <n v="27525"/>
    <n v="5.45E-2"/>
    <n v="1500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5"/>
    <x v="0"/>
    <m/>
    <s v="SALARIED"/>
    <x v="37"/>
    <m/>
    <m/>
    <x v="4"/>
    <x v="0"/>
    <m/>
    <m/>
    <m/>
    <m/>
    <m/>
    <m/>
    <m/>
    <s v="40AUSA"/>
    <s v="SALES"/>
    <n v="999999999"/>
    <m/>
    <m/>
    <m/>
    <m/>
    <m/>
    <s v="OTHER"/>
    <x v="9"/>
    <s v="WC"/>
    <x v="6"/>
    <m/>
    <n v="27525"/>
    <n v="7.0000000000000001E-3"/>
    <n v="192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6"/>
    <x v="0"/>
    <m/>
    <s v="SALARIED"/>
    <x v="37"/>
    <m/>
    <m/>
    <x v="5"/>
    <x v="0"/>
    <m/>
    <m/>
    <m/>
    <m/>
    <m/>
    <m/>
    <m/>
    <s v="40AUSA"/>
    <s v="SALES"/>
    <n v="999999999"/>
    <s v="40AUSA"/>
    <m/>
    <m/>
    <m/>
    <m/>
    <s v="OTHER"/>
    <x v="10"/>
    <s v="ACC"/>
    <x v="7"/>
    <s v="ANN"/>
    <n v="12.81663"/>
    <n v="162.21659"/>
    <n v="2079.07000000000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82.742909999999995"/>
    <n v="209.63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82.742909999999995"/>
    <n v="-1886.54"/>
    <n v="-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.6"/>
    <n v="82.742909999999995"/>
    <n v="297.87"/>
    <n v="0.47370000000000001"/>
    <d v="2025-04-15T00:00:00"/>
    <d v="2025-04-15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2.742909999999995"/>
    <n v="1257.69"/>
    <n v="2"/>
    <d v="2025-04-16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742909999999995"/>
    <n v="-209.62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2.742909999999995"/>
    <n v="1383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742909999999995"/>
    <n v="-209.6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4"/>
    <n v="82.742909999999995"/>
    <n v="330.97"/>
    <n v="0.52629999999999999"/>
    <d v="2025-04-15T00:00:00"/>
    <d v="2025-04-15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48.08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3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320"/>
    <n v="432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54"/>
    <s v="FINAN"/>
    <x v="10"/>
    <m/>
    <n v="1"/>
    <n v="1505.02"/>
    <n v="1505.0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225.23"/>
    <n v="9225.2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8.13"/>
    <n v="68.1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19.95"/>
    <n v="1519.9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6638.330000000002"/>
    <n v="5.45E-2"/>
    <n v="906.7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6638.330000000002"/>
    <n v="7.0000000000000001E-3"/>
    <n v="116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0"/>
    <x v="0"/>
    <m/>
    <s v="SALARIED"/>
    <x v="50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6499999999998"/>
    <n v="96.445160000000001"/>
    <n v="266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10000000001"/>
    <n v="96.445160000000001"/>
    <n v="1236.09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0"/>
    <x v="0"/>
    <m/>
    <s v="SALARIED"/>
    <x v="8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53.137650000000001"/>
    <n v="8884.62000000000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0"/>
    <x v="0"/>
    <m/>
    <s v="SALARIED"/>
    <x v="8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53.137650000000001"/>
    <n v="-134.6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13"/>
    <x v="0"/>
    <m/>
    <s v="SALARIED"/>
    <x v="83"/>
    <m/>
    <m/>
    <x v="0"/>
    <x v="0"/>
    <m/>
    <m/>
    <m/>
    <m/>
    <m/>
    <m/>
    <m/>
    <s v="24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240"/>
    <n v="224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150"/>
    <n v="715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3"/>
    <x v="0"/>
    <m/>
    <s v="SALARIED"/>
    <x v="8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3.75"/>
    <n v="43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3"/>
    <x v="0"/>
    <m/>
    <s v="SALARIED"/>
    <x v="8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079.8499999999999"/>
    <n v="1079.84999999999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4"/>
    <x v="0"/>
    <m/>
    <s v="SALARIED"/>
    <x v="8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513.6"/>
    <n v="5.45E-2"/>
    <n v="572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5"/>
    <x v="0"/>
    <m/>
    <s v="SALARIED"/>
    <x v="8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513.6"/>
    <n v="7.0000000000000001E-3"/>
    <n v="73.59999999999999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6"/>
    <x v="0"/>
    <m/>
    <s v="SALARIED"/>
    <x v="8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8"/>
    <n v="61.937260000000002"/>
    <n v="793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59.7166"/>
    <n v="9984.62000000000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9.7166"/>
    <n v="-151.2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13"/>
    <x v="0"/>
    <m/>
    <s v="SALARIED"/>
    <x v="83"/>
    <m/>
    <m/>
    <x v="0"/>
    <x v="0"/>
    <m/>
    <m/>
    <m/>
    <m/>
    <m/>
    <m/>
    <m/>
    <s v="25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m/>
    <m/>
    <m/>
    <m/>
    <m/>
    <s v="ALLOWANCE"/>
    <x v="78"/>
    <s v="OTHTAX"/>
    <x v="1"/>
    <m/>
    <n v="774.95"/>
    <n v="1"/>
    <n v="774.95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085"/>
    <n v="308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803.2800000000007"/>
    <n v="8803.280000000000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17"/>
    <n v="49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78.03"/>
    <n v="1278.0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215.48"/>
    <n v="5.45E-2"/>
    <n v="720.2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215.48"/>
    <n v="7.0000000000000001E-3"/>
    <n v="92.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7"/>
    <n v="69.605680000000007"/>
    <n v="892.1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5.6"/>
    <n v="63.25911"/>
    <n v="2884.62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14"/>
    <n v="63.25911"/>
    <n v="7211.54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3.25911"/>
    <n v="-160.2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7.6"/>
    <n v="63.25911"/>
    <n v="480.77"/>
    <n v="1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570"/>
    <n v="257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846.67"/>
    <n v="7846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2.08"/>
    <n v="5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97.92"/>
    <n v="1197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666.67"/>
    <n v="5.45E-2"/>
    <n v="635.830000000000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666.67"/>
    <n v="7.0000000000000001E-3"/>
    <n v="81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1.73692"/>
    <n v="73.734840000000005"/>
    <n v="865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3.502020000000002"/>
    <n v="2538.46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15.2"/>
    <n v="83.502020000000002"/>
    <n v="1269.23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2.8"/>
    <n v="83.502020000000002"/>
    <n v="1903.85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3.502020000000002"/>
    <n v="634.62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2.8"/>
    <n v="83.502020000000002"/>
    <n v="1903.85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.5"/>
    <n v="83.502020000000002"/>
    <n v="-125.26"/>
    <n v="-0.1973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502020000000002"/>
    <n v="1396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502020000000002"/>
    <n v="-211.5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1"/>
    <x v="0"/>
    <m/>
    <s v="SALARIED"/>
    <x v="16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083.3313599999999"/>
    <n v="1"/>
    <n v="1083.33"/>
    <n v="0"/>
    <d v="2025-04-30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1"/>
    <x v="0"/>
    <m/>
    <s v="SALARIED"/>
    <x v="16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7761"/>
    <n v="776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7030.41"/>
    <n v="17030.4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3"/>
    <x v="0"/>
    <m/>
    <s v="SALARIED"/>
    <x v="16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75"/>
    <n v="68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3"/>
    <x v="0"/>
    <m/>
    <s v="SALARIED"/>
    <x v="16"/>
    <m/>
    <m/>
    <x v="1"/>
    <x v="0"/>
    <m/>
    <m/>
    <m/>
    <m/>
    <m/>
    <n v="934.35"/>
    <n v="3"/>
    <s v="26AUNS"/>
    <s v="SALES"/>
    <n v="999999999"/>
    <m/>
    <m/>
    <m/>
    <m/>
    <m/>
    <s v="DEDUCTION"/>
    <x v="7"/>
    <s v="SUPER"/>
    <x v="5"/>
    <m/>
    <n v="1"/>
    <n v="2515.6"/>
    <n v="2515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4"/>
    <x v="0"/>
    <m/>
    <s v="SALARIED"/>
    <x v="16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27375.759999999998"/>
    <n v="5.45E-2"/>
    <n v="1491.9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5"/>
    <x v="0"/>
    <m/>
    <s v="SALARIED"/>
    <x v="16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27375.759999999998"/>
    <n v="7.0000000000000001E-3"/>
    <n v="191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6"/>
    <x v="0"/>
    <m/>
    <s v="SALARIED"/>
    <x v="16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1"/>
    <n v="97.329970000000003"/>
    <n v="1247.4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5.789469999999994"/>
    <n v="1100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5.789469999999994"/>
    <n v="-166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1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8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692"/>
    <n v="369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754.66"/>
    <n v="9754.6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3"/>
    <x v="0"/>
    <m/>
    <s v="SALARIED"/>
    <x v="1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4.17"/>
    <n v="54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3"/>
    <x v="0"/>
    <m/>
    <s v="SALARIED"/>
    <x v="1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45.83"/>
    <n v="1245.8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4"/>
    <x v="0"/>
    <m/>
    <s v="SALARIED"/>
    <x v="1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66.66"/>
    <n v="5.45E-2"/>
    <n v="761.1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5"/>
    <x v="0"/>
    <m/>
    <s v="SALARIED"/>
    <x v="1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66.66"/>
    <n v="7.0000000000000001E-3"/>
    <n v="97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6"/>
    <x v="0"/>
    <m/>
    <s v="SALARIED"/>
    <x v="1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59"/>
    <n v="76.684209999999993"/>
    <n v="982.83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79.099189999999993"/>
    <n v="-1803.46"/>
    <n v="-3"/>
    <d v="2025-04-22T00:00:00"/>
    <d v="2025-04-24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45.6"/>
    <n v="79.099189999999993"/>
    <n v="-3606.92"/>
    <n v="-6"/>
    <d v="2025-04-10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79.099189999999993"/>
    <n v="1803.46"/>
    <n v="3"/>
    <d v="2025-04-15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79.099189999999993"/>
    <n v="601.15"/>
    <n v="1"/>
    <d v="2025-04-22T00:00:00"/>
    <d v="2025-04-22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.6"/>
    <n v="79.099189999999993"/>
    <n v="284.76"/>
    <n v="0.47370000000000001"/>
    <d v="2025-04-23T00:00:00"/>
    <d v="2025-04-23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79.099189999999993"/>
    <n v="601.15"/>
    <n v="1"/>
    <d v="2025-04-24T00:00:00"/>
    <d v="2025-04-24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9.099189999999993"/>
    <n v="13225.38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9.099189999999993"/>
    <n v="-200.3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-53.2"/>
    <n v="79.099189999999993"/>
    <n v="-4208.08"/>
    <n v="-7"/>
    <d v="2025-04-01T00:00:00"/>
    <d v="2025-04-09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6"/>
    <n v="79.099189999999993"/>
    <n v="6011.54"/>
    <n v="10"/>
    <d v="2025-04-01T00:00:00"/>
    <d v="2025-04-14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4"/>
    <n v="79.099189999999993"/>
    <n v="316.39999999999998"/>
    <n v="0.52629999999999999"/>
    <d v="2025-04-23T00:00:00"/>
    <d v="2025-04-23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42"/>
    <n v="4242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616.33"/>
    <n v="10616.33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5.13"/>
    <n v="65.13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97.88"/>
    <n v="1497.88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421.34"/>
    <n v="6.8500000000000005E-2"/>
    <n v="1124.8599999999999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421.34"/>
    <n v="7.0000000000000001E-3"/>
    <n v="114.95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9.6870899999999995"/>
    <n v="91.683880000000002"/>
    <n v="888.1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0.97166"/>
    <n v="1353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0.97166"/>
    <n v="-205.1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1"/>
    <x v="0"/>
    <m/>
    <s v="SALARIED"/>
    <x v="14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64"/>
    <n v="436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802.66"/>
    <n v="10802.6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67"/>
    <n v="66.6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3.33"/>
    <n v="1533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766.66"/>
    <n v="5.45E-2"/>
    <n v="913.7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766.66"/>
    <n v="7.0000000000000001E-3"/>
    <n v="117.3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3"/>
    <n v="94.380539999999996"/>
    <n v="1209.650000000000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7.60121000000001"/>
    <n v="2300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7.60121000000001"/>
    <n v="-348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1"/>
    <x v="0"/>
    <m/>
    <s v="SALARIED"/>
    <x v="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407"/>
    <n v="8407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473.5"/>
    <n v="15473.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3"/>
    <x v="0"/>
    <m/>
    <s v="SALARIED"/>
    <x v="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3.29"/>
    <n v="113.29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3"/>
    <x v="0"/>
    <m/>
    <s v="SALARIED"/>
    <x v="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46.26"/>
    <n v="2746.26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4"/>
    <x v="0"/>
    <m/>
    <s v="SALARIED"/>
    <x v="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740.05"/>
    <n v="5.45E-2"/>
    <n v="1457.3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5"/>
    <x v="0"/>
    <m/>
    <s v="SALARIED"/>
    <x v="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740.05"/>
    <n v="7.0000000000000001E-3"/>
    <n v="187.1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6"/>
    <x v="0"/>
    <m/>
    <s v="SALARIED"/>
    <x v="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79996"/>
    <n v="160.38801000000001"/>
    <n v="2052.9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35.47570999999999"/>
    <n v="7207.31"/>
    <n v="7"/>
    <d v="2025-05-01T00:00:00"/>
    <d v="2025-05-09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06.4"/>
    <n v="135.47570999999999"/>
    <n v="14414.62"/>
    <n v="14"/>
    <d v="2025-05-13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5.47570999999999"/>
    <n v="-343.2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7.6"/>
    <n v="135.47570999999999"/>
    <n v="1029.6199999999999"/>
    <n v="1"/>
    <d v="2025-05-12T00:00:00"/>
    <d v="2025-05-12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1"/>
    <x v="0"/>
    <m/>
    <s v="SALARIED"/>
    <x v="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242"/>
    <n v="824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288.5"/>
    <n v="15288.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3"/>
    <x v="0"/>
    <m/>
    <s v="SALARIED"/>
    <x v="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1.54"/>
    <n v="111.5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3"/>
    <x v="0"/>
    <m/>
    <s v="SALARIED"/>
    <x v="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06.01"/>
    <n v="2706.0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4"/>
    <x v="0"/>
    <m/>
    <s v="SALARIED"/>
    <x v="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348.05"/>
    <n v="5.45E-2"/>
    <n v="1435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5"/>
    <x v="0"/>
    <m/>
    <s v="SALARIED"/>
    <x v="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348.05"/>
    <n v="7.0000000000000001E-3"/>
    <n v="184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10"/>
    <x v="0"/>
    <m/>
    <s v="SALARIED"/>
    <x v="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57.91023999999999"/>
    <n v="439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6"/>
    <x v="0"/>
    <m/>
    <s v="SALARIED"/>
    <x v="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"/>
    <n v="157.91043999999999"/>
    <n v="2031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55.41498"/>
    <n v="9265.37999999999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5.41498"/>
    <n v="-140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54"/>
    <n v="215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971"/>
    <n v="69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5.63"/>
    <n v="45.6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49.3800000000001"/>
    <n v="1049.38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220.01"/>
    <n v="5.45E-2"/>
    <n v="556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220.01"/>
    <n v="7.0000000000000001E-3"/>
    <n v="71.54000000000000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60000000001"/>
    <n v="64.591710000000006"/>
    <n v="827.8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6.9"/>
    <n v="63.157890000000002"/>
    <n v="6120"/>
    <n v="12.75"/>
    <d v="2025-05-01T00:00:00"/>
    <d v="2025-05-29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9"/>
    <n v="63.157890000000002"/>
    <n v="120"/>
    <n v="0.25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235"/>
    <n v="123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005"/>
    <n v="50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31.2"/>
    <n v="31.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717.6"/>
    <n v="717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6988.8"/>
    <n v="5.45E-2"/>
    <n v="380.8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6988.8"/>
    <n v="7.0000000000000001E-3"/>
    <n v="48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4166499999999997"/>
    <n v="73.616789999999995"/>
    <n v="545.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m/>
    <m/>
    <m/>
    <m/>
    <m/>
    <s v="ALLOWANCE"/>
    <x v="73"/>
    <s v="OTHTAX"/>
    <x v="1"/>
    <m/>
    <n v="1"/>
    <n v="1"/>
    <n v="1831.6"/>
    <n v="0"/>
    <d v="2025-04-10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3"/>
    <n v="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1788.6"/>
    <n v="1788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17"/>
    <n v="51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51.17"/>
    <n v="5.45E-2"/>
    <n v="2.7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51.17"/>
    <n v="7.0000000000000001E-3"/>
    <n v="0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0"/>
    <x v="0"/>
    <m/>
    <s v="SALARIED"/>
    <x v="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20.24290999999999"/>
    <n v="2741.54"/>
    <n v="3"/>
    <d v="2025-05-01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0"/>
    <x v="0"/>
    <m/>
    <s v="SALARIED"/>
    <x v="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0.24290999999999"/>
    <n v="-304.6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7"/>
    <x v="0"/>
    <m/>
    <s v="SALARIED"/>
    <x v="2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44.4"/>
    <n v="120.24290999999999"/>
    <n v="17363.080000000002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1"/>
    <x v="0"/>
    <m/>
    <s v="SALARIED"/>
    <x v="2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13"/>
    <x v="0"/>
    <m/>
    <s v="SALARIED"/>
    <x v="2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372"/>
    <n v="837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930.17"/>
    <n v="13930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3"/>
    <x v="0"/>
    <m/>
    <s v="SALARIED"/>
    <x v="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9"/>
    <n v="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3"/>
    <x v="0"/>
    <m/>
    <s v="SALARIED"/>
    <x v="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64.75"/>
    <n v="2564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4"/>
    <x v="0"/>
    <m/>
    <s v="SALARIED"/>
    <x v="2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965.919999999998"/>
    <n v="5.45E-2"/>
    <n v="1360.6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5"/>
    <x v="0"/>
    <m/>
    <s v="SALARIED"/>
    <x v="2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965.919999999998"/>
    <n v="7.0000000000000001E-3"/>
    <n v="174.7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6"/>
    <x v="0"/>
    <m/>
    <s v="SALARIED"/>
    <x v="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-7.6986100000000004"/>
    <n v="140.15517"/>
    <n v="-107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47166"/>
    <n v="1562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47166"/>
    <n v="-236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1"/>
    <x v="0"/>
    <m/>
    <s v="SALARIED"/>
    <x v="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76"/>
    <n v="4576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905.03"/>
    <n v="905.0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32.81"/>
    <n v="11132.8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3"/>
    <x v="0"/>
    <m/>
    <s v="SALARIED"/>
    <x v="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6.959999999999994"/>
    <n v="76.95999999999999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3"/>
    <x v="0"/>
    <m/>
    <s v="SALARIED"/>
    <x v="5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52.52"/>
    <n v="452.5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3"/>
    <x v="0"/>
    <m/>
    <s v="SALARIED"/>
    <x v="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0.59"/>
    <n v="1910.5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4"/>
    <x v="0"/>
    <m/>
    <s v="SALARIED"/>
    <x v="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053.91"/>
    <n v="5.45E-2"/>
    <n v="1038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5"/>
    <x v="0"/>
    <m/>
    <s v="SALARIED"/>
    <x v="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053.91"/>
    <n v="7.0000000000000001E-3"/>
    <n v="133.3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6"/>
    <x v="0"/>
    <m/>
    <s v="SALARIED"/>
    <x v="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08.95056"/>
    <n v="1396.3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0"/>
    <x v="0"/>
    <m/>
    <s v="SALARIED"/>
    <x v="4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73.127529999999993"/>
    <n v="1111.54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0"/>
    <x v="0"/>
    <m/>
    <s v="SALARIED"/>
    <x v="4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3.127529999999993"/>
    <n v="-185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0"/>
    <x v="0"/>
    <m/>
    <s v="SALARIED"/>
    <x v="41"/>
    <m/>
    <m/>
    <x v="0"/>
    <x v="0"/>
    <m/>
    <m/>
    <m/>
    <m/>
    <m/>
    <m/>
    <m/>
    <s v="26AUNS"/>
    <s v="SALES"/>
    <n v="999999999"/>
    <s v="26AUNS"/>
    <m/>
    <m/>
    <m/>
    <m/>
    <s v="WORK"/>
    <x v="59"/>
    <s v="LEAVE"/>
    <x v="8"/>
    <s v="PARENT"/>
    <n v="152"/>
    <n v="73.127529999999993"/>
    <n v="11115.38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42"/>
    <n v="31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899.67"/>
    <n v="8899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3"/>
    <x v="0"/>
    <m/>
    <s v="SALARIED"/>
    <x v="4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0.21"/>
    <n v="60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3"/>
    <x v="0"/>
    <m/>
    <s v="SALARIED"/>
    <x v="4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84.79"/>
    <n v="1384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4"/>
    <x v="0"/>
    <m/>
    <s v="SALARIED"/>
    <x v="4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486.67"/>
    <n v="5.45E-2"/>
    <n v="735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5"/>
    <x v="0"/>
    <m/>
    <s v="SALARIED"/>
    <x v="4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486.67"/>
    <n v="7.0000000000000001E-3"/>
    <n v="94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10"/>
    <x v="0"/>
    <m/>
    <s v="SALARIED"/>
    <x v="4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3.86673"/>
    <n v="85.237399999999994"/>
    <n v="329.5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6"/>
    <x v="0"/>
    <m/>
    <s v="SALARIED"/>
    <x v="4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7"/>
    <n v="85.237430000000003"/>
    <n v="1092.4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344130000000007"/>
    <n v="1176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344130000000007"/>
    <n v="-178.2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68"/>
    <n v="296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615.33"/>
    <n v="8615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92"/>
    <n v="57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32.08"/>
    <n v="133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973.33"/>
    <n v="5.45E-2"/>
    <n v="707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973.33"/>
    <n v="7.0000000000000001E-3"/>
    <n v="90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8"/>
    <n v="81.993089999999995"/>
    <n v="1049.51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66.295550000000006"/>
    <n v="11084.62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66.295550000000006"/>
    <n v="-167.95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172"/>
    <n v="3172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641.9"/>
    <n v="641.9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936.1"/>
    <n v="8936.1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4.58"/>
    <n v="54.58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3"/>
    <x v="0"/>
    <m/>
    <s v="SALARIED"/>
    <x v="18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20.95"/>
    <n v="320.95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255.42"/>
    <n v="1255.42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4380.95"/>
    <n v="6.8500000000000005E-2"/>
    <n v="985.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4380.95"/>
    <n v="7.0000000000000001E-3"/>
    <n v="100.67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2"/>
    <n v="76.843199999999996"/>
    <n v="984.8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79.706479999999999"/>
    <n v="1817.31"/>
    <n v="3"/>
    <d v="2025-05-01T00:00:00"/>
    <d v="2025-05-05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36.80000000000001"/>
    <n v="79.706479999999999"/>
    <n v="10903.85"/>
    <n v="18"/>
    <d v="2025-05-07T00:00:00"/>
    <d v="2025-05-30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9.706479999999999"/>
    <n v="-201.9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46"/>
    <s v="LEAVE"/>
    <x v="8"/>
    <s v="OTH"/>
    <n v="7.6"/>
    <n v="79.706479999999999"/>
    <n v="605.77"/>
    <n v="1"/>
    <d v="2025-05-06T00:00:00"/>
    <d v="2025-05-06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82"/>
    <n v="3982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66"/>
    <s v="SUPER"/>
    <x v="3"/>
    <m/>
    <n v="1"/>
    <n v="771.75"/>
    <n v="771.7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04.58"/>
    <n v="10204.5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3"/>
    <x v="0"/>
    <m/>
    <s v="SALARIED"/>
    <x v="18"/>
    <m/>
    <m/>
    <x v="1"/>
    <x v="0"/>
    <m/>
    <m/>
    <m/>
    <m/>
    <m/>
    <m/>
    <n v="5"/>
    <s v="26AUSA"/>
    <s v="BONUS"/>
    <n v="999999999"/>
    <m/>
    <m/>
    <m/>
    <m/>
    <m/>
    <s v="DEDUCTION"/>
    <x v="63"/>
    <s v="SUPER"/>
    <x v="5"/>
    <m/>
    <n v="1"/>
    <n v="385.88"/>
    <n v="385.8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4"/>
    <x v="0"/>
    <m/>
    <s v="SALARIED"/>
    <x v="18"/>
    <m/>
    <m/>
    <x v="11"/>
    <x v="0"/>
    <m/>
    <m/>
    <m/>
    <m/>
    <m/>
    <m/>
    <n v="1"/>
    <s v="26AUSA"/>
    <s v="BONUS"/>
    <n v="999999999"/>
    <m/>
    <m/>
    <m/>
    <m/>
    <m/>
    <s v="DEDUCTION"/>
    <x v="41"/>
    <s v="SUPER"/>
    <x v="5"/>
    <m/>
    <n v="1"/>
    <n v="131.25"/>
    <n v="131.2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4"/>
    <x v="0"/>
    <m/>
    <s v="SALARIED"/>
    <x v="18"/>
    <m/>
    <m/>
    <x v="11"/>
    <x v="0"/>
    <m/>
    <m/>
    <m/>
    <m/>
    <m/>
    <m/>
    <n v="1"/>
    <s v="26AUSA"/>
    <s v="BONUS"/>
    <n v="999999999"/>
    <m/>
    <m/>
    <m/>
    <m/>
    <m/>
    <s v="DEDUCTION"/>
    <x v="42"/>
    <s v="SUPER"/>
    <x v="5"/>
    <m/>
    <n v="1"/>
    <n v="1509.38"/>
    <n v="1509.3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3"/>
    <x v="0"/>
    <m/>
    <s v="SALARIED"/>
    <x v="18"/>
    <m/>
    <m/>
    <x v="12"/>
    <x v="0"/>
    <m/>
    <m/>
    <m/>
    <m/>
    <m/>
    <m/>
    <n v="2"/>
    <s v="26AUSA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344.21"/>
    <n v="5.45E-2"/>
    <n v="836.2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344.21"/>
    <n v="7.0000000000000001E-3"/>
    <n v="107.41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0"/>
    <x v="0"/>
    <m/>
    <s v="SALARIED"/>
    <x v="1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5"/>
    <n v="92.906040000000004"/>
    <n v="258.5899999999999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80000000001"/>
    <n v="92.905860000000004"/>
    <n v="1195.3900000000001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8.947370000000006"/>
    <n v="1320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8.947370000000006"/>
    <n v="-200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1"/>
    <x v="0"/>
    <m/>
    <s v="SALARIED"/>
    <x v="32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234"/>
    <n v="4234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1833.33"/>
    <n v="1833.33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66"/>
    <n v="8766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3"/>
    <x v="0"/>
    <m/>
    <s v="SALARIED"/>
    <x v="3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5"/>
    <n v="65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3"/>
    <x v="0"/>
    <m/>
    <s v="SALARIED"/>
    <x v="3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95"/>
    <n v="1495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4"/>
    <x v="0"/>
    <m/>
    <s v="SALARIED"/>
    <x v="32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6393.330000000002"/>
    <n v="6.8500000000000005E-2"/>
    <n v="1122.9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5"/>
    <x v="0"/>
    <m/>
    <s v="SALARIED"/>
    <x v="32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6393.330000000002"/>
    <n v="7.0000000000000001E-3"/>
    <n v="114.7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6"/>
    <x v="0"/>
    <m/>
    <s v="SALARIED"/>
    <x v="3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799989999999999"/>
    <n v="91.50788"/>
    <n v="1171.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55.668019999999999"/>
    <n v="930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55.668019999999999"/>
    <n v="-141.0200000000000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1"/>
    <x v="0"/>
    <m/>
    <s v="SALARIED"/>
    <x v="24"/>
    <m/>
    <m/>
    <x v="0"/>
    <x v="0"/>
    <m/>
    <m/>
    <m/>
    <m/>
    <m/>
    <m/>
    <m/>
    <s v="23AUNS"/>
    <s v="BONUS"/>
    <n v="999999999"/>
    <m/>
    <m/>
    <m/>
    <m/>
    <m/>
    <s v="ALLOWANCE"/>
    <x v="56"/>
    <s v="OTHUTX"/>
    <x v="1"/>
    <m/>
    <n v="28"/>
    <n v="0.88"/>
    <n v="24.64"/>
    <n v="0"/>
    <d v="2025-03-25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2769"/>
    <n v="276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6422.31"/>
    <n v="6422.3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3"/>
    <x v="0"/>
    <m/>
    <s v="SALARIED"/>
    <x v="24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6.130000000000003"/>
    <n v="36.13000000000000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3"/>
    <x v="0"/>
    <m/>
    <s v="SALARIED"/>
    <x v="24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1054.17"/>
    <n v="1054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4"/>
    <x v="0"/>
    <m/>
    <s v="SALARIED"/>
    <x v="24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10256.969999999999"/>
    <n v="5.45E-2"/>
    <n v="55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5"/>
    <x v="0"/>
    <m/>
    <s v="SALARIED"/>
    <x v="24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10256.969999999999"/>
    <n v="7.0000000000000001E-3"/>
    <n v="71.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6"/>
    <x v="0"/>
    <m/>
    <s v="SALARIED"/>
    <x v="24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2.816660000000001"/>
    <n v="64.88664"/>
    <n v="831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0"/>
    <x v="0"/>
    <m/>
    <s v="SALARIED"/>
    <x v="2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6.65992"/>
    <n v="1616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0"/>
    <x v="0"/>
    <m/>
    <s v="SALARIED"/>
    <x v="2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6.65992"/>
    <n v="-244.8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1"/>
    <x v="0"/>
    <m/>
    <s v="SALARIED"/>
    <x v="2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239"/>
    <n v="523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899.84"/>
    <n v="11899.8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3"/>
    <x v="0"/>
    <m/>
    <s v="SALARIED"/>
    <x v="2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9.58"/>
    <n v="79.5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3"/>
    <x v="0"/>
    <m/>
    <s v="SALARIED"/>
    <x v="2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70.97"/>
    <n v="1970.9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4"/>
    <x v="0"/>
    <m/>
    <s v="SALARIED"/>
    <x v="2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189.39"/>
    <n v="5.45E-2"/>
    <n v="1045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5"/>
    <x v="0"/>
    <m/>
    <s v="SALARIED"/>
    <x v="2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189.39"/>
    <n v="7.0000000000000001E-3"/>
    <n v="134.33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10"/>
    <x v="0"/>
    <m/>
    <s v="SALARIED"/>
    <x v="2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399999999999"/>
    <n v="112.66679000000001"/>
    <n v="313.589999999999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6"/>
    <x v="0"/>
    <m/>
    <s v="SALARIED"/>
    <x v="2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3"/>
    <n v="112.66679999999999"/>
    <n v="1444.0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114"/>
    <n v="71.406880000000001"/>
    <n v="-8140.38"/>
    <n v="-15"/>
    <d v="2025-03-11T00:00:00"/>
    <d v="2025-03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71.406880000000001"/>
    <n v="4341.54"/>
    <n v="8"/>
    <d v="2025-03-11T00:00:00"/>
    <d v="2025-03-2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71.406880000000001"/>
    <n v="3256.15"/>
    <n v="6"/>
    <d v="2025-03-24T00:00:00"/>
    <d v="2025-03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3.88664"/>
    <n v="12353.85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3.88664"/>
    <n v="-187.1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7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71.406880000000001"/>
    <n v="542.69000000000005"/>
    <n v="1"/>
    <d v="2025-03-21T00:00:00"/>
    <d v="2025-03-2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1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452.24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643"/>
    <n v="264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24"/>
    <s v="SUPER"/>
    <x v="3"/>
    <m/>
    <n v="1"/>
    <n v="1058.82"/>
    <n v="1058.8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12.61"/>
    <n v="8012.6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8.79"/>
    <n v="58.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45.7"/>
    <n v="345.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47.16"/>
    <n v="1347.1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3466.08"/>
    <n v="6.8500000000000005E-2"/>
    <n v="922.4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3466.08"/>
    <n v="7.0000000000000001E-3"/>
    <n v="94.2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553330000000001"/>
    <n v="85.641970000000001"/>
    <n v="989.4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2.5333299999999999"/>
    <n v="103.39069000000001"/>
    <n v="261.93"/>
    <n v="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2.8"/>
    <n v="103.39069000000001"/>
    <n v="-2357.31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22.8"/>
    <n v="107.00911000000001"/>
    <n v="2439.81"/>
    <n v="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107.00911000000001"/>
    <n v="-271.08999999999997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67.2"/>
    <n v="107.00911000000001"/>
    <n v="17891.919999999998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107.00911000000001"/>
    <n v="-271.0899999999999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8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ALLOWANCE"/>
    <x v="83"/>
    <s v="OTHTAX"/>
    <x v="1"/>
    <m/>
    <n v="7318"/>
    <n v="1"/>
    <n v="7318"/>
    <n v="0"/>
    <d v="2025-03-0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8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ALLOWANCE"/>
    <x v="83"/>
    <s v="OTHTAX"/>
    <x v="1"/>
    <m/>
    <n v="-2439.33"/>
    <n v="1"/>
    <n v="-2439.33"/>
    <n v="0"/>
    <d v="2025-03-0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8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ALLOWANCE"/>
    <x v="83"/>
    <s v="OTHTAX"/>
    <x v="1"/>
    <m/>
    <n v="-2439.33"/>
    <n v="1"/>
    <n v="-2439.33"/>
    <n v="0"/>
    <d v="2025-03-0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"/>
    <x v="0"/>
    <m/>
    <s v="SALARIED"/>
    <x v="43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55"/>
    <s v="OTHER"/>
    <x v="11"/>
    <m/>
    <n v="0"/>
    <n v="107.00911000000001"/>
    <n v="7.91"/>
    <n v="0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3969"/>
    <n v="3969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76"/>
    <s v="FINAN"/>
    <x v="9"/>
    <m/>
    <n v="1"/>
    <n v="6022.67"/>
    <n v="6022.6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1"/>
    <x v="0"/>
    <m/>
    <m/>
    <m/>
    <m/>
    <m/>
    <m/>
    <n v="9"/>
    <s v="30AUSA"/>
    <s v="SALES"/>
    <n v="999999999"/>
    <m/>
    <m/>
    <m/>
    <m/>
    <m/>
    <s v="DEDUCTION"/>
    <x v="24"/>
    <s v="SUPER"/>
    <x v="3"/>
    <m/>
    <n v="1"/>
    <n v="223.53"/>
    <n v="223.53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1759.55"/>
    <n v="11759.55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3"/>
    <x v="0"/>
    <m/>
    <s v="SALARIED"/>
    <x v="43"/>
    <m/>
    <m/>
    <x v="1"/>
    <x v="0"/>
    <m/>
    <m/>
    <m/>
    <m/>
    <m/>
    <m/>
    <n v="5"/>
    <s v="30AUSA"/>
    <s v="SALES"/>
    <n v="999999999"/>
    <m/>
    <m/>
    <m/>
    <m/>
    <m/>
    <s v="DEDUCTION"/>
    <x v="25"/>
    <s v="SUPER"/>
    <x v="5"/>
    <m/>
    <n v="1"/>
    <n v="111.77"/>
    <n v="111.7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3"/>
    <x v="0"/>
    <m/>
    <s v="SALARIED"/>
    <x v="43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88.1"/>
    <n v="88.1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3"/>
    <x v="0"/>
    <m/>
    <s v="SALARIED"/>
    <x v="43"/>
    <m/>
    <m/>
    <x v="1"/>
    <x v="0"/>
    <m/>
    <m/>
    <m/>
    <m/>
    <m/>
    <n v="289.87"/>
    <n v="3"/>
    <s v="30AUSA"/>
    <s v="SALES"/>
    <n v="999999999"/>
    <m/>
    <m/>
    <m/>
    <m/>
    <m/>
    <s v="DEDUCTION"/>
    <x v="7"/>
    <s v="SUPER"/>
    <x v="5"/>
    <m/>
    <n v="1"/>
    <n v="2316.2600000000002"/>
    <n v="2316.2600000000002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4"/>
    <x v="0"/>
    <m/>
    <s v="SALARIED"/>
    <x v="43"/>
    <m/>
    <m/>
    <x v="3"/>
    <x v="0"/>
    <m/>
    <m/>
    <m/>
    <m/>
    <m/>
    <m/>
    <m/>
    <s v="30AUSA"/>
    <s v="SALES"/>
    <n v="999999999"/>
    <m/>
    <m/>
    <m/>
    <m/>
    <m/>
    <s v="OTHER"/>
    <x v="8"/>
    <s v="PRT"/>
    <x v="6"/>
    <m/>
    <n v="24490.880000000001"/>
    <n v="5.45E-2"/>
    <n v="1334.7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5"/>
    <x v="0"/>
    <m/>
    <s v="SALARIED"/>
    <x v="43"/>
    <m/>
    <m/>
    <x v="4"/>
    <x v="0"/>
    <m/>
    <m/>
    <m/>
    <m/>
    <m/>
    <m/>
    <m/>
    <s v="30AUSA"/>
    <s v="SALES"/>
    <n v="999999999"/>
    <m/>
    <m/>
    <m/>
    <m/>
    <m/>
    <s v="OTHER"/>
    <x v="9"/>
    <s v="WC"/>
    <x v="6"/>
    <m/>
    <n v="24490.880000000001"/>
    <n v="7.0000000000000001E-3"/>
    <n v="171.4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0"/>
    <x v="0"/>
    <m/>
    <s v="SALARIED"/>
    <x v="43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2.7833600000000001"/>
    <n v="719.71286999999995"/>
    <n v="2003.2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6"/>
    <x v="0"/>
    <m/>
    <s v="SALARIED"/>
    <x v="43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66669999999999"/>
    <n v="167.53442000000001"/>
    <n v="2155.61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0.97166"/>
    <n v="11692.31"/>
    <n v="19"/>
    <d v="2025-05-06T00:00:00"/>
    <d v="2025-05-30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1833300000000002"/>
    <n v="80.97166"/>
    <n v="-176.79"/>
    <n v="-0.2873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1"/>
    <x v="0"/>
    <m/>
    <s v="SALARIED"/>
    <x v="43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583.3304499999999"/>
    <n v="1"/>
    <n v="1583.33"/>
    <n v="0"/>
    <d v="2025-05-31T00:00:00"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558"/>
    <n v="355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540.85"/>
    <n v="9540.85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67"/>
    <n v="66.67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24.28"/>
    <n v="1324.2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4"/>
    <x v="0"/>
    <m/>
    <s v="SALARIED"/>
    <x v="43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4489.8"/>
    <n v="6.8500000000000005E-2"/>
    <n v="992.55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5"/>
    <x v="0"/>
    <m/>
    <s v="SALARIED"/>
    <x v="43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4489.8"/>
    <n v="7.0000000000000001E-3"/>
    <n v="101.43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6"/>
    <x v="0"/>
    <m/>
    <s v="SALARIED"/>
    <x v="4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06663"/>
    <n v="93.854230000000001"/>
    <n v="1038.6500000000001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75.910929999999993"/>
    <n v="576.91999999999996"/>
    <n v="1"/>
    <d v="2025-05-05T00:00:00"/>
    <d v="2025-05-05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75.910929999999993"/>
    <n v="10961.54"/>
    <n v="19"/>
    <d v="2025-05-06T00:00:00"/>
    <d v="2025-05-30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2999999999999998"/>
    <n v="75.910929999999993"/>
    <n v="-174.59"/>
    <n v="-0.30259999999999998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1"/>
    <x v="0"/>
    <m/>
    <s v="SALARIED"/>
    <x v="43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666.66364"/>
    <n v="1"/>
    <n v="1666.66"/>
    <n v="0"/>
    <d v="2025-05-31T00:00:00"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532"/>
    <n v="3532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498.5300000000007"/>
    <n v="9498.5300000000007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5"/>
    <n v="62.5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06.8499999999999"/>
    <n v="1306.8499999999999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4"/>
    <x v="0"/>
    <m/>
    <s v="SALARIED"/>
    <x v="43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4399.88"/>
    <n v="5.7000000000000002E-2"/>
    <n v="820.7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5"/>
    <x v="0"/>
    <m/>
    <s v="SALARIED"/>
    <x v="43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2733.22"/>
    <n v="7.0000000000000001E-3"/>
    <n v="89.13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6"/>
    <x v="0"/>
    <m/>
    <s v="SALARIED"/>
    <x v="43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1.649979999999999"/>
    <n v="87.904870000000003"/>
    <n v="1024.08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0.4"/>
    <n v="63.25911"/>
    <n v="1923.08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15.2"/>
    <n v="63.25911"/>
    <n v="961.54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63.25911"/>
    <n v="1442.31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7.6"/>
    <n v="63.25911"/>
    <n v="480.77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63.25911"/>
    <n v="1442.31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1.5"/>
    <n v="63.25911"/>
    <n v="-94.9"/>
    <n v="-0.1973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63.25911"/>
    <n v="480.77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2"/>
    <n v="63.25911"/>
    <n v="9615.3799999999992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38082"/>
    <n v="-152.9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65"/>
    <s v="LEAVE"/>
    <x v="8"/>
    <s v="OTH"/>
    <n v="7.6"/>
    <n v="0"/>
    <n v="0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1"/>
    <x v="0"/>
    <m/>
    <s v="SALARIED"/>
    <x v="16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083.3313599999999"/>
    <n v="1"/>
    <n v="1083.33"/>
    <n v="0"/>
    <d v="2025-04-30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1"/>
    <x v="0"/>
    <m/>
    <s v="SALARIED"/>
    <x v="16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5352"/>
    <n v="535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13662.96"/>
    <n v="13662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3"/>
    <x v="0"/>
    <m/>
    <s v="SALARIED"/>
    <x v="16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2.08"/>
    <n v="5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3"/>
    <x v="0"/>
    <m/>
    <s v="SALARIED"/>
    <x v="16"/>
    <m/>
    <m/>
    <x v="1"/>
    <x v="0"/>
    <m/>
    <m/>
    <m/>
    <m/>
    <m/>
    <n v="707.84"/>
    <n v="3"/>
    <s v="25AUNS"/>
    <s v="BONUS"/>
    <n v="999999999"/>
    <m/>
    <m/>
    <m/>
    <m/>
    <m/>
    <s v="DEDUCTION"/>
    <x v="7"/>
    <s v="SUPER"/>
    <x v="5"/>
    <m/>
    <n v="1"/>
    <n v="1851.3"/>
    <n v="1851.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4"/>
    <x v="0"/>
    <m/>
    <s v="SALARIED"/>
    <x v="16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20918.34"/>
    <n v="5.45E-2"/>
    <n v="1140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5"/>
    <x v="0"/>
    <m/>
    <s v="SALARIED"/>
    <x v="16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20918.34"/>
    <n v="7.0000000000000001E-3"/>
    <n v="146.4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6"/>
    <x v="0"/>
    <m/>
    <s v="SALARIED"/>
    <x v="16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20.383310000000002"/>
    <n v="73.734830000000002"/>
    <n v="1502.96"/>
    <n v="0"/>
    <d v="2025-05-31T00:00:00"/>
    <d v="2025-05-31T00:00:00"/>
  </r>
  <r>
    <m/>
    <x v="6"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x v="19"/>
    <x v="2"/>
    <m/>
    <m/>
    <x v="1"/>
    <m/>
    <m/>
    <x v="13"/>
    <x v="2"/>
    <m/>
    <m/>
    <m/>
    <m/>
    <m/>
    <m/>
    <m/>
    <m/>
    <m/>
    <m/>
    <m/>
    <m/>
    <m/>
    <m/>
    <m/>
    <m/>
    <x v="84"/>
    <m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2558E-EA94-4863-8CC5-67C9452923B9}" name="PivotTable17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E49:F56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10"/>
        <item h="1" x="11"/>
        <item h="1" x="29"/>
        <item h="1" m="1" x="94"/>
        <item h="1" x="28"/>
        <item h="1" x="23"/>
        <item h="1" x="0"/>
        <item h="1" x="61"/>
        <item h="1" x="76"/>
        <item h="1" x="7"/>
        <item h="1" x="5"/>
        <item h="1" x="4"/>
        <item h="1" x="2"/>
        <item h="1" x="15"/>
        <item h="1" x="43"/>
        <item h="1" x="42"/>
        <item h="1" x="41"/>
        <item h="1" x="63"/>
        <item h="1" x="66"/>
        <item h="1" m="1" x="127"/>
        <item h="1" x="26"/>
        <item h="1"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h="1" x="20"/>
        <item h="1" x="21"/>
        <item h="1" x="17"/>
        <item x="36"/>
        <item x="38"/>
        <item h="1" x="70"/>
        <item h="1" x="53"/>
        <item h="1" x="59"/>
        <item h="1" m="1" x="112"/>
        <item h="1" x="52"/>
        <item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h="1" m="1" x="124"/>
        <item h="1" x="50"/>
        <item h="1" x="55"/>
        <item h="1" x="27"/>
        <item h="1" m="1" x="91"/>
        <item h="1" x="44"/>
        <item h="1" x="45"/>
        <item x="49"/>
        <item h="1" m="1" x="120"/>
        <item h="1" m="1" x="115"/>
        <item m="1" x="88"/>
        <item h="1" x="60"/>
        <item h="1" x="84"/>
        <item h="1" x="35"/>
        <item h="1" x="77"/>
        <item h="1" m="1" x="103"/>
        <item h="1" m="1" x="99"/>
        <item h="1" m="1" x="125"/>
        <item h="1" x="12"/>
        <item h="1" x="78"/>
        <item h="1" m="1" x="113"/>
        <item x="64"/>
        <item h="1" m="1" x="93"/>
        <item h="1" m="1" x="110"/>
        <item h="1" x="81"/>
        <item h="1" x="79"/>
        <item h="1" m="1" x="100"/>
        <item h="1" m="1" x="109"/>
        <item h="1" m="1" x="105"/>
        <item h="1" m="1" x="114"/>
        <item h="1" m="1" x="123"/>
        <item h="1" m="1" x="97"/>
        <item h="1" x="82"/>
        <item h="1"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h="1" m="1" x="119"/>
        <item h="1" x="47"/>
        <item h="1" x="83"/>
        <item h="1" m="1" x="90"/>
        <item h="1" m="1" x="126"/>
        <item h="1" m="1" x="116"/>
        <item h="1" x="51"/>
        <item h="1" m="1" x="117"/>
        <item h="1" x="18"/>
        <item h="1" x="48"/>
        <item h="1" m="1" x="89"/>
        <item h="1" m="1" x="101"/>
        <item h="1" m="1" x="111"/>
        <item h="1" m="1" x="86"/>
        <item h="1" m="1" x="122"/>
        <item h="1" x="62"/>
        <item h="1" x="19"/>
        <item h="1" x="1"/>
        <item h="1" m="1" x="104"/>
        <item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7">
    <i>
      <x v="36"/>
    </i>
    <i>
      <x v="37"/>
    </i>
    <i>
      <x v="43"/>
    </i>
    <i>
      <x v="69"/>
    </i>
    <i>
      <x v="83"/>
    </i>
    <i>
      <x v="126"/>
    </i>
    <i t="grand">
      <x/>
    </i>
  </rowItems>
  <colItems count="1">
    <i/>
  </colItems>
  <dataFields count="1">
    <dataField name="Sum of Amount" fld="80" baseField="49" baseItem="2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47BD8-A4D0-40AB-A449-9EBD16A2AA19}" name="PivotTable8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N14:O16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29">
        <item h="1" x="10"/>
        <item h="1" x="11"/>
        <item h="1" x="29"/>
        <item h="1" m="1" x="94"/>
        <item h="1" x="28"/>
        <item h="1" x="23"/>
        <item h="1" x="0"/>
        <item h="1" x="61"/>
        <item x="76"/>
        <item h="1" x="7"/>
        <item h="1" x="5"/>
        <item h="1" x="4"/>
        <item h="1" x="2"/>
        <item h="1" x="15"/>
        <item h="1" x="43"/>
        <item h="1" x="42"/>
        <item h="1" x="41"/>
        <item h="1" x="63"/>
        <item h="1" x="66"/>
        <item h="1" m="1" x="127"/>
        <item h="1" x="26"/>
        <item h="1"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h="1" x="20"/>
        <item h="1" x="21"/>
        <item h="1" x="17"/>
        <item h="1" x="36"/>
        <item h="1" x="38"/>
        <item h="1" x="70"/>
        <item h="1" x="53"/>
        <item h="1" x="59"/>
        <item h="1" m="1" x="112"/>
        <item h="1" x="52"/>
        <item h="1"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h="1" m="1" x="124"/>
        <item h="1" x="50"/>
        <item h="1" x="55"/>
        <item h="1" x="27"/>
        <item h="1" m="1" x="91"/>
        <item h="1" x="44"/>
        <item h="1" x="45"/>
        <item h="1" x="49"/>
        <item h="1" m="1" x="120"/>
        <item h="1" m="1" x="115"/>
        <item h="1" m="1" x="88"/>
        <item h="1" x="60"/>
        <item h="1" x="84"/>
        <item h="1" x="35"/>
        <item h="1" x="77"/>
        <item h="1" m="1" x="103"/>
        <item h="1" m="1" x="99"/>
        <item h="1" m="1" x="125"/>
        <item h="1" x="12"/>
        <item h="1" x="78"/>
        <item h="1" m="1" x="113"/>
        <item h="1" x="64"/>
        <item h="1" m="1" x="93"/>
        <item h="1" m="1" x="110"/>
        <item h="1" x="81"/>
        <item h="1" x="79"/>
        <item h="1" m="1" x="100"/>
        <item h="1" m="1" x="109"/>
        <item h="1" m="1" x="105"/>
        <item h="1" m="1" x="114"/>
        <item h="1" m="1" x="123"/>
        <item h="1" m="1" x="97"/>
        <item h="1" x="82"/>
        <item h="1"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h="1" m="1" x="119"/>
        <item h="1" x="47"/>
        <item h="1" x="83"/>
        <item h="1" m="1" x="90"/>
        <item h="1" m="1" x="126"/>
        <item h="1" m="1" x="116"/>
        <item h="1" x="51"/>
        <item h="1" m="1" x="117"/>
        <item h="1" x="18"/>
        <item h="1" x="48"/>
        <item h="1" m="1" x="89"/>
        <item h="1" m="1" x="101"/>
        <item h="1" m="1" x="111"/>
        <item h="1" m="1" x="86"/>
        <item h="1" m="1" x="122"/>
        <item h="1" x="62"/>
        <item h="1" x="19"/>
        <item h="1" x="1"/>
        <item h="1" m="1" x="104"/>
        <item h="1"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2">
    <i>
      <x v="8"/>
    </i>
    <i t="grand">
      <x/>
    </i>
  </rowItems>
  <colItems count="1">
    <i/>
  </colItems>
  <dataFields count="1">
    <dataField name="Sum of Amount" fld="80" baseField="49" baseItem="2" numFmtId="43"/>
  </dataFields>
  <formats count="3">
    <format dxfId="36">
      <pivotArea field="74" type="button" dataOnly="0" labelOnly="1" outline="0" axis="axisRow" fieldPosition="0"/>
    </format>
    <format dxfId="37">
      <pivotArea dataOnly="0" labelOnly="1" outline="0" fieldPosition="0">
        <references count="1">
          <reference field="74" count="0"/>
        </references>
      </pivotArea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63F4F-41BF-4560-9E5A-460DEF6074A4}" name="PivotTable7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K24:L25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10"/>
        <item h="1" x="11"/>
        <item h="1" x="29"/>
        <item h="1" m="1" x="94"/>
        <item h="1" x="28"/>
        <item h="1" x="23"/>
        <item h="1" x="0"/>
        <item h="1" x="61"/>
        <item h="1" x="76"/>
        <item h="1" x="7"/>
        <item h="1" x="5"/>
        <item h="1" x="4"/>
        <item h="1" x="2"/>
        <item h="1" x="15"/>
        <item h="1" x="43"/>
        <item h="1" x="42"/>
        <item h="1" x="41"/>
        <item h="1" x="63"/>
        <item h="1" x="66"/>
        <item h="1" m="1" x="127"/>
        <item h="1" x="26"/>
        <item h="1"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h="1" x="20"/>
        <item h="1" x="21"/>
        <item h="1" x="17"/>
        <item h="1" x="36"/>
        <item h="1" x="38"/>
        <item h="1" x="70"/>
        <item h="1" x="53"/>
        <item h="1" x="59"/>
        <item h="1" m="1" x="112"/>
        <item h="1" x="52"/>
        <item h="1"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m="1" x="124"/>
        <item h="1" x="50"/>
        <item h="1" x="55"/>
        <item h="1" x="27"/>
        <item h="1" x="44"/>
        <item h="1" x="49"/>
        <item h="1" m="1" x="120"/>
        <item h="1" m="1" x="115"/>
        <item h="1" x="84"/>
        <item h="1" x="35"/>
        <item h="1" x="77"/>
        <item h="1" m="1" x="103"/>
        <item h="1" x="60"/>
        <item h="1" m="1" x="91"/>
        <item h="1" x="12"/>
        <item h="1" m="1" x="88"/>
        <item h="1" m="1" x="113"/>
        <item h="1" x="45"/>
        <item h="1" x="64"/>
        <item h="1" m="1" x="99"/>
        <item h="1" x="78"/>
        <item h="1" m="1" x="125"/>
        <item h="1" m="1" x="93"/>
        <item h="1" m="1" x="110"/>
        <item h="1" x="81"/>
        <item h="1" x="79"/>
        <item h="1" m="1" x="100"/>
        <item h="1" m="1" x="109"/>
        <item h="1" m="1" x="105"/>
        <item h="1" m="1" x="114"/>
        <item h="1" m="1" x="123"/>
        <item h="1" m="1" x="97"/>
        <item h="1" x="82"/>
        <item h="1"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m="1" x="119"/>
        <item h="1" x="47"/>
        <item h="1" x="83"/>
        <item h="1" m="1" x="90"/>
        <item h="1" m="1" x="126"/>
        <item h="1" m="1" x="116"/>
        <item h="1" x="51"/>
        <item h="1" m="1" x="117"/>
        <item h="1" x="18"/>
        <item h="1" x="48"/>
        <item h="1" m="1" x="89"/>
        <item h="1" m="1" x="101"/>
        <item h="1" m="1" x="111"/>
        <item h="1" m="1" x="86"/>
        <item h="1" m="1" x="122"/>
        <item h="1" x="62"/>
        <item h="1" x="19"/>
        <item h="1" x="1"/>
        <item h="1" m="1" x="104"/>
        <item h="1"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1">
    <i t="grand">
      <x/>
    </i>
  </rowItems>
  <colItems count="1">
    <i/>
  </colItems>
  <dataFields count="1">
    <dataField name="Sum of Amount" fld="80" baseField="49" baseItem="2" numFmtId="43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DE25B-317C-4E3F-8D69-C5A82E36EA26}" name="PivotTable16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K44:L58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11"/>
        <item x="8"/>
        <item x="12"/>
        <item x="1"/>
        <item x="2"/>
        <item x="3"/>
        <item x="9"/>
        <item x="10"/>
        <item x="4"/>
        <item x="5"/>
        <item x="7"/>
        <item x="6"/>
        <item h="1" x="13"/>
        <item h="1" m="1"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80" baseField="49" baseItem="2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96367-CAF6-422E-9C05-56578076363A}" name="PivotTable15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H14:I28" firstHeaderRow="1" firstDataRow="1" firstDataCol="1" rowPageCount="1" colPageCount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14"/>
        <item x="0"/>
        <item x="13"/>
        <item x="1"/>
        <item x="10"/>
        <item x="4"/>
        <item x="5"/>
        <item x="2"/>
        <item x="6"/>
        <item x="3"/>
        <item x="7"/>
        <item x="9"/>
        <item m="1" x="20"/>
        <item x="12"/>
        <item m="1" x="21"/>
        <item h="1" x="11"/>
        <item h="1" x="16"/>
        <item h="1" x="19"/>
        <item h="1" x="8"/>
        <item h="1" m="1" x="24"/>
        <item h="1" m="1" x="22"/>
        <item h="1" m="1" x="23"/>
        <item h="1" x="18"/>
        <item h="1" x="15"/>
        <item h="1"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9">
        <item h="1" x="81"/>
        <item h="1" x="10"/>
        <item h="1" m="1" x="122"/>
        <item h="1" x="11"/>
        <item h="1" m="1" x="109"/>
        <item h="1" x="75"/>
        <item h="1" m="1" x="87"/>
        <item h="1" x="1"/>
        <item h="1" x="29"/>
        <item h="1" x="46"/>
        <item h="1" x="45"/>
        <item h="1" m="1" x="92"/>
        <item h="1" m="1" x="103"/>
        <item h="1" x="77"/>
        <item h="1" x="83"/>
        <item h="1" x="53"/>
        <item h="1" x="32"/>
        <item h="1" m="1" x="112"/>
        <item h="1" x="54"/>
        <item h="1" x="69"/>
        <item h="1" x="80"/>
        <item h="1" m="1" x="124"/>
        <item h="1" x="19"/>
        <item h="1" m="1" x="110"/>
        <item h="1" x="18"/>
        <item h="1" m="1" x="114"/>
        <item h="1" m="1" x="90"/>
        <item h="1" m="1" x="98"/>
        <item h="1" m="1" x="126"/>
        <item h="1" x="16"/>
        <item h="1" m="1" x="121"/>
        <item h="1" x="51"/>
        <item h="1" x="17"/>
        <item h="1" x="50"/>
        <item h="1" m="1" x="93"/>
        <item h="1" x="37"/>
        <item h="1" x="36"/>
        <item h="1" x="82"/>
        <item h="1" m="1" x="101"/>
        <item h="1" m="1" x="99"/>
        <item h="1" x="62"/>
        <item h="1" m="1" x="104"/>
        <item h="1" x="12"/>
        <item h="1" x="73"/>
        <item h="1" m="1" x="108"/>
        <item h="1" m="1" x="94"/>
        <item h="1" m="1" x="89"/>
        <item h="1" x="35"/>
        <item h="1" m="1" x="120"/>
        <item h="1" x="8"/>
        <item h="1" x="30"/>
        <item h="1" x="13"/>
        <item h="1" x="33"/>
        <item h="1" x="57"/>
        <item h="1" m="1" x="100"/>
        <item h="1" x="56"/>
        <item h="1" m="1" x="86"/>
        <item h="1" m="1" x="118"/>
        <item h="1" x="28"/>
        <item h="1" x="23"/>
        <item h="1" m="1" x="85"/>
        <item h="1" m="1" x="91"/>
        <item h="1" m="1" x="97"/>
        <item h="1" m="1" x="123"/>
        <item h="1" m="1" x="116"/>
        <item h="1" x="4"/>
        <item h="1" x="55"/>
        <item h="1" x="0"/>
        <item h="1" x="38"/>
        <item h="1" x="49"/>
        <item h="1" m="1" x="117"/>
        <item h="1" m="1" x="105"/>
        <item h="1" x="65"/>
        <item h="1" x="59"/>
        <item h="1" x="61"/>
        <item h="1" x="60"/>
        <item h="1" m="1" x="88"/>
        <item h="1" x="15"/>
        <item h="1" x="76"/>
        <item h="1" x="68"/>
        <item h="1" x="27"/>
        <item h="1" x="44"/>
        <item x="3"/>
        <item x="24"/>
        <item x="48"/>
        <item x="67"/>
        <item x="6"/>
        <item x="25"/>
        <item x="7"/>
        <item x="5"/>
        <item m="1" x="111"/>
        <item h="1" x="43"/>
        <item x="66"/>
        <item x="39"/>
        <item m="1" x="127"/>
        <item x="70"/>
        <item x="63"/>
        <item x="40"/>
        <item x="42"/>
        <item x="41"/>
        <item h="1" x="74"/>
        <item h="1" m="1" x="96"/>
        <item h="1" m="1" x="113"/>
        <item h="1" m="1" x="107"/>
        <item h="1" m="1" x="119"/>
        <item h="1" x="26"/>
        <item h="1" m="1" x="106"/>
        <item h="1" m="1" x="125"/>
        <item h="1" x="20"/>
        <item h="1" x="21"/>
        <item h="1" x="22"/>
        <item h="1" x="2"/>
        <item h="1" x="78"/>
        <item h="1" x="52"/>
        <item h="1" m="1" x="102"/>
        <item h="1" x="64"/>
        <item h="1" m="1" x="115"/>
        <item h="1" x="71"/>
        <item h="1" x="9"/>
        <item h="1" x="31"/>
        <item h="1" x="14"/>
        <item h="1" x="34"/>
        <item h="1" x="72"/>
        <item h="1" x="58"/>
        <item h="1" m="1" x="95"/>
        <item h="1" x="47"/>
        <item h="1" x="79"/>
        <item h="1" x="8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14"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2"/>
    </i>
    <i>
      <x v="93"/>
    </i>
    <i>
      <x v="95"/>
    </i>
    <i>
      <x v="96"/>
    </i>
    <i>
      <x v="97"/>
    </i>
    <i t="grand">
      <x/>
    </i>
  </rowItems>
  <colItems count="1">
    <i/>
  </colItems>
  <pageFields count="1">
    <pageField fld="49" hier="-1"/>
  </pageFields>
  <dataFields count="1">
    <dataField name="Sum of Amount" fld="80" baseField="49" baseItem="2" numFmtId="43"/>
  </dataFields>
  <formats count="10">
    <format dxfId="2">
      <pivotArea dataOnly="0" fieldPosition="0">
        <references count="1">
          <reference field="74" count="1">
            <x v="96"/>
          </reference>
        </references>
      </pivotArea>
    </format>
    <format dxfId="3">
      <pivotArea dataOnly="0" fieldPosition="0">
        <references count="1">
          <reference field="74" count="1">
            <x v="97"/>
          </reference>
        </references>
      </pivotArea>
    </format>
    <format dxfId="4">
      <pivotArea collapsedLevelsAreSubtotals="1" fieldPosition="0">
        <references count="1">
          <reference field="74" count="12">
            <x v="83"/>
            <x v="85"/>
            <x v="86"/>
            <x v="87"/>
            <x v="88"/>
            <x v="89"/>
            <x v="91"/>
            <x v="92"/>
            <x v="93"/>
            <x v="94"/>
            <x v="96"/>
            <x v="97"/>
          </reference>
        </references>
      </pivotArea>
    </format>
    <format dxfId="5">
      <pivotArea dataOnly="0" labelOnly="1" fieldPosition="0">
        <references count="1">
          <reference field="74" count="12">
            <x v="83"/>
            <x v="85"/>
            <x v="86"/>
            <x v="87"/>
            <x v="88"/>
            <x v="89"/>
            <x v="91"/>
            <x v="92"/>
            <x v="93"/>
            <x v="94"/>
            <x v="96"/>
            <x v="97"/>
          </reference>
        </references>
      </pivotArea>
    </format>
    <format dxfId="6">
      <pivotArea dataOnly="0" labelOnly="1" fieldPosition="0">
        <references count="1">
          <reference field="74" count="12">
            <x v="82"/>
            <x v="83"/>
            <x v="85"/>
            <x v="86"/>
            <x v="87"/>
            <x v="88"/>
            <x v="92"/>
            <x v="93"/>
            <x v="94"/>
            <x v="95"/>
            <x v="96"/>
            <x v="97"/>
          </reference>
        </references>
      </pivotArea>
    </format>
    <format dxfId="7">
      <pivotArea dataOnly="0" labelOnly="1" fieldPosition="0">
        <references count="1">
          <reference field="74" count="12">
            <x v="82"/>
            <x v="83"/>
            <x v="85"/>
            <x v="86"/>
            <x v="87"/>
            <x v="88"/>
            <x v="92"/>
            <x v="93"/>
            <x v="94"/>
            <x v="95"/>
            <x v="96"/>
            <x v="97"/>
          </reference>
        </references>
      </pivotArea>
    </format>
    <format dxfId="8">
      <pivotArea collapsedLevelsAreSubtotals="1" fieldPosition="0">
        <references count="1">
          <reference field="74" count="7">
            <x v="82"/>
            <x v="83"/>
            <x v="85"/>
            <x v="86"/>
            <x v="87"/>
            <x v="88"/>
            <x v="92"/>
          </reference>
        </references>
      </pivotArea>
    </format>
    <format dxfId="9">
      <pivotArea collapsedLevelsAreSubtotals="1" fieldPosition="0">
        <references count="1">
          <reference field="74" count="1">
            <x v="89"/>
          </reference>
        </references>
      </pivotArea>
    </format>
    <format dxfId="10">
      <pivotArea dataOnly="0" labelOnly="1" fieldPosition="0">
        <references count="1">
          <reference field="74" count="1">
            <x v="89"/>
          </reference>
        </references>
      </pivotArea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891DA-F354-49B4-A384-39220FE9D7A7}" name="PivotTable14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K14:L15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10"/>
        <item h="1" x="11"/>
        <item h="1" x="29"/>
        <item h="1" m="1" x="94"/>
        <item h="1" x="28"/>
        <item h="1" x="23"/>
        <item h="1" x="0"/>
        <item h="1" x="61"/>
        <item h="1" x="76"/>
        <item h="1" x="7"/>
        <item h="1" x="5"/>
        <item h="1" x="4"/>
        <item h="1" x="2"/>
        <item h="1" x="15"/>
        <item h="1" x="43"/>
        <item h="1" x="42"/>
        <item h="1" x="41"/>
        <item h="1" x="63"/>
        <item h="1" x="66"/>
        <item h="1" m="1" x="127"/>
        <item h="1" x="26"/>
        <item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h="1" x="20"/>
        <item h="1" x="21"/>
        <item h="1" x="17"/>
        <item h="1" x="36"/>
        <item h="1" x="38"/>
        <item h="1" x="70"/>
        <item h="1" x="53"/>
        <item h="1" x="59"/>
        <item h="1" m="1" x="112"/>
        <item h="1" x="52"/>
        <item h="1"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h="1" m="1" x="124"/>
        <item h="1" x="50"/>
        <item h="1" x="55"/>
        <item h="1" x="27"/>
        <item h="1" m="1" x="91"/>
        <item h="1" x="44"/>
        <item h="1" x="45"/>
        <item h="1" x="49"/>
        <item h="1" m="1" x="120"/>
        <item h="1" m="1" x="115"/>
        <item h="1" m="1" x="88"/>
        <item h="1" x="60"/>
        <item h="1" x="84"/>
        <item h="1" x="35"/>
        <item h="1" x="77"/>
        <item h="1" m="1" x="103"/>
        <item h="1" m="1" x="99"/>
        <item h="1" m="1" x="125"/>
        <item h="1" x="12"/>
        <item h="1" x="78"/>
        <item h="1" m="1" x="113"/>
        <item h="1" x="64"/>
        <item h="1" m="1" x="93"/>
        <item h="1" m="1" x="110"/>
        <item h="1" x="81"/>
        <item h="1" x="79"/>
        <item h="1" m="1" x="100"/>
        <item h="1" m="1" x="109"/>
        <item h="1" m="1" x="105"/>
        <item h="1" m="1" x="114"/>
        <item h="1" m="1" x="123"/>
        <item h="1" m="1" x="97"/>
        <item h="1" x="82"/>
        <item h="1"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h="1" m="1" x="119"/>
        <item h="1" x="47"/>
        <item h="1" x="83"/>
        <item h="1" m="1" x="90"/>
        <item h="1" m="1" x="126"/>
        <item h="1" m="1" x="116"/>
        <item h="1" x="51"/>
        <item h="1" m="1" x="117"/>
        <item h="1" x="18"/>
        <item h="1" x="48"/>
        <item h="1" m="1" x="89"/>
        <item h="1" m="1" x="101"/>
        <item h="1" m="1" x="111"/>
        <item h="1" m="1" x="86"/>
        <item h="1" m="1" x="122"/>
        <item h="1" x="62"/>
        <item h="1" x="19"/>
        <item h="1" x="1"/>
        <item h="1" m="1" x="104"/>
        <item h="1"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1">
    <i t="grand">
      <x/>
    </i>
  </rowItems>
  <colItems count="1">
    <i/>
  </colItems>
  <dataFields count="1">
    <dataField name="Sum of Amount" fld="80" baseField="49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11897-F014-40D0-910E-2F2145216622}" name="PivotTable1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E14:F16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10"/>
        <item h="1" x="11"/>
        <item h="1" x="29"/>
        <item h="1" m="1" x="94"/>
        <item h="1" x="28"/>
        <item h="1" x="23"/>
        <item h="1" x="0"/>
        <item h="1" x="61"/>
        <item h="1" x="76"/>
        <item h="1" x="7"/>
        <item h="1" x="5"/>
        <item h="1" x="4"/>
        <item x="2"/>
        <item h="1" x="15"/>
        <item h="1" x="43"/>
        <item h="1" x="42"/>
        <item h="1" x="41"/>
        <item h="1" x="63"/>
        <item h="1" x="66"/>
        <item h="1" m="1" x="127"/>
        <item h="1" x="26"/>
        <item h="1"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h="1" x="20"/>
        <item h="1" x="21"/>
        <item h="1" x="17"/>
        <item h="1" x="36"/>
        <item h="1" x="38"/>
        <item h="1" x="70"/>
        <item h="1" x="53"/>
        <item h="1" x="59"/>
        <item h="1" m="1" x="112"/>
        <item h="1" x="52"/>
        <item h="1"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h="1" m="1" x="124"/>
        <item h="1" x="50"/>
        <item h="1" x="55"/>
        <item h="1" x="27"/>
        <item h="1" m="1" x="91"/>
        <item h="1" x="44"/>
        <item h="1" x="45"/>
        <item h="1" x="49"/>
        <item h="1" m="1" x="120"/>
        <item h="1" m="1" x="115"/>
        <item h="1" m="1" x="88"/>
        <item h="1" x="60"/>
        <item h="1" x="84"/>
        <item h="1" x="35"/>
        <item h="1" x="77"/>
        <item h="1" m="1" x="103"/>
        <item h="1" m="1" x="99"/>
        <item h="1" m="1" x="125"/>
        <item h="1" x="12"/>
        <item h="1" x="78"/>
        <item h="1" m="1" x="113"/>
        <item h="1" x="64"/>
        <item h="1" m="1" x="93"/>
        <item h="1" m="1" x="110"/>
        <item h="1" x="81"/>
        <item h="1" x="79"/>
        <item h="1" m="1" x="100"/>
        <item h="1" m="1" x="109"/>
        <item h="1" m="1" x="105"/>
        <item h="1" m="1" x="114"/>
        <item h="1" m="1" x="123"/>
        <item h="1" m="1" x="97"/>
        <item h="1" x="82"/>
        <item h="1"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h="1" m="1" x="119"/>
        <item h="1" x="47"/>
        <item h="1" x="83"/>
        <item h="1" m="1" x="90"/>
        <item h="1" m="1" x="126"/>
        <item h="1" m="1" x="116"/>
        <item h="1" x="51"/>
        <item h="1" m="1" x="117"/>
        <item h="1" x="18"/>
        <item h="1" x="48"/>
        <item h="1" m="1" x="89"/>
        <item h="1" m="1" x="101"/>
        <item h="1" m="1" x="111"/>
        <item h="1" m="1" x="86"/>
        <item h="1" m="1" x="122"/>
        <item h="1" x="62"/>
        <item h="1" x="19"/>
        <item h="1" x="1"/>
        <item h="1" m="1" x="104"/>
        <item h="1"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2">
    <i>
      <x v="12"/>
    </i>
    <i t="grand">
      <x/>
    </i>
  </rowItems>
  <colItems count="1">
    <i/>
  </colItems>
  <dataFields count="1">
    <dataField name="Sum of Amount" fld="80" baseField="49" baseItem="2" numFmtId="43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CA438-9E3D-4835-8981-9F593607F3B2}" name="PivotTable12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B49:C56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10"/>
        <item h="1" x="11"/>
        <item h="1" x="29"/>
        <item h="1" m="1" x="94"/>
        <item h="1" x="28"/>
        <item h="1" x="23"/>
        <item h="1" x="0"/>
        <item h="1" x="61"/>
        <item h="1" x="76"/>
        <item h="1" x="7"/>
        <item h="1" x="5"/>
        <item h="1" x="4"/>
        <item h="1" x="2"/>
        <item h="1" x="15"/>
        <item h="1" x="43"/>
        <item h="1" x="42"/>
        <item h="1" x="41"/>
        <item h="1" x="63"/>
        <item h="1" x="66"/>
        <item h="1" m="1" x="127"/>
        <item h="1" x="26"/>
        <item h="1"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x="20"/>
        <item x="21"/>
        <item h="1" x="17"/>
        <item h="1" x="36"/>
        <item h="1" x="38"/>
        <item h="1" x="70"/>
        <item h="1" x="53"/>
        <item h="1" x="59"/>
        <item h="1" m="1" x="112"/>
        <item h="1" x="52"/>
        <item h="1"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h="1" m="1" x="124"/>
        <item h="1" x="50"/>
        <item h="1" x="55"/>
        <item h="1" x="27"/>
        <item h="1" m="1" x="91"/>
        <item h="1" x="44"/>
        <item h="1" x="45"/>
        <item h="1" x="49"/>
        <item h="1" m="1" x="120"/>
        <item h="1" m="1" x="115"/>
        <item h="1" m="1" x="88"/>
        <item h="1" x="60"/>
        <item h="1" x="84"/>
        <item h="1" x="35"/>
        <item h="1" x="77"/>
        <item h="1" m="1" x="103"/>
        <item h="1" m="1" x="99"/>
        <item h="1" m="1" x="125"/>
        <item h="1" x="12"/>
        <item h="1" x="78"/>
        <item h="1" m="1" x="113"/>
        <item h="1" x="64"/>
        <item h="1" m="1" x="93"/>
        <item m="1" x="110"/>
        <item h="1" x="81"/>
        <item x="79"/>
        <item h="1" m="1" x="100"/>
        <item h="1" m="1" x="109"/>
        <item h="1" m="1" x="105"/>
        <item h="1" m="1" x="114"/>
        <item h="1" m="1" x="123"/>
        <item h="1" m="1" x="97"/>
        <item h="1" x="82"/>
        <item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h="1" m="1" x="119"/>
        <item h="1" x="47"/>
        <item h="1" x="83"/>
        <item h="1" m="1" x="90"/>
        <item h="1" m="1" x="126"/>
        <item h="1" m="1" x="116"/>
        <item h="1" x="51"/>
        <item h="1" m="1" x="117"/>
        <item x="18"/>
        <item h="1" x="48"/>
        <item h="1" m="1" x="89"/>
        <item h="1" m="1" x="101"/>
        <item h="1" m="1" x="111"/>
        <item h="1" m="1" x="86"/>
        <item h="1" m="1" x="122"/>
        <item h="1" x="62"/>
        <item x="19"/>
        <item h="1" x="1"/>
        <item h="1" m="1" x="104"/>
        <item h="1"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7">
    <i>
      <x v="33"/>
    </i>
    <i>
      <x v="34"/>
    </i>
    <i>
      <x v="87"/>
    </i>
    <i>
      <x v="95"/>
    </i>
    <i>
      <x v="115"/>
    </i>
    <i>
      <x v="123"/>
    </i>
    <i t="grand">
      <x/>
    </i>
  </rowItems>
  <colItems count="1">
    <i/>
  </colItems>
  <dataFields count="1">
    <dataField name="Sum of Amount" fld="80" baseField="49" baseItem="2" numFmtId="43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510E8-A11F-4297-93A3-3FD579F90A5B}" name="PivotTable11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H51:I55" firstHeaderRow="1" firstDataRow="1" firstDataCol="1" rowPageCount="1" colPageCount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x="14"/>
        <item x="0"/>
        <item x="13"/>
        <item x="1"/>
        <item x="10"/>
        <item x="4"/>
        <item x="5"/>
        <item x="2"/>
        <item x="6"/>
        <item x="3"/>
        <item x="7"/>
        <item x="9"/>
        <item m="1" x="20"/>
        <item x="12"/>
        <item m="1" x="21"/>
        <item x="11"/>
        <item x="16"/>
        <item x="19"/>
        <item x="8"/>
        <item m="1" x="24"/>
        <item m="1" x="22"/>
        <item m="1" x="23"/>
        <item x="18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29">
        <item h="1" x="81"/>
        <item h="1" x="10"/>
        <item h="1" m="1" x="122"/>
        <item h="1" x="11"/>
        <item h="1" m="1" x="109"/>
        <item h="1" x="75"/>
        <item h="1" m="1" x="87"/>
        <item h="1" x="1"/>
        <item h="1" x="29"/>
        <item h="1" x="46"/>
        <item h="1" x="45"/>
        <item h="1" m="1" x="92"/>
        <item h="1" m="1" x="103"/>
        <item h="1" x="77"/>
        <item h="1" x="83"/>
        <item h="1" x="53"/>
        <item h="1" x="32"/>
        <item h="1" m="1" x="112"/>
        <item h="1" x="54"/>
        <item h="1" x="69"/>
        <item h="1" x="80"/>
        <item h="1" m="1" x="124"/>
        <item h="1" x="19"/>
        <item h="1" m="1" x="110"/>
        <item h="1" x="18"/>
        <item h="1" m="1" x="114"/>
        <item h="1" m="1" x="90"/>
        <item h="1" m="1" x="98"/>
        <item h="1" m="1" x="126"/>
        <item h="1" x="16"/>
        <item h="1" m="1" x="121"/>
        <item h="1" x="51"/>
        <item h="1" x="17"/>
        <item h="1" x="50"/>
        <item h="1" m="1" x="93"/>
        <item h="1" x="37"/>
        <item h="1" x="36"/>
        <item h="1" x="82"/>
        <item h="1" m="1" x="101"/>
        <item h="1" m="1" x="99"/>
        <item h="1" x="62"/>
        <item h="1" m="1" x="104"/>
        <item h="1" x="12"/>
        <item h="1" x="73"/>
        <item h="1" m="1" x="108"/>
        <item h="1" m="1" x="94"/>
        <item h="1" m="1" x="89"/>
        <item h="1" x="35"/>
        <item h="1" m="1" x="120"/>
        <item h="1" x="8"/>
        <item h="1" x="30"/>
        <item h="1" x="13"/>
        <item h="1" x="33"/>
        <item h="1" x="57"/>
        <item h="1" m="1" x="100"/>
        <item h="1" x="56"/>
        <item h="1" m="1" x="86"/>
        <item h="1" m="1" x="118"/>
        <item h="1" x="28"/>
        <item h="1" x="23"/>
        <item h="1" m="1" x="85"/>
        <item h="1" m="1" x="91"/>
        <item h="1" m="1" x="97"/>
        <item h="1" m="1" x="123"/>
        <item h="1" m="1" x="116"/>
        <item h="1" x="4"/>
        <item h="1" x="55"/>
        <item h="1" x="0"/>
        <item h="1" x="38"/>
        <item h="1" x="49"/>
        <item h="1" m="1" x="117"/>
        <item h="1" m="1" x="105"/>
        <item h="1" x="65"/>
        <item h="1" x="59"/>
        <item h="1" x="61"/>
        <item h="1" x="60"/>
        <item h="1" m="1" x="88"/>
        <item h="1" x="15"/>
        <item h="1" x="76"/>
        <item h="1" x="68"/>
        <item h="1" x="27"/>
        <item h="1" x="44"/>
        <item h="1" x="3"/>
        <item h="1" x="24"/>
        <item h="1" x="48"/>
        <item h="1" x="67"/>
        <item h="1" x="6"/>
        <item h="1" x="25"/>
        <item h="1" x="7"/>
        <item h="1" x="5"/>
        <item h="1" m="1" x="111"/>
        <item x="43"/>
        <item h="1" x="66"/>
        <item h="1" x="39"/>
        <item h="1" m="1" x="127"/>
        <item h="1" x="70"/>
        <item h="1" x="63"/>
        <item h="1" x="40"/>
        <item x="42"/>
        <item x="41"/>
        <item h="1" x="74"/>
        <item h="1" m="1" x="96"/>
        <item h="1" m="1" x="113"/>
        <item h="1" m="1" x="107"/>
        <item h="1" m="1" x="119"/>
        <item h="1" x="26"/>
        <item h="1" m="1" x="106"/>
        <item h="1" m="1" x="125"/>
        <item h="1" x="20"/>
        <item h="1" x="21"/>
        <item h="1" x="22"/>
        <item h="1" x="2"/>
        <item h="1" x="78"/>
        <item h="1" x="52"/>
        <item h="1" m="1" x="102"/>
        <item h="1" x="64"/>
        <item h="1" m="1" x="115"/>
        <item h="1" x="71"/>
        <item h="1" x="9"/>
        <item h="1" x="31"/>
        <item h="1" x="14"/>
        <item h="1" x="34"/>
        <item h="1" x="72"/>
        <item h="1" x="58"/>
        <item h="1" m="1" x="95"/>
        <item h="1" x="47"/>
        <item h="1" x="79"/>
        <item h="1" x="8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4">
    <i>
      <x v="91"/>
    </i>
    <i>
      <x v="98"/>
    </i>
    <i>
      <x v="99"/>
    </i>
    <i t="grand">
      <x/>
    </i>
  </rowItems>
  <colItems count="1">
    <i/>
  </colItems>
  <pageFields count="1">
    <pageField fld="49" hier="-1"/>
  </pageFields>
  <dataFields count="1">
    <dataField name="Sum of Amount" fld="80" baseField="49" baseItem="2" numFmtId="43"/>
  </dataFields>
  <formats count="20">
    <format dxfId="14">
      <pivotArea collapsedLevelsAreSubtotals="1" fieldPosition="0">
        <references count="1">
          <reference field="74" count="1">
            <x v="89"/>
          </reference>
        </references>
      </pivotArea>
    </format>
    <format dxfId="15">
      <pivotArea dataOnly="0" labelOnly="1" fieldPosition="0">
        <references count="1">
          <reference field="74" count="1">
            <x v="89"/>
          </reference>
        </references>
      </pivotArea>
    </format>
    <format dxfId="16">
      <pivotArea collapsedLevelsAreSubtotals="1" fieldPosition="0">
        <references count="1">
          <reference field="74" count="11">
            <x v="82"/>
            <x v="83"/>
            <x v="85"/>
            <x v="86"/>
            <x v="87"/>
            <x v="88"/>
            <x v="89"/>
            <x v="91"/>
            <x v="92"/>
            <x v="93"/>
            <x v="94"/>
          </reference>
        </references>
      </pivotArea>
    </format>
    <format dxfId="17">
      <pivotArea dataOnly="0" labelOnly="1" fieldPosition="0">
        <references count="1">
          <reference field="74" count="1">
            <x v="82"/>
          </reference>
        </references>
      </pivotArea>
    </format>
    <format dxfId="18">
      <pivotArea dataOnly="0" labelOnly="1" fieldPosition="0">
        <references count="1">
          <reference field="74" count="1">
            <x v="83"/>
          </reference>
        </references>
      </pivotArea>
    </format>
    <format dxfId="19">
      <pivotArea dataOnly="0" labelOnly="1" fieldPosition="0">
        <references count="1">
          <reference field="74" count="1">
            <x v="85"/>
          </reference>
        </references>
      </pivotArea>
    </format>
    <format dxfId="20">
      <pivotArea dataOnly="0" labelOnly="1" fieldPosition="0">
        <references count="1">
          <reference field="74" count="1">
            <x v="86"/>
          </reference>
        </references>
      </pivotArea>
    </format>
    <format dxfId="21">
      <pivotArea dataOnly="0" labelOnly="1" fieldPosition="0">
        <references count="1">
          <reference field="74" count="1">
            <x v="87"/>
          </reference>
        </references>
      </pivotArea>
    </format>
    <format dxfId="22">
      <pivotArea dataOnly="0" labelOnly="1" fieldPosition="0">
        <references count="1">
          <reference field="74" count="1">
            <x v="88"/>
          </reference>
        </references>
      </pivotArea>
    </format>
    <format dxfId="23">
      <pivotArea dataOnly="0" labelOnly="1" fieldPosition="0">
        <references count="1">
          <reference field="74" count="1">
            <x v="92"/>
          </reference>
        </references>
      </pivotArea>
    </format>
    <format dxfId="24">
      <pivotArea dataOnly="0" labelOnly="1" fieldPosition="0">
        <references count="1">
          <reference field="74" count="1">
            <x v="93"/>
          </reference>
        </references>
      </pivotArea>
    </format>
    <format dxfId="25">
      <pivotArea dataOnly="0" labelOnly="1" fieldPosition="0">
        <references count="1">
          <reference field="74" count="1">
            <x v="94"/>
          </reference>
        </references>
      </pivotArea>
    </format>
    <format dxfId="26">
      <pivotArea dataOnly="0" labelOnly="1" fieldPosition="0">
        <references count="1">
          <reference field="74" count="1">
            <x v="95"/>
          </reference>
        </references>
      </pivotArea>
    </format>
    <format dxfId="27">
      <pivotArea dataOnly="0" labelOnly="1" fieldPosition="0">
        <references count="1">
          <reference field="74" count="1">
            <x v="96"/>
          </reference>
        </references>
      </pivotArea>
    </format>
    <format dxfId="28">
      <pivotArea dataOnly="0" labelOnly="1" fieldPosition="0">
        <references count="1">
          <reference field="74" count="1">
            <x v="97"/>
          </reference>
        </references>
      </pivotArea>
    </format>
    <format dxfId="29">
      <pivotArea collapsedLevelsAreSubtotals="1" fieldPosition="0">
        <references count="1">
          <reference field="74" count="1">
            <x v="89"/>
          </reference>
        </references>
      </pivotArea>
    </format>
    <format dxfId="30">
      <pivotArea dataOnly="0" labelOnly="1" fieldPosition="0">
        <references count="1">
          <reference field="74" count="1">
            <x v="89"/>
          </reference>
        </references>
      </pivotArea>
    </format>
    <format dxfId="31">
      <pivotArea collapsedLevelsAreSubtotals="1" fieldPosition="0">
        <references count="1">
          <reference field="74" count="1">
            <x v="91"/>
          </reference>
        </references>
      </pivotArea>
    </format>
    <format dxfId="32">
      <pivotArea dataOnly="0" labelOnly="1" fieldPosition="0">
        <references count="1">
          <reference field="74" count="1">
            <x v="91"/>
          </reference>
        </references>
      </pivotArea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42BBA-BF47-443E-BE1A-53AAC708346C}" name="PivotTable10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outline="1" outlineData="1" multipleFieldFilters="0">
  <location ref="B14:C17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10"/>
        <item h="1" x="11"/>
        <item x="29"/>
        <item h="1" m="1" x="94"/>
        <item h="1" x="28"/>
        <item h="1" x="23"/>
        <item h="1" x="0"/>
        <item h="1" x="61"/>
        <item h="1" x="76"/>
        <item h="1" x="7"/>
        <item h="1" x="5"/>
        <item x="4"/>
        <item h="1" x="2"/>
        <item h="1" x="15"/>
        <item h="1" x="43"/>
        <item h="1" x="42"/>
        <item h="1" x="41"/>
        <item h="1" x="63"/>
        <item h="1" x="66"/>
        <item h="1" m="1" x="127"/>
        <item h="1" x="26"/>
        <item h="1" m="1" x="108"/>
        <item h="1" x="39"/>
        <item h="1" x="40"/>
        <item h="1" x="6"/>
        <item h="1" x="3"/>
        <item h="1" x="65"/>
        <item h="1" x="25"/>
        <item h="1" x="67"/>
        <item h="1" x="24"/>
        <item h="1" x="46"/>
        <item h="1" x="32"/>
        <item h="1" m="1" x="118"/>
        <item h="1" x="20"/>
        <item h="1" x="21"/>
        <item h="1" x="17"/>
        <item h="1" x="36"/>
        <item h="1" x="38"/>
        <item h="1" x="70"/>
        <item h="1" x="53"/>
        <item h="1" x="59"/>
        <item h="1" m="1" x="112"/>
        <item h="1" x="52"/>
        <item h="1" x="37"/>
        <item h="1" m="1" x="95"/>
        <item h="1" m="1" x="87"/>
        <item h="1" x="16"/>
        <item h="1" x="56"/>
        <item h="1" m="1" x="106"/>
        <item h="1" m="1" x="107"/>
        <item h="1" x="9"/>
        <item h="1" x="8"/>
        <item h="1" x="72"/>
        <item h="1" x="71"/>
        <item h="1" x="34"/>
        <item h="1" x="33"/>
        <item h="1" x="31"/>
        <item h="1" x="30"/>
        <item h="1" x="58"/>
        <item h="1" x="57"/>
        <item h="1" x="14"/>
        <item h="1" x="13"/>
        <item h="1" m="1" x="124"/>
        <item h="1" x="50"/>
        <item h="1" x="55"/>
        <item h="1" x="27"/>
        <item h="1" x="84"/>
        <item h="1" m="1" x="91"/>
        <item h="1" x="44"/>
        <item h="1" x="45"/>
        <item h="1" x="49"/>
        <item h="1" m="1" x="120"/>
        <item h="1" m="1" x="115"/>
        <item h="1" m="1" x="88"/>
        <item h="1" x="60"/>
        <item h="1" x="35"/>
        <item h="1" x="77"/>
        <item h="1" m="1" x="103"/>
        <item h="1" m="1" x="99"/>
        <item h="1" m="1" x="125"/>
        <item h="1" x="12"/>
        <item h="1" x="78"/>
        <item h="1" m="1" x="113"/>
        <item h="1" x="64"/>
        <item h="1" m="1" x="93"/>
        <item h="1" m="1" x="110"/>
        <item h="1" x="81"/>
        <item h="1" x="79"/>
        <item h="1" m="1" x="100"/>
        <item h="1" m="1" x="109"/>
        <item h="1" m="1" x="105"/>
        <item h="1" m="1" x="114"/>
        <item h="1" m="1" x="123"/>
        <item h="1" m="1" x="97"/>
        <item h="1" x="82"/>
        <item h="1" x="22"/>
        <item h="1" x="73"/>
        <item h="1" x="74"/>
        <item h="1" x="75"/>
        <item h="1" m="1" x="85"/>
        <item h="1" m="1" x="121"/>
        <item h="1" x="80"/>
        <item h="1" m="1" x="102"/>
        <item h="1" m="1" x="92"/>
        <item h="1" m="1" x="96"/>
        <item h="1" x="68"/>
        <item h="1" m="1" x="98"/>
        <item h="1" m="1" x="119"/>
        <item h="1" x="47"/>
        <item h="1" x="83"/>
        <item h="1" m="1" x="90"/>
        <item h="1" m="1" x="126"/>
        <item h="1" m="1" x="116"/>
        <item h="1" x="51"/>
        <item h="1" m="1" x="117"/>
        <item h="1" x="18"/>
        <item h="1" x="48"/>
        <item h="1" m="1" x="89"/>
        <item h="1" m="1" x="101"/>
        <item h="1" m="1" x="111"/>
        <item h="1" m="1" x="86"/>
        <item h="1" m="1" x="122"/>
        <item h="1" x="62"/>
        <item h="1" x="19"/>
        <item h="1" x="1"/>
        <item h="1" m="1" x="104"/>
        <item h="1" x="69"/>
        <item h="1"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3">
    <i>
      <x v="2"/>
    </i>
    <i>
      <x v="11"/>
    </i>
    <i t="grand">
      <x/>
    </i>
  </rowItems>
  <colItems count="1">
    <i/>
  </colItems>
  <dataFields count="1">
    <dataField name="Sum of Amount" fld="80" baseField="49" baseItem="2" numFmtId="43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60D18-4420-435B-BCE3-A3B5F42DEDD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N24:O26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h="1" x="81"/>
        <item h="1" x="10"/>
        <item h="1" m="1" x="122"/>
        <item h="1" x="11"/>
        <item h="1" m="1" x="109"/>
        <item h="1" x="75"/>
        <item h="1" m="1" x="87"/>
        <item h="1" x="1"/>
        <item h="1" x="29"/>
        <item h="1" x="46"/>
        <item h="1" x="45"/>
        <item h="1" m="1" x="92"/>
        <item h="1" m="1" x="103"/>
        <item h="1" x="77"/>
        <item h="1" x="83"/>
        <item h="1" x="53"/>
        <item h="1" x="32"/>
        <item h="1" m="1" x="112"/>
        <item x="54"/>
        <item h="1" x="69"/>
        <item h="1" x="80"/>
        <item h="1" m="1" x="124"/>
        <item h="1" x="19"/>
        <item h="1" m="1" x="110"/>
        <item h="1" x="18"/>
        <item h="1" m="1" x="114"/>
        <item h="1" m="1" x="90"/>
        <item h="1" m="1" x="98"/>
        <item h="1" m="1" x="126"/>
        <item h="1" x="16"/>
        <item h="1" m="1" x="121"/>
        <item h="1" x="51"/>
        <item h="1" x="17"/>
        <item h="1" x="50"/>
        <item h="1" m="1" x="93"/>
        <item h="1" x="37"/>
        <item h="1" x="36"/>
        <item h="1" x="82"/>
        <item h="1" m="1" x="101"/>
        <item h="1" m="1" x="99"/>
        <item h="1" x="62"/>
        <item h="1" m="1" x="104"/>
        <item h="1" x="12"/>
        <item h="1" x="73"/>
        <item h="1" m="1" x="108"/>
        <item h="1" m="1" x="94"/>
        <item h="1" m="1" x="89"/>
        <item h="1" x="35"/>
        <item h="1" m="1" x="120"/>
        <item h="1" x="8"/>
        <item h="1" x="30"/>
        <item h="1" x="13"/>
        <item h="1" x="33"/>
        <item h="1" x="57"/>
        <item h="1" m="1" x="100"/>
        <item h="1" x="56"/>
        <item h="1" m="1" x="86"/>
        <item h="1" m="1" x="118"/>
        <item h="1" x="28"/>
        <item h="1" x="23"/>
        <item h="1" m="1" x="85"/>
        <item h="1" m="1" x="91"/>
        <item h="1" m="1" x="97"/>
        <item h="1" m="1" x="123"/>
        <item h="1" m="1" x="116"/>
        <item h="1" x="4"/>
        <item h="1" x="55"/>
        <item h="1" x="0"/>
        <item h="1" x="38"/>
        <item h="1" x="49"/>
        <item h="1" m="1" x="117"/>
        <item h="1" m="1" x="105"/>
        <item h="1" x="65"/>
        <item h="1" x="59"/>
        <item h="1" x="61"/>
        <item h="1" x="60"/>
        <item h="1" m="1" x="88"/>
        <item h="1" x="15"/>
        <item h="1" x="76"/>
        <item h="1" x="68"/>
        <item h="1" x="27"/>
        <item h="1" x="44"/>
        <item h="1" x="3"/>
        <item h="1" x="24"/>
        <item h="1" x="48"/>
        <item h="1" x="67"/>
        <item h="1" x="6"/>
        <item h="1" x="25"/>
        <item h="1" x="7"/>
        <item h="1" x="5"/>
        <item h="1" m="1" x="111"/>
        <item h="1" x="43"/>
        <item h="1" x="66"/>
        <item h="1" x="39"/>
        <item h="1" m="1" x="127"/>
        <item h="1" x="70"/>
        <item h="1" x="63"/>
        <item h="1" x="40"/>
        <item h="1" x="42"/>
        <item h="1" x="41"/>
        <item h="1" x="74"/>
        <item h="1" m="1" x="96"/>
        <item h="1" m="1" x="113"/>
        <item h="1" m="1" x="107"/>
        <item h="1" m="1" x="119"/>
        <item h="1" x="26"/>
        <item h="1" m="1" x="106"/>
        <item h="1" m="1" x="125"/>
        <item h="1" x="20"/>
        <item h="1" x="21"/>
        <item h="1" x="22"/>
        <item h="1" x="2"/>
        <item h="1" x="78"/>
        <item h="1" x="52"/>
        <item h="1" m="1" x="102"/>
        <item h="1" x="64"/>
        <item h="1" m="1" x="115"/>
        <item h="1" x="71"/>
        <item h="1" x="9"/>
        <item h="1" x="31"/>
        <item h="1" x="14"/>
        <item h="1" x="34"/>
        <item h="1" x="72"/>
        <item h="1" x="58"/>
        <item h="1" m="1" x="95"/>
        <item h="1" x="47"/>
        <item h="1" x="79"/>
        <item h="1" x="8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2">
    <i>
      <x v="18"/>
    </i>
    <i t="grand">
      <x/>
    </i>
  </rowItems>
  <colItems count="1">
    <i/>
  </colItems>
  <dataFields count="1">
    <dataField name="Sum of Amount" fld="80" baseField="0" baseItem="0"/>
  </dataFields>
  <formats count="1">
    <format dxfId="35">
      <pivotArea collapsedLevelsAreSubtotals="1" fieldPosition="0">
        <references count="1">
          <reference field="7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6"/>
  <sheetViews>
    <sheetView tabSelected="1" topLeftCell="A38" workbookViewId="0">
      <selection activeCell="D24" sqref="D24"/>
    </sheetView>
  </sheetViews>
  <sheetFormatPr defaultColWidth="9.140625" defaultRowHeight="15"/>
  <cols>
    <col min="1" max="1" width="11.140625" bestFit="1" customWidth="1"/>
    <col min="2" max="2" width="26.140625" customWidth="1"/>
    <col min="3" max="3" width="14.42578125" bestFit="1" customWidth="1"/>
    <col min="4" max="4" width="29.42578125" customWidth="1"/>
    <col min="5" max="5" width="18" customWidth="1"/>
    <col min="6" max="6" width="14.42578125" bestFit="1" customWidth="1"/>
    <col min="7" max="7" width="4.85546875" customWidth="1"/>
    <col min="8" max="8" width="13.28515625" bestFit="1" customWidth="1"/>
    <col min="9" max="9" width="17.85546875" bestFit="1" customWidth="1"/>
    <col min="10" max="10" width="5.5703125" customWidth="1"/>
    <col min="11" max="11" width="13.28515625" bestFit="1" customWidth="1"/>
    <col min="12" max="12" width="14.42578125" bestFit="1" customWidth="1"/>
    <col min="13" max="13" width="15.140625" bestFit="1" customWidth="1"/>
    <col min="14" max="14" width="13.28515625" bestFit="1" customWidth="1"/>
    <col min="15" max="15" width="14.42578125" style="1" bestFit="1" customWidth="1"/>
    <col min="16" max="16" width="21.42578125" bestFit="1" customWidth="1"/>
    <col min="17" max="17" width="19.5703125" customWidth="1"/>
    <col min="18" max="18" width="21.42578125" customWidth="1"/>
  </cols>
  <sheetData>
    <row r="1" spans="2:16">
      <c r="B1" t="str">
        <f ca="1">CELL("filename")</f>
        <v>D:\Excels for Jnj\[Secondary Validation.xlsx]Sheet1</v>
      </c>
    </row>
    <row r="3" spans="2:16" ht="26.25">
      <c r="B3" s="2" t="s">
        <v>0</v>
      </c>
    </row>
    <row r="4" spans="2:16" ht="15.75" thickBot="1"/>
    <row r="5" spans="2:16">
      <c r="B5" s="3" t="s">
        <v>1</v>
      </c>
      <c r="C5" s="4" t="s">
        <v>2</v>
      </c>
      <c r="D5" s="5" t="s">
        <v>3</v>
      </c>
    </row>
    <row r="6" spans="2:16" ht="15.75" thickBot="1">
      <c r="B6" s="6" t="str">
        <f>Country</f>
        <v>AU</v>
      </c>
      <c r="C6" s="7" t="str">
        <f>Run</f>
        <v>Monthly</v>
      </c>
      <c r="D6" s="8">
        <f>Date</f>
        <v>45791</v>
      </c>
    </row>
    <row r="8" spans="2:16" ht="18.75">
      <c r="B8" s="9" t="s">
        <v>4</v>
      </c>
      <c r="G8" s="1"/>
      <c r="H8" s="1"/>
      <c r="I8" s="1"/>
      <c r="J8" s="1"/>
      <c r="K8" s="1"/>
      <c r="L8" s="1"/>
      <c r="M8" s="1"/>
      <c r="N8" s="1"/>
      <c r="P8" s="1"/>
    </row>
    <row r="9" spans="2:16">
      <c r="G9" s="1"/>
      <c r="H9" s="1"/>
      <c r="I9" s="1"/>
      <c r="J9" s="1"/>
      <c r="K9" s="1"/>
      <c r="L9" s="1"/>
      <c r="M9" s="1"/>
      <c r="N9" s="1"/>
      <c r="P9" s="1"/>
    </row>
    <row r="10" spans="2:16" ht="21">
      <c r="B10" s="10" t="s">
        <v>5</v>
      </c>
      <c r="C10" s="1"/>
      <c r="D10" s="1"/>
      <c r="E10" s="10" t="s">
        <v>6</v>
      </c>
      <c r="F10" s="1"/>
      <c r="G10" s="1"/>
      <c r="H10" s="10" t="s">
        <v>7</v>
      </c>
      <c r="I10" s="1"/>
      <c r="J10" s="1"/>
      <c r="K10" s="10" t="s">
        <v>8</v>
      </c>
      <c r="L10" s="1"/>
      <c r="M10" s="1"/>
      <c r="N10" s="10" t="s">
        <v>9</v>
      </c>
      <c r="P10" s="1"/>
    </row>
    <row r="11" spans="2:16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1"/>
    </row>
    <row r="12" spans="2:16">
      <c r="B12" s="1"/>
      <c r="C12" s="1"/>
      <c r="D12" s="1"/>
      <c r="E12" s="1"/>
      <c r="F12" s="1"/>
      <c r="G12" s="1"/>
      <c r="H12" s="40" t="s">
        <v>10</v>
      </c>
      <c r="I12" t="s">
        <v>11</v>
      </c>
      <c r="J12" s="1"/>
      <c r="K12" s="1"/>
      <c r="L12" s="1"/>
      <c r="M12" s="1"/>
      <c r="N12" s="1"/>
      <c r="P12" s="1"/>
    </row>
    <row r="13" spans="2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"/>
    </row>
    <row r="14" spans="2:16">
      <c r="B14" s="40" t="s">
        <v>12</v>
      </c>
      <c r="C14" t="s">
        <v>13</v>
      </c>
      <c r="D14" s="1"/>
      <c r="E14" s="40" t="s">
        <v>12</v>
      </c>
      <c r="F14" t="s">
        <v>13</v>
      </c>
      <c r="G14" s="1"/>
      <c r="H14" s="40" t="s">
        <v>12</v>
      </c>
      <c r="I14" t="s">
        <v>13</v>
      </c>
      <c r="J14" s="1"/>
      <c r="K14" s="40" t="s">
        <v>12</v>
      </c>
      <c r="L14" t="s">
        <v>13</v>
      </c>
      <c r="M14" s="1"/>
      <c r="N14" s="40" t="s">
        <v>12</v>
      </c>
      <c r="O14" t="s">
        <v>13</v>
      </c>
      <c r="P14" s="1"/>
    </row>
    <row r="15" spans="2:16">
      <c r="B15" s="11" t="s">
        <v>14</v>
      </c>
      <c r="C15" s="12">
        <v>48536.66</v>
      </c>
      <c r="D15" s="1"/>
      <c r="E15" s="11" t="s">
        <v>15</v>
      </c>
      <c r="F15" s="12">
        <v>1737204</v>
      </c>
      <c r="G15" s="1"/>
      <c r="H15" s="11" t="s">
        <v>16</v>
      </c>
      <c r="I15" s="12">
        <v>43261.75</v>
      </c>
      <c r="J15" s="1"/>
      <c r="K15" s="11" t="s">
        <v>17</v>
      </c>
      <c r="M15" s="1"/>
      <c r="N15" s="11" t="s">
        <v>18</v>
      </c>
      <c r="O15" s="12">
        <v>44124.56</v>
      </c>
      <c r="P15" s="1"/>
    </row>
    <row r="16" spans="2:16">
      <c r="B16" s="11" t="s">
        <v>19</v>
      </c>
      <c r="C16" s="12">
        <v>3946801.3499999973</v>
      </c>
      <c r="D16" s="1"/>
      <c r="E16" s="11" t="s">
        <v>17</v>
      </c>
      <c r="F16" s="12">
        <v>1737204</v>
      </c>
      <c r="G16" s="1"/>
      <c r="H16" s="11" t="s">
        <v>20</v>
      </c>
      <c r="I16" s="12">
        <v>27280.400000000001</v>
      </c>
      <c r="J16" s="1"/>
      <c r="M16" s="1"/>
      <c r="N16" s="11" t="s">
        <v>17</v>
      </c>
      <c r="O16" s="12">
        <v>44124.56</v>
      </c>
      <c r="P16" s="1"/>
    </row>
    <row r="17" spans="1:44">
      <c r="B17" s="11" t="s">
        <v>17</v>
      </c>
      <c r="C17" s="12">
        <v>3995338.0099999974</v>
      </c>
      <c r="D17" s="1"/>
      <c r="E17" s="1"/>
      <c r="F17" s="1"/>
      <c r="G17" s="1"/>
      <c r="H17" s="11" t="s">
        <v>21</v>
      </c>
      <c r="I17" s="12">
        <v>3375.6</v>
      </c>
      <c r="J17" s="1"/>
      <c r="K17" s="1"/>
      <c r="L17" s="1"/>
      <c r="M17" s="1"/>
      <c r="N17" s="1"/>
      <c r="P17" s="1"/>
      <c r="Q17" s="1"/>
      <c r="R17" s="1"/>
    </row>
    <row r="18" spans="1:44">
      <c r="D18" s="1"/>
      <c r="E18" s="1"/>
      <c r="F18" s="1"/>
      <c r="G18" s="1"/>
      <c r="H18" s="11" t="s">
        <v>22</v>
      </c>
      <c r="I18" s="12">
        <v>600</v>
      </c>
      <c r="J18" s="1"/>
      <c r="K18" s="1"/>
      <c r="L18" s="1"/>
      <c r="M18" s="1"/>
      <c r="N18" s="1"/>
      <c r="P18" s="1"/>
      <c r="Q18" s="1"/>
      <c r="R18" s="1"/>
    </row>
    <row r="19" spans="1:44">
      <c r="B19" s="1"/>
      <c r="C19" s="1"/>
      <c r="D19" s="1"/>
      <c r="E19" s="1"/>
      <c r="F19" s="1"/>
      <c r="G19" s="1"/>
      <c r="H19" s="11" t="s">
        <v>23</v>
      </c>
      <c r="I19" s="12">
        <v>27123.97</v>
      </c>
      <c r="J19" s="1"/>
      <c r="K19" s="1"/>
      <c r="L19" s="1"/>
      <c r="M19" s="1"/>
      <c r="N19" s="1"/>
      <c r="P19" s="1"/>
      <c r="Q19" s="1"/>
      <c r="R19" s="1"/>
    </row>
    <row r="20" spans="1:44">
      <c r="B20" s="1"/>
      <c r="C20" s="1"/>
      <c r="D20" s="1"/>
      <c r="E20" s="1"/>
      <c r="F20" s="1"/>
      <c r="G20" s="1"/>
      <c r="H20" s="11" t="s">
        <v>24</v>
      </c>
      <c r="I20" s="12">
        <v>3301.97</v>
      </c>
      <c r="J20" s="1"/>
      <c r="K20" s="1"/>
      <c r="L20" s="1"/>
      <c r="M20" s="1"/>
      <c r="N20" s="1"/>
      <c r="P20" s="1"/>
      <c r="Q20" s="1"/>
      <c r="R20" s="1"/>
    </row>
    <row r="21" spans="1:44">
      <c r="B21" s="1"/>
      <c r="C21" s="1"/>
      <c r="D21" s="1"/>
      <c r="E21" s="1"/>
      <c r="F21" s="1"/>
      <c r="G21" s="1"/>
      <c r="H21" s="11" t="s">
        <v>25</v>
      </c>
      <c r="I21" s="12">
        <v>612788.75000000047</v>
      </c>
      <c r="J21" s="1"/>
      <c r="K21" s="1"/>
      <c r="L21" s="1"/>
      <c r="M21" s="1"/>
      <c r="N21" s="1"/>
      <c r="P21" s="1"/>
      <c r="Q21" s="1"/>
      <c r="R21" s="1"/>
    </row>
    <row r="22" spans="1:44" ht="21">
      <c r="B22" s="10" t="s">
        <v>26</v>
      </c>
      <c r="C22" s="1"/>
      <c r="D22" s="1"/>
      <c r="E22" s="1"/>
      <c r="F22" s="1"/>
      <c r="G22" s="1"/>
      <c r="H22" s="11" t="s">
        <v>27</v>
      </c>
      <c r="I22" s="12">
        <v>26018.840000000004</v>
      </c>
      <c r="J22" s="1"/>
      <c r="K22" s="10" t="s">
        <v>28</v>
      </c>
      <c r="L22" s="1"/>
      <c r="M22" s="1"/>
      <c r="N22" s="10" t="s">
        <v>29</v>
      </c>
      <c r="P22" s="1"/>
      <c r="Q22" s="1"/>
      <c r="R22" s="1"/>
    </row>
    <row r="23" spans="1:44">
      <c r="B23" s="1"/>
      <c r="C23" s="1"/>
      <c r="D23" s="1"/>
      <c r="E23" s="1"/>
      <c r="F23" s="1"/>
      <c r="G23" s="1"/>
      <c r="H23" s="11" t="s">
        <v>30</v>
      </c>
      <c r="I23" s="12">
        <v>2011.45</v>
      </c>
      <c r="J23" s="1"/>
      <c r="K23" s="1"/>
      <c r="L23" s="1"/>
      <c r="M23" s="1"/>
      <c r="N23" s="1"/>
      <c r="P23" s="1"/>
      <c r="Q23" s="1"/>
      <c r="R23" s="1"/>
    </row>
    <row r="24" spans="1:44">
      <c r="B24" s="1" t="s">
        <v>31</v>
      </c>
      <c r="C24" s="13">
        <f>GETPIVOTDATA("Amount",$B$14)</f>
        <v>3995338.0099999974</v>
      </c>
      <c r="D24" s="1" t="s">
        <v>32</v>
      </c>
      <c r="E24" s="1"/>
      <c r="F24" s="1"/>
      <c r="G24" s="1"/>
      <c r="H24" s="11" t="s">
        <v>33</v>
      </c>
      <c r="I24" s="12">
        <v>4008.12</v>
      </c>
      <c r="J24" s="1"/>
      <c r="K24" s="40" t="s">
        <v>12</v>
      </c>
      <c r="L24" t="s">
        <v>13</v>
      </c>
      <c r="M24" s="1"/>
      <c r="N24" s="40" t="s">
        <v>12</v>
      </c>
      <c r="O24" t="s">
        <v>13</v>
      </c>
      <c r="Q24" s="1"/>
      <c r="R24" s="1"/>
      <c r="T24" s="14"/>
      <c r="U24" s="14"/>
      <c r="V24" s="14"/>
      <c r="W24" s="14"/>
      <c r="X24" s="14"/>
      <c r="Z24" s="15"/>
      <c r="AA24" s="14"/>
      <c r="AB24" s="14"/>
      <c r="AC24" s="14"/>
      <c r="AD24" s="14"/>
      <c r="AE24" s="14"/>
      <c r="AF24" s="14"/>
      <c r="AG24" s="14"/>
      <c r="AH24" s="14"/>
      <c r="AI24" s="14"/>
      <c r="AJ24" s="16"/>
      <c r="AK24" s="14"/>
      <c r="AL24" s="14"/>
      <c r="AM24" s="14"/>
      <c r="AN24" s="14"/>
      <c r="AO24" s="14"/>
      <c r="AP24" s="14"/>
      <c r="AQ24" s="17"/>
      <c r="AR24" s="18"/>
    </row>
    <row r="25" spans="1:44">
      <c r="B25" s="1" t="s">
        <v>34</v>
      </c>
      <c r="C25" s="13">
        <f>GETPIVOTDATA("Amount",$E$14)</f>
        <v>1737204</v>
      </c>
      <c r="D25" s="1" t="s">
        <v>32</v>
      </c>
      <c r="E25" s="1"/>
      <c r="F25" s="1"/>
      <c r="G25" s="1"/>
      <c r="H25" s="11" t="s">
        <v>35</v>
      </c>
      <c r="I25" s="12">
        <v>920.81</v>
      </c>
      <c r="J25" s="1"/>
      <c r="K25" s="11" t="s">
        <v>17</v>
      </c>
      <c r="L25" s="12"/>
      <c r="M25" s="1"/>
      <c r="N25" s="11" t="s">
        <v>36</v>
      </c>
      <c r="O25" s="12">
        <v>1855.02</v>
      </c>
      <c r="Q25" s="1"/>
      <c r="R25" s="1"/>
      <c r="T25" s="14"/>
      <c r="U25" s="14"/>
      <c r="V25" s="14"/>
      <c r="W25" s="14"/>
      <c r="X25" s="14"/>
      <c r="Z25" s="15"/>
      <c r="AA25" s="14"/>
      <c r="AB25" s="14"/>
      <c r="AC25" s="14"/>
      <c r="AD25" s="14"/>
      <c r="AE25" s="14"/>
      <c r="AF25" s="14"/>
      <c r="AG25" s="14"/>
      <c r="AH25" s="14"/>
      <c r="AI25" s="14"/>
      <c r="AJ25" s="16"/>
      <c r="AK25" s="14"/>
      <c r="AL25" s="14"/>
      <c r="AM25" s="14"/>
      <c r="AN25" s="14"/>
      <c r="AO25" s="14"/>
      <c r="AP25" s="14"/>
      <c r="AQ25" s="17"/>
      <c r="AR25" s="18"/>
    </row>
    <row r="26" spans="1:44">
      <c r="A26" s="1"/>
      <c r="B26" s="1" t="s">
        <v>37</v>
      </c>
      <c r="C26" s="13">
        <f>GETPIVOTDATA("Amount",$H$14)</f>
        <v>753824.24000000034</v>
      </c>
      <c r="D26" s="1" t="s">
        <v>32</v>
      </c>
      <c r="E26" s="1"/>
      <c r="F26" s="1"/>
      <c r="G26" s="1"/>
      <c r="H26" s="11" t="s">
        <v>38</v>
      </c>
      <c r="I26" s="12">
        <v>1557.48</v>
      </c>
      <c r="J26" s="1"/>
      <c r="M26" s="1"/>
      <c r="N26" s="11" t="s">
        <v>17</v>
      </c>
      <c r="O26">
        <v>1855.02</v>
      </c>
      <c r="Q26" s="1"/>
      <c r="R26" s="1"/>
      <c r="T26" s="14"/>
      <c r="U26" s="14"/>
      <c r="V26" s="14"/>
      <c r="W26" s="14"/>
      <c r="X26" s="14"/>
      <c r="Z26" s="15"/>
      <c r="AA26" s="14"/>
      <c r="AB26" s="14"/>
      <c r="AC26" s="14"/>
      <c r="AD26" s="14"/>
      <c r="AE26" s="14"/>
      <c r="AF26" s="14"/>
      <c r="AG26" s="14"/>
      <c r="AH26" s="14"/>
      <c r="AI26" s="14"/>
      <c r="AJ26" s="16"/>
      <c r="AK26" s="14"/>
      <c r="AL26" s="14"/>
      <c r="AM26" s="14"/>
      <c r="AN26" s="14"/>
      <c r="AO26" s="14"/>
      <c r="AP26" s="14"/>
      <c r="AQ26" s="17"/>
      <c r="AR26" s="18"/>
    </row>
    <row r="27" spans="1:44">
      <c r="A27" s="1"/>
      <c r="B27" s="1" t="s">
        <v>39</v>
      </c>
      <c r="C27" s="13">
        <f>GETPIVOTDATA("Amount",$K$14)</f>
        <v>0</v>
      </c>
      <c r="D27" s="1" t="s">
        <v>32</v>
      </c>
      <c r="E27" s="1"/>
      <c r="F27" s="1"/>
      <c r="G27" s="1"/>
      <c r="H27" s="11" t="s">
        <v>40</v>
      </c>
      <c r="I27" s="12">
        <v>1575.1000000000001</v>
      </c>
      <c r="J27" s="1"/>
      <c r="M27" s="1"/>
      <c r="O27"/>
      <c r="Q27" s="1"/>
      <c r="R27" s="1"/>
      <c r="T27" s="14"/>
      <c r="U27" s="14"/>
      <c r="V27" s="14"/>
      <c r="W27" s="14"/>
      <c r="X27" s="14"/>
      <c r="Z27" s="15"/>
      <c r="AA27" s="14"/>
      <c r="AB27" s="14"/>
      <c r="AC27" s="14"/>
      <c r="AD27" s="14"/>
      <c r="AE27" s="14"/>
      <c r="AF27" s="14"/>
      <c r="AG27" s="14"/>
      <c r="AH27" s="14"/>
      <c r="AI27" s="14"/>
      <c r="AJ27" s="16"/>
      <c r="AK27" s="14"/>
      <c r="AL27" s="14"/>
      <c r="AM27" s="14"/>
      <c r="AN27" s="14"/>
      <c r="AO27" s="14"/>
      <c r="AP27" s="14"/>
      <c r="AQ27" s="17"/>
      <c r="AR27" s="18"/>
    </row>
    <row r="28" spans="1:44">
      <c r="B28" s="1" t="s">
        <v>41</v>
      </c>
      <c r="C28" s="13">
        <f>K30</f>
        <v>0</v>
      </c>
      <c r="D28" s="1"/>
      <c r="E28" s="1"/>
      <c r="F28" s="1"/>
      <c r="G28" s="1"/>
      <c r="H28" s="11" t="s">
        <v>17</v>
      </c>
      <c r="I28" s="12">
        <v>753824.24000000034</v>
      </c>
      <c r="J28" s="1"/>
      <c r="K28" s="1" t="s">
        <v>42</v>
      </c>
      <c r="L28" s="1"/>
      <c r="M28" s="1"/>
      <c r="O28"/>
      <c r="Q28" s="1"/>
      <c r="R28" s="1"/>
      <c r="T28" s="14"/>
      <c r="U28" s="14"/>
      <c r="V28" s="14"/>
      <c r="W28" s="14"/>
      <c r="X28" s="14"/>
      <c r="Z28" s="15"/>
      <c r="AA28" s="14"/>
      <c r="AB28" s="14"/>
      <c r="AC28" s="14"/>
      <c r="AD28" s="14"/>
      <c r="AE28" s="14"/>
      <c r="AF28" s="14"/>
      <c r="AG28" s="14"/>
      <c r="AH28" s="14"/>
      <c r="AI28" s="14"/>
      <c r="AJ28" s="16"/>
      <c r="AK28" s="14"/>
      <c r="AL28" s="14"/>
      <c r="AM28" s="14"/>
      <c r="AN28" s="14"/>
      <c r="AO28" s="14"/>
      <c r="AP28" s="14"/>
      <c r="AQ28" s="17"/>
      <c r="AR28" s="18"/>
    </row>
    <row r="29" spans="1:44">
      <c r="B29" s="1" t="s">
        <v>36</v>
      </c>
      <c r="C29" s="13">
        <f>GETPIVOTDATA("Amount",$N$24)</f>
        <v>1855.02</v>
      </c>
      <c r="D29" s="1" t="s">
        <v>32</v>
      </c>
      <c r="E29" s="1"/>
      <c r="F29" s="1"/>
      <c r="G29" s="1"/>
      <c r="H29" s="11"/>
      <c r="I29" s="12"/>
      <c r="J29" s="1"/>
      <c r="K29" s="1"/>
      <c r="L29" s="1"/>
      <c r="M29" s="1"/>
      <c r="O29"/>
      <c r="Q29" s="1"/>
      <c r="R29" s="1"/>
      <c r="T29" s="14"/>
      <c r="U29" s="14"/>
      <c r="V29" s="14"/>
      <c r="W29" s="14"/>
      <c r="X29" s="14"/>
      <c r="Z29" s="15"/>
      <c r="AA29" s="14"/>
      <c r="AB29" s="14"/>
      <c r="AC29" s="14"/>
      <c r="AD29" s="14"/>
      <c r="AE29" s="14"/>
      <c r="AF29" s="14"/>
      <c r="AG29" s="14"/>
      <c r="AH29" s="14"/>
      <c r="AI29" s="14"/>
      <c r="AJ29" s="16"/>
      <c r="AK29" s="14"/>
      <c r="AL29" s="14"/>
      <c r="AM29" s="14"/>
      <c r="AN29" s="14"/>
      <c r="AO29" s="14"/>
      <c r="AP29" s="14"/>
      <c r="AQ29" s="17"/>
      <c r="AR29" s="18"/>
    </row>
    <row r="30" spans="1:44">
      <c r="B30" s="1" t="s">
        <v>43</v>
      </c>
      <c r="C30" s="13">
        <f>GETPIVOTDATA("Amount",$K$24)</f>
        <v>0</v>
      </c>
      <c r="D30" s="1" t="s">
        <v>32</v>
      </c>
      <c r="E30" s="1"/>
      <c r="F30" s="1"/>
      <c r="G30" s="1"/>
      <c r="J30" s="1"/>
      <c r="K30" s="1"/>
      <c r="L30" s="1"/>
      <c r="M30" s="1"/>
      <c r="O30"/>
      <c r="Q30" s="1"/>
      <c r="R30" s="1"/>
      <c r="T30" s="14"/>
      <c r="U30" s="14"/>
      <c r="V30" s="14"/>
      <c r="W30" s="14"/>
      <c r="X30" s="14"/>
      <c r="Z30" s="15"/>
      <c r="AA30" s="14"/>
      <c r="AB30" s="14"/>
      <c r="AC30" s="14"/>
      <c r="AD30" s="14"/>
      <c r="AE30" s="14"/>
      <c r="AF30" s="14"/>
      <c r="AG30" s="14"/>
      <c r="AH30" s="14"/>
      <c r="AI30" s="14"/>
      <c r="AJ30" s="16"/>
      <c r="AK30" s="14"/>
      <c r="AL30" s="14"/>
      <c r="AM30" s="14"/>
      <c r="AN30" s="14"/>
      <c r="AO30" s="14"/>
      <c r="AP30" s="14"/>
      <c r="AQ30" s="17"/>
      <c r="AR30" s="18"/>
    </row>
    <row r="31" spans="1:44">
      <c r="B31" s="1" t="s">
        <v>44</v>
      </c>
      <c r="C31" s="13"/>
      <c r="D31" s="1"/>
      <c r="E31" s="19" t="s">
        <v>45</v>
      </c>
      <c r="F31" s="1"/>
      <c r="G31" s="1"/>
      <c r="J31" s="1"/>
      <c r="K31" s="1"/>
      <c r="L31" s="1"/>
      <c r="M31" s="1"/>
      <c r="O31"/>
      <c r="Q31" s="1"/>
      <c r="R31" s="1"/>
      <c r="T31" s="14"/>
      <c r="U31" s="14"/>
      <c r="V31" s="14"/>
      <c r="W31" s="14"/>
      <c r="X31" s="14"/>
      <c r="Z31" s="15"/>
      <c r="AA31" s="14"/>
      <c r="AB31" s="14"/>
      <c r="AC31" s="14"/>
      <c r="AD31" s="14"/>
      <c r="AE31" s="14"/>
      <c r="AF31" s="14"/>
      <c r="AG31" s="14"/>
      <c r="AH31" s="14"/>
      <c r="AI31" s="14"/>
      <c r="AJ31" s="16"/>
      <c r="AK31" s="14"/>
      <c r="AL31" s="14"/>
      <c r="AM31" s="14"/>
      <c r="AN31" s="14"/>
      <c r="AO31" s="14"/>
      <c r="AP31" s="14"/>
      <c r="AQ31" s="17"/>
      <c r="AR31" s="18"/>
    </row>
    <row r="32" spans="1:44">
      <c r="B32" s="20" t="s">
        <v>46</v>
      </c>
      <c r="C32" s="21">
        <f>SUM(C24:C31)</f>
        <v>6488221.2699999977</v>
      </c>
      <c r="D32" s="1"/>
      <c r="E32" s="1"/>
      <c r="F32" s="1"/>
      <c r="G32" s="1"/>
      <c r="I32" s="12"/>
      <c r="J32" s="1"/>
      <c r="K32" s="1"/>
      <c r="L32" s="1"/>
      <c r="M32" s="1"/>
      <c r="O32"/>
      <c r="Q32" s="1"/>
      <c r="R32" s="1"/>
    </row>
    <row r="33" spans="2:16">
      <c r="B33" s="1" t="s">
        <v>9</v>
      </c>
      <c r="C33" s="22">
        <f>GETPIVOTDATA("Amount",$N$14)</f>
        <v>44124.56</v>
      </c>
      <c r="D33" s="1" t="s">
        <v>32</v>
      </c>
      <c r="E33" s="1"/>
      <c r="F33" s="1"/>
      <c r="G33" s="1"/>
      <c r="H33" s="1"/>
      <c r="I33" s="1"/>
      <c r="J33" s="1"/>
      <c r="K33" s="1"/>
      <c r="L33" s="1"/>
      <c r="M33" s="1"/>
      <c r="O33"/>
    </row>
    <row r="34" spans="2:16">
      <c r="B34" s="20" t="s">
        <v>47</v>
      </c>
      <c r="C34" s="23">
        <f>SUM(C32:C33)</f>
        <v>6532345.8299999973</v>
      </c>
      <c r="D34" s="1"/>
      <c r="E34" s="1"/>
      <c r="F34" s="1"/>
      <c r="G34" s="1"/>
      <c r="H34" s="1"/>
      <c r="I34" s="1"/>
      <c r="J34" s="1"/>
      <c r="K34" s="1"/>
      <c r="L34" s="1"/>
      <c r="M34" s="1"/>
      <c r="O34"/>
    </row>
    <row r="35" spans="2:16">
      <c r="B35" s="1" t="s">
        <v>48</v>
      </c>
      <c r="C35" s="13">
        <f>GETPIVOTDATA("Amount",$B$49)</f>
        <v>120384.23999999998</v>
      </c>
      <c r="D35" s="1" t="s">
        <v>32</v>
      </c>
      <c r="E35" s="1"/>
      <c r="F35" s="1"/>
      <c r="G35" s="1"/>
      <c r="H35" s="1"/>
      <c r="I35" s="1"/>
      <c r="J35" s="1"/>
      <c r="K35" s="1"/>
      <c r="L35" s="1"/>
      <c r="M35" s="1"/>
      <c r="O35"/>
    </row>
    <row r="36" spans="2:16">
      <c r="B36" s="1" t="s">
        <v>49</v>
      </c>
      <c r="C36" s="13">
        <f>GETPIVOTDATA("Amount",$E$49)</f>
        <v>37474.549999999996</v>
      </c>
      <c r="D36" s="1" t="s">
        <v>32</v>
      </c>
      <c r="E36" s="1"/>
      <c r="F36" s="1"/>
      <c r="G36" s="1"/>
      <c r="H36" s="1"/>
      <c r="I36" s="1"/>
      <c r="J36" s="1"/>
      <c r="K36" s="1"/>
      <c r="L36" s="1"/>
      <c r="M36" s="1"/>
      <c r="O36"/>
    </row>
    <row r="37" spans="2:16">
      <c r="B37" s="1" t="s">
        <v>50</v>
      </c>
      <c r="C37" s="13">
        <f>GETPIVOTDATA("Amount",$H$51)</f>
        <v>35687.660000000003</v>
      </c>
      <c r="D37" s="1" t="s">
        <v>32</v>
      </c>
      <c r="E37" s="1"/>
      <c r="F37" s="1"/>
      <c r="G37" s="1"/>
      <c r="H37" s="1"/>
      <c r="I37" s="1"/>
      <c r="J37" s="1"/>
      <c r="K37" s="1"/>
      <c r="L37" s="1"/>
      <c r="M37" s="1"/>
      <c r="O37"/>
    </row>
    <row r="38" spans="2:16">
      <c r="B38" s="20" t="s">
        <v>51</v>
      </c>
      <c r="C38" s="24">
        <f>SUM(C34:C37)+0.1</f>
        <v>6725892.3799999971</v>
      </c>
      <c r="D38" s="1"/>
      <c r="E38" s="19" t="s">
        <v>52</v>
      </c>
      <c r="F38" s="1"/>
      <c r="G38" s="1"/>
      <c r="H38" s="1"/>
      <c r="I38" s="1"/>
      <c r="J38" s="1"/>
      <c r="K38" s="1"/>
      <c r="L38" s="1"/>
      <c r="M38" s="1"/>
      <c r="O38"/>
    </row>
    <row r="39" spans="2:16">
      <c r="B39" s="1"/>
      <c r="C39" s="1"/>
      <c r="D39" s="1"/>
      <c r="E39" s="1"/>
      <c r="F39" s="1" t="s">
        <v>53</v>
      </c>
      <c r="G39" s="1"/>
      <c r="H39" s="1"/>
      <c r="I39" s="1"/>
      <c r="J39" s="1"/>
      <c r="K39" s="1"/>
      <c r="L39" s="1"/>
      <c r="M39" s="1"/>
      <c r="O39"/>
    </row>
    <row r="40" spans="2:1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/>
    </row>
    <row r="41" spans="2:1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/>
    </row>
    <row r="42" spans="2:16" ht="21">
      <c r="B42" s="1"/>
      <c r="C42" s="1"/>
      <c r="D42" s="1"/>
      <c r="E42" s="1"/>
      <c r="F42" s="1"/>
      <c r="G42" s="1"/>
      <c r="H42" s="1"/>
      <c r="I42" s="1"/>
      <c r="J42" s="1"/>
      <c r="K42" s="10" t="s">
        <v>54</v>
      </c>
      <c r="L42" s="1"/>
      <c r="M42" s="1"/>
      <c r="O42"/>
    </row>
    <row r="43" spans="2:1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/>
      <c r="P43" s="1"/>
    </row>
    <row r="44" spans="2:16">
      <c r="B44" s="1"/>
      <c r="C44" s="1"/>
      <c r="D44" s="1"/>
      <c r="E44" s="1"/>
      <c r="F44" s="1"/>
      <c r="G44" s="1"/>
      <c r="H44" s="1"/>
      <c r="I44" s="1"/>
      <c r="J44" s="1"/>
      <c r="K44" s="40" t="s">
        <v>12</v>
      </c>
      <c r="L44" t="s">
        <v>13</v>
      </c>
      <c r="M44" s="1"/>
      <c r="O44"/>
      <c r="P44" s="1"/>
    </row>
    <row r="45" spans="2:16">
      <c r="B45" s="1"/>
      <c r="C45" s="1"/>
      <c r="D45" s="1"/>
      <c r="E45" s="1"/>
      <c r="F45" s="1"/>
      <c r="G45" s="1"/>
      <c r="H45" s="1"/>
      <c r="I45" s="1"/>
      <c r="J45" s="1"/>
      <c r="K45" s="11" t="s">
        <v>55</v>
      </c>
      <c r="L45" s="12">
        <v>4963643.9099999964</v>
      </c>
      <c r="M45" s="1"/>
      <c r="O45"/>
      <c r="P45" s="1"/>
    </row>
    <row r="46" spans="2:16">
      <c r="B46" s="1"/>
      <c r="C46" s="1"/>
      <c r="D46" s="1"/>
      <c r="E46" s="1"/>
      <c r="F46" s="1"/>
      <c r="G46" s="1"/>
      <c r="H46" s="1"/>
      <c r="I46" s="1"/>
      <c r="J46" s="1"/>
      <c r="K46" s="11" t="s">
        <v>56</v>
      </c>
      <c r="L46" s="12">
        <v>-1370.9399999999998</v>
      </c>
      <c r="M46" s="1"/>
      <c r="O46"/>
      <c r="P46" s="1"/>
    </row>
    <row r="47" spans="2:16" ht="21">
      <c r="B47" s="10" t="s">
        <v>57</v>
      </c>
      <c r="C47" s="1"/>
      <c r="D47" s="1"/>
      <c r="E47" s="10" t="s">
        <v>58</v>
      </c>
      <c r="F47" s="1"/>
      <c r="G47" s="1"/>
      <c r="H47" s="10" t="s">
        <v>59</v>
      </c>
      <c r="I47" s="1"/>
      <c r="J47" s="1"/>
      <c r="K47" s="11" t="s">
        <v>60</v>
      </c>
      <c r="L47" s="12">
        <v>495087.62999999971</v>
      </c>
      <c r="M47" s="1"/>
      <c r="O47"/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11" t="s">
        <v>61</v>
      </c>
      <c r="L48" s="12">
        <v>11015.99</v>
      </c>
      <c r="M48" s="1"/>
      <c r="O48"/>
      <c r="P48" s="1"/>
    </row>
    <row r="49" spans="2:16">
      <c r="B49" s="40" t="s">
        <v>12</v>
      </c>
      <c r="C49" t="s">
        <v>13</v>
      </c>
      <c r="D49" s="1"/>
      <c r="E49" s="40" t="s">
        <v>12</v>
      </c>
      <c r="F49" t="s">
        <v>13</v>
      </c>
      <c r="G49" s="1"/>
      <c r="H49" s="40" t="s">
        <v>10</v>
      </c>
      <c r="I49" t="s">
        <v>62</v>
      </c>
      <c r="J49" s="1"/>
      <c r="K49" s="11" t="s">
        <v>63</v>
      </c>
      <c r="L49" s="12">
        <v>549461.91999999981</v>
      </c>
      <c r="M49" s="1"/>
      <c r="O49"/>
      <c r="P49" s="1"/>
    </row>
    <row r="50" spans="2:16">
      <c r="B50" s="11" t="s">
        <v>64</v>
      </c>
      <c r="C50" s="12">
        <v>127082.50999999998</v>
      </c>
      <c r="D50" s="1"/>
      <c r="E50" s="11" t="s">
        <v>65</v>
      </c>
      <c r="F50" s="12">
        <v>5658.5199999999995</v>
      </c>
      <c r="G50" s="1"/>
      <c r="H50" s="1"/>
      <c r="I50" s="1"/>
      <c r="J50" s="1"/>
      <c r="K50" s="11" t="s">
        <v>15</v>
      </c>
      <c r="L50" s="12">
        <v>1737204</v>
      </c>
      <c r="M50" s="1"/>
      <c r="O50"/>
      <c r="P50" s="1"/>
    </row>
    <row r="51" spans="2:16">
      <c r="B51" s="11" t="s">
        <v>66</v>
      </c>
      <c r="C51" s="12">
        <v>11637.3</v>
      </c>
      <c r="D51" s="1"/>
      <c r="E51" s="11" t="s">
        <v>67</v>
      </c>
      <c r="F51" s="12">
        <v>30426.799999999999</v>
      </c>
      <c r="G51" s="1"/>
      <c r="H51" s="40" t="s">
        <v>12</v>
      </c>
      <c r="I51" t="s">
        <v>13</v>
      </c>
      <c r="J51" s="1"/>
      <c r="K51" s="11" t="s">
        <v>68</v>
      </c>
      <c r="L51" s="12">
        <v>81458.129999999976</v>
      </c>
      <c r="M51" s="1"/>
      <c r="O51"/>
      <c r="P51" s="1"/>
    </row>
    <row r="52" spans="2:16">
      <c r="B52" s="11" t="s">
        <v>69</v>
      </c>
      <c r="C52" s="12">
        <v>0</v>
      </c>
      <c r="D52" s="1"/>
      <c r="E52" s="11" t="s">
        <v>70</v>
      </c>
      <c r="F52" s="12">
        <v>565.85</v>
      </c>
      <c r="G52" s="1"/>
      <c r="H52" s="11" t="s">
        <v>71</v>
      </c>
      <c r="I52" s="12">
        <v>3916.14</v>
      </c>
      <c r="J52" s="1"/>
      <c r="K52" s="11" t="s">
        <v>72</v>
      </c>
      <c r="L52" s="12">
        <v>213045.46</v>
      </c>
      <c r="M52" s="1"/>
      <c r="O52"/>
      <c r="P52" s="1"/>
    </row>
    <row r="53" spans="2:16">
      <c r="B53" s="11" t="s">
        <v>73</v>
      </c>
      <c r="C53" s="12">
        <v>-20165.43</v>
      </c>
      <c r="D53" s="1"/>
      <c r="E53" s="11" t="s">
        <v>74</v>
      </c>
      <c r="F53" s="12">
        <v>229.38</v>
      </c>
      <c r="G53" s="1"/>
      <c r="H53" s="11" t="s">
        <v>75</v>
      </c>
      <c r="I53" s="12">
        <v>29229.800000000003</v>
      </c>
      <c r="J53" s="1"/>
      <c r="K53" s="11" t="s">
        <v>76</v>
      </c>
      <c r="L53" s="12">
        <v>39329.569999999985</v>
      </c>
      <c r="M53" s="1"/>
      <c r="O53"/>
      <c r="P53" s="1"/>
    </row>
    <row r="54" spans="2:16">
      <c r="B54" s="11" t="s">
        <v>77</v>
      </c>
      <c r="C54" s="12">
        <v>1735.1699999999998</v>
      </c>
      <c r="D54" s="1"/>
      <c r="E54" s="11" t="s">
        <v>78</v>
      </c>
      <c r="F54" s="12">
        <v>494.00000000000006</v>
      </c>
      <c r="G54" s="1"/>
      <c r="H54" s="11" t="s">
        <v>79</v>
      </c>
      <c r="I54" s="12">
        <v>2541.7200000000003</v>
      </c>
      <c r="J54" s="1"/>
      <c r="K54" s="11" t="s">
        <v>80</v>
      </c>
      <c r="L54" s="12">
        <v>3946801.3499999964</v>
      </c>
      <c r="M54" s="1"/>
      <c r="O54"/>
      <c r="P54" s="1"/>
    </row>
    <row r="55" spans="2:16">
      <c r="B55" s="11" t="s">
        <v>81</v>
      </c>
      <c r="C55" s="12">
        <v>94.69</v>
      </c>
      <c r="D55" s="1"/>
      <c r="E55" s="11" t="s">
        <v>82</v>
      </c>
      <c r="F55" s="12">
        <v>100</v>
      </c>
      <c r="G55" s="1"/>
      <c r="H55" s="11" t="s">
        <v>17</v>
      </c>
      <c r="I55" s="12">
        <v>35687.660000000003</v>
      </c>
      <c r="J55" s="1"/>
      <c r="K55" s="11" t="s">
        <v>83</v>
      </c>
      <c r="L55" s="12">
        <v>708053.77000000083</v>
      </c>
      <c r="M55" s="1"/>
      <c r="O55"/>
      <c r="P55" s="1"/>
    </row>
    <row r="56" spans="2:16">
      <c r="B56" s="11" t="s">
        <v>17</v>
      </c>
      <c r="C56" s="12">
        <v>120384.23999999998</v>
      </c>
      <c r="D56" s="1"/>
      <c r="E56" s="11" t="s">
        <v>17</v>
      </c>
      <c r="F56" s="12">
        <v>37474.549999999996</v>
      </c>
      <c r="G56" s="1"/>
      <c r="J56" s="1"/>
      <c r="K56" s="11" t="s">
        <v>84</v>
      </c>
      <c r="L56" s="12">
        <v>542629.18999999948</v>
      </c>
      <c r="M56" s="1"/>
      <c r="O56"/>
      <c r="P56" s="1"/>
    </row>
    <row r="57" spans="2:16">
      <c r="D57" s="1"/>
      <c r="G57" s="1"/>
      <c r="J57" s="1"/>
      <c r="K57" s="11" t="s">
        <v>85</v>
      </c>
      <c r="L57" s="12">
        <v>406244.60999999952</v>
      </c>
      <c r="M57" s="1"/>
      <c r="O57"/>
      <c r="P57" s="1"/>
    </row>
    <row r="58" spans="2:16">
      <c r="B58" s="1"/>
      <c r="C58" s="1"/>
      <c r="D58" s="1"/>
      <c r="E58" s="1"/>
      <c r="F58" s="1"/>
      <c r="G58" s="1"/>
      <c r="H58" s="1"/>
      <c r="I58" s="1"/>
      <c r="J58" s="1"/>
      <c r="K58" s="11" t="s">
        <v>17</v>
      </c>
      <c r="L58" s="12">
        <v>13692604.589999992</v>
      </c>
      <c r="M58" s="1"/>
      <c r="O58"/>
      <c r="P58" s="1"/>
    </row>
    <row r="59" spans="2:16">
      <c r="B59" s="1"/>
      <c r="C59" s="1"/>
      <c r="D59" s="1"/>
      <c r="E59" s="1"/>
      <c r="F59" s="1"/>
      <c r="G59" s="1"/>
      <c r="H59" s="1"/>
      <c r="I59" s="1"/>
      <c r="J59" s="1"/>
      <c r="M59" s="1"/>
      <c r="O59"/>
      <c r="P59" s="1"/>
    </row>
    <row r="60" spans="2:16">
      <c r="B60" s="1"/>
      <c r="C60" s="1"/>
      <c r="D60" s="1"/>
      <c r="E60" s="1"/>
      <c r="F60" s="1"/>
      <c r="G60" s="1"/>
      <c r="H60" s="1"/>
      <c r="I60" s="1"/>
      <c r="J60" s="1"/>
      <c r="M60" s="1"/>
      <c r="O60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M61" s="1"/>
      <c r="O61"/>
      <c r="P61" s="1"/>
    </row>
    <row r="62" spans="2:16" ht="21">
      <c r="B62" s="25" t="s">
        <v>86</v>
      </c>
      <c r="C62" s="1"/>
      <c r="D62" s="1"/>
      <c r="E62" s="1"/>
      <c r="F62" s="1"/>
      <c r="G62" s="1"/>
      <c r="H62" s="1"/>
      <c r="I62" s="1"/>
      <c r="J62" s="1"/>
      <c r="M62" s="1"/>
      <c r="O62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M63" s="1"/>
      <c r="O63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O64"/>
      <c r="P64" s="1"/>
    </row>
    <row r="65" spans="2: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O65"/>
    </row>
    <row r="66" spans="2:15" ht="15.75" thickBot="1">
      <c r="B66" s="26" t="s">
        <v>87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O66"/>
    </row>
    <row r="67" spans="2:15">
      <c r="B67" s="27" t="s">
        <v>88</v>
      </c>
      <c r="C67" s="28"/>
      <c r="D67" s="28"/>
      <c r="E67" s="29"/>
      <c r="F67" s="30"/>
      <c r="J67" s="1"/>
      <c r="K67" s="1"/>
      <c r="L67" s="1"/>
      <c r="M67" s="1"/>
      <c r="O67"/>
    </row>
    <row r="68" spans="2:15">
      <c r="B68" s="31">
        <v>40</v>
      </c>
      <c r="C68" s="32">
        <v>21222007</v>
      </c>
      <c r="D68" s="33"/>
      <c r="E68" s="34">
        <f>GETPIVOTDATA("Amount",$H$14)</f>
        <v>753824.24000000034</v>
      </c>
      <c r="F68" s="30" t="s">
        <v>41</v>
      </c>
      <c r="J68" s="1"/>
      <c r="K68" s="1"/>
      <c r="L68" s="1"/>
      <c r="M68" s="1"/>
      <c r="O68"/>
    </row>
    <row r="69" spans="2:15">
      <c r="B69" s="31">
        <v>50</v>
      </c>
      <c r="C69" s="32">
        <v>11111013</v>
      </c>
      <c r="D69" s="33"/>
      <c r="E69" s="34">
        <f>GETPIVOTDATA("Amount",$H$14)</f>
        <v>753824.24000000034</v>
      </c>
      <c r="F69" s="30" t="s">
        <v>41</v>
      </c>
      <c r="J69" s="1"/>
      <c r="K69" s="1"/>
      <c r="L69" s="1"/>
      <c r="M69" s="1"/>
      <c r="O69"/>
    </row>
    <row r="70" spans="2:15">
      <c r="B70" s="31">
        <v>40</v>
      </c>
      <c r="C70" s="32">
        <v>21222008</v>
      </c>
      <c r="D70" s="33"/>
      <c r="E70" s="34">
        <f>GETPIVOTDATA("Amount",$K$14)</f>
        <v>0</v>
      </c>
      <c r="F70" s="30" t="s">
        <v>89</v>
      </c>
      <c r="J70" s="1"/>
      <c r="K70" s="1"/>
      <c r="L70" s="1"/>
      <c r="M70" s="1"/>
      <c r="O70"/>
    </row>
    <row r="71" spans="2:15">
      <c r="B71" s="31">
        <v>50</v>
      </c>
      <c r="C71" s="32">
        <v>11111013</v>
      </c>
      <c r="D71" s="33"/>
      <c r="E71" s="34">
        <f>GETPIVOTDATA("Amount",$K$14)</f>
        <v>0</v>
      </c>
      <c r="F71" s="30" t="s">
        <v>89</v>
      </c>
      <c r="O71"/>
    </row>
    <row r="72" spans="2:15">
      <c r="B72" s="31">
        <v>40</v>
      </c>
      <c r="C72" s="32">
        <v>21400119</v>
      </c>
      <c r="D72" s="33"/>
      <c r="E72" s="34">
        <f>GETPIVOTDATA("Amount",$E$14)</f>
        <v>1737204</v>
      </c>
      <c r="F72" s="30" t="s">
        <v>34</v>
      </c>
      <c r="G72" s="35" t="s">
        <v>90</v>
      </c>
      <c r="O72"/>
    </row>
    <row r="73" spans="2:15" ht="15.75" thickBot="1">
      <c r="B73" s="36">
        <v>50</v>
      </c>
      <c r="C73" s="32">
        <v>11111013</v>
      </c>
      <c r="D73" s="37"/>
      <c r="E73" s="38">
        <f>GETPIVOTDATA("Amount",$E$14)</f>
        <v>1737204</v>
      </c>
      <c r="F73" s="30" t="s">
        <v>34</v>
      </c>
      <c r="O73"/>
    </row>
    <row r="74" spans="2:15">
      <c r="O74"/>
    </row>
    <row r="75" spans="2:15">
      <c r="O75"/>
    </row>
    <row r="76" spans="2:15">
      <c r="E76" s="39"/>
      <c r="O76"/>
    </row>
  </sheetData>
  <conditionalFormatting sqref="B68:B73">
    <cfRule type="cellIs" dxfId="40" priority="1" stopIfTrue="1" operator="equal">
      <formula>50</formula>
    </cfRule>
  </conditionalFormatting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Danesh Naik</dc:creator>
  <cp:lastModifiedBy>Danesh Naik</cp:lastModifiedBy>
  <dcterms:created xsi:type="dcterms:W3CDTF">2015-06-05T18:17:20Z</dcterms:created>
  <dcterms:modified xsi:type="dcterms:W3CDTF">2025-08-06T10:37:29Z</dcterms:modified>
</cp:coreProperties>
</file>