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valenzuela/Documents/"/>
    </mc:Choice>
  </mc:AlternateContent>
  <xr:revisionPtr revIDLastSave="0" documentId="13_ncr:1_{65EEAF44-0D07-9446-A208-71A7C5E3F14E}" xr6:coauthVersionLast="45" xr6:coauthVersionMax="45" xr10:uidLastSave="{00000000-0000-0000-0000-000000000000}"/>
  <bookViews>
    <workbookView xWindow="0" yWindow="460" windowWidth="28420" windowHeight="16540" xr2:uid="{3E79220D-6F23-204C-8F83-063557C4D56A}"/>
  </bookViews>
  <sheets>
    <sheet name="Sheet1" sheetId="1" r:id="rId1"/>
  </sheets>
  <definedNames>
    <definedName name="_xlnm._FilterDatabase" localSheetId="0" hidden="1">Sheet1!$A$1:$EY$1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4" i="1"/>
  <c r="H14" i="1" s="1"/>
  <c r="F23" i="1"/>
  <c r="G23" i="1" s="1"/>
  <c r="F29" i="1"/>
  <c r="H29" i="1" s="1"/>
  <c r="F32" i="1"/>
  <c r="F48" i="1"/>
  <c r="E23" i="1"/>
  <c r="E30" i="1"/>
  <c r="F30" i="1" s="1"/>
  <c r="E5" i="1"/>
  <c r="F5" i="1" s="1"/>
  <c r="E47" i="1"/>
  <c r="F47" i="1" s="1"/>
  <c r="E36" i="1"/>
  <c r="F36" i="1" s="1"/>
  <c r="E42" i="1"/>
  <c r="F42" i="1" s="1"/>
  <c r="H42" i="1" s="1"/>
  <c r="E39" i="1"/>
  <c r="F39" i="1" s="1"/>
  <c r="E25" i="1"/>
  <c r="F25" i="1" s="1"/>
  <c r="E26" i="1"/>
  <c r="F26" i="1" s="1"/>
  <c r="H26" i="1" s="1"/>
  <c r="E48" i="1"/>
  <c r="E6" i="1"/>
  <c r="F6" i="1" s="1"/>
  <c r="E41" i="1"/>
  <c r="F41" i="1" s="1"/>
  <c r="E16" i="1"/>
  <c r="F16" i="1" s="1"/>
  <c r="E24" i="1"/>
  <c r="F24" i="1" s="1"/>
  <c r="E17" i="1"/>
  <c r="F17" i="1" s="1"/>
  <c r="E9" i="1"/>
  <c r="F9" i="1" s="1"/>
  <c r="E13" i="1"/>
  <c r="F13" i="1" s="1"/>
  <c r="E37" i="1"/>
  <c r="F37" i="1" s="1"/>
  <c r="E49" i="1"/>
  <c r="F49" i="1" s="1"/>
  <c r="E50" i="1"/>
  <c r="F50" i="1" s="1"/>
  <c r="H50" i="1" s="1"/>
  <c r="E32" i="1"/>
  <c r="E33" i="1"/>
  <c r="F33" i="1" s="1"/>
  <c r="E15" i="1"/>
  <c r="F15" i="1" s="1"/>
  <c r="E14" i="1"/>
  <c r="E20" i="1"/>
  <c r="F20" i="1" s="1"/>
  <c r="E12" i="1"/>
  <c r="F12" i="1" s="1"/>
  <c r="E35" i="1"/>
  <c r="F35" i="1" s="1"/>
  <c r="E38" i="1"/>
  <c r="F38" i="1" s="1"/>
  <c r="E43" i="1"/>
  <c r="F43" i="1" s="1"/>
  <c r="E27" i="1"/>
  <c r="F27" i="1" s="1"/>
  <c r="E46" i="1"/>
  <c r="F46" i="1" s="1"/>
  <c r="E28" i="1"/>
  <c r="F28" i="1" s="1"/>
  <c r="E4" i="1"/>
  <c r="F4" i="1" s="1"/>
  <c r="E21" i="1"/>
  <c r="F21" i="1" s="1"/>
  <c r="E7" i="1"/>
  <c r="F7" i="1" s="1"/>
  <c r="E40" i="1"/>
  <c r="F40" i="1" s="1"/>
  <c r="E31" i="1"/>
  <c r="F31" i="1" s="1"/>
  <c r="E45" i="1"/>
  <c r="F45" i="1" s="1"/>
  <c r="E18" i="1"/>
  <c r="F18" i="1" s="1"/>
  <c r="H18" i="1" s="1"/>
  <c r="E8" i="1"/>
  <c r="E11" i="1"/>
  <c r="F11" i="1" s="1"/>
  <c r="E22" i="1"/>
  <c r="F22" i="1" s="1"/>
  <c r="E19" i="1"/>
  <c r="F19" i="1" s="1"/>
  <c r="E51" i="1"/>
  <c r="F51" i="1" s="1"/>
  <c r="E34" i="1"/>
  <c r="F34" i="1" s="1"/>
  <c r="H34" i="1" s="1"/>
  <c r="E44" i="1"/>
  <c r="F44" i="1" s="1"/>
  <c r="E2" i="1"/>
  <c r="F2" i="1" s="1"/>
  <c r="E29" i="1"/>
  <c r="E3" i="1"/>
  <c r="F3" i="1" s="1"/>
  <c r="E10" i="1"/>
  <c r="F10" i="1" s="1"/>
  <c r="H10" i="1" s="1"/>
  <c r="H24" i="1" l="1"/>
  <c r="G24" i="1"/>
  <c r="I24" i="1" s="1"/>
  <c r="H16" i="1"/>
  <c r="G16" i="1"/>
  <c r="H40" i="1"/>
  <c r="G40" i="1"/>
  <c r="H45" i="1"/>
  <c r="G45" i="1"/>
  <c r="I45" i="1" s="1"/>
  <c r="H32" i="1"/>
  <c r="G32" i="1"/>
  <c r="I32" i="1" s="1"/>
  <c r="G31" i="1"/>
  <c r="I31" i="1" s="1"/>
  <c r="H31" i="1"/>
  <c r="G51" i="1"/>
  <c r="I51" i="1" s="1"/>
  <c r="H51" i="1"/>
  <c r="H38" i="1"/>
  <c r="G38" i="1"/>
  <c r="I38" i="1" s="1"/>
  <c r="H41" i="1"/>
  <c r="G41" i="1"/>
  <c r="I41" i="1" s="1"/>
  <c r="G7" i="1"/>
  <c r="I7" i="1" s="1"/>
  <c r="H7" i="1"/>
  <c r="H49" i="1"/>
  <c r="G49" i="1"/>
  <c r="H6" i="1"/>
  <c r="G6" i="1"/>
  <c r="I6" i="1" s="1"/>
  <c r="H5" i="1"/>
  <c r="G5" i="1"/>
  <c r="I5" i="1" s="1"/>
  <c r="H22" i="1"/>
  <c r="G22" i="1"/>
  <c r="H21" i="1"/>
  <c r="G21" i="1"/>
  <c r="H37" i="1"/>
  <c r="G37" i="1"/>
  <c r="I37" i="1" s="1"/>
  <c r="G3" i="1"/>
  <c r="H3" i="1"/>
  <c r="G11" i="1"/>
  <c r="I11" i="1" s="1"/>
  <c r="H11" i="1"/>
  <c r="G4" i="1"/>
  <c r="I4" i="1" s="1"/>
  <c r="H4" i="1"/>
  <c r="G20" i="1"/>
  <c r="H20" i="1"/>
  <c r="H13" i="1"/>
  <c r="G13" i="1"/>
  <c r="I13" i="1" s="1"/>
  <c r="G28" i="1"/>
  <c r="I28" i="1" s="1"/>
  <c r="H28" i="1"/>
  <c r="H9" i="1"/>
  <c r="G9" i="1"/>
  <c r="H25" i="1"/>
  <c r="G25" i="1"/>
  <c r="I25" i="1" s="1"/>
  <c r="H48" i="1"/>
  <c r="G48" i="1"/>
  <c r="I48" i="1" s="1"/>
  <c r="H8" i="1"/>
  <c r="G8" i="1"/>
  <c r="G27" i="1"/>
  <c r="I27" i="1" s="1"/>
  <c r="H27" i="1"/>
  <c r="G19" i="1"/>
  <c r="H19" i="1"/>
  <c r="G35" i="1"/>
  <c r="H35" i="1"/>
  <c r="G12" i="1"/>
  <c r="I12" i="1" s="1"/>
  <c r="H12" i="1"/>
  <c r="G2" i="1"/>
  <c r="I2" i="1" s="1"/>
  <c r="H2" i="1"/>
  <c r="H46" i="1"/>
  <c r="G46" i="1"/>
  <c r="I46" i="1" s="1"/>
  <c r="G15" i="1"/>
  <c r="H15" i="1"/>
  <c r="H17" i="1"/>
  <c r="G17" i="1"/>
  <c r="G39" i="1"/>
  <c r="I39" i="1" s="1"/>
  <c r="H39" i="1"/>
  <c r="G50" i="1"/>
  <c r="I50" i="1" s="1"/>
  <c r="G34" i="1"/>
  <c r="I34" i="1" s="1"/>
  <c r="G47" i="1"/>
  <c r="H47" i="1"/>
  <c r="G26" i="1"/>
  <c r="I26" i="1" s="1"/>
  <c r="G18" i="1"/>
  <c r="I18" i="1" s="1"/>
  <c r="G44" i="1"/>
  <c r="H44" i="1"/>
  <c r="H33" i="1"/>
  <c r="G33" i="1"/>
  <c r="G42" i="1"/>
  <c r="I42" i="1" s="1"/>
  <c r="G43" i="1"/>
  <c r="I43" i="1" s="1"/>
  <c r="H43" i="1"/>
  <c r="G36" i="1"/>
  <c r="I36" i="1" s="1"/>
  <c r="H36" i="1"/>
  <c r="H30" i="1"/>
  <c r="G30" i="1"/>
  <c r="I30" i="1" s="1"/>
  <c r="G10" i="1"/>
  <c r="I10" i="1" s="1"/>
  <c r="G14" i="1"/>
  <c r="I14" i="1" s="1"/>
  <c r="G29" i="1"/>
  <c r="I29" i="1" s="1"/>
  <c r="H23" i="1"/>
  <c r="I23" i="1" s="1"/>
  <c r="I19" i="1" l="1"/>
  <c r="I20" i="1"/>
  <c r="I44" i="1"/>
  <c r="I9" i="1"/>
  <c r="I21" i="1"/>
  <c r="I49" i="1"/>
  <c r="I40" i="1"/>
  <c r="I17" i="1"/>
  <c r="I8" i="1"/>
  <c r="I22" i="1"/>
  <c r="I16" i="1"/>
  <c r="I33" i="1"/>
  <c r="I47" i="1"/>
  <c r="I15" i="1"/>
  <c r="I35" i="1"/>
  <c r="I3" i="1"/>
</calcChain>
</file>

<file path=xl/sharedStrings.xml><?xml version="1.0" encoding="utf-8"?>
<sst xmlns="http://schemas.openxmlformats.org/spreadsheetml/2006/main" count="59" uniqueCount="58">
  <si>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</si>
  <si>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</si>
  <si>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</si>
  <si>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</si>
  <si>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</si>
  <si>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</si>
  <si>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</si>
  <si>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</si>
  <si>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</si>
  <si>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</si>
  <si>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</si>
  <si>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</si>
  <si>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</si>
  <si>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</si>
  <si>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</si>
  <si>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</si>
  <si>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</si>
  <si>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</si>
  <si>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</si>
  <si>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</si>
  <si>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</si>
  <si>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</si>
  <si>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</si>
  <si>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</si>
  <si>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</si>
  <si>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</si>
  <si>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</si>
  <si>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</si>
  <si>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</si>
  <si>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</si>
  <si>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</si>
  <si>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</si>
  <si>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</si>
  <si>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</si>
  <si>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</si>
  <si>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</si>
  <si>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</si>
  <si>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</si>
  <si>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</si>
  <si>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</si>
  <si>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</si>
  <si>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</si>
  <si>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</si>
  <si>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</si>
  <si>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</si>
  <si>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</si>
  <si>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</si>
  <si>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</si>
  <si>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</si>
  <si>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</si>
  <si>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</si>
  <si>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Approve</t>
  </si>
  <si>
    <t>Disapprove</t>
  </si>
  <si>
    <t>Neither approve nor disapprove</t>
  </si>
  <si>
    <t>Call</t>
  </si>
  <si>
    <t>Likelihood</t>
  </si>
  <si>
    <t>Trump Net Approval</t>
  </si>
  <si>
    <t>Net Approval + "Undecideds"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</si>
</sst>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>
    <font>
      <sz val="12"/>
      <color theme="1"/>
      <name val="Calibri"/>
      <family val="2"/>
      <scheme val="minor"/>
    </font>
    <font>
      <sz val="14"/>
      <color rgb="FF000000"/>
      <name val="Lato"/>
    </font>
    <font>
      <b/>
      <sz val="14"/>
      <color rgb="FF000000"/>
      <name val="Lato"/>
    </font>
    <font>
      <sz val="14"/>
      <color rgb="FF000000"/>
      <name val="Lato"/>
    </font>
    <font>
      <sz val="14"/>
      <color rgb="FF000000"/>
      <name val="La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0" applyNumberFormat="1"/>
    <xf numFmtId="9" fontId="3" fillId="0" borderId="0" xfId="0" applyNumberFormat="1" applyFont="1"/>
    <xf numFmtId="9" fontId="4" fillId="0" borderId="0" xfId="0" applyNumberFormat="1" applyFont="1"/>
    <xf numFmtId="168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69FF-8584-E941-A8F5-FEAD13D6BC71}">
  <dimension ref="A1:EY204"/>
  <sheetViews>
    <sheetView tabSelected="1" workbookViewId="0">
      <selection activeCell="K11" sqref="K11"/>
    </sheetView>
  </sheetViews>
  <sheetFormatPr baseColWidth="10" defaultRowHeight="16"/>
  <cols>
    <col min="3" max="3" width="17" customWidth="1"/>
    <col min="4" max="4" width="38.1640625" bestFit="1" customWidth="1"/>
    <col min="5" max="5" width="20.33203125" customWidth="1"/>
    <col min="6" max="6" width="40" bestFit="1" customWidth="1"/>
    <col min="7" max="7" width="0" hidden="1" customWidth="1"/>
    <col min="8" max="8" width="21.33203125" hidden="1" customWidth="1"/>
  </cols>
  <sheetData>
    <row r="1" spans="1:9" s="8" customFormat="1" ht="38">
      <c r="A1" s="7" t="s">
        <v>0</v>
      </c>
      <c r="B1" s="7" t="s">
        <v>51</v>
      </c>
      <c r="C1" s="7" t="s">
        <v>52</v>
      </c>
      <c r="D1" s="7" t="s">
        <v>53</v>
      </c>
      <c r="E1" s="7" t="s">
        <v>56</v>
      </c>
      <c r="F1" s="7" t="s">
        <v>57</v>
      </c>
      <c r="G1" s="7" t="s">
        <v>54</v>
      </c>
      <c r="H1" s="7" t="s">
        <v>55</v>
      </c>
      <c r="I1" s="7" t="s">
        <v>54</v>
      </c>
    </row>
    <row r="2" spans="1:9" ht="18">
      <c r="A2" s="2" t="s">
        <v>48</v>
      </c>
      <c r="B2" s="3">
        <v>0.67</v>
      </c>
      <c r="C2" s="3">
        <v>0.3</v>
      </c>
      <c r="D2" s="3">
        <v>0.03</v>
      </c>
      <c r="E2" s="6">
        <f>B2-C2</f>
        <v>0.37000000000000005</v>
      </c>
      <c r="F2" s="6">
        <f>E2+(D2*B2)</f>
        <v>0.39010000000000006</v>
      </c>
      <c r="G2" t="str">
        <f>IF(F2&gt;0.03, "1", IF(F2&gt;-0.03,"0","-1"))</f>
        <v>1</v>
      </c>
      <c r="H2" t="str">
        <f>IF(F2&gt;0.06, "1", IF(F2&gt;-0.06,"0","-1"))</f>
        <v>1</v>
      </c>
      <c r="I2" t="str">
        <f>IF(G2+H2=2, "TRUMP LIKELY", IF(G2+H2=1, "TRUMP LEAN", IF(G2+H2=0, "TOSS UP", IF(G2+H2=-1, "BIDEN LEAN", "BIDEN LIKELY"))))</f>
        <v>TRUMP LIKELY</v>
      </c>
    </row>
    <row r="3" spans="1:9" ht="18">
      <c r="A3" s="2" t="s">
        <v>50</v>
      </c>
      <c r="B3" s="3">
        <v>0.65</v>
      </c>
      <c r="C3" s="3">
        <v>0.31</v>
      </c>
      <c r="D3" s="3">
        <v>0.03</v>
      </c>
      <c r="E3" s="6">
        <f>B3-C3</f>
        <v>0.34</v>
      </c>
      <c r="F3" s="6">
        <f t="shared" ref="F3:F51" si="0">E3+(D3*B3)</f>
        <v>0.35950000000000004</v>
      </c>
      <c r="G3" t="str">
        <f t="shared" ref="G3:G51" si="1">IF(F3&gt;0.03, "1", IF(F3&gt;-0.03,"0","-1"))</f>
        <v>1</v>
      </c>
      <c r="H3" t="str">
        <f t="shared" ref="H3:H51" si="2">IF(F3&gt;0.06, "1", IF(F3&gt;-0.06,"0","-1"))</f>
        <v>1</v>
      </c>
      <c r="I3" t="str">
        <f t="shared" ref="I3:I51" si="3">IF(G3+H3=2, "TRUMP LIKELY", IF(G3+H3=1, "TRUMP LEAN", IF(G3+H3=0, "TOSS UP", IF(G3+H3=-1, "BIDEN LEAN", "BIDEN LIKELY"))))</f>
        <v>TRUMP LIKELY</v>
      </c>
    </row>
    <row r="4" spans="1:9" ht="18">
      <c r="A4" s="2" t="s">
        <v>34</v>
      </c>
      <c r="B4" s="3">
        <v>0.65</v>
      </c>
      <c r="C4" s="3">
        <v>0.33</v>
      </c>
      <c r="D4" s="3">
        <v>0.02</v>
      </c>
      <c r="E4" s="6">
        <f>B4-C4</f>
        <v>0.32</v>
      </c>
      <c r="F4" s="6">
        <f t="shared" si="0"/>
        <v>0.33300000000000002</v>
      </c>
      <c r="G4" t="str">
        <f t="shared" si="1"/>
        <v>1</v>
      </c>
      <c r="H4" t="str">
        <f t="shared" si="2"/>
        <v>1</v>
      </c>
      <c r="I4" t="str">
        <f t="shared" si="3"/>
        <v>TRUMP LIKELY</v>
      </c>
    </row>
    <row r="5" spans="1:9" ht="18">
      <c r="A5" s="2" t="s">
        <v>4</v>
      </c>
      <c r="B5" s="3">
        <v>0.63</v>
      </c>
      <c r="C5" s="3">
        <v>0.34</v>
      </c>
      <c r="D5" s="3">
        <v>0.03</v>
      </c>
      <c r="E5" s="6">
        <f>B5-C5</f>
        <v>0.28999999999999998</v>
      </c>
      <c r="F5" s="6">
        <f t="shared" si="0"/>
        <v>0.30889999999999995</v>
      </c>
      <c r="G5" t="str">
        <f t="shared" si="1"/>
        <v>1</v>
      </c>
      <c r="H5" t="str">
        <f t="shared" si="2"/>
        <v>1</v>
      </c>
      <c r="I5" t="str">
        <f t="shared" si="3"/>
        <v>TRUMP LIKELY</v>
      </c>
    </row>
    <row r="6" spans="1:9" ht="18">
      <c r="A6" s="2" t="s">
        <v>12</v>
      </c>
      <c r="B6" s="3">
        <v>0.61</v>
      </c>
      <c r="C6" s="3">
        <v>0.37</v>
      </c>
      <c r="D6" s="3">
        <v>0.03</v>
      </c>
      <c r="E6" s="6">
        <f>B6-C6</f>
        <v>0.24</v>
      </c>
      <c r="F6" s="6">
        <f t="shared" si="0"/>
        <v>0.25829999999999997</v>
      </c>
      <c r="G6" t="str">
        <f t="shared" si="1"/>
        <v>1</v>
      </c>
      <c r="H6" t="str">
        <f t="shared" si="2"/>
        <v>1</v>
      </c>
      <c r="I6" t="str">
        <f t="shared" si="3"/>
        <v>TRUMP LIKELY</v>
      </c>
    </row>
    <row r="7" spans="1:9" ht="18">
      <c r="A7" s="2" t="s">
        <v>36</v>
      </c>
      <c r="B7" s="3">
        <v>0.6</v>
      </c>
      <c r="C7" s="3">
        <v>0.37</v>
      </c>
      <c r="D7" s="3">
        <v>0.03</v>
      </c>
      <c r="E7" s="6">
        <f>B7-C7</f>
        <v>0.22999999999999998</v>
      </c>
      <c r="F7" s="6">
        <f t="shared" si="0"/>
        <v>0.24799999999999997</v>
      </c>
      <c r="G7" t="str">
        <f t="shared" si="1"/>
        <v>1</v>
      </c>
      <c r="H7" t="str">
        <f t="shared" si="2"/>
        <v>1</v>
      </c>
      <c r="I7" t="str">
        <f t="shared" si="3"/>
        <v>TRUMP LIKELY</v>
      </c>
    </row>
    <row r="8" spans="1:9" ht="18">
      <c r="A8" s="2" t="s">
        <v>41</v>
      </c>
      <c r="B8" s="3">
        <v>0.6</v>
      </c>
      <c r="C8" s="3">
        <v>0.37</v>
      </c>
      <c r="D8" s="3">
        <v>0.02</v>
      </c>
      <c r="E8" s="6">
        <f>B8-C8</f>
        <v>0.22999999999999998</v>
      </c>
      <c r="F8" s="6">
        <f t="shared" si="0"/>
        <v>0.24199999999999999</v>
      </c>
      <c r="G8" t="str">
        <f t="shared" si="1"/>
        <v>1</v>
      </c>
      <c r="H8" t="str">
        <f t="shared" si="2"/>
        <v>1</v>
      </c>
      <c r="I8" t="str">
        <f t="shared" si="3"/>
        <v>TRUMP LIKELY</v>
      </c>
    </row>
    <row r="9" spans="1:9" ht="18">
      <c r="A9" s="2" t="s">
        <v>17</v>
      </c>
      <c r="B9" s="3">
        <v>0.59</v>
      </c>
      <c r="C9" s="3">
        <v>0.38</v>
      </c>
      <c r="D9" s="3">
        <v>0.03</v>
      </c>
      <c r="E9" s="6">
        <f>B9-C9</f>
        <v>0.20999999999999996</v>
      </c>
      <c r="F9" s="6">
        <f t="shared" si="0"/>
        <v>0.22769999999999996</v>
      </c>
      <c r="G9" t="str">
        <f t="shared" si="1"/>
        <v>1</v>
      </c>
      <c r="H9" t="str">
        <f t="shared" si="2"/>
        <v>1</v>
      </c>
      <c r="I9" t="str">
        <f t="shared" si="3"/>
        <v>TRUMP LIKELY</v>
      </c>
    </row>
    <row r="10" spans="1:9" ht="18">
      <c r="A10" s="2" t="s">
        <v>1</v>
      </c>
      <c r="B10" s="3">
        <v>0.59</v>
      </c>
      <c r="C10" s="3">
        <v>0.39</v>
      </c>
      <c r="D10" s="3">
        <v>0.02</v>
      </c>
      <c r="E10" s="6">
        <f>B10-C10</f>
        <v>0.19999999999999996</v>
      </c>
      <c r="F10" s="6">
        <f t="shared" si="0"/>
        <v>0.21179999999999996</v>
      </c>
      <c r="G10" t="str">
        <f t="shared" si="1"/>
        <v>1</v>
      </c>
      <c r="H10" t="str">
        <f t="shared" si="2"/>
        <v>1</v>
      </c>
      <c r="I10" t="str">
        <f t="shared" si="3"/>
        <v>TRUMP LIKELY</v>
      </c>
    </row>
    <row r="11" spans="1:9" ht="18">
      <c r="A11" s="2" t="s">
        <v>42</v>
      </c>
      <c r="B11" s="3">
        <v>0.56999999999999995</v>
      </c>
      <c r="C11" s="3">
        <v>0.4</v>
      </c>
      <c r="D11" s="3">
        <v>0.02</v>
      </c>
      <c r="E11" s="6">
        <f>B11-C11</f>
        <v>0.16999999999999993</v>
      </c>
      <c r="F11" s="6">
        <f t="shared" si="0"/>
        <v>0.18139999999999992</v>
      </c>
      <c r="G11" t="str">
        <f t="shared" si="1"/>
        <v>1</v>
      </c>
      <c r="H11" t="str">
        <f t="shared" si="2"/>
        <v>1</v>
      </c>
      <c r="I11" t="str">
        <f t="shared" si="3"/>
        <v>TRUMP LIKELY</v>
      </c>
    </row>
    <row r="12" spans="1:9" ht="18">
      <c r="A12" s="2" t="s">
        <v>27</v>
      </c>
      <c r="B12" s="3">
        <v>0.56000000000000005</v>
      </c>
      <c r="C12" s="3">
        <v>0.41</v>
      </c>
      <c r="D12" s="3">
        <v>0.03</v>
      </c>
      <c r="E12" s="6">
        <f>B12-C12</f>
        <v>0.15000000000000008</v>
      </c>
      <c r="F12" s="6">
        <f t="shared" si="0"/>
        <v>0.16680000000000009</v>
      </c>
      <c r="G12" t="str">
        <f t="shared" si="1"/>
        <v>1</v>
      </c>
      <c r="H12" t="str">
        <f t="shared" si="2"/>
        <v>1</v>
      </c>
      <c r="I12" t="str">
        <f t="shared" si="3"/>
        <v>TRUMP LIKELY</v>
      </c>
    </row>
    <row r="13" spans="1:9" ht="18">
      <c r="A13" s="2" t="s">
        <v>18</v>
      </c>
      <c r="B13" s="3">
        <v>0.55000000000000004</v>
      </c>
      <c r="C13" s="3">
        <v>0.43</v>
      </c>
      <c r="D13" s="3">
        <v>0.02</v>
      </c>
      <c r="E13" s="6">
        <f>B13-C13</f>
        <v>0.12000000000000005</v>
      </c>
      <c r="F13" s="6">
        <f t="shared" si="0"/>
        <v>0.13100000000000006</v>
      </c>
      <c r="G13" t="str">
        <f t="shared" si="1"/>
        <v>1</v>
      </c>
      <c r="H13" t="str">
        <f t="shared" si="2"/>
        <v>1</v>
      </c>
      <c r="I13" t="str">
        <f t="shared" si="3"/>
        <v>TRUMP LIKELY</v>
      </c>
    </row>
    <row r="14" spans="1:9" ht="18">
      <c r="A14" s="2" t="s">
        <v>25</v>
      </c>
      <c r="B14" s="3">
        <v>0.55000000000000004</v>
      </c>
      <c r="C14" s="3">
        <v>0.43</v>
      </c>
      <c r="D14" s="3">
        <v>0.02</v>
      </c>
      <c r="E14" s="6">
        <f>B14-C14</f>
        <v>0.12000000000000005</v>
      </c>
      <c r="F14" s="6">
        <f t="shared" si="0"/>
        <v>0.13100000000000006</v>
      </c>
      <c r="G14" t="str">
        <f t="shared" si="1"/>
        <v>1</v>
      </c>
      <c r="H14" t="str">
        <f t="shared" si="2"/>
        <v>1</v>
      </c>
      <c r="I14" t="str">
        <f t="shared" si="3"/>
        <v>TRUMP LIKELY</v>
      </c>
    </row>
    <row r="15" spans="1:9" ht="18">
      <c r="A15" s="2" t="s">
        <v>24</v>
      </c>
      <c r="B15" s="3">
        <v>0.55000000000000004</v>
      </c>
      <c r="C15" s="3">
        <v>0.44</v>
      </c>
      <c r="D15" s="3">
        <v>0.02</v>
      </c>
      <c r="E15" s="6">
        <f>B15-C15</f>
        <v>0.11000000000000004</v>
      </c>
      <c r="F15" s="6">
        <f t="shared" si="0"/>
        <v>0.12100000000000004</v>
      </c>
      <c r="G15" t="str">
        <f t="shared" si="1"/>
        <v>1</v>
      </c>
      <c r="H15" t="str">
        <f t="shared" si="2"/>
        <v>1</v>
      </c>
      <c r="I15" t="str">
        <f t="shared" si="3"/>
        <v>TRUMP LIKELY</v>
      </c>
    </row>
    <row r="16" spans="1:9" ht="18">
      <c r="A16" s="2" t="s">
        <v>14</v>
      </c>
      <c r="B16" s="3">
        <v>0.53</v>
      </c>
      <c r="C16" s="3">
        <v>0.44</v>
      </c>
      <c r="D16" s="3">
        <v>0.03</v>
      </c>
      <c r="E16" s="6">
        <f>B16-C16</f>
        <v>9.0000000000000024E-2</v>
      </c>
      <c r="F16" s="6">
        <f t="shared" si="0"/>
        <v>0.10590000000000002</v>
      </c>
      <c r="G16" t="str">
        <f t="shared" si="1"/>
        <v>1</v>
      </c>
      <c r="H16" t="str">
        <f t="shared" si="2"/>
        <v>1</v>
      </c>
      <c r="I16" t="str">
        <f t="shared" si="3"/>
        <v>TRUMP LIKELY</v>
      </c>
    </row>
    <row r="17" spans="1:9" ht="18">
      <c r="A17" s="2" t="s">
        <v>16</v>
      </c>
      <c r="B17" s="3">
        <v>0.52</v>
      </c>
      <c r="C17" s="3">
        <v>0.46</v>
      </c>
      <c r="D17" s="3">
        <v>0.02</v>
      </c>
      <c r="E17" s="6">
        <f>B17-C17</f>
        <v>0.06</v>
      </c>
      <c r="F17" s="6">
        <f t="shared" si="0"/>
        <v>7.0400000000000004E-2</v>
      </c>
      <c r="G17" t="str">
        <f t="shared" si="1"/>
        <v>1</v>
      </c>
      <c r="H17" t="str">
        <f t="shared" si="2"/>
        <v>1</v>
      </c>
      <c r="I17" t="str">
        <f t="shared" si="3"/>
        <v>TRUMP LIKELY</v>
      </c>
    </row>
    <row r="18" spans="1:9" ht="18">
      <c r="A18" s="2" t="s">
        <v>40</v>
      </c>
      <c r="B18" s="3">
        <v>0.51</v>
      </c>
      <c r="C18" s="3">
        <v>0.47</v>
      </c>
      <c r="D18" s="3">
        <v>0.02</v>
      </c>
      <c r="E18" s="6">
        <f>B18-C18</f>
        <v>4.0000000000000036E-2</v>
      </c>
      <c r="F18" s="6">
        <f t="shared" si="0"/>
        <v>5.0200000000000036E-2</v>
      </c>
      <c r="G18" t="str">
        <f t="shared" si="1"/>
        <v>1</v>
      </c>
      <c r="H18" t="str">
        <f t="shared" si="2"/>
        <v>0</v>
      </c>
      <c r="I18" t="str">
        <f t="shared" si="3"/>
        <v>TRUMP LEAN</v>
      </c>
    </row>
    <row r="19" spans="1:9" ht="18">
      <c r="A19" s="2" t="s">
        <v>44</v>
      </c>
      <c r="B19" s="3">
        <v>0.5</v>
      </c>
      <c r="C19" s="3">
        <v>0.47</v>
      </c>
      <c r="D19" s="3">
        <v>0.03</v>
      </c>
      <c r="E19" s="6">
        <f>B19-C19</f>
        <v>3.0000000000000027E-2</v>
      </c>
      <c r="F19" s="6">
        <f t="shared" si="0"/>
        <v>4.5000000000000026E-2</v>
      </c>
      <c r="G19" t="str">
        <f t="shared" si="1"/>
        <v>1</v>
      </c>
      <c r="H19" t="str">
        <f t="shared" si="2"/>
        <v>0</v>
      </c>
      <c r="I19" t="str">
        <f t="shared" si="3"/>
        <v>TRUMP LEAN</v>
      </c>
    </row>
    <row r="20" spans="1:9" ht="18">
      <c r="A20" s="2" t="s">
        <v>26</v>
      </c>
      <c r="B20" s="3">
        <v>0.5</v>
      </c>
      <c r="C20" s="3">
        <v>0.49</v>
      </c>
      <c r="D20" s="3">
        <v>0.02</v>
      </c>
      <c r="E20" s="6">
        <f>B20-C20</f>
        <v>1.0000000000000009E-2</v>
      </c>
      <c r="F20" s="6">
        <f t="shared" si="0"/>
        <v>2.0000000000000011E-2</v>
      </c>
      <c r="G20" t="str">
        <f t="shared" si="1"/>
        <v>0</v>
      </c>
      <c r="H20" t="str">
        <f t="shared" si="2"/>
        <v>0</v>
      </c>
      <c r="I20" t="str">
        <f t="shared" si="3"/>
        <v>TOSS UP</v>
      </c>
    </row>
    <row r="21" spans="1:9" ht="18">
      <c r="A21" s="2" t="s">
        <v>35</v>
      </c>
      <c r="B21" s="3">
        <v>0.49</v>
      </c>
      <c r="C21" s="3">
        <v>0.48</v>
      </c>
      <c r="D21" s="3">
        <v>0.03</v>
      </c>
      <c r="E21" s="6">
        <f>B21-C21</f>
        <v>1.0000000000000009E-2</v>
      </c>
      <c r="F21" s="6">
        <f t="shared" si="0"/>
        <v>2.4700000000000007E-2</v>
      </c>
      <c r="G21" t="str">
        <f t="shared" si="1"/>
        <v>0</v>
      </c>
      <c r="H21" t="str">
        <f t="shared" si="2"/>
        <v>0</v>
      </c>
      <c r="I21" t="str">
        <f t="shared" si="3"/>
        <v>TOSS UP</v>
      </c>
    </row>
    <row r="22" spans="1:9" ht="18">
      <c r="A22" s="2" t="s">
        <v>43</v>
      </c>
      <c r="B22" s="3">
        <v>0.49</v>
      </c>
      <c r="C22" s="3">
        <v>0.48</v>
      </c>
      <c r="D22" s="3">
        <v>0.03</v>
      </c>
      <c r="E22" s="6">
        <f>B22-C22</f>
        <v>1.0000000000000009E-2</v>
      </c>
      <c r="F22" s="6">
        <f t="shared" si="0"/>
        <v>2.4700000000000007E-2</v>
      </c>
      <c r="G22" t="str">
        <f t="shared" si="1"/>
        <v>0</v>
      </c>
      <c r="H22" t="str">
        <f t="shared" si="2"/>
        <v>0</v>
      </c>
      <c r="I22" t="str">
        <f t="shared" si="3"/>
        <v>TOSS UP</v>
      </c>
    </row>
    <row r="23" spans="1:9" ht="18">
      <c r="A23" s="2" t="s">
        <v>2</v>
      </c>
      <c r="B23" s="3">
        <v>0.48</v>
      </c>
      <c r="C23" s="3">
        <v>0.5</v>
      </c>
      <c r="D23" s="3">
        <v>0.02</v>
      </c>
      <c r="E23" s="6">
        <f>B23-C23</f>
        <v>-2.0000000000000018E-2</v>
      </c>
      <c r="F23" s="6">
        <f t="shared" si="0"/>
        <v>-1.0400000000000019E-2</v>
      </c>
      <c r="G23" t="str">
        <f t="shared" si="1"/>
        <v>0</v>
      </c>
      <c r="H23" t="str">
        <f t="shared" si="2"/>
        <v>0</v>
      </c>
      <c r="I23" t="str">
        <f t="shared" si="3"/>
        <v>TOSS UP</v>
      </c>
    </row>
    <row r="24" spans="1:9" ht="18">
      <c r="A24" s="2" t="s">
        <v>15</v>
      </c>
      <c r="B24" s="3">
        <v>0.47</v>
      </c>
      <c r="C24" s="3">
        <v>0.51</v>
      </c>
      <c r="D24" s="3">
        <v>0.02</v>
      </c>
      <c r="E24" s="6">
        <f>B24-C24</f>
        <v>-4.0000000000000036E-2</v>
      </c>
      <c r="F24" s="6">
        <f t="shared" si="0"/>
        <v>-3.0600000000000037E-2</v>
      </c>
      <c r="G24" t="str">
        <f t="shared" si="1"/>
        <v>-1</v>
      </c>
      <c r="H24" t="str">
        <f t="shared" si="2"/>
        <v>0</v>
      </c>
      <c r="I24" t="str">
        <f t="shared" si="3"/>
        <v>BIDEN LEAN</v>
      </c>
    </row>
    <row r="25" spans="1:9" ht="18">
      <c r="A25" s="2" t="s">
        <v>9</v>
      </c>
      <c r="B25" s="3">
        <v>0.46</v>
      </c>
      <c r="C25" s="3">
        <v>0.51</v>
      </c>
      <c r="D25" s="3">
        <v>0.02</v>
      </c>
      <c r="E25" s="6">
        <f>B25-C25</f>
        <v>-4.9999999999999989E-2</v>
      </c>
      <c r="F25" s="6">
        <f t="shared" si="0"/>
        <v>-4.0799999999999989E-2</v>
      </c>
      <c r="G25" t="str">
        <f t="shared" si="1"/>
        <v>-1</v>
      </c>
      <c r="H25" t="str">
        <f t="shared" si="2"/>
        <v>0</v>
      </c>
      <c r="I25" t="str">
        <f t="shared" si="3"/>
        <v>BIDEN LEAN</v>
      </c>
    </row>
    <row r="26" spans="1:9" ht="18">
      <c r="A26" s="2" t="s">
        <v>10</v>
      </c>
      <c r="B26" s="3">
        <v>0.46</v>
      </c>
      <c r="C26" s="3">
        <v>0.51</v>
      </c>
      <c r="D26" s="3">
        <v>0.03</v>
      </c>
      <c r="E26" s="6">
        <f>B26-C26</f>
        <v>-4.9999999999999989E-2</v>
      </c>
      <c r="F26" s="6">
        <f t="shared" si="0"/>
        <v>-3.6199999999999989E-2</v>
      </c>
      <c r="G26" t="str">
        <f t="shared" si="1"/>
        <v>-1</v>
      </c>
      <c r="H26" t="str">
        <f t="shared" si="2"/>
        <v>0</v>
      </c>
      <c r="I26" t="str">
        <f t="shared" si="3"/>
        <v>BIDEN LEAN</v>
      </c>
    </row>
    <row r="27" spans="1:9" ht="18">
      <c r="A27" s="2" t="s">
        <v>31</v>
      </c>
      <c r="B27" s="3">
        <v>0.46</v>
      </c>
      <c r="C27" s="3">
        <v>0.51</v>
      </c>
      <c r="D27" s="3">
        <v>0.03</v>
      </c>
      <c r="E27" s="6">
        <f>B27-C27</f>
        <v>-4.9999999999999989E-2</v>
      </c>
      <c r="F27" s="6">
        <f t="shared" si="0"/>
        <v>-3.6199999999999989E-2</v>
      </c>
      <c r="G27" t="str">
        <f t="shared" si="1"/>
        <v>-1</v>
      </c>
      <c r="H27" t="str">
        <f t="shared" si="2"/>
        <v>0</v>
      </c>
      <c r="I27" t="str">
        <f t="shared" si="3"/>
        <v>BIDEN LEAN</v>
      </c>
    </row>
    <row r="28" spans="1:9" ht="18">
      <c r="A28" s="2" t="s">
        <v>33</v>
      </c>
      <c r="B28" s="3">
        <v>0.46</v>
      </c>
      <c r="C28" s="3">
        <v>0.52</v>
      </c>
      <c r="D28" s="3">
        <v>0.02</v>
      </c>
      <c r="E28" s="6">
        <f>B28-C28</f>
        <v>-0.06</v>
      </c>
      <c r="F28" s="6">
        <f t="shared" si="0"/>
        <v>-5.0799999999999998E-2</v>
      </c>
      <c r="G28" t="str">
        <f t="shared" si="1"/>
        <v>-1</v>
      </c>
      <c r="H28" t="str">
        <f t="shared" si="2"/>
        <v>0</v>
      </c>
      <c r="I28" t="str">
        <f t="shared" si="3"/>
        <v>BIDEN LEAN</v>
      </c>
    </row>
    <row r="29" spans="1:9" ht="18">
      <c r="A29" s="2" t="s">
        <v>49</v>
      </c>
      <c r="B29" s="3">
        <v>0.46</v>
      </c>
      <c r="C29" s="3">
        <v>0.53</v>
      </c>
      <c r="D29" s="3">
        <v>0.02</v>
      </c>
      <c r="E29" s="6">
        <f>B29-C29</f>
        <v>-7.0000000000000007E-2</v>
      </c>
      <c r="F29" s="6">
        <f t="shared" si="0"/>
        <v>-6.0800000000000007E-2</v>
      </c>
      <c r="G29" t="str">
        <f t="shared" si="1"/>
        <v>-1</v>
      </c>
      <c r="H29" t="str">
        <f t="shared" si="2"/>
        <v>-1</v>
      </c>
      <c r="I29" t="str">
        <f t="shared" si="3"/>
        <v>BIDEN LIKELY</v>
      </c>
    </row>
    <row r="30" spans="1:9" ht="18">
      <c r="A30" s="2" t="s">
        <v>3</v>
      </c>
      <c r="B30" s="3">
        <v>0.45</v>
      </c>
      <c r="C30" s="3">
        <v>0.53</v>
      </c>
      <c r="D30" s="3">
        <v>0.03</v>
      </c>
      <c r="E30" s="6">
        <f>B30-C30</f>
        <v>-8.0000000000000016E-2</v>
      </c>
      <c r="F30" s="6">
        <f t="shared" si="0"/>
        <v>-6.6500000000000017E-2</v>
      </c>
      <c r="G30" t="str">
        <f t="shared" si="1"/>
        <v>-1</v>
      </c>
      <c r="H30" t="str">
        <f t="shared" si="2"/>
        <v>-1</v>
      </c>
      <c r="I30" t="str">
        <f t="shared" si="3"/>
        <v>BIDEN LIKELY</v>
      </c>
    </row>
    <row r="31" spans="1:9" ht="18">
      <c r="A31" s="2" t="s">
        <v>38</v>
      </c>
      <c r="B31" s="3">
        <v>0.43</v>
      </c>
      <c r="C31" s="3">
        <v>0.54</v>
      </c>
      <c r="D31" s="3">
        <v>0.03</v>
      </c>
      <c r="E31" s="6">
        <f>B31-C31</f>
        <v>-0.11000000000000004</v>
      </c>
      <c r="F31" s="6">
        <f t="shared" si="0"/>
        <v>-9.7100000000000047E-2</v>
      </c>
      <c r="G31" t="str">
        <f t="shared" si="1"/>
        <v>-1</v>
      </c>
      <c r="H31" t="str">
        <f t="shared" si="2"/>
        <v>-1</v>
      </c>
      <c r="I31" t="str">
        <f t="shared" si="3"/>
        <v>BIDEN LIKELY</v>
      </c>
    </row>
    <row r="32" spans="1:9" ht="18">
      <c r="A32" s="2" t="s">
        <v>22</v>
      </c>
      <c r="B32" s="3">
        <v>0.43</v>
      </c>
      <c r="C32" s="3">
        <v>0.55000000000000004</v>
      </c>
      <c r="D32" s="3">
        <v>0.02</v>
      </c>
      <c r="E32" s="6">
        <f>B32-C32</f>
        <v>-0.12000000000000005</v>
      </c>
      <c r="F32" s="6">
        <f t="shared" si="0"/>
        <v>-0.11140000000000005</v>
      </c>
      <c r="G32" t="str">
        <f t="shared" si="1"/>
        <v>-1</v>
      </c>
      <c r="H32" t="str">
        <f t="shared" si="2"/>
        <v>-1</v>
      </c>
      <c r="I32" t="str">
        <f t="shared" si="3"/>
        <v>BIDEN LIKELY</v>
      </c>
    </row>
    <row r="33" spans="1:9" ht="18">
      <c r="A33" s="2" t="s">
        <v>23</v>
      </c>
      <c r="B33" s="3">
        <v>0.41</v>
      </c>
      <c r="C33" s="3">
        <v>0.56999999999999995</v>
      </c>
      <c r="D33" s="3">
        <v>0.02</v>
      </c>
      <c r="E33" s="6">
        <f>B33-C33</f>
        <v>-0.15999999999999998</v>
      </c>
      <c r="F33" s="6">
        <f t="shared" si="0"/>
        <v>-0.15179999999999999</v>
      </c>
      <c r="G33" t="str">
        <f t="shared" si="1"/>
        <v>-1</v>
      </c>
      <c r="H33" t="str">
        <f t="shared" si="2"/>
        <v>-1</v>
      </c>
      <c r="I33" t="str">
        <f t="shared" si="3"/>
        <v>BIDEN LIKELY</v>
      </c>
    </row>
    <row r="34" spans="1:9" ht="18">
      <c r="A34" s="2" t="s">
        <v>46</v>
      </c>
      <c r="B34" s="3">
        <v>0.41</v>
      </c>
      <c r="C34" s="3">
        <v>0.56999999999999995</v>
      </c>
      <c r="D34" s="3">
        <v>0.03</v>
      </c>
      <c r="E34" s="6">
        <f>B34-C34</f>
        <v>-0.15999999999999998</v>
      </c>
      <c r="F34" s="6">
        <f t="shared" si="0"/>
        <v>-0.14769999999999997</v>
      </c>
      <c r="G34" t="str">
        <f t="shared" si="1"/>
        <v>-1</v>
      </c>
      <c r="H34" t="str">
        <f t="shared" si="2"/>
        <v>-1</v>
      </c>
      <c r="I34" t="str">
        <f t="shared" si="3"/>
        <v>BIDEN LIKELY</v>
      </c>
    </row>
    <row r="35" spans="1:9" ht="18">
      <c r="A35" s="2" t="s">
        <v>28</v>
      </c>
      <c r="B35" s="3">
        <v>0.4</v>
      </c>
      <c r="C35" s="3">
        <v>0.56000000000000005</v>
      </c>
      <c r="D35" s="3">
        <v>0.03</v>
      </c>
      <c r="E35" s="6">
        <f>B35-C35</f>
        <v>-0.16000000000000003</v>
      </c>
      <c r="F35" s="6">
        <f t="shared" si="0"/>
        <v>-0.14800000000000002</v>
      </c>
      <c r="G35" t="str">
        <f t="shared" si="1"/>
        <v>-1</v>
      </c>
      <c r="H35" t="str">
        <f t="shared" si="2"/>
        <v>-1</v>
      </c>
      <c r="I35" t="str">
        <f t="shared" si="3"/>
        <v>BIDEN LIKELY</v>
      </c>
    </row>
    <row r="36" spans="1:9" ht="18">
      <c r="A36" s="2" t="s">
        <v>6</v>
      </c>
      <c r="B36" s="3">
        <v>0.4</v>
      </c>
      <c r="C36" s="3">
        <v>0.56999999999999995</v>
      </c>
      <c r="D36" s="3">
        <v>0.03</v>
      </c>
      <c r="E36" s="6">
        <f>B36-C36</f>
        <v>-0.16999999999999993</v>
      </c>
      <c r="F36" s="6">
        <f t="shared" si="0"/>
        <v>-0.15799999999999992</v>
      </c>
      <c r="G36" t="str">
        <f t="shared" si="1"/>
        <v>-1</v>
      </c>
      <c r="H36" t="str">
        <f t="shared" si="2"/>
        <v>-1</v>
      </c>
      <c r="I36" t="str">
        <f t="shared" si="3"/>
        <v>BIDEN LIKELY</v>
      </c>
    </row>
    <row r="37" spans="1:9" ht="18">
      <c r="A37" s="2" t="s">
        <v>19</v>
      </c>
      <c r="B37" s="3">
        <v>0.4</v>
      </c>
      <c r="C37" s="3">
        <v>0.57999999999999996</v>
      </c>
      <c r="D37" s="3">
        <v>0.02</v>
      </c>
      <c r="E37" s="6">
        <f>B37-C37</f>
        <v>-0.17999999999999994</v>
      </c>
      <c r="F37" s="6">
        <f t="shared" si="0"/>
        <v>-0.17199999999999993</v>
      </c>
      <c r="G37" t="str">
        <f t="shared" si="1"/>
        <v>-1</v>
      </c>
      <c r="H37" t="str">
        <f t="shared" si="2"/>
        <v>-1</v>
      </c>
      <c r="I37" t="str">
        <f t="shared" si="3"/>
        <v>BIDEN LIKELY</v>
      </c>
    </row>
    <row r="38" spans="1:9" ht="18">
      <c r="A38" s="2" t="s">
        <v>29</v>
      </c>
      <c r="B38" s="3">
        <v>0.38</v>
      </c>
      <c r="C38" s="3">
        <v>0.57999999999999996</v>
      </c>
      <c r="D38" s="3">
        <v>0.04</v>
      </c>
      <c r="E38" s="6">
        <f>B38-C38</f>
        <v>-0.19999999999999996</v>
      </c>
      <c r="F38" s="6">
        <f t="shared" si="0"/>
        <v>-0.18479999999999996</v>
      </c>
      <c r="G38" t="str">
        <f t="shared" si="1"/>
        <v>-1</v>
      </c>
      <c r="H38" t="str">
        <f t="shared" si="2"/>
        <v>-1</v>
      </c>
      <c r="I38" t="str">
        <f t="shared" si="3"/>
        <v>BIDEN LIKELY</v>
      </c>
    </row>
    <row r="39" spans="1:9" ht="18">
      <c r="A39" s="2" t="s">
        <v>8</v>
      </c>
      <c r="B39" s="3">
        <v>0.37</v>
      </c>
      <c r="C39" s="3">
        <v>0.61</v>
      </c>
      <c r="D39" s="3">
        <v>0.02</v>
      </c>
      <c r="E39" s="6">
        <f>B39-C39</f>
        <v>-0.24</v>
      </c>
      <c r="F39" s="6">
        <f t="shared" si="0"/>
        <v>-0.2326</v>
      </c>
      <c r="G39" t="str">
        <f t="shared" si="1"/>
        <v>-1</v>
      </c>
      <c r="H39" t="str">
        <f t="shared" si="2"/>
        <v>-1</v>
      </c>
      <c r="I39" t="str">
        <f t="shared" si="3"/>
        <v>BIDEN LIKELY</v>
      </c>
    </row>
    <row r="40" spans="1:9" ht="18">
      <c r="A40" s="2" t="s">
        <v>37</v>
      </c>
      <c r="B40" s="3">
        <v>0.37</v>
      </c>
      <c r="C40" s="3">
        <v>0.61</v>
      </c>
      <c r="D40" s="3">
        <v>0.03</v>
      </c>
      <c r="E40" s="6">
        <f>B40-C40</f>
        <v>-0.24</v>
      </c>
      <c r="F40" s="6">
        <f t="shared" si="0"/>
        <v>-0.22889999999999999</v>
      </c>
      <c r="G40" t="str">
        <f t="shared" si="1"/>
        <v>-1</v>
      </c>
      <c r="H40" t="str">
        <f t="shared" si="2"/>
        <v>-1</v>
      </c>
      <c r="I40" t="str">
        <f t="shared" si="3"/>
        <v>BIDEN LIKELY</v>
      </c>
    </row>
    <row r="41" spans="1:9" ht="18">
      <c r="A41" s="2" t="s">
        <v>13</v>
      </c>
      <c r="B41" s="3">
        <v>0.36</v>
      </c>
      <c r="C41" s="3">
        <v>0.61</v>
      </c>
      <c r="D41" s="3">
        <v>0.03</v>
      </c>
      <c r="E41" s="6">
        <f>B41-C41</f>
        <v>-0.25</v>
      </c>
      <c r="F41" s="6">
        <f t="shared" si="0"/>
        <v>-0.2392</v>
      </c>
      <c r="G41" t="str">
        <f t="shared" si="1"/>
        <v>-1</v>
      </c>
      <c r="H41" t="str">
        <f t="shared" si="2"/>
        <v>-1</v>
      </c>
      <c r="I41" t="str">
        <f t="shared" si="3"/>
        <v>BIDEN LIKELY</v>
      </c>
    </row>
    <row r="42" spans="1:9" ht="18">
      <c r="A42" s="2" t="s">
        <v>7</v>
      </c>
      <c r="B42" s="3">
        <v>0.36</v>
      </c>
      <c r="C42" s="3">
        <v>0.62</v>
      </c>
      <c r="D42" s="3">
        <v>0.02</v>
      </c>
      <c r="E42" s="6">
        <f>B42-C42</f>
        <v>-0.26</v>
      </c>
      <c r="F42" s="6">
        <f t="shared" si="0"/>
        <v>-0.25280000000000002</v>
      </c>
      <c r="G42" t="str">
        <f t="shared" si="1"/>
        <v>-1</v>
      </c>
      <c r="H42" t="str">
        <f t="shared" si="2"/>
        <v>-1</v>
      </c>
      <c r="I42" t="str">
        <f t="shared" si="3"/>
        <v>BIDEN LIKELY</v>
      </c>
    </row>
    <row r="43" spans="1:9" ht="18">
      <c r="A43" s="2" t="s">
        <v>30</v>
      </c>
      <c r="B43" s="3">
        <v>0.35</v>
      </c>
      <c r="C43" s="3">
        <v>0.62</v>
      </c>
      <c r="D43" s="3">
        <v>0.03</v>
      </c>
      <c r="E43" s="6">
        <f>B43-C43</f>
        <v>-0.27</v>
      </c>
      <c r="F43" s="6">
        <f t="shared" si="0"/>
        <v>-0.25950000000000001</v>
      </c>
      <c r="G43" t="str">
        <f t="shared" si="1"/>
        <v>-1</v>
      </c>
      <c r="H43" t="str">
        <f t="shared" si="2"/>
        <v>-1</v>
      </c>
      <c r="I43" t="str">
        <f t="shared" si="3"/>
        <v>BIDEN LIKELY</v>
      </c>
    </row>
    <row r="44" spans="1:9" ht="18">
      <c r="A44" s="2" t="s">
        <v>47</v>
      </c>
      <c r="B44" s="3">
        <v>0.35</v>
      </c>
      <c r="C44" s="3">
        <v>0.62</v>
      </c>
      <c r="D44" s="3">
        <v>0.03</v>
      </c>
      <c r="E44" s="6">
        <f>B44-C44</f>
        <v>-0.27</v>
      </c>
      <c r="F44" s="6">
        <f t="shared" si="0"/>
        <v>-0.25950000000000001</v>
      </c>
      <c r="G44" t="str">
        <f t="shared" si="1"/>
        <v>-1</v>
      </c>
      <c r="H44" t="str">
        <f t="shared" si="2"/>
        <v>-1</v>
      </c>
      <c r="I44" t="str">
        <f t="shared" si="3"/>
        <v>BIDEN LIKELY</v>
      </c>
    </row>
    <row r="45" spans="1:9" ht="18">
      <c r="A45" s="2" t="s">
        <v>39</v>
      </c>
      <c r="B45" s="3">
        <v>0.35</v>
      </c>
      <c r="C45" s="3">
        <v>0.63</v>
      </c>
      <c r="D45" s="3">
        <v>0.02</v>
      </c>
      <c r="E45" s="6">
        <f>B45-C45</f>
        <v>-0.28000000000000003</v>
      </c>
      <c r="F45" s="6">
        <f t="shared" si="0"/>
        <v>-0.27300000000000002</v>
      </c>
      <c r="G45" t="str">
        <f t="shared" si="1"/>
        <v>-1</v>
      </c>
      <c r="H45" t="str">
        <f t="shared" si="2"/>
        <v>-1</v>
      </c>
      <c r="I45" t="str">
        <f t="shared" si="3"/>
        <v>BIDEN LIKELY</v>
      </c>
    </row>
    <row r="46" spans="1:9" ht="18">
      <c r="A46" s="2" t="s">
        <v>32</v>
      </c>
      <c r="B46" s="3">
        <v>0.33</v>
      </c>
      <c r="C46" s="3">
        <v>0.64</v>
      </c>
      <c r="D46" s="3">
        <v>0.03</v>
      </c>
      <c r="E46" s="6">
        <f>B46-C46</f>
        <v>-0.31</v>
      </c>
      <c r="F46" s="6">
        <f t="shared" si="0"/>
        <v>-0.30009999999999998</v>
      </c>
      <c r="G46" t="str">
        <f t="shared" si="1"/>
        <v>-1</v>
      </c>
      <c r="H46" t="str">
        <f t="shared" si="2"/>
        <v>-1</v>
      </c>
      <c r="I46" t="str">
        <f t="shared" si="3"/>
        <v>BIDEN LIKELY</v>
      </c>
    </row>
    <row r="47" spans="1:9" ht="18">
      <c r="A47" s="2" t="s">
        <v>5</v>
      </c>
      <c r="B47" s="3">
        <v>0.28999999999999998</v>
      </c>
      <c r="C47" s="3">
        <v>0.68</v>
      </c>
      <c r="D47" s="3">
        <v>0.03</v>
      </c>
      <c r="E47" s="6">
        <f>B47-C47</f>
        <v>-0.39000000000000007</v>
      </c>
      <c r="F47" s="6">
        <f t="shared" si="0"/>
        <v>-0.38130000000000008</v>
      </c>
      <c r="G47" t="str">
        <f t="shared" si="1"/>
        <v>-1</v>
      </c>
      <c r="H47" t="str">
        <f t="shared" si="2"/>
        <v>-1</v>
      </c>
      <c r="I47" t="str">
        <f t="shared" si="3"/>
        <v>BIDEN LIKELY</v>
      </c>
    </row>
    <row r="48" spans="1:9" ht="18">
      <c r="A48" s="2" t="s">
        <v>11</v>
      </c>
      <c r="B48" s="3">
        <v>0.28999999999999998</v>
      </c>
      <c r="C48" s="3">
        <v>0.68</v>
      </c>
      <c r="D48" s="3">
        <v>0.03</v>
      </c>
      <c r="E48" s="6">
        <f>B48-C48</f>
        <v>-0.39000000000000007</v>
      </c>
      <c r="F48" s="6">
        <f t="shared" si="0"/>
        <v>-0.38130000000000008</v>
      </c>
      <c r="G48" t="str">
        <f t="shared" si="1"/>
        <v>-1</v>
      </c>
      <c r="H48" t="str">
        <f t="shared" si="2"/>
        <v>-1</v>
      </c>
      <c r="I48" t="str">
        <f t="shared" si="3"/>
        <v>BIDEN LIKELY</v>
      </c>
    </row>
    <row r="49" spans="1:155" ht="18">
      <c r="A49" s="2" t="s">
        <v>20</v>
      </c>
      <c r="B49" s="3">
        <v>0.28999999999999998</v>
      </c>
      <c r="C49" s="3">
        <v>0.69</v>
      </c>
      <c r="D49" s="3">
        <v>0.02</v>
      </c>
      <c r="E49" s="6">
        <f>B49-C49</f>
        <v>-0.39999999999999997</v>
      </c>
      <c r="F49" s="6">
        <f t="shared" si="0"/>
        <v>-0.39419999999999999</v>
      </c>
      <c r="G49" t="str">
        <f t="shared" si="1"/>
        <v>-1</v>
      </c>
      <c r="H49" t="str">
        <f t="shared" si="2"/>
        <v>-1</v>
      </c>
      <c r="I49" t="str">
        <f t="shared" si="3"/>
        <v>BIDEN LIKELY</v>
      </c>
    </row>
    <row r="50" spans="1:155" ht="18">
      <c r="A50" s="2" t="s">
        <v>21</v>
      </c>
      <c r="B50" s="3">
        <v>0.27</v>
      </c>
      <c r="C50" s="3">
        <v>0.71</v>
      </c>
      <c r="D50" s="3">
        <v>0.02</v>
      </c>
      <c r="E50" s="6">
        <f>B50-C50</f>
        <v>-0.43999999999999995</v>
      </c>
      <c r="F50" s="6">
        <f t="shared" si="0"/>
        <v>-0.43459999999999993</v>
      </c>
      <c r="G50" t="str">
        <f t="shared" si="1"/>
        <v>-1</v>
      </c>
      <c r="H50" t="str">
        <f t="shared" si="2"/>
        <v>-1</v>
      </c>
      <c r="I50" t="str">
        <f t="shared" si="3"/>
        <v>BIDEN LIKELY</v>
      </c>
    </row>
    <row r="51" spans="1:155" ht="18">
      <c r="A51" s="2" t="s">
        <v>45</v>
      </c>
      <c r="B51" s="3">
        <v>0.23</v>
      </c>
      <c r="C51" s="3">
        <v>0.75</v>
      </c>
      <c r="D51" s="3">
        <v>0.02</v>
      </c>
      <c r="E51" s="6">
        <f>B51-C51</f>
        <v>-0.52</v>
      </c>
      <c r="F51" s="6">
        <f t="shared" si="0"/>
        <v>-0.51539999999999997</v>
      </c>
      <c r="G51" t="str">
        <f t="shared" si="1"/>
        <v>-1</v>
      </c>
      <c r="H51" t="str">
        <f t="shared" si="2"/>
        <v>-1</v>
      </c>
      <c r="I51" t="str">
        <f t="shared" si="3"/>
        <v>BIDEN LIKELY</v>
      </c>
    </row>
    <row r="52" spans="1:155" ht="18">
      <c r="A52" s="1"/>
      <c r="F52" s="4"/>
      <c r="G52" s="5"/>
      <c r="H52" s="5"/>
      <c r="I52" s="5"/>
      <c r="J52" s="4"/>
      <c r="K52" s="5"/>
      <c r="L52" s="5"/>
      <c r="M52" s="4"/>
      <c r="N52" s="5"/>
      <c r="O52" s="4"/>
      <c r="P52" s="5"/>
      <c r="Q52" s="5"/>
      <c r="R52" s="5"/>
      <c r="S52" s="4"/>
      <c r="T52" s="5"/>
      <c r="U52" s="5"/>
      <c r="V52" s="4"/>
      <c r="W52" s="5"/>
      <c r="X52" s="5"/>
      <c r="Y52" s="4"/>
      <c r="Z52" s="5"/>
      <c r="AA52" s="5"/>
      <c r="AB52" s="4"/>
      <c r="AC52" s="5"/>
      <c r="AD52" s="5"/>
      <c r="AE52" s="4"/>
      <c r="AF52" s="5"/>
      <c r="AG52" s="5"/>
      <c r="AH52" s="4"/>
      <c r="AI52" s="5"/>
      <c r="AJ52" s="5"/>
      <c r="AK52" s="4"/>
      <c r="AL52" s="5"/>
      <c r="AM52" s="4"/>
      <c r="AN52" s="5"/>
      <c r="AO52" s="5"/>
      <c r="AP52" s="5"/>
      <c r="AQ52" s="4"/>
      <c r="AR52" s="5"/>
      <c r="AS52" s="4"/>
      <c r="AT52" s="5"/>
      <c r="AU52" s="5"/>
      <c r="AV52" s="5"/>
      <c r="AW52" s="4"/>
      <c r="AX52" s="5"/>
      <c r="AY52" s="4"/>
      <c r="AZ52" s="5"/>
      <c r="BA52" s="5"/>
      <c r="BB52" s="4"/>
      <c r="BC52" s="5"/>
      <c r="BD52" s="5"/>
      <c r="BE52" s="4"/>
      <c r="BF52" s="5"/>
      <c r="BG52" s="5"/>
      <c r="BH52" s="5"/>
      <c r="BI52" s="4"/>
      <c r="BJ52" s="5"/>
      <c r="BK52" s="5"/>
      <c r="BL52" s="4"/>
      <c r="BM52" s="5"/>
      <c r="BN52" s="5"/>
      <c r="BO52" s="4"/>
      <c r="BP52" s="5"/>
      <c r="BQ52" s="5"/>
      <c r="BR52" s="4"/>
      <c r="BS52" s="5"/>
      <c r="BT52" s="5"/>
      <c r="BU52" s="4"/>
      <c r="BV52" s="5"/>
      <c r="BW52" s="4"/>
      <c r="BX52" s="5"/>
      <c r="BY52" s="5"/>
      <c r="BZ52" s="4"/>
      <c r="CA52" s="5"/>
      <c r="CB52" s="5"/>
      <c r="CC52" s="4"/>
      <c r="CD52" s="5"/>
      <c r="CE52" s="5"/>
      <c r="CF52" s="4"/>
      <c r="CG52" s="5"/>
      <c r="CH52" s="5"/>
      <c r="CI52" s="5"/>
      <c r="CJ52" s="4"/>
      <c r="CK52" s="5"/>
      <c r="CL52" s="5"/>
      <c r="CM52" s="4"/>
      <c r="CN52" s="5"/>
      <c r="CO52" s="5"/>
      <c r="CP52" s="4"/>
      <c r="CQ52" s="5"/>
      <c r="CR52" s="5"/>
      <c r="CS52" s="4"/>
      <c r="CT52" s="5"/>
      <c r="CU52" s="5"/>
      <c r="CV52" s="4"/>
      <c r="CW52" s="5"/>
      <c r="CX52" s="5"/>
      <c r="CY52" s="4"/>
      <c r="CZ52" s="5"/>
      <c r="DA52" s="4"/>
      <c r="DB52" s="5"/>
      <c r="DC52" s="5"/>
      <c r="DD52" s="4"/>
      <c r="DE52" s="5"/>
      <c r="DF52" s="5"/>
      <c r="DG52" s="4"/>
      <c r="DH52" s="5"/>
      <c r="DI52" s="5"/>
      <c r="DJ52" s="5"/>
      <c r="DK52" s="4"/>
      <c r="DL52" s="5"/>
      <c r="DM52" s="5"/>
      <c r="DN52" s="4"/>
      <c r="DO52" s="5"/>
      <c r="DP52" s="5"/>
      <c r="DQ52" s="4"/>
      <c r="DR52" s="5"/>
      <c r="DS52" s="4"/>
      <c r="DT52" s="5"/>
      <c r="DU52" s="5"/>
      <c r="DV52" s="4"/>
      <c r="DW52" s="5"/>
      <c r="DX52" s="5"/>
      <c r="DY52" s="4"/>
      <c r="DZ52" s="5"/>
      <c r="EA52" s="5"/>
      <c r="EB52" s="4"/>
      <c r="EC52" s="5"/>
      <c r="ED52" s="5"/>
      <c r="EE52" s="4"/>
      <c r="EF52" s="5"/>
      <c r="EG52" s="5"/>
      <c r="EH52" s="5"/>
      <c r="EI52" s="4"/>
      <c r="EJ52" s="5"/>
      <c r="EK52" s="5"/>
      <c r="EL52" s="4"/>
      <c r="EM52" s="5"/>
      <c r="EN52" s="5"/>
      <c r="EO52" s="4"/>
      <c r="EP52" s="5"/>
      <c r="EQ52" s="4"/>
      <c r="ER52" s="5"/>
      <c r="ES52" s="5"/>
      <c r="ET52" s="5"/>
      <c r="EU52" s="4"/>
      <c r="EV52" s="5"/>
      <c r="EW52" s="4"/>
      <c r="EX52" s="5"/>
      <c r="EY52" s="5"/>
    </row>
    <row r="53" spans="1:155" ht="18">
      <c r="A53" s="1"/>
    </row>
    <row r="54" spans="1:155" ht="18">
      <c r="A54" s="1"/>
    </row>
    <row r="55" spans="1:155" ht="18">
      <c r="A55" s="4"/>
    </row>
    <row r="56" spans="1:155" ht="18">
      <c r="A56" s="5"/>
    </row>
    <row r="57" spans="1:155" ht="18">
      <c r="A57" s="5"/>
    </row>
    <row r="58" spans="1:155" ht="18">
      <c r="A58" s="5"/>
    </row>
    <row r="59" spans="1:155" ht="18">
      <c r="A59" s="4"/>
    </row>
    <row r="60" spans="1:155" ht="18">
      <c r="A60" s="5"/>
    </row>
    <row r="61" spans="1:155" ht="18">
      <c r="A61" s="5"/>
    </row>
    <row r="62" spans="1:155" ht="18">
      <c r="A62" s="4"/>
    </row>
    <row r="63" spans="1:155" ht="18">
      <c r="A63" s="5"/>
    </row>
    <row r="64" spans="1:155" ht="18">
      <c r="A64" s="4"/>
    </row>
    <row r="65" spans="1:1" ht="18">
      <c r="A65" s="5"/>
    </row>
    <row r="66" spans="1:1" ht="18">
      <c r="A66" s="5"/>
    </row>
    <row r="67" spans="1:1" ht="18">
      <c r="A67" s="5"/>
    </row>
    <row r="68" spans="1:1" ht="18">
      <c r="A68" s="4"/>
    </row>
    <row r="69" spans="1:1" ht="18">
      <c r="A69" s="5"/>
    </row>
    <row r="70" spans="1:1" ht="18">
      <c r="A70" s="5"/>
    </row>
    <row r="71" spans="1:1" ht="18">
      <c r="A71" s="4"/>
    </row>
    <row r="72" spans="1:1" ht="18">
      <c r="A72" s="5"/>
    </row>
    <row r="73" spans="1:1" ht="18">
      <c r="A73" s="5"/>
    </row>
    <row r="74" spans="1:1" ht="18">
      <c r="A74" s="4"/>
    </row>
    <row r="75" spans="1:1" ht="18">
      <c r="A75" s="5"/>
    </row>
    <row r="76" spans="1:1" ht="18">
      <c r="A76" s="5"/>
    </row>
    <row r="77" spans="1:1" ht="18">
      <c r="A77" s="4"/>
    </row>
    <row r="78" spans="1:1" ht="18">
      <c r="A78" s="5"/>
    </row>
    <row r="79" spans="1:1" ht="18">
      <c r="A79" s="5"/>
    </row>
    <row r="80" spans="1:1" ht="18">
      <c r="A80" s="4"/>
    </row>
    <row r="81" spans="1:1" ht="18">
      <c r="A81" s="5"/>
    </row>
    <row r="82" spans="1:1" ht="18">
      <c r="A82" s="5"/>
    </row>
    <row r="83" spans="1:1" ht="18">
      <c r="A83" s="4"/>
    </row>
    <row r="84" spans="1:1" ht="18">
      <c r="A84" s="5"/>
    </row>
    <row r="85" spans="1:1" ht="18">
      <c r="A85" s="5"/>
    </row>
    <row r="86" spans="1:1" ht="18">
      <c r="A86" s="4"/>
    </row>
    <row r="87" spans="1:1" ht="18">
      <c r="A87" s="5"/>
    </row>
    <row r="88" spans="1:1" ht="18">
      <c r="A88" s="4"/>
    </row>
    <row r="89" spans="1:1" ht="18">
      <c r="A89" s="5"/>
    </row>
    <row r="90" spans="1:1" ht="18">
      <c r="A90" s="5"/>
    </row>
    <row r="91" spans="1:1" ht="18">
      <c r="A91" s="5"/>
    </row>
    <row r="92" spans="1:1" ht="18">
      <c r="A92" s="4"/>
    </row>
    <row r="93" spans="1:1" ht="18">
      <c r="A93" s="5"/>
    </row>
    <row r="94" spans="1:1" ht="18">
      <c r="A94" s="4"/>
    </row>
    <row r="95" spans="1:1" ht="18">
      <c r="A95" s="5"/>
    </row>
    <row r="96" spans="1:1" ht="18">
      <c r="A96" s="5"/>
    </row>
    <row r="97" spans="1:1" ht="18">
      <c r="A97" s="5"/>
    </row>
    <row r="98" spans="1:1" ht="18">
      <c r="A98" s="4"/>
    </row>
    <row r="99" spans="1:1" ht="18">
      <c r="A99" s="5"/>
    </row>
    <row r="100" spans="1:1" ht="18">
      <c r="A100" s="4"/>
    </row>
    <row r="101" spans="1:1" ht="18">
      <c r="A101" s="5"/>
    </row>
    <row r="102" spans="1:1" ht="18">
      <c r="A102" s="5"/>
    </row>
    <row r="103" spans="1:1" ht="18">
      <c r="A103" s="4"/>
    </row>
    <row r="104" spans="1:1" ht="18">
      <c r="A104" s="5"/>
    </row>
    <row r="105" spans="1:1" ht="18">
      <c r="A105" s="5"/>
    </row>
    <row r="106" spans="1:1" ht="18">
      <c r="A106" s="4"/>
    </row>
    <row r="107" spans="1:1" ht="18">
      <c r="A107" s="5"/>
    </row>
    <row r="108" spans="1:1" ht="18">
      <c r="A108" s="5"/>
    </row>
    <row r="109" spans="1:1" ht="18">
      <c r="A109" s="5"/>
    </row>
    <row r="110" spans="1:1" ht="18">
      <c r="A110" s="4"/>
    </row>
    <row r="111" spans="1:1" ht="18">
      <c r="A111" s="5"/>
    </row>
    <row r="112" spans="1:1" ht="18">
      <c r="A112" s="5"/>
    </row>
    <row r="113" spans="1:1" ht="18">
      <c r="A113" s="4"/>
    </row>
    <row r="114" spans="1:1" ht="18">
      <c r="A114" s="5"/>
    </row>
    <row r="115" spans="1:1" ht="18">
      <c r="A115" s="5"/>
    </row>
    <row r="116" spans="1:1" ht="18">
      <c r="A116" s="4"/>
    </row>
    <row r="117" spans="1:1" ht="18">
      <c r="A117" s="5"/>
    </row>
    <row r="118" spans="1:1" ht="18">
      <c r="A118" s="5"/>
    </row>
    <row r="119" spans="1:1" ht="18">
      <c r="A119" s="4"/>
    </row>
    <row r="120" spans="1:1" ht="18">
      <c r="A120" s="5"/>
    </row>
    <row r="121" spans="1:1" ht="18">
      <c r="A121" s="5"/>
    </row>
    <row r="122" spans="1:1" ht="18">
      <c r="A122" s="4"/>
    </row>
    <row r="123" spans="1:1" ht="18">
      <c r="A123" s="5"/>
    </row>
    <row r="124" spans="1:1" ht="18">
      <c r="A124" s="4"/>
    </row>
    <row r="125" spans="1:1" ht="18">
      <c r="A125" s="5"/>
    </row>
    <row r="126" spans="1:1" ht="18">
      <c r="A126" s="5"/>
    </row>
    <row r="127" spans="1:1" ht="18">
      <c r="A127" s="4"/>
    </row>
    <row r="128" spans="1:1" ht="18">
      <c r="A128" s="5"/>
    </row>
    <row r="129" spans="1:1" ht="18">
      <c r="A129" s="5"/>
    </row>
    <row r="130" spans="1:1" ht="18">
      <c r="A130" s="4"/>
    </row>
    <row r="131" spans="1:1" ht="18">
      <c r="A131" s="5"/>
    </row>
    <row r="132" spans="1:1" ht="18">
      <c r="A132" s="5"/>
    </row>
    <row r="133" spans="1:1" ht="18">
      <c r="A133" s="4"/>
    </row>
    <row r="134" spans="1:1" ht="18">
      <c r="A134" s="5"/>
    </row>
    <row r="135" spans="1:1" ht="18">
      <c r="A135" s="5"/>
    </row>
    <row r="136" spans="1:1" ht="18">
      <c r="A136" s="5"/>
    </row>
    <row r="137" spans="1:1" ht="18">
      <c r="A137" s="4"/>
    </row>
    <row r="138" spans="1:1" ht="18">
      <c r="A138" s="5"/>
    </row>
    <row r="139" spans="1:1" ht="18">
      <c r="A139" s="5"/>
    </row>
    <row r="140" spans="1:1" ht="18">
      <c r="A140" s="4"/>
    </row>
    <row r="141" spans="1:1" ht="18">
      <c r="A141" s="5"/>
    </row>
    <row r="142" spans="1:1" ht="18">
      <c r="A142" s="5"/>
    </row>
    <row r="143" spans="1:1" ht="18">
      <c r="A143" s="4"/>
    </row>
    <row r="144" spans="1:1" ht="18">
      <c r="A144" s="5"/>
    </row>
    <row r="145" spans="1:1" ht="18">
      <c r="A145" s="5"/>
    </row>
    <row r="146" spans="1:1" ht="18">
      <c r="A146" s="4"/>
    </row>
    <row r="147" spans="1:1" ht="18">
      <c r="A147" s="5"/>
    </row>
    <row r="148" spans="1:1" ht="18">
      <c r="A148" s="5"/>
    </row>
    <row r="149" spans="1:1" ht="18">
      <c r="A149" s="4"/>
    </row>
    <row r="150" spans="1:1" ht="18">
      <c r="A150" s="5"/>
    </row>
    <row r="151" spans="1:1" ht="18">
      <c r="A151" s="5"/>
    </row>
    <row r="152" spans="1:1" ht="18">
      <c r="A152" s="4"/>
    </row>
    <row r="153" spans="1:1" ht="18">
      <c r="A153" s="5"/>
    </row>
    <row r="154" spans="1:1" ht="18">
      <c r="A154" s="4"/>
    </row>
    <row r="155" spans="1:1" ht="18">
      <c r="A155" s="5"/>
    </row>
    <row r="156" spans="1:1" ht="18">
      <c r="A156" s="5"/>
    </row>
    <row r="157" spans="1:1" ht="18">
      <c r="A157" s="4"/>
    </row>
    <row r="158" spans="1:1" ht="18">
      <c r="A158" s="5"/>
    </row>
    <row r="159" spans="1:1" ht="18">
      <c r="A159" s="5"/>
    </row>
    <row r="160" spans="1:1" ht="18">
      <c r="A160" s="4"/>
    </row>
    <row r="161" spans="1:1" ht="18">
      <c r="A161" s="5"/>
    </row>
    <row r="162" spans="1:1" ht="18">
      <c r="A162" s="5"/>
    </row>
    <row r="163" spans="1:1" ht="18">
      <c r="A163" s="5"/>
    </row>
    <row r="164" spans="1:1" ht="18">
      <c r="A164" s="4"/>
    </row>
    <row r="165" spans="1:1" ht="18">
      <c r="A165" s="5"/>
    </row>
    <row r="166" spans="1:1" ht="18">
      <c r="A166" s="5"/>
    </row>
    <row r="167" spans="1:1" ht="18">
      <c r="A167" s="4"/>
    </row>
    <row r="168" spans="1:1" ht="18">
      <c r="A168" s="5"/>
    </row>
    <row r="169" spans="1:1" ht="18">
      <c r="A169" s="5"/>
    </row>
    <row r="170" spans="1:1" ht="18">
      <c r="A170" s="4"/>
    </row>
    <row r="171" spans="1:1" ht="18">
      <c r="A171" s="5"/>
    </row>
    <row r="172" spans="1:1" ht="18">
      <c r="A172" s="4"/>
    </row>
    <row r="173" spans="1:1" ht="18">
      <c r="A173" s="5"/>
    </row>
    <row r="174" spans="1:1" ht="18">
      <c r="A174" s="5"/>
    </row>
    <row r="175" spans="1:1" ht="18">
      <c r="A175" s="4"/>
    </row>
    <row r="176" spans="1:1" ht="18">
      <c r="A176" s="5"/>
    </row>
    <row r="177" spans="1:1" ht="18">
      <c r="A177" s="5"/>
    </row>
    <row r="178" spans="1:1" ht="18">
      <c r="A178" s="4"/>
    </row>
    <row r="179" spans="1:1" ht="18">
      <c r="A179" s="5"/>
    </row>
    <row r="180" spans="1:1" ht="18">
      <c r="A180" s="5"/>
    </row>
    <row r="181" spans="1:1" ht="18">
      <c r="A181" s="4"/>
    </row>
    <row r="182" spans="1:1" ht="18">
      <c r="A182" s="5"/>
    </row>
    <row r="183" spans="1:1" ht="18">
      <c r="A183" s="5"/>
    </row>
    <row r="184" spans="1:1" ht="18">
      <c r="A184" s="4"/>
    </row>
    <row r="185" spans="1:1" ht="18">
      <c r="A185" s="5"/>
    </row>
    <row r="186" spans="1:1" ht="18">
      <c r="A186" s="5"/>
    </row>
    <row r="187" spans="1:1" ht="18">
      <c r="A187" s="5"/>
    </row>
    <row r="188" spans="1:1" ht="18">
      <c r="A188" s="4"/>
    </row>
    <row r="189" spans="1:1" ht="18">
      <c r="A189" s="5"/>
    </row>
    <row r="190" spans="1:1" ht="18">
      <c r="A190" s="5"/>
    </row>
    <row r="191" spans="1:1" ht="18">
      <c r="A191" s="4"/>
    </row>
    <row r="192" spans="1:1" ht="18">
      <c r="A192" s="5"/>
    </row>
    <row r="193" spans="1:1" ht="18">
      <c r="A193" s="5"/>
    </row>
    <row r="194" spans="1:1" ht="18">
      <c r="A194" s="4"/>
    </row>
    <row r="195" spans="1:1" ht="18">
      <c r="A195" s="5"/>
    </row>
    <row r="196" spans="1:1" ht="18">
      <c r="A196" s="4"/>
    </row>
    <row r="197" spans="1:1" ht="18">
      <c r="A197" s="5"/>
    </row>
    <row r="198" spans="1:1" ht="18">
      <c r="A198" s="5"/>
    </row>
    <row r="199" spans="1:1" ht="18">
      <c r="A199" s="5"/>
    </row>
    <row r="200" spans="1:1" ht="18">
      <c r="A200" s="4"/>
    </row>
    <row r="201" spans="1:1" ht="18">
      <c r="A201" s="5"/>
    </row>
    <row r="202" spans="1:1" ht="18">
      <c r="A202" s="4"/>
    </row>
    <row r="203" spans="1:1" ht="18">
      <c r="A203" s="5"/>
    </row>
    <row r="204" spans="1:1" ht="18">
      <c r="A204" s="5"/>
    </row>
  </sheetData>
  <autoFilter ref="A1:EY1" xr:uid="{FB1B2D25-5A17-314F-9F5F-4CD77C701D0E}">
    <sortState xmlns:xlrd2="http://schemas.microsoft.com/office/spreadsheetml/2017/richdata2" ref="A2:EY51">
      <sortCondition descending="1" ref="E1:E51"/>
    </sortState>
  </autoFilter>
  <phoneticPr fontId="5" type="noConversion"/>
  <conditionalFormatting sqref="E2:E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2020-11-01T20:44:20Z</dcterms:created>
  <dcterms:modified xsi:type="dcterms:W3CDTF">2020-11-01T23:30:19Z</dcterms:modified>
</cp:coreProperties>
</file>