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45" documentId="13_ncr:1_{08C1F1F3-DE19-4BC6-A690-63B279BB8A88}" xr6:coauthVersionLast="47" xr6:coauthVersionMax="47" xr10:uidLastSave="{0782EF55-216F-4AF5-9026-71E3C4258398}"/>
  <bookViews>
    <workbookView xWindow="2070" yWindow="421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7" i="3" l="1"/>
  <c r="K377" i="3" s="1"/>
  <c r="L377" i="3"/>
  <c r="N377" i="3"/>
  <c r="O377" i="3"/>
  <c r="I376" i="3"/>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<sst xmlns="http://schemas.openxmlformats.org/spreadsheetml/2006/main" count="3195" uniqueCount="839">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</sst>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ADLSA - UNDER REVIEW</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RESI LETTER - HR</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45311</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
          </cell>
          <cell r="J1536" t="str">
            <v/>
          </cell>
          <cell r="K1536" t="str">
            <v/>
          </cell>
          <cell r="L1536" t="str">
            <v/>
          </cell>
          <cell r="M1536" t="str">
            <v/>
          </cell>
          <cell r="N1536" t="str">
            <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ADLSA - UNDER REVIEW</v>
          </cell>
          <cell r="BM1825" t="str">
            <v>RESIGNATION</v>
          </cell>
          <cell r="BN1825" t="str">
            <v>SPONSORSHIP TRANSFER</v>
          </cell>
          <cell r="BO1825" t="str">
            <v>NO RESI LETTER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
          </cell>
          <cell r="J1874" t="str">
            <v/>
          </cell>
          <cell r="K1874" t="str">
            <v/>
          </cell>
          <cell r="L1874" t="str">
            <v/>
          </cell>
          <cell r="M1874" t="str">
            <v/>
          </cell>
          <cell r="N1874" t="str">
            <v/>
          </cell>
          <cell r="O1874" t="str">
            <v>SUPPORT FUNCTION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ADLSA - UNDER REVIEW</v>
          </cell>
          <cell r="BM1877" t="str">
            <v>RESIGNATION</v>
          </cell>
          <cell r="BN1877" t="str">
            <v>SPONSORSHIP TRANSFER</v>
          </cell>
          <cell r="BO1877" t="str">
            <v>NO RESI LETTER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TERMINATION LETTER - HR</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20</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21</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S1</v>
          </cell>
          <cell r="S2086" t="str">
            <v>MALE</v>
          </cell>
          <cell r="T2086">
            <v>45327</v>
          </cell>
          <cell r="U2086">
            <v>45509</v>
          </cell>
          <cell r="V2086" t="str">
            <v/>
          </cell>
          <cell r="W2086" t="str">
            <v>MARRIED</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TWO YEARS</v>
          </cell>
          <cell r="AZ2086">
            <v>0.5</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7" headerRowDxfId="27" dataDxfId="25" totalsRowDxfId="23" headerRowBorderDxfId="26" tableBorderDxfId="24">
  <autoFilter ref="A1:R377"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7"/>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603</v>
      </c>
      <c r="B1" s="28" t="s">
        <v>604</v>
      </c>
      <c r="C1" s="28" t="s">
        <v>0</v>
      </c>
      <c r="D1" s="26" t="s">
        <v>605</v>
      </c>
      <c r="E1" s="2" t="s">
        <v>606</v>
      </c>
      <c r="F1" s="2" t="s">
        <v>614</v>
      </c>
      <c r="G1" s="2" t="s">
        <v>607</v>
      </c>
      <c r="H1" s="28" t="s">
        <v>613</v>
      </c>
      <c r="I1" s="29" t="s">
        <v>612</v>
      </c>
      <c r="J1" s="30" t="s">
        <v>623</v>
      </c>
      <c r="K1" s="32" t="s">
        <v>625</v>
      </c>
      <c r="L1" s="29" t="s">
        <v>608</v>
      </c>
      <c r="M1" s="27" t="s">
        <v>609</v>
      </c>
      <c r="N1" s="29" t="s">
        <v>610</v>
      </c>
      <c r="O1" s="29" t="s">
        <v>624</v>
      </c>
      <c r="P1" s="27" t="s">
        <v>485</v>
      </c>
      <c r="Q1" s="27" t="s">
        <v>611</v>
      </c>
      <c r="R1" s="27" t="s">
        <v>547</v>
      </c>
      <c r="S1"/>
      <c r="T1"/>
      <c r="U1"/>
      <c r="V1"/>
      <c r="W1"/>
      <c r="X1"/>
    </row>
    <row r="2" spans="1:24" customFormat="1" x14ac:dyDescent="0.25">
      <c r="A2" s="56">
        <v>43831</v>
      </c>
      <c r="B2" s="15" t="s">
        <v>602</v>
      </c>
      <c r="C2" s="15" t="s">
        <v>64</v>
      </c>
      <c r="D2" s="16">
        <v>33720998</v>
      </c>
      <c r="E2" s="15" t="s">
        <v>719</v>
      </c>
      <c r="F2" s="17">
        <v>104</v>
      </c>
      <c r="G2" s="17" t="s">
        <v>616</v>
      </c>
      <c r="H2" s="19" t="s">
        <v>602</v>
      </c>
      <c r="I2" s="31" t="str">
        <f>_xlfn.IFNA(VLOOKUP(H2, '[1]ACIFM Employees'!$D$3:$BV$3000, 3, FALSE), "")</f>
        <v/>
      </c>
      <c r="J2" s="19" t="s">
        <v>185</v>
      </c>
      <c r="K2" s="33" t="str">
        <f t="shared" ref="K2:K65" si="0">I2 &amp; J2</f>
        <v>AL MATAR STATION</v>
      </c>
      <c r="L2" s="31" t="str">
        <f>_xlfn.IFNA(VLOOKUP(H2, '[1]ACIFM Employees'!$D$3:$BV$3000, 4, FALSE), "---")</f>
        <v>---</v>
      </c>
      <c r="M2" s="19" t="s">
        <v>561</v>
      </c>
      <c r="N2" s="31" t="str">
        <f>_xlfn.IFNA(VLOOKUP(H2, '[1]ACIFM Employees'!$D$3:$BV$3000, 15, FALSE), "---")</f>
        <v>---</v>
      </c>
      <c r="O2" s="31" t="str">
        <f>_xlfn.IFNA(VLOOKUP(H2, '[1]ACIFM Employees'!$D$3:$BV$3000, 2, FALSE), "---")</f>
        <v>---</v>
      </c>
      <c r="P2" s="20"/>
      <c r="Q2" s="21" t="s">
        <v>718</v>
      </c>
      <c r="R2" s="35" t="s">
        <v>654</v>
      </c>
    </row>
    <row r="3" spans="1:24" customFormat="1" ht="45" x14ac:dyDescent="0.25">
      <c r="A3" s="56">
        <v>43831</v>
      </c>
      <c r="B3" s="15" t="s">
        <v>602</v>
      </c>
      <c r="C3" s="15" t="s">
        <v>64</v>
      </c>
      <c r="D3" s="16">
        <v>55666335</v>
      </c>
      <c r="E3" s="15" t="s">
        <v>761</v>
      </c>
      <c r="F3" s="17">
        <v>175</v>
      </c>
      <c r="G3" s="17" t="s">
        <v>621</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784</v>
      </c>
      <c r="R3" s="35" t="s">
        <v>655</v>
      </c>
    </row>
    <row r="4" spans="1:24" customFormat="1" x14ac:dyDescent="0.25">
      <c r="A4" s="56">
        <v>43831</v>
      </c>
      <c r="B4" s="15" t="s">
        <v>602</v>
      </c>
      <c r="C4" s="15" t="s">
        <v>64</v>
      </c>
      <c r="D4" s="16">
        <v>70026972</v>
      </c>
      <c r="E4" s="15" t="s">
        <v>761</v>
      </c>
      <c r="F4" s="17">
        <v>175</v>
      </c>
      <c r="G4" s="17" t="s">
        <v>621</v>
      </c>
      <c r="H4" s="19" t="s">
        <v>602</v>
      </c>
      <c r="I4" s="31" t="str">
        <f>_xlfn.IFNA(VLOOKUP(H4, '[1]ACIFM Employees'!$D$3:$BV$3000, 3, FALSE), "")</f>
        <v/>
      </c>
      <c r="J4" s="19" t="s">
        <v>334</v>
      </c>
      <c r="K4" s="33" t="str">
        <f t="shared" si="0"/>
        <v>MMS TEAM</v>
      </c>
      <c r="L4" s="31" t="str">
        <f>_xlfn.IFNA(VLOOKUP(H4, '[1]ACIFM Employees'!$D$3:$BV$3000, 4, FALSE), "---")</f>
        <v>---</v>
      </c>
      <c r="M4" s="18" t="s">
        <v>628</v>
      </c>
      <c r="N4" s="31" t="str">
        <f>_xlfn.IFNA(VLOOKUP(H4, '[1]ACIFM Employees'!$D$3:$BV$3000, 15, FALSE), "---")</f>
        <v>---</v>
      </c>
      <c r="O4" s="31" t="str">
        <f>_xlfn.IFNA(VLOOKUP(H4, '[1]ACIFM Employees'!$D$3:$BV$3000, 2, FALSE), "---")</f>
        <v>---</v>
      </c>
      <c r="P4" s="20"/>
      <c r="Q4" s="21" t="s">
        <v>762</v>
      </c>
      <c r="R4" s="35" t="s">
        <v>654</v>
      </c>
    </row>
    <row r="5" spans="1:24" customFormat="1" ht="30" x14ac:dyDescent="0.25">
      <c r="A5" s="56">
        <v>43831</v>
      </c>
      <c r="B5" s="15" t="s">
        <v>602</v>
      </c>
      <c r="C5" s="15" t="s">
        <v>64</v>
      </c>
      <c r="D5" s="16">
        <v>70614800</v>
      </c>
      <c r="E5" s="15" t="s">
        <v>719</v>
      </c>
      <c r="F5" s="17">
        <v>104</v>
      </c>
      <c r="G5" s="17" t="s">
        <v>616</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720</v>
      </c>
      <c r="R5" s="35" t="s">
        <v>655</v>
      </c>
    </row>
    <row r="6" spans="1:24" customFormat="1" x14ac:dyDescent="0.25">
      <c r="A6" s="56">
        <v>43831</v>
      </c>
      <c r="B6" s="15" t="s">
        <v>602</v>
      </c>
      <c r="C6" s="15" t="s">
        <v>64</v>
      </c>
      <c r="D6" s="16">
        <v>70685158</v>
      </c>
      <c r="E6" s="15" t="s">
        <v>100</v>
      </c>
      <c r="F6" s="17">
        <v>50.05</v>
      </c>
      <c r="G6" s="17" t="s">
        <v>618</v>
      </c>
      <c r="H6" s="19" t="s">
        <v>602</v>
      </c>
      <c r="I6" s="31" t="str">
        <f>_xlfn.IFNA(VLOOKUP(H6, '[1]ACIFM Employees'!$D$3:$BV$3000, 3, FALSE), "")</f>
        <v/>
      </c>
      <c r="J6" s="19" t="s">
        <v>334</v>
      </c>
      <c r="K6" s="33" t="str">
        <f t="shared" si="0"/>
        <v>MMS TEAM</v>
      </c>
      <c r="L6" s="31" t="str">
        <f>_xlfn.IFNA(VLOOKUP(H6, '[1]ACIFM Employees'!$D$3:$BV$3000, 4, FALSE), "---")</f>
        <v>---</v>
      </c>
      <c r="M6" s="18" t="s">
        <v>628</v>
      </c>
      <c r="N6" s="31" t="str">
        <f>_xlfn.IFNA(VLOOKUP(H6, '[1]ACIFM Employees'!$D$3:$BV$3000, 15, FALSE), "---")</f>
        <v>---</v>
      </c>
      <c r="O6" s="31" t="str">
        <f>_xlfn.IFNA(VLOOKUP(H6, '[1]ACIFM Employees'!$D$3:$BV$3000, 2, FALSE), "---")</f>
        <v>---</v>
      </c>
      <c r="P6" s="20"/>
      <c r="Q6" s="21" t="s">
        <v>657</v>
      </c>
      <c r="R6" s="35" t="s">
        <v>654</v>
      </c>
    </row>
    <row r="7" spans="1:24" customFormat="1" x14ac:dyDescent="0.25">
      <c r="A7" s="56">
        <v>43831</v>
      </c>
      <c r="B7" s="15" t="s">
        <v>638</v>
      </c>
      <c r="C7" s="15" t="s">
        <v>64</v>
      </c>
      <c r="D7" s="16">
        <v>33709118</v>
      </c>
      <c r="E7" s="15" t="s">
        <v>719</v>
      </c>
      <c r="F7" s="17">
        <v>104</v>
      </c>
      <c r="G7" s="17" t="s">
        <v>616</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718</v>
      </c>
      <c r="R7" s="35" t="s">
        <v>654</v>
      </c>
    </row>
    <row r="8" spans="1:24" customFormat="1" x14ac:dyDescent="0.25">
      <c r="A8" s="56">
        <v>43831</v>
      </c>
      <c r="B8" s="15" t="s">
        <v>639</v>
      </c>
      <c r="C8" s="15" t="s">
        <v>64</v>
      </c>
      <c r="D8" s="16">
        <v>33720269</v>
      </c>
      <c r="E8" s="15" t="s">
        <v>719</v>
      </c>
      <c r="F8" s="17">
        <v>104</v>
      </c>
      <c r="G8" s="17" t="s">
        <v>616</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718</v>
      </c>
      <c r="R8" s="35" t="s">
        <v>654</v>
      </c>
    </row>
    <row r="9" spans="1:24" customFormat="1" x14ac:dyDescent="0.25">
      <c r="A9" s="56">
        <v>43831</v>
      </c>
      <c r="B9" s="15" t="s">
        <v>640</v>
      </c>
      <c r="C9" s="15" t="s">
        <v>64</v>
      </c>
      <c r="D9" s="16">
        <v>33716849</v>
      </c>
      <c r="E9" s="15" t="s">
        <v>719</v>
      </c>
      <c r="F9" s="17">
        <v>104</v>
      </c>
      <c r="G9" s="17" t="s">
        <v>616</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718</v>
      </c>
      <c r="R9" s="35" t="s">
        <v>654</v>
      </c>
    </row>
    <row r="10" spans="1:24" customFormat="1" x14ac:dyDescent="0.25">
      <c r="A10" s="56">
        <v>43831</v>
      </c>
      <c r="B10" s="15" t="s">
        <v>192</v>
      </c>
      <c r="C10" s="15" t="s">
        <v>64</v>
      </c>
      <c r="D10" s="16">
        <v>33729964</v>
      </c>
      <c r="E10" s="15" t="s">
        <v>719</v>
      </c>
      <c r="F10" s="17">
        <v>104</v>
      </c>
      <c r="G10" s="17" t="s">
        <v>616</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651</v>
      </c>
      <c r="N10" s="31" t="str">
        <f>_xlfn.IFNA(VLOOKUP(H10, '[1]ACIFM Employees'!$D$3:$BV$3000, 15, FALSE), "---")</f>
        <v>T2</v>
      </c>
      <c r="O10" s="31" t="str">
        <f>_xlfn.IFNA(VLOOKUP(H10, '[1]ACIFM Employees'!$D$3:$BV$3000, 2, FALSE), "---")</f>
        <v>ACTIVE</v>
      </c>
      <c r="P10" s="20"/>
      <c r="Q10" s="21" t="s">
        <v>718</v>
      </c>
      <c r="R10" s="35" t="s">
        <v>654</v>
      </c>
    </row>
    <row r="11" spans="1:24" customFormat="1" x14ac:dyDescent="0.25">
      <c r="A11" s="56">
        <v>43831</v>
      </c>
      <c r="B11" s="15" t="s">
        <v>641</v>
      </c>
      <c r="C11" s="15" t="s">
        <v>64</v>
      </c>
      <c r="D11" s="16">
        <v>33721953</v>
      </c>
      <c r="E11" s="15" t="s">
        <v>719</v>
      </c>
      <c r="F11" s="17">
        <v>104</v>
      </c>
      <c r="G11" s="17" t="s">
        <v>616</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718</v>
      </c>
      <c r="R11" s="35" t="s">
        <v>654</v>
      </c>
    </row>
    <row r="12" spans="1:24" customFormat="1" x14ac:dyDescent="0.25">
      <c r="A12" s="56">
        <v>43831</v>
      </c>
      <c r="B12" s="15" t="s">
        <v>642</v>
      </c>
      <c r="C12" s="15" t="s">
        <v>64</v>
      </c>
      <c r="D12" s="16">
        <v>33728391</v>
      </c>
      <c r="E12" s="15" t="s">
        <v>719</v>
      </c>
      <c r="F12" s="17">
        <v>104</v>
      </c>
      <c r="G12" s="17" t="s">
        <v>616</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718</v>
      </c>
      <c r="R12" s="35" t="s">
        <v>654</v>
      </c>
    </row>
    <row r="13" spans="1:24" customFormat="1" ht="30" x14ac:dyDescent="0.25">
      <c r="A13" s="56">
        <v>43831</v>
      </c>
      <c r="B13" s="15" t="s">
        <v>643</v>
      </c>
      <c r="C13" s="15" t="s">
        <v>64</v>
      </c>
      <c r="D13" s="16">
        <v>33718209</v>
      </c>
      <c r="E13" s="15" t="s">
        <v>719</v>
      </c>
      <c r="F13" s="17">
        <v>104</v>
      </c>
      <c r="G13" s="17" t="s">
        <v>616</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720</v>
      </c>
      <c r="R13" s="35" t="s">
        <v>655</v>
      </c>
    </row>
    <row r="14" spans="1:24" customFormat="1" x14ac:dyDescent="0.25">
      <c r="A14" s="56">
        <v>43831</v>
      </c>
      <c r="B14" s="15" t="s">
        <v>221</v>
      </c>
      <c r="C14" s="15" t="s">
        <v>64</v>
      </c>
      <c r="D14" s="16">
        <v>50660497</v>
      </c>
      <c r="E14" s="15" t="s">
        <v>719</v>
      </c>
      <c r="F14" s="17">
        <v>104</v>
      </c>
      <c r="G14" s="17" t="s">
        <v>616</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718</v>
      </c>
      <c r="R14" s="35" t="s">
        <v>654</v>
      </c>
    </row>
    <row r="15" spans="1:24" customFormat="1" ht="30" x14ac:dyDescent="0.25">
      <c r="A15" s="56">
        <v>43831</v>
      </c>
      <c r="B15" s="15" t="s">
        <v>352</v>
      </c>
      <c r="C15" s="15" t="s">
        <v>64</v>
      </c>
      <c r="D15" s="16">
        <v>74468851</v>
      </c>
      <c r="E15" s="15" t="s">
        <v>761</v>
      </c>
      <c r="F15" s="17">
        <v>175</v>
      </c>
      <c r="G15" s="17" t="s">
        <v>621</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763</v>
      </c>
      <c r="R15" s="35" t="s">
        <v>654</v>
      </c>
    </row>
    <row r="16" spans="1:24" customFormat="1" x14ac:dyDescent="0.25">
      <c r="A16" s="56">
        <v>43831</v>
      </c>
      <c r="B16" s="15" t="s">
        <v>331</v>
      </c>
      <c r="C16" s="15" t="s">
        <v>64</v>
      </c>
      <c r="D16" s="16">
        <v>66985241</v>
      </c>
      <c r="E16" s="15" t="s">
        <v>100</v>
      </c>
      <c r="F16" s="17">
        <v>50.05</v>
      </c>
      <c r="G16" s="17" t="s">
        <v>618</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652</v>
      </c>
      <c r="N16" s="31" t="str">
        <f>_xlfn.IFNA(VLOOKUP(H16, '[1]ACIFM Employees'!$D$3:$BV$3000, 15, FALSE), "---")</f>
        <v>S2</v>
      </c>
      <c r="O16" s="31" t="str">
        <f>_xlfn.IFNA(VLOOKUP(H16, '[1]ACIFM Employees'!$D$3:$BV$3000, 2, FALSE), "---")</f>
        <v>ACTIVE</v>
      </c>
      <c r="P16" s="20"/>
      <c r="Q16" s="21" t="s">
        <v>657</v>
      </c>
      <c r="R16" s="35" t="s">
        <v>654</v>
      </c>
    </row>
    <row r="17" spans="1:18" customFormat="1" x14ac:dyDescent="0.25">
      <c r="A17" s="56">
        <v>43831</v>
      </c>
      <c r="B17" s="15" t="s">
        <v>107</v>
      </c>
      <c r="C17" s="15" t="s">
        <v>64</v>
      </c>
      <c r="D17" s="16">
        <v>33028275</v>
      </c>
      <c r="E17" s="15" t="s">
        <v>719</v>
      </c>
      <c r="F17" s="17">
        <v>104</v>
      </c>
      <c r="G17" s="17" t="s">
        <v>616</v>
      </c>
      <c r="H17" s="19" t="s">
        <v>602</v>
      </c>
      <c r="I17" s="31" t="str">
        <f>_xlfn.IFNA(VLOOKUP(H17, '[1]ACIFM Employees'!$D$3:$BV$3000, 3, FALSE), "")</f>
        <v/>
      </c>
      <c r="J17" s="19" t="s">
        <v>561</v>
      </c>
      <c r="K17" s="33" t="str">
        <f t="shared" si="0"/>
        <v>SOFT SERVICES</v>
      </c>
      <c r="L17" s="31" t="str">
        <f>_xlfn.IFNA(VLOOKUP(H17, '[1]ACIFM Employees'!$D$3:$BV$3000, 4, FALSE), "---")</f>
        <v>---</v>
      </c>
      <c r="M17" s="19" t="s">
        <v>561</v>
      </c>
      <c r="N17" s="31" t="str">
        <f>_xlfn.IFNA(VLOOKUP(H17, '[1]ACIFM Employees'!$D$3:$BV$3000, 15, FALSE), "---")</f>
        <v>---</v>
      </c>
      <c r="O17" s="31" t="str">
        <f>_xlfn.IFNA(VLOOKUP(H17, '[1]ACIFM Employees'!$D$3:$BV$3000, 2, FALSE), "---")</f>
        <v>---</v>
      </c>
      <c r="P17" s="20"/>
      <c r="Q17" s="21" t="s">
        <v>718</v>
      </c>
      <c r="R17" s="35" t="s">
        <v>654</v>
      </c>
    </row>
    <row r="18" spans="1:18" customFormat="1" ht="45" x14ac:dyDescent="0.25">
      <c r="A18" s="56">
        <v>43831</v>
      </c>
      <c r="B18" s="15" t="s">
        <v>320</v>
      </c>
      <c r="C18" s="15" t="s">
        <v>64</v>
      </c>
      <c r="D18" s="16">
        <v>66940645</v>
      </c>
      <c r="E18" s="15" t="s">
        <v>719</v>
      </c>
      <c r="F18" s="17">
        <v>104</v>
      </c>
      <c r="G18" s="17" t="s">
        <v>616</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718</v>
      </c>
      <c r="R18" s="35" t="s">
        <v>654</v>
      </c>
    </row>
    <row r="19" spans="1:18" customFormat="1" x14ac:dyDescent="0.25">
      <c r="A19" s="56">
        <v>43831</v>
      </c>
      <c r="B19" s="15" t="s">
        <v>325</v>
      </c>
      <c r="C19" s="15" t="s">
        <v>64</v>
      </c>
      <c r="D19" s="16">
        <v>66976460</v>
      </c>
      <c r="E19" s="15" t="s">
        <v>719</v>
      </c>
      <c r="F19" s="17">
        <v>104</v>
      </c>
      <c r="G19" s="17" t="s">
        <v>616</v>
      </c>
      <c r="H19" s="19" t="s">
        <v>629</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718</v>
      </c>
      <c r="R19" s="35" t="s">
        <v>654</v>
      </c>
    </row>
    <row r="20" spans="1:18" customFormat="1" x14ac:dyDescent="0.25">
      <c r="A20" s="56">
        <v>43831</v>
      </c>
      <c r="B20" s="15" t="s">
        <v>326</v>
      </c>
      <c r="C20" s="15" t="s">
        <v>64</v>
      </c>
      <c r="D20" s="16">
        <v>66977072</v>
      </c>
      <c r="E20" s="15" t="s">
        <v>719</v>
      </c>
      <c r="F20" s="17">
        <v>104</v>
      </c>
      <c r="G20" s="17" t="s">
        <v>616</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718</v>
      </c>
      <c r="R20" s="35" t="s">
        <v>654</v>
      </c>
    </row>
    <row r="21" spans="1:18" customFormat="1" x14ac:dyDescent="0.25">
      <c r="A21" s="56">
        <v>43831</v>
      </c>
      <c r="B21" s="15" t="s">
        <v>328</v>
      </c>
      <c r="C21" s="15" t="s">
        <v>64</v>
      </c>
      <c r="D21" s="16">
        <v>66982633</v>
      </c>
      <c r="E21" s="15" t="s">
        <v>719</v>
      </c>
      <c r="F21" s="17">
        <v>104</v>
      </c>
      <c r="G21" s="17" t="s">
        <v>616</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718</v>
      </c>
      <c r="R21" s="35" t="s">
        <v>654</v>
      </c>
    </row>
    <row r="22" spans="1:18" customFormat="1" x14ac:dyDescent="0.25">
      <c r="A22" s="56">
        <v>43831</v>
      </c>
      <c r="B22" s="15" t="s">
        <v>318</v>
      </c>
      <c r="C22" s="15" t="s">
        <v>64</v>
      </c>
      <c r="D22" s="16">
        <v>66925714</v>
      </c>
      <c r="E22" s="15" t="s">
        <v>719</v>
      </c>
      <c r="F22" s="17">
        <v>104</v>
      </c>
      <c r="G22" s="17" t="s">
        <v>616</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718</v>
      </c>
      <c r="R22" s="35" t="s">
        <v>654</v>
      </c>
    </row>
    <row r="23" spans="1:18" customFormat="1" x14ac:dyDescent="0.25">
      <c r="A23" s="56">
        <v>43831</v>
      </c>
      <c r="B23" s="15" t="s">
        <v>110</v>
      </c>
      <c r="C23" s="15" t="s">
        <v>64</v>
      </c>
      <c r="D23" s="16">
        <v>33083022</v>
      </c>
      <c r="E23" s="15" t="s">
        <v>719</v>
      </c>
      <c r="F23" s="17">
        <v>104</v>
      </c>
      <c r="G23" s="17" t="s">
        <v>616</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718</v>
      </c>
      <c r="R23" s="35" t="s">
        <v>654</v>
      </c>
    </row>
    <row r="24" spans="1:18" customFormat="1" ht="45" x14ac:dyDescent="0.25">
      <c r="A24" s="56">
        <v>43831</v>
      </c>
      <c r="B24" s="15" t="s">
        <v>105</v>
      </c>
      <c r="C24" s="15" t="s">
        <v>64</v>
      </c>
      <c r="D24" s="16">
        <v>33027165</v>
      </c>
      <c r="E24" s="15" t="s">
        <v>719</v>
      </c>
      <c r="F24" s="17">
        <v>104</v>
      </c>
      <c r="G24" s="17" t="s">
        <v>616</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651</v>
      </c>
      <c r="N24" s="31" t="str">
        <f>_xlfn.IFNA(VLOOKUP(H24, '[1]ACIFM Employees'!$D$3:$BV$3000, 15, FALSE), "---")</f>
        <v>T4B</v>
      </c>
      <c r="O24" s="31" t="str">
        <f>_xlfn.IFNA(VLOOKUP(H24, '[1]ACIFM Employees'!$D$3:$BV$3000, 2, FALSE), "---")</f>
        <v>ACTIVE</v>
      </c>
      <c r="P24" s="20"/>
      <c r="Q24" s="21" t="s">
        <v>718</v>
      </c>
      <c r="R24" s="35" t="s">
        <v>654</v>
      </c>
    </row>
    <row r="25" spans="1:18" customFormat="1" x14ac:dyDescent="0.25">
      <c r="A25" s="56">
        <v>43831</v>
      </c>
      <c r="B25" s="15" t="s">
        <v>308</v>
      </c>
      <c r="C25" s="15" t="s">
        <v>64</v>
      </c>
      <c r="D25" s="16">
        <v>66826549</v>
      </c>
      <c r="E25" s="15" t="s">
        <v>719</v>
      </c>
      <c r="F25" s="17">
        <v>104</v>
      </c>
      <c r="G25" s="17" t="s">
        <v>616</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626</v>
      </c>
      <c r="N25" s="31" t="str">
        <f>_xlfn.IFNA(VLOOKUP(H25, '[1]ACIFM Employees'!$D$3:$BV$3000, 15, FALSE), "---")</f>
        <v>M1B</v>
      </c>
      <c r="O25" s="31" t="str">
        <f>_xlfn.IFNA(VLOOKUP(H25, '[1]ACIFM Employees'!$D$3:$BV$3000, 2, FALSE), "---")</f>
        <v>ACTIVE</v>
      </c>
      <c r="P25" s="20"/>
      <c r="Q25" s="21" t="s">
        <v>718</v>
      </c>
      <c r="R25" s="35" t="s">
        <v>654</v>
      </c>
    </row>
    <row r="26" spans="1:18" customFormat="1" x14ac:dyDescent="0.25">
      <c r="A26" s="56">
        <v>43831</v>
      </c>
      <c r="B26" s="15" t="s">
        <v>306</v>
      </c>
      <c r="C26" s="15" t="s">
        <v>64</v>
      </c>
      <c r="D26" s="16">
        <v>66761953</v>
      </c>
      <c r="E26" s="15" t="s">
        <v>719</v>
      </c>
      <c r="F26" s="17">
        <v>104</v>
      </c>
      <c r="G26" s="17" t="s">
        <v>616</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718</v>
      </c>
      <c r="R26" s="35" t="s">
        <v>654</v>
      </c>
    </row>
    <row r="27" spans="1:18" customFormat="1" ht="30" x14ac:dyDescent="0.25">
      <c r="A27" s="56">
        <v>43831</v>
      </c>
      <c r="B27" s="15" t="s">
        <v>146</v>
      </c>
      <c r="C27" s="15" t="s">
        <v>64</v>
      </c>
      <c r="D27" s="16">
        <v>33561668</v>
      </c>
      <c r="E27" s="15" t="s">
        <v>100</v>
      </c>
      <c r="F27" s="17">
        <v>50.05</v>
      </c>
      <c r="G27" s="17" t="s">
        <v>618</v>
      </c>
      <c r="H27" s="19" t="s">
        <v>602</v>
      </c>
      <c r="I27" s="31" t="str">
        <f>_xlfn.IFNA(VLOOKUP(H27, '[1]ACIFM Employees'!$D$3:$BV$3000, 3, FALSE), "")</f>
        <v/>
      </c>
      <c r="J27" s="19" t="s">
        <v>147</v>
      </c>
      <c r="K27" s="33" t="str">
        <f t="shared" si="0"/>
        <v xml:space="preserve">JAGWINDER SINGH PIARA </v>
      </c>
      <c r="L27" s="31" t="str">
        <f>_xlfn.IFNA(VLOOKUP(H27, '[1]ACIFM Employees'!$D$3:$BV$3000, 4, FALSE), "---")</f>
        <v>---</v>
      </c>
      <c r="M27" s="18" t="s">
        <v>647</v>
      </c>
      <c r="N27" s="31" t="str">
        <f>_xlfn.IFNA(VLOOKUP(H27, '[1]ACIFM Employees'!$D$3:$BV$3000, 15, FALSE), "---")</f>
        <v>---</v>
      </c>
      <c r="O27" s="31" t="str">
        <f>_xlfn.IFNA(VLOOKUP(H27, '[1]ACIFM Employees'!$D$3:$BV$3000, 2, FALSE), "---")</f>
        <v>---</v>
      </c>
      <c r="P27" s="20"/>
      <c r="Q27" s="21" t="s">
        <v>657</v>
      </c>
      <c r="R27" s="35" t="s">
        <v>654</v>
      </c>
    </row>
    <row r="28" spans="1:18" customFormat="1" x14ac:dyDescent="0.25">
      <c r="A28" s="56">
        <v>43831</v>
      </c>
      <c r="B28" s="15" t="s">
        <v>134</v>
      </c>
      <c r="C28" s="15" t="s">
        <v>64</v>
      </c>
      <c r="D28" s="16">
        <v>33549351</v>
      </c>
      <c r="E28" s="15" t="s">
        <v>100</v>
      </c>
      <c r="F28" s="17">
        <v>50.05</v>
      </c>
      <c r="G28" s="17" t="s">
        <v>618</v>
      </c>
      <c r="H28" s="19" t="s">
        <v>602</v>
      </c>
      <c r="I28" s="31" t="str">
        <f>_xlfn.IFNA(VLOOKUP(H28, '[1]ACIFM Employees'!$D$3:$BV$3000, 3, FALSE), "")</f>
        <v/>
      </c>
      <c r="J28" s="19" t="s">
        <v>135</v>
      </c>
      <c r="K28" s="33" t="str">
        <f t="shared" si="0"/>
        <v xml:space="preserve">SHAUKATHALY. V. VALAPPIL </v>
      </c>
      <c r="L28" s="31" t="str">
        <f>_xlfn.IFNA(VLOOKUP(H28, '[1]ACIFM Employees'!$D$3:$BV$3000, 4, FALSE), "---")</f>
        <v>---</v>
      </c>
      <c r="M28" s="18" t="s">
        <v>647</v>
      </c>
      <c r="N28" s="31" t="str">
        <f>_xlfn.IFNA(VLOOKUP(H28, '[1]ACIFM Employees'!$D$3:$BV$3000, 15, FALSE), "---")</f>
        <v>---</v>
      </c>
      <c r="O28" s="31" t="str">
        <f>_xlfn.IFNA(VLOOKUP(H28, '[1]ACIFM Employees'!$D$3:$BV$3000, 2, FALSE), "---")</f>
        <v>---</v>
      </c>
      <c r="P28" s="20"/>
      <c r="Q28" s="21" t="s">
        <v>657</v>
      </c>
      <c r="R28" s="35" t="s">
        <v>654</v>
      </c>
    </row>
    <row r="29" spans="1:18" customFormat="1" x14ac:dyDescent="0.25">
      <c r="A29" s="56">
        <v>43831</v>
      </c>
      <c r="B29" s="15" t="s">
        <v>262</v>
      </c>
      <c r="C29" s="15" t="s">
        <v>64</v>
      </c>
      <c r="D29" s="16">
        <v>55965063</v>
      </c>
      <c r="E29" s="15" t="s">
        <v>761</v>
      </c>
      <c r="F29" s="17">
        <v>175</v>
      </c>
      <c r="G29" s="17" t="s">
        <v>621</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650</v>
      </c>
      <c r="N29" s="31" t="str">
        <f>_xlfn.IFNA(VLOOKUP(H29, '[1]ACIFM Employees'!$D$3:$BV$3000, 15, FALSE), "---")</f>
        <v>M2A</v>
      </c>
      <c r="O29" s="31" t="str">
        <f>_xlfn.IFNA(VLOOKUP(H29, '[1]ACIFM Employees'!$D$3:$BV$3000, 2, FALSE), "---")</f>
        <v>ACTIVE</v>
      </c>
      <c r="P29" s="20"/>
      <c r="Q29" s="21" t="s">
        <v>762</v>
      </c>
      <c r="R29" s="35" t="s">
        <v>654</v>
      </c>
    </row>
    <row r="30" spans="1:18" customFormat="1" ht="30" x14ac:dyDescent="0.25">
      <c r="A30" s="56">
        <v>43831</v>
      </c>
      <c r="B30" s="15" t="s">
        <v>159</v>
      </c>
      <c r="C30" s="15" t="s">
        <v>64</v>
      </c>
      <c r="D30" s="16">
        <v>33567312</v>
      </c>
      <c r="E30" s="15" t="s">
        <v>100</v>
      </c>
      <c r="F30" s="17">
        <v>50.05</v>
      </c>
      <c r="G30" s="17" t="s">
        <v>618</v>
      </c>
      <c r="H30" s="19" t="s">
        <v>602</v>
      </c>
      <c r="I30" s="31" t="str">
        <f>_xlfn.IFNA(VLOOKUP(H30, '[1]ACIFM Employees'!$D$3:$BV$3000, 3, FALSE), "")</f>
        <v/>
      </c>
      <c r="J30" s="19" t="s">
        <v>160</v>
      </c>
      <c r="K30" s="33" t="str">
        <f t="shared" si="0"/>
        <v>MUHAMMED NOWFAL</v>
      </c>
      <c r="L30" s="31" t="str">
        <f>_xlfn.IFNA(VLOOKUP(H30, '[1]ACIFM Employees'!$D$3:$BV$3000, 4, FALSE), "---")</f>
        <v>---</v>
      </c>
      <c r="M30" s="18" t="s">
        <v>647</v>
      </c>
      <c r="N30" s="31" t="str">
        <f>_xlfn.IFNA(VLOOKUP(H30, '[1]ACIFM Employees'!$D$3:$BV$3000, 15, FALSE), "---")</f>
        <v>---</v>
      </c>
      <c r="O30" s="31" t="str">
        <f>_xlfn.IFNA(VLOOKUP(H30, '[1]ACIFM Employees'!$D$3:$BV$3000, 2, FALSE), "---")</f>
        <v>---</v>
      </c>
      <c r="P30" s="20"/>
      <c r="Q30" s="21" t="s">
        <v>657</v>
      </c>
      <c r="R30" s="35" t="s">
        <v>654</v>
      </c>
    </row>
    <row r="31" spans="1:18" customFormat="1" x14ac:dyDescent="0.25">
      <c r="A31" s="56">
        <v>43831</v>
      </c>
      <c r="B31" s="15" t="s">
        <v>140</v>
      </c>
      <c r="C31" s="15" t="s">
        <v>64</v>
      </c>
      <c r="D31" s="16">
        <v>33557308</v>
      </c>
      <c r="E31" s="15" t="s">
        <v>100</v>
      </c>
      <c r="F31" s="17">
        <v>50.05</v>
      </c>
      <c r="G31" s="17" t="s">
        <v>618</v>
      </c>
      <c r="H31" s="19" t="s">
        <v>602</v>
      </c>
      <c r="I31" s="31" t="str">
        <f>_xlfn.IFNA(VLOOKUP(H31, '[1]ACIFM Employees'!$D$3:$BV$3000, 3, FALSE), "")</f>
        <v/>
      </c>
      <c r="J31" s="19" t="s">
        <v>141</v>
      </c>
      <c r="K31" s="33" t="str">
        <f t="shared" si="0"/>
        <v>NITHEESH DEVASIA</v>
      </c>
      <c r="L31" s="31" t="str">
        <f>_xlfn.IFNA(VLOOKUP(H31, '[1]ACIFM Employees'!$D$3:$BV$3000, 4, FALSE), "---")</f>
        <v>---</v>
      </c>
      <c r="M31" s="18" t="s">
        <v>647</v>
      </c>
      <c r="N31" s="31" t="str">
        <f>_xlfn.IFNA(VLOOKUP(H31, '[1]ACIFM Employees'!$D$3:$BV$3000, 15, FALSE), "---")</f>
        <v>---</v>
      </c>
      <c r="O31" s="31" t="str">
        <f>_xlfn.IFNA(VLOOKUP(H31, '[1]ACIFM Employees'!$D$3:$BV$3000, 2, FALSE), "---")</f>
        <v>---</v>
      </c>
      <c r="P31" s="20"/>
      <c r="Q31" s="21" t="s">
        <v>657</v>
      </c>
      <c r="R31" s="35" t="s">
        <v>654</v>
      </c>
    </row>
    <row r="32" spans="1:18" customFormat="1" x14ac:dyDescent="0.25">
      <c r="A32" s="56">
        <v>43831</v>
      </c>
      <c r="B32" s="15" t="s">
        <v>142</v>
      </c>
      <c r="C32" s="15" t="s">
        <v>64</v>
      </c>
      <c r="D32" s="16">
        <v>33560948</v>
      </c>
      <c r="E32" s="15" t="s">
        <v>100</v>
      </c>
      <c r="F32" s="17">
        <v>50.05</v>
      </c>
      <c r="G32" s="17" t="s">
        <v>618</v>
      </c>
      <c r="H32" s="19" t="s">
        <v>602</v>
      </c>
      <c r="I32" s="31" t="str">
        <f>_xlfn.IFNA(VLOOKUP(H32, '[1]ACIFM Employees'!$D$3:$BV$3000, 3, FALSE), "")</f>
        <v/>
      </c>
      <c r="J32" s="19" t="s">
        <v>143</v>
      </c>
      <c r="K32" s="33" t="str">
        <f t="shared" si="0"/>
        <v xml:space="preserve">ASHEBIR TESFAYE KEBETA   </v>
      </c>
      <c r="L32" s="31" t="str">
        <f>_xlfn.IFNA(VLOOKUP(H32, '[1]ACIFM Employees'!$D$3:$BV$3000, 4, FALSE), "---")</f>
        <v>---</v>
      </c>
      <c r="M32" s="18" t="s">
        <v>647</v>
      </c>
      <c r="N32" s="31" t="str">
        <f>_xlfn.IFNA(VLOOKUP(H32, '[1]ACIFM Employees'!$D$3:$BV$3000, 15, FALSE), "---")</f>
        <v>---</v>
      </c>
      <c r="O32" s="31" t="str">
        <f>_xlfn.IFNA(VLOOKUP(H32, '[1]ACIFM Employees'!$D$3:$BV$3000, 2, FALSE), "---")</f>
        <v>---</v>
      </c>
      <c r="P32" s="20"/>
      <c r="Q32" s="21" t="s">
        <v>657</v>
      </c>
      <c r="R32" s="35" t="s">
        <v>654</v>
      </c>
    </row>
    <row r="33" spans="1:18" customFormat="1" x14ac:dyDescent="0.25">
      <c r="A33" s="56">
        <v>43831</v>
      </c>
      <c r="B33" s="15" t="s">
        <v>152</v>
      </c>
      <c r="C33" s="15" t="s">
        <v>64</v>
      </c>
      <c r="D33" s="16">
        <v>33562648</v>
      </c>
      <c r="E33" s="15" t="s">
        <v>100</v>
      </c>
      <c r="F33" s="17">
        <v>50.05</v>
      </c>
      <c r="G33" s="17" t="s">
        <v>618</v>
      </c>
      <c r="H33" s="19" t="s">
        <v>602</v>
      </c>
      <c r="I33" s="31" t="str">
        <f>_xlfn.IFNA(VLOOKUP(H33, '[1]ACIFM Employees'!$D$3:$BV$3000, 3, FALSE), "")</f>
        <v/>
      </c>
      <c r="J33" s="19" t="s">
        <v>153</v>
      </c>
      <c r="K33" s="33" t="str">
        <f t="shared" si="0"/>
        <v>GURMUKH SINGH</v>
      </c>
      <c r="L33" s="31" t="str">
        <f>_xlfn.IFNA(VLOOKUP(H33, '[1]ACIFM Employees'!$D$3:$BV$3000, 4, FALSE), "---")</f>
        <v>---</v>
      </c>
      <c r="M33" s="18" t="s">
        <v>647</v>
      </c>
      <c r="N33" s="31" t="str">
        <f>_xlfn.IFNA(VLOOKUP(H33, '[1]ACIFM Employees'!$D$3:$BV$3000, 15, FALSE), "---")</f>
        <v>---</v>
      </c>
      <c r="O33" s="31" t="str">
        <f>_xlfn.IFNA(VLOOKUP(H33, '[1]ACIFM Employees'!$D$3:$BV$3000, 2, FALSE), "---")</f>
        <v>---</v>
      </c>
      <c r="P33" s="20"/>
      <c r="Q33" s="21" t="s">
        <v>657</v>
      </c>
      <c r="R33" s="35" t="s">
        <v>654</v>
      </c>
    </row>
    <row r="34" spans="1:18" customFormat="1" x14ac:dyDescent="0.25">
      <c r="A34" s="56">
        <v>43831</v>
      </c>
      <c r="B34" s="15" t="s">
        <v>150</v>
      </c>
      <c r="C34" s="15" t="s">
        <v>64</v>
      </c>
      <c r="D34" s="16">
        <v>33562518</v>
      </c>
      <c r="E34" s="15" t="s">
        <v>100</v>
      </c>
      <c r="F34" s="17">
        <v>50.05</v>
      </c>
      <c r="G34" s="17" t="s">
        <v>618</v>
      </c>
      <c r="H34" s="19" t="s">
        <v>602</v>
      </c>
      <c r="I34" s="31" t="str">
        <f>_xlfn.IFNA(VLOOKUP(H34, '[1]ACIFM Employees'!$D$3:$BV$3000, 3, FALSE), "")</f>
        <v/>
      </c>
      <c r="J34" s="19" t="s">
        <v>151</v>
      </c>
      <c r="K34" s="33" t="str">
        <f t="shared" si="0"/>
        <v xml:space="preserve">SHAHED KHAN                  </v>
      </c>
      <c r="L34" s="31" t="str">
        <f>_xlfn.IFNA(VLOOKUP(H34, '[1]ACIFM Employees'!$D$3:$BV$3000, 4, FALSE), "---")</f>
        <v>---</v>
      </c>
      <c r="M34" s="18" t="s">
        <v>647</v>
      </c>
      <c r="N34" s="31" t="str">
        <f>_xlfn.IFNA(VLOOKUP(H34, '[1]ACIFM Employees'!$D$3:$BV$3000, 15, FALSE), "---")</f>
        <v>---</v>
      </c>
      <c r="O34" s="31" t="str">
        <f>_xlfn.IFNA(VLOOKUP(H34, '[1]ACIFM Employees'!$D$3:$BV$3000, 2, FALSE), "---")</f>
        <v>---</v>
      </c>
      <c r="P34" s="20"/>
      <c r="Q34" s="21" t="s">
        <v>657</v>
      </c>
      <c r="R34" s="35" t="s">
        <v>654</v>
      </c>
    </row>
    <row r="35" spans="1:18" customFormat="1" x14ac:dyDescent="0.25">
      <c r="A35" s="56">
        <v>43831</v>
      </c>
      <c r="B35" s="15" t="s">
        <v>144</v>
      </c>
      <c r="C35" s="15" t="s">
        <v>64</v>
      </c>
      <c r="D35" s="16">
        <v>33561029</v>
      </c>
      <c r="E35" s="15" t="s">
        <v>100</v>
      </c>
      <c r="F35" s="17">
        <v>50.05</v>
      </c>
      <c r="G35" s="17" t="s">
        <v>618</v>
      </c>
      <c r="H35" s="19" t="s">
        <v>602</v>
      </c>
      <c r="I35" s="31" t="str">
        <f>_xlfn.IFNA(VLOOKUP(H35, '[1]ACIFM Employees'!$D$3:$BV$3000, 3, FALSE), "")</f>
        <v/>
      </c>
      <c r="J35" s="19" t="s">
        <v>145</v>
      </c>
      <c r="K35" s="33" t="str">
        <f t="shared" si="0"/>
        <v xml:space="preserve">ANTENEH GETACHEW ZEGEYE    </v>
      </c>
      <c r="L35" s="31" t="str">
        <f>_xlfn.IFNA(VLOOKUP(H35, '[1]ACIFM Employees'!$D$3:$BV$3000, 4, FALSE), "---")</f>
        <v>---</v>
      </c>
      <c r="M35" s="18" t="s">
        <v>647</v>
      </c>
      <c r="N35" s="31" t="str">
        <f>_xlfn.IFNA(VLOOKUP(H35, '[1]ACIFM Employees'!$D$3:$BV$3000, 15, FALSE), "---")</f>
        <v>---</v>
      </c>
      <c r="O35" s="31" t="str">
        <f>_xlfn.IFNA(VLOOKUP(H35, '[1]ACIFM Employees'!$D$3:$BV$3000, 2, FALSE), "---")</f>
        <v>---</v>
      </c>
      <c r="P35" s="20"/>
      <c r="Q35" s="21" t="s">
        <v>657</v>
      </c>
      <c r="R35" s="35" t="s">
        <v>654</v>
      </c>
    </row>
    <row r="36" spans="1:18" customFormat="1" x14ac:dyDescent="0.25">
      <c r="A36" s="56">
        <v>43831</v>
      </c>
      <c r="B36" s="15" t="s">
        <v>154</v>
      </c>
      <c r="C36" s="15" t="s">
        <v>64</v>
      </c>
      <c r="D36" s="16">
        <v>33562984</v>
      </c>
      <c r="E36" s="15" t="s">
        <v>100</v>
      </c>
      <c r="F36" s="17">
        <v>50.05</v>
      </c>
      <c r="G36" s="17" t="s">
        <v>618</v>
      </c>
      <c r="H36" s="19" t="s">
        <v>602</v>
      </c>
      <c r="I36" s="31" t="str">
        <f>_xlfn.IFNA(VLOOKUP(H36, '[1]ACIFM Employees'!$D$3:$BV$3000, 3, FALSE), "")</f>
        <v/>
      </c>
      <c r="J36" s="19" t="s">
        <v>155</v>
      </c>
      <c r="K36" s="33" t="str">
        <f t="shared" si="0"/>
        <v>NICOLAS D'SOUZA</v>
      </c>
      <c r="L36" s="31" t="str">
        <f>_xlfn.IFNA(VLOOKUP(H36, '[1]ACIFM Employees'!$D$3:$BV$3000, 4, FALSE), "---")</f>
        <v>---</v>
      </c>
      <c r="M36" s="18" t="s">
        <v>647</v>
      </c>
      <c r="N36" s="31" t="str">
        <f>_xlfn.IFNA(VLOOKUP(H36, '[1]ACIFM Employees'!$D$3:$BV$3000, 15, FALSE), "---")</f>
        <v>---</v>
      </c>
      <c r="O36" s="31" t="str">
        <f>_xlfn.IFNA(VLOOKUP(H36, '[1]ACIFM Employees'!$D$3:$BV$3000, 2, FALSE), "---")</f>
        <v>---</v>
      </c>
      <c r="P36" s="20"/>
      <c r="Q36" s="23" t="s">
        <v>658</v>
      </c>
      <c r="R36" s="35" t="s">
        <v>654</v>
      </c>
    </row>
    <row r="37" spans="1:18" customFormat="1" x14ac:dyDescent="0.25">
      <c r="A37" s="56">
        <v>43831</v>
      </c>
      <c r="B37" s="15" t="s">
        <v>148</v>
      </c>
      <c r="C37" s="15" t="s">
        <v>64</v>
      </c>
      <c r="D37" s="16">
        <v>33562159</v>
      </c>
      <c r="E37" s="15" t="s">
        <v>100</v>
      </c>
      <c r="F37" s="17">
        <v>50.05</v>
      </c>
      <c r="G37" s="17" t="s">
        <v>618</v>
      </c>
      <c r="H37" s="19" t="s">
        <v>602</v>
      </c>
      <c r="I37" s="31" t="str">
        <f>_xlfn.IFNA(VLOOKUP(H37, '[1]ACIFM Employees'!$D$3:$BV$3000, 3, FALSE), "")</f>
        <v/>
      </c>
      <c r="J37" s="19" t="s">
        <v>149</v>
      </c>
      <c r="K37" s="33" t="str">
        <f t="shared" si="0"/>
        <v>MAINUDDIN JAFFAR</v>
      </c>
      <c r="L37" s="31" t="str">
        <f>_xlfn.IFNA(VLOOKUP(H37, '[1]ACIFM Employees'!$D$3:$BV$3000, 4, FALSE), "---")</f>
        <v>---</v>
      </c>
      <c r="M37" s="18" t="s">
        <v>647</v>
      </c>
      <c r="N37" s="31" t="str">
        <f>_xlfn.IFNA(VLOOKUP(H37, '[1]ACIFM Employees'!$D$3:$BV$3000, 15, FALSE), "---")</f>
        <v>---</v>
      </c>
      <c r="O37" s="31" t="str">
        <f>_xlfn.IFNA(VLOOKUP(H37, '[1]ACIFM Employees'!$D$3:$BV$3000, 2, FALSE), "---")</f>
        <v>---</v>
      </c>
      <c r="P37" s="20"/>
      <c r="Q37" s="21" t="s">
        <v>657</v>
      </c>
      <c r="R37" s="35" t="s">
        <v>654</v>
      </c>
    </row>
    <row r="38" spans="1:18" customFormat="1" x14ac:dyDescent="0.25">
      <c r="A38" s="56">
        <v>43831</v>
      </c>
      <c r="B38" s="15" t="s">
        <v>124</v>
      </c>
      <c r="C38" s="15" t="s">
        <v>64</v>
      </c>
      <c r="D38" s="16">
        <v>33517941</v>
      </c>
      <c r="E38" s="15" t="s">
        <v>100</v>
      </c>
      <c r="F38" s="17">
        <v>50.05</v>
      </c>
      <c r="G38" s="17" t="s">
        <v>618</v>
      </c>
      <c r="H38" s="19" t="s">
        <v>602</v>
      </c>
      <c r="I38" s="31" t="str">
        <f>_xlfn.IFNA(VLOOKUP(H38, '[1]ACIFM Employees'!$D$3:$BV$3000, 3, FALSE), "")</f>
        <v/>
      </c>
      <c r="J38" s="19" t="s">
        <v>125</v>
      </c>
      <c r="K38" s="33" t="str">
        <f t="shared" si="0"/>
        <v xml:space="preserve">SREEKANTH KUTTASSERI RAVI   </v>
      </c>
      <c r="L38" s="31" t="str">
        <f>_xlfn.IFNA(VLOOKUP(H38, '[1]ACIFM Employees'!$D$3:$BV$3000, 4, FALSE), "---")</f>
        <v>---</v>
      </c>
      <c r="M38" s="18" t="s">
        <v>647</v>
      </c>
      <c r="N38" s="31" t="str">
        <f>_xlfn.IFNA(VLOOKUP(H38, '[1]ACIFM Employees'!$D$3:$BV$3000, 15, FALSE), "---")</f>
        <v>---</v>
      </c>
      <c r="O38" s="31" t="str">
        <f>_xlfn.IFNA(VLOOKUP(H38, '[1]ACIFM Employees'!$D$3:$BV$3000, 2, FALSE), "---")</f>
        <v>---</v>
      </c>
      <c r="P38" s="20"/>
      <c r="Q38" s="21" t="s">
        <v>657</v>
      </c>
      <c r="R38" s="35" t="s">
        <v>654</v>
      </c>
    </row>
    <row r="39" spans="1:18" customFormat="1" x14ac:dyDescent="0.25">
      <c r="A39" s="56">
        <v>43831</v>
      </c>
      <c r="B39" s="15" t="s">
        <v>158</v>
      </c>
      <c r="C39" s="15" t="s">
        <v>64</v>
      </c>
      <c r="D39" s="16">
        <v>33564352</v>
      </c>
      <c r="E39" s="15" t="s">
        <v>100</v>
      </c>
      <c r="F39" s="17">
        <v>50.05</v>
      </c>
      <c r="G39" s="17" t="s">
        <v>618</v>
      </c>
      <c r="H39" s="19" t="s">
        <v>602</v>
      </c>
      <c r="I39" s="31" t="str">
        <f>_xlfn.IFNA(VLOOKUP(H39, '[1]ACIFM Employees'!$D$3:$BV$3000, 3, FALSE), "")</f>
        <v/>
      </c>
      <c r="J39" s="19" t="s">
        <v>648</v>
      </c>
      <c r="K39" s="33" t="str">
        <f t="shared" si="0"/>
        <v>KETEMA</v>
      </c>
      <c r="L39" s="31" t="str">
        <f>_xlfn.IFNA(VLOOKUP(H39, '[1]ACIFM Employees'!$D$3:$BV$3000, 4, FALSE), "---")</f>
        <v>---</v>
      </c>
      <c r="M39" s="18" t="s">
        <v>647</v>
      </c>
      <c r="N39" s="31" t="str">
        <f>_xlfn.IFNA(VLOOKUP(H39, '[1]ACIFM Employees'!$D$3:$BV$3000, 15, FALSE), "---")</f>
        <v>---</v>
      </c>
      <c r="O39" s="31" t="str">
        <f>_xlfn.IFNA(VLOOKUP(H39, '[1]ACIFM Employees'!$D$3:$BV$3000, 2, FALSE), "---")</f>
        <v>---</v>
      </c>
      <c r="P39" s="20"/>
      <c r="Q39" s="21" t="s">
        <v>657</v>
      </c>
      <c r="R39" s="35" t="s">
        <v>654</v>
      </c>
    </row>
    <row r="40" spans="1:18" customFormat="1" ht="30" x14ac:dyDescent="0.25">
      <c r="A40" s="56">
        <v>43831</v>
      </c>
      <c r="B40" s="15" t="s">
        <v>126</v>
      </c>
      <c r="C40" s="15" t="s">
        <v>64</v>
      </c>
      <c r="D40" s="16">
        <v>33530508</v>
      </c>
      <c r="E40" s="15" t="s">
        <v>100</v>
      </c>
      <c r="F40" s="17">
        <v>50.05</v>
      </c>
      <c r="G40" s="17" t="s">
        <v>618</v>
      </c>
      <c r="H40" s="19" t="s">
        <v>602</v>
      </c>
      <c r="I40" s="31" t="str">
        <f>_xlfn.IFNA(VLOOKUP(H40, '[1]ACIFM Employees'!$D$3:$BV$3000, 3, FALSE), "")</f>
        <v/>
      </c>
      <c r="J40" s="19" t="s">
        <v>127</v>
      </c>
      <c r="K40" s="33" t="str">
        <f t="shared" si="0"/>
        <v>PANKAJ SHARMA</v>
      </c>
      <c r="L40" s="31" t="str">
        <f>_xlfn.IFNA(VLOOKUP(H40, '[1]ACIFM Employees'!$D$3:$BV$3000, 4, FALSE), "---")</f>
        <v>---</v>
      </c>
      <c r="M40" s="18" t="s">
        <v>647</v>
      </c>
      <c r="N40" s="31" t="str">
        <f>_xlfn.IFNA(VLOOKUP(H40, '[1]ACIFM Employees'!$D$3:$BV$3000, 15, FALSE), "---")</f>
        <v>---</v>
      </c>
      <c r="O40" s="31" t="str">
        <f>_xlfn.IFNA(VLOOKUP(H40, '[1]ACIFM Employees'!$D$3:$BV$3000, 2, FALSE), "---")</f>
        <v>---</v>
      </c>
      <c r="P40" s="20"/>
      <c r="Q40" s="21" t="s">
        <v>657</v>
      </c>
      <c r="R40" s="35" t="s">
        <v>654</v>
      </c>
    </row>
    <row r="41" spans="1:18" customFormat="1" x14ac:dyDescent="0.25">
      <c r="A41" s="56">
        <v>43831</v>
      </c>
      <c r="B41" s="15" t="s">
        <v>136</v>
      </c>
      <c r="C41" s="15" t="s">
        <v>64</v>
      </c>
      <c r="D41" s="16">
        <v>33554746</v>
      </c>
      <c r="E41" s="15" t="s">
        <v>100</v>
      </c>
      <c r="F41" s="17">
        <v>50.05</v>
      </c>
      <c r="G41" s="17" t="s">
        <v>618</v>
      </c>
      <c r="H41" s="19" t="s">
        <v>602</v>
      </c>
      <c r="I41" s="31" t="str">
        <f>_xlfn.IFNA(VLOOKUP(H41, '[1]ACIFM Employees'!$D$3:$BV$3000, 3, FALSE), "")</f>
        <v/>
      </c>
      <c r="J41" s="19" t="s">
        <v>137</v>
      </c>
      <c r="K41" s="33" t="str">
        <f t="shared" si="0"/>
        <v>RAJ SINGH</v>
      </c>
      <c r="L41" s="31" t="str">
        <f>_xlfn.IFNA(VLOOKUP(H41, '[1]ACIFM Employees'!$D$3:$BV$3000, 4, FALSE), "---")</f>
        <v>---</v>
      </c>
      <c r="M41" s="18" t="s">
        <v>647</v>
      </c>
      <c r="N41" s="31" t="str">
        <f>_xlfn.IFNA(VLOOKUP(H41, '[1]ACIFM Employees'!$D$3:$BV$3000, 15, FALSE), "---")</f>
        <v>---</v>
      </c>
      <c r="O41" s="31" t="str">
        <f>_xlfn.IFNA(VLOOKUP(H41, '[1]ACIFM Employees'!$D$3:$BV$3000, 2, FALSE), "---")</f>
        <v>---</v>
      </c>
      <c r="P41" s="20"/>
      <c r="Q41" s="21" t="s">
        <v>657</v>
      </c>
      <c r="R41" s="35" t="s">
        <v>654</v>
      </c>
    </row>
    <row r="42" spans="1:18" customFormat="1" x14ac:dyDescent="0.25">
      <c r="A42" s="56">
        <v>43831</v>
      </c>
      <c r="B42" s="15" t="s">
        <v>132</v>
      </c>
      <c r="C42" s="15" t="s">
        <v>64</v>
      </c>
      <c r="D42" s="16">
        <v>33548543</v>
      </c>
      <c r="E42" s="15" t="s">
        <v>100</v>
      </c>
      <c r="F42" s="17">
        <v>50.05</v>
      </c>
      <c r="G42" s="17" t="s">
        <v>618</v>
      </c>
      <c r="H42" s="19" t="s">
        <v>602</v>
      </c>
      <c r="I42" s="31" t="str">
        <f>_xlfn.IFNA(VLOOKUP(H42, '[1]ACIFM Employees'!$D$3:$BV$3000, 3, FALSE), "")</f>
        <v/>
      </c>
      <c r="J42" s="19" t="s">
        <v>133</v>
      </c>
      <c r="K42" s="33" t="str">
        <f t="shared" si="0"/>
        <v>GETACHEW GEBEYAW HAILE</v>
      </c>
      <c r="L42" s="31" t="str">
        <f>_xlfn.IFNA(VLOOKUP(H42, '[1]ACIFM Employees'!$D$3:$BV$3000, 4, FALSE), "---")</f>
        <v>---</v>
      </c>
      <c r="M42" s="18" t="s">
        <v>647</v>
      </c>
      <c r="N42" s="31" t="str">
        <f>_xlfn.IFNA(VLOOKUP(H42, '[1]ACIFM Employees'!$D$3:$BV$3000, 15, FALSE), "---")</f>
        <v>---</v>
      </c>
      <c r="O42" s="31" t="str">
        <f>_xlfn.IFNA(VLOOKUP(H42, '[1]ACIFM Employees'!$D$3:$BV$3000, 2, FALSE), "---")</f>
        <v>---</v>
      </c>
      <c r="P42" s="20"/>
      <c r="Q42" s="21" t="s">
        <v>657</v>
      </c>
      <c r="R42" s="35" t="s">
        <v>654</v>
      </c>
    </row>
    <row r="43" spans="1:18" customFormat="1" x14ac:dyDescent="0.25">
      <c r="A43" s="56">
        <v>43831</v>
      </c>
      <c r="B43" s="15" t="s">
        <v>138</v>
      </c>
      <c r="C43" s="15" t="s">
        <v>64</v>
      </c>
      <c r="D43" s="16">
        <v>33556824</v>
      </c>
      <c r="E43" s="15" t="s">
        <v>100</v>
      </c>
      <c r="F43" s="17">
        <v>50.05</v>
      </c>
      <c r="G43" s="17" t="s">
        <v>618</v>
      </c>
      <c r="H43" s="19" t="s">
        <v>602</v>
      </c>
      <c r="I43" s="31" t="str">
        <f>_xlfn.IFNA(VLOOKUP(H43, '[1]ACIFM Employees'!$D$3:$BV$3000, 3, FALSE), "")</f>
        <v/>
      </c>
      <c r="J43" s="19" t="s">
        <v>139</v>
      </c>
      <c r="K43" s="33" t="str">
        <f t="shared" si="0"/>
        <v xml:space="preserve">GURWINDER SINGH       </v>
      </c>
      <c r="L43" s="31" t="str">
        <f>_xlfn.IFNA(VLOOKUP(H43, '[1]ACIFM Employees'!$D$3:$BV$3000, 4, FALSE), "---")</f>
        <v>---</v>
      </c>
      <c r="M43" s="18" t="s">
        <v>647</v>
      </c>
      <c r="N43" s="31" t="str">
        <f>_xlfn.IFNA(VLOOKUP(H43, '[1]ACIFM Employees'!$D$3:$BV$3000, 15, FALSE), "---")</f>
        <v>---</v>
      </c>
      <c r="O43" s="31" t="str">
        <f>_xlfn.IFNA(VLOOKUP(H43, '[1]ACIFM Employees'!$D$3:$BV$3000, 2, FALSE), "---")</f>
        <v>---</v>
      </c>
      <c r="P43" s="20"/>
      <c r="Q43" s="21" t="s">
        <v>657</v>
      </c>
      <c r="R43" s="35" t="s">
        <v>654</v>
      </c>
    </row>
    <row r="44" spans="1:18" customFormat="1" x14ac:dyDescent="0.25">
      <c r="A44" s="56">
        <v>43831</v>
      </c>
      <c r="B44" s="15" t="s">
        <v>128</v>
      </c>
      <c r="C44" s="15" t="s">
        <v>64</v>
      </c>
      <c r="D44" s="16">
        <v>33531778</v>
      </c>
      <c r="E44" s="15" t="s">
        <v>100</v>
      </c>
      <c r="F44" s="17">
        <v>50.05</v>
      </c>
      <c r="G44" s="17" t="s">
        <v>618</v>
      </c>
      <c r="H44" s="19" t="s">
        <v>602</v>
      </c>
      <c r="I44" s="31" t="str">
        <f>_xlfn.IFNA(VLOOKUP(H44, '[1]ACIFM Employees'!$D$3:$BV$3000, 3, FALSE), "")</f>
        <v/>
      </c>
      <c r="J44" s="19" t="s">
        <v>129</v>
      </c>
      <c r="K44" s="33" t="str">
        <f t="shared" si="0"/>
        <v>MOHAMMED AFZAL KHAN</v>
      </c>
      <c r="L44" s="31" t="str">
        <f>_xlfn.IFNA(VLOOKUP(H44, '[1]ACIFM Employees'!$D$3:$BV$3000, 4, FALSE), "---")</f>
        <v>---</v>
      </c>
      <c r="M44" s="18" t="s">
        <v>647</v>
      </c>
      <c r="N44" s="31" t="str">
        <f>_xlfn.IFNA(VLOOKUP(H44, '[1]ACIFM Employees'!$D$3:$BV$3000, 15, FALSE), "---")</f>
        <v>---</v>
      </c>
      <c r="O44" s="31" t="str">
        <f>_xlfn.IFNA(VLOOKUP(H44, '[1]ACIFM Employees'!$D$3:$BV$3000, 2, FALSE), "---")</f>
        <v>---</v>
      </c>
      <c r="P44" s="20"/>
      <c r="Q44" s="21" t="s">
        <v>657</v>
      </c>
      <c r="R44" s="35" t="s">
        <v>654</v>
      </c>
    </row>
    <row r="45" spans="1:18" customFormat="1" x14ac:dyDescent="0.25">
      <c r="A45" s="56">
        <v>43831</v>
      </c>
      <c r="B45" s="15" t="s">
        <v>231</v>
      </c>
      <c r="C45" s="15" t="s">
        <v>64</v>
      </c>
      <c r="D45" s="16">
        <v>50790780</v>
      </c>
      <c r="E45" s="15" t="s">
        <v>719</v>
      </c>
      <c r="F45" s="17">
        <v>104</v>
      </c>
      <c r="G45" s="17" t="s">
        <v>616</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718</v>
      </c>
      <c r="R45" s="35" t="s">
        <v>654</v>
      </c>
    </row>
    <row r="46" spans="1:18" customFormat="1" x14ac:dyDescent="0.25">
      <c r="A46" s="56">
        <v>43831</v>
      </c>
      <c r="B46" s="15" t="s">
        <v>229</v>
      </c>
      <c r="C46" s="15" t="s">
        <v>64</v>
      </c>
      <c r="D46" s="16">
        <v>50783139</v>
      </c>
      <c r="E46" s="15" t="s">
        <v>719</v>
      </c>
      <c r="F46" s="17">
        <v>104</v>
      </c>
      <c r="G46" s="17" t="s">
        <v>616</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718</v>
      </c>
      <c r="R46" s="35" t="s">
        <v>654</v>
      </c>
    </row>
    <row r="47" spans="1:18" customFormat="1" x14ac:dyDescent="0.25">
      <c r="A47" s="56">
        <v>43831</v>
      </c>
      <c r="B47" s="15" t="s">
        <v>233</v>
      </c>
      <c r="C47" s="15" t="s">
        <v>64</v>
      </c>
      <c r="D47" s="16">
        <v>50796592</v>
      </c>
      <c r="E47" s="15" t="s">
        <v>752</v>
      </c>
      <c r="F47" s="17">
        <v>75</v>
      </c>
      <c r="G47" s="17" t="s">
        <v>620</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751</v>
      </c>
      <c r="R47" s="35" t="s">
        <v>654</v>
      </c>
    </row>
    <row r="48" spans="1:18" customFormat="1" x14ac:dyDescent="0.25">
      <c r="A48" s="56">
        <v>43831</v>
      </c>
      <c r="B48" s="15" t="s">
        <v>197</v>
      </c>
      <c r="C48" s="15" t="s">
        <v>64</v>
      </c>
      <c r="D48" s="16">
        <v>50236437</v>
      </c>
      <c r="E48" s="15" t="s">
        <v>719</v>
      </c>
      <c r="F48" s="17">
        <v>104</v>
      </c>
      <c r="G48" s="17" t="s">
        <v>616</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718</v>
      </c>
      <c r="R48" s="35" t="s">
        <v>654</v>
      </c>
    </row>
    <row r="49" spans="1:24" customFormat="1" x14ac:dyDescent="0.25">
      <c r="A49" s="56">
        <v>43831</v>
      </c>
      <c r="B49" s="15" t="s">
        <v>203</v>
      </c>
      <c r="C49" s="15" t="s">
        <v>64</v>
      </c>
      <c r="D49" s="16">
        <v>50257862</v>
      </c>
      <c r="E49" s="15" t="s">
        <v>719</v>
      </c>
      <c r="F49" s="17">
        <v>104</v>
      </c>
      <c r="G49" s="17" t="s">
        <v>616</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718</v>
      </c>
      <c r="R49" s="35" t="s">
        <v>654</v>
      </c>
    </row>
    <row r="50" spans="1:24" customFormat="1" ht="45" x14ac:dyDescent="0.25">
      <c r="A50" s="56">
        <v>43831</v>
      </c>
      <c r="B50" s="15" t="s">
        <v>207</v>
      </c>
      <c r="C50" s="15" t="s">
        <v>64</v>
      </c>
      <c r="D50" s="16">
        <v>50282659</v>
      </c>
      <c r="E50" s="15" t="s">
        <v>719</v>
      </c>
      <c r="F50" s="17">
        <v>104</v>
      </c>
      <c r="G50" s="17" t="s">
        <v>616</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718</v>
      </c>
      <c r="R50" s="35" t="s">
        <v>654</v>
      </c>
    </row>
    <row r="51" spans="1:24" customFormat="1" ht="45" x14ac:dyDescent="0.25">
      <c r="A51" s="56">
        <v>43831</v>
      </c>
      <c r="B51" s="15" t="s">
        <v>206</v>
      </c>
      <c r="C51" s="15" t="s">
        <v>64</v>
      </c>
      <c r="D51" s="16">
        <v>50280175</v>
      </c>
      <c r="E51" s="15" t="s">
        <v>719</v>
      </c>
      <c r="F51" s="17">
        <v>104</v>
      </c>
      <c r="G51" s="17" t="s">
        <v>616</v>
      </c>
      <c r="H51" s="19" t="s">
        <v>572</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718</v>
      </c>
      <c r="R51" s="35" t="s">
        <v>654</v>
      </c>
      <c r="S51" s="4"/>
      <c r="T51" s="4"/>
      <c r="U51" s="4"/>
      <c r="V51" s="4"/>
      <c r="W51" s="4"/>
      <c r="X51" s="4"/>
    </row>
    <row r="52" spans="1:24" customFormat="1" x14ac:dyDescent="0.25">
      <c r="A52" s="56">
        <v>43831</v>
      </c>
      <c r="B52" s="15" t="s">
        <v>218</v>
      </c>
      <c r="C52" s="15" t="s">
        <v>64</v>
      </c>
      <c r="D52" s="16">
        <v>50336713</v>
      </c>
      <c r="E52" s="15" t="s">
        <v>719</v>
      </c>
      <c r="F52" s="17">
        <v>104</v>
      </c>
      <c r="G52" s="17" t="s">
        <v>616</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718</v>
      </c>
      <c r="R52" s="35" t="s">
        <v>654</v>
      </c>
    </row>
    <row r="53" spans="1:24" customFormat="1" x14ac:dyDescent="0.25">
      <c r="A53" s="56">
        <v>43831</v>
      </c>
      <c r="B53" s="15" t="s">
        <v>199</v>
      </c>
      <c r="C53" s="15" t="s">
        <v>64</v>
      </c>
      <c r="D53" s="16">
        <v>50251510</v>
      </c>
      <c r="E53" s="15" t="s">
        <v>719</v>
      </c>
      <c r="F53" s="17">
        <v>104</v>
      </c>
      <c r="G53" s="17" t="s">
        <v>616</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718</v>
      </c>
      <c r="R53" s="35" t="s">
        <v>654</v>
      </c>
    </row>
    <row r="54" spans="1:24" customFormat="1" x14ac:dyDescent="0.25">
      <c r="A54" s="56">
        <v>43831</v>
      </c>
      <c r="B54" s="15" t="s">
        <v>211</v>
      </c>
      <c r="C54" s="15" t="s">
        <v>64</v>
      </c>
      <c r="D54" s="16">
        <v>50297408</v>
      </c>
      <c r="E54" s="15" t="s">
        <v>719</v>
      </c>
      <c r="F54" s="17">
        <v>104</v>
      </c>
      <c r="G54" s="17" t="s">
        <v>616</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718</v>
      </c>
      <c r="R54" s="35" t="s">
        <v>654</v>
      </c>
    </row>
    <row r="55" spans="1:24" customFormat="1" x14ac:dyDescent="0.25">
      <c r="A55" s="56">
        <v>43831</v>
      </c>
      <c r="B55" s="15" t="s">
        <v>216</v>
      </c>
      <c r="C55" s="15" t="s">
        <v>64</v>
      </c>
      <c r="D55" s="16">
        <v>50325695</v>
      </c>
      <c r="E55" s="15" t="s">
        <v>719</v>
      </c>
      <c r="F55" s="17">
        <v>104</v>
      </c>
      <c r="G55" s="17" t="s">
        <v>616</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718</v>
      </c>
      <c r="R55" s="35" t="s">
        <v>654</v>
      </c>
    </row>
    <row r="56" spans="1:24" customFormat="1" x14ac:dyDescent="0.25">
      <c r="A56" s="56">
        <v>43831</v>
      </c>
      <c r="B56" s="15" t="s">
        <v>212</v>
      </c>
      <c r="C56" s="15" t="s">
        <v>64</v>
      </c>
      <c r="D56" s="16">
        <v>50299632</v>
      </c>
      <c r="E56" s="15" t="s">
        <v>719</v>
      </c>
      <c r="F56" s="17">
        <v>104</v>
      </c>
      <c r="G56" s="17" t="s">
        <v>616</v>
      </c>
      <c r="H56" s="19" t="s">
        <v>630</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718</v>
      </c>
      <c r="R56" s="35" t="s">
        <v>654</v>
      </c>
    </row>
    <row r="57" spans="1:24" customFormat="1" x14ac:dyDescent="0.25">
      <c r="A57" s="56">
        <v>43831</v>
      </c>
      <c r="B57" s="15" t="s">
        <v>214</v>
      </c>
      <c r="C57" s="15" t="s">
        <v>64</v>
      </c>
      <c r="D57" s="16">
        <v>50323090</v>
      </c>
      <c r="E57" s="15" t="s">
        <v>719</v>
      </c>
      <c r="F57" s="17">
        <v>104</v>
      </c>
      <c r="G57" s="17" t="s">
        <v>616</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718</v>
      </c>
      <c r="R57" s="35" t="s">
        <v>654</v>
      </c>
    </row>
    <row r="58" spans="1:24" customFormat="1" x14ac:dyDescent="0.25">
      <c r="A58" s="56">
        <v>43831</v>
      </c>
      <c r="B58" s="15" t="s">
        <v>196</v>
      </c>
      <c r="C58" s="15" t="s">
        <v>64</v>
      </c>
      <c r="D58" s="16">
        <v>50224540</v>
      </c>
      <c r="E58" s="15" t="s">
        <v>719</v>
      </c>
      <c r="F58" s="17">
        <v>104</v>
      </c>
      <c r="G58" s="17" t="s">
        <v>616</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718</v>
      </c>
      <c r="R58" s="35" t="s">
        <v>654</v>
      </c>
    </row>
    <row r="59" spans="1:24" customFormat="1" x14ac:dyDescent="0.25">
      <c r="A59" s="56">
        <v>43831</v>
      </c>
      <c r="B59" s="15" t="s">
        <v>130</v>
      </c>
      <c r="C59" s="15" t="s">
        <v>64</v>
      </c>
      <c r="D59" s="16">
        <v>33547738</v>
      </c>
      <c r="E59" s="15" t="s">
        <v>100</v>
      </c>
      <c r="F59" s="17">
        <v>50.05</v>
      </c>
      <c r="G59" s="17" t="s">
        <v>618</v>
      </c>
      <c r="H59" s="19" t="s">
        <v>602</v>
      </c>
      <c r="I59" s="31" t="str">
        <f>_xlfn.IFNA(VLOOKUP(H59, '[1]ACIFM Employees'!$D$3:$BV$3000, 3, FALSE), "")</f>
        <v/>
      </c>
      <c r="J59" s="19" t="s">
        <v>131</v>
      </c>
      <c r="K59" s="33" t="str">
        <f t="shared" si="0"/>
        <v>MD SHARIF BHISTI</v>
      </c>
      <c r="L59" s="31" t="str">
        <f>_xlfn.IFNA(VLOOKUP(H59, '[1]ACIFM Employees'!$D$3:$BV$3000, 4, FALSE), "---")</f>
        <v>---</v>
      </c>
      <c r="M59" s="18" t="s">
        <v>647</v>
      </c>
      <c r="N59" s="31" t="str">
        <f>_xlfn.IFNA(VLOOKUP(H59, '[1]ACIFM Employees'!$D$3:$BV$3000, 15, FALSE), "---")</f>
        <v>---</v>
      </c>
      <c r="O59" s="31" t="str">
        <f>_xlfn.IFNA(VLOOKUP(H59, '[1]ACIFM Employees'!$D$3:$BV$3000, 2, FALSE), "---")</f>
        <v>---</v>
      </c>
      <c r="P59" s="20"/>
      <c r="Q59" s="21" t="s">
        <v>657</v>
      </c>
      <c r="R59" s="35" t="s">
        <v>654</v>
      </c>
    </row>
    <row r="60" spans="1:24" customFormat="1" ht="45" x14ac:dyDescent="0.25">
      <c r="A60" s="56">
        <v>43831</v>
      </c>
      <c r="B60" s="15" t="s">
        <v>161</v>
      </c>
      <c r="C60" s="15" t="s">
        <v>64</v>
      </c>
      <c r="D60" s="16">
        <v>33567584</v>
      </c>
      <c r="E60" s="15" t="s">
        <v>100</v>
      </c>
      <c r="F60" s="17">
        <v>50.05</v>
      </c>
      <c r="G60" s="17" t="s">
        <v>618</v>
      </c>
      <c r="H60" s="19" t="s">
        <v>602</v>
      </c>
      <c r="I60" s="31" t="str">
        <f>_xlfn.IFNA(VLOOKUP(H60, '[1]ACIFM Employees'!$D$3:$BV$3000, 3, FALSE), "")</f>
        <v/>
      </c>
      <c r="J60" s="19" t="s">
        <v>649</v>
      </c>
      <c r="K60" s="33" t="str">
        <f t="shared" si="0"/>
        <v>ASSEFFA</v>
      </c>
      <c r="L60" s="31" t="str">
        <f>_xlfn.IFNA(VLOOKUP(H60, '[1]ACIFM Employees'!$D$3:$BV$3000, 4, FALSE), "---")</f>
        <v>---</v>
      </c>
      <c r="M60" s="18" t="s">
        <v>647</v>
      </c>
      <c r="N60" s="31" t="str">
        <f>_xlfn.IFNA(VLOOKUP(H60, '[1]ACIFM Employees'!$D$3:$BV$3000, 15, FALSE), "---")</f>
        <v>---</v>
      </c>
      <c r="O60" s="31" t="str">
        <f>_xlfn.IFNA(VLOOKUP(H60, '[1]ACIFM Employees'!$D$3:$BV$3000, 2, FALSE), "---")</f>
        <v>---</v>
      </c>
      <c r="P60" s="20"/>
      <c r="Q60" s="21" t="s">
        <v>657</v>
      </c>
      <c r="R60" s="35" t="s">
        <v>654</v>
      </c>
    </row>
    <row r="61" spans="1:24" customFormat="1" x14ac:dyDescent="0.25">
      <c r="A61" s="56">
        <v>43831</v>
      </c>
      <c r="B61" s="15" t="s">
        <v>267</v>
      </c>
      <c r="C61" s="15" t="s">
        <v>64</v>
      </c>
      <c r="D61" s="16">
        <v>66045598</v>
      </c>
      <c r="E61" s="15" t="s">
        <v>719</v>
      </c>
      <c r="F61" s="17">
        <v>104</v>
      </c>
      <c r="G61" s="17" t="s">
        <v>616</v>
      </c>
      <c r="H61" s="19" t="s">
        <v>602</v>
      </c>
      <c r="I61" s="31" t="str">
        <f>_xlfn.IFNA(VLOOKUP(H61, '[1]ACIFM Employees'!$D$3:$BV$3000, 3, FALSE), "")</f>
        <v/>
      </c>
      <c r="J61" s="19" t="s">
        <v>636</v>
      </c>
      <c r="K61" s="33" t="str">
        <f t="shared" si="0"/>
        <v xml:space="preserve">WAREHOUSE </v>
      </c>
      <c r="L61" s="31" t="str">
        <f>_xlfn.IFNA(VLOOKUP(H61, '[1]ACIFM Employees'!$D$3:$BV$3000, 4, FALSE), "---")</f>
        <v>---</v>
      </c>
      <c r="M61" s="18" t="s">
        <v>646</v>
      </c>
      <c r="N61" s="31" t="str">
        <f>_xlfn.IFNA(VLOOKUP(H61, '[1]ACIFM Employees'!$D$3:$BV$3000, 15, FALSE), "---")</f>
        <v>---</v>
      </c>
      <c r="O61" s="31" t="str">
        <f>_xlfn.IFNA(VLOOKUP(H61, '[1]ACIFM Employees'!$D$3:$BV$3000, 2, FALSE), "---")</f>
        <v>---</v>
      </c>
      <c r="P61" s="20"/>
      <c r="Q61" s="21" t="s">
        <v>718</v>
      </c>
      <c r="R61" s="35" t="s">
        <v>654</v>
      </c>
    </row>
    <row r="62" spans="1:24" customFormat="1" x14ac:dyDescent="0.25">
      <c r="A62" s="56">
        <v>43831</v>
      </c>
      <c r="B62" s="15" t="s">
        <v>268</v>
      </c>
      <c r="C62" s="15" t="s">
        <v>64</v>
      </c>
      <c r="D62" s="16">
        <v>66072265</v>
      </c>
      <c r="E62" s="15" t="s">
        <v>719</v>
      </c>
      <c r="F62" s="17">
        <v>104</v>
      </c>
      <c r="G62" s="17" t="s">
        <v>616</v>
      </c>
      <c r="H62" s="19" t="s">
        <v>602</v>
      </c>
      <c r="I62" s="31" t="str">
        <f>_xlfn.IFNA(VLOOKUP(H62, '[1]ACIFM Employees'!$D$3:$BV$3000, 3, FALSE), "")</f>
        <v/>
      </c>
      <c r="J62" s="19" t="s">
        <v>269</v>
      </c>
      <c r="K62" s="33" t="str">
        <f t="shared" si="0"/>
        <v>SPORTS CITY</v>
      </c>
      <c r="L62" s="31" t="str">
        <f>_xlfn.IFNA(VLOOKUP(H62, '[1]ACIFM Employees'!$D$3:$BV$3000, 4, FALSE), "---")</f>
        <v>---</v>
      </c>
      <c r="M62" s="19" t="s">
        <v>561</v>
      </c>
      <c r="N62" s="31" t="str">
        <f>_xlfn.IFNA(VLOOKUP(H62, '[1]ACIFM Employees'!$D$3:$BV$3000, 15, FALSE), "---")</f>
        <v>---</v>
      </c>
      <c r="O62" s="31" t="str">
        <f>_xlfn.IFNA(VLOOKUP(H62, '[1]ACIFM Employees'!$D$3:$BV$3000, 2, FALSE), "---")</f>
        <v>---</v>
      </c>
      <c r="P62" s="20"/>
      <c r="Q62" s="21" t="s">
        <v>718</v>
      </c>
      <c r="R62" s="35" t="s">
        <v>654</v>
      </c>
    </row>
    <row r="63" spans="1:24" s="4" customFormat="1" x14ac:dyDescent="0.25">
      <c r="A63" s="56">
        <v>43831</v>
      </c>
      <c r="B63" s="15" t="s">
        <v>284</v>
      </c>
      <c r="C63" s="15" t="s">
        <v>64</v>
      </c>
      <c r="D63" s="16">
        <v>66095479</v>
      </c>
      <c r="E63" s="15" t="s">
        <v>719</v>
      </c>
      <c r="F63" s="17">
        <v>104</v>
      </c>
      <c r="G63" s="17" t="s">
        <v>616</v>
      </c>
      <c r="H63" s="19" t="s">
        <v>602</v>
      </c>
      <c r="I63" s="31" t="str">
        <f>_xlfn.IFNA(VLOOKUP(H63, '[1]ACIFM Employees'!$D$3:$BV$3000, 3, FALSE), "")</f>
        <v/>
      </c>
      <c r="J63" s="19" t="s">
        <v>285</v>
      </c>
      <c r="K63" s="33" t="str">
        <f t="shared" si="0"/>
        <v>ALWAAB</v>
      </c>
      <c r="L63" s="31" t="str">
        <f>_xlfn.IFNA(VLOOKUP(H63, '[1]ACIFM Employees'!$D$3:$BV$3000, 4, FALSE), "---")</f>
        <v>---</v>
      </c>
      <c r="M63" s="19" t="s">
        <v>561</v>
      </c>
      <c r="N63" s="31" t="str">
        <f>_xlfn.IFNA(VLOOKUP(H63, '[1]ACIFM Employees'!$D$3:$BV$3000, 15, FALSE), "---")</f>
        <v>---</v>
      </c>
      <c r="O63" s="31" t="str">
        <f>_xlfn.IFNA(VLOOKUP(H63, '[1]ACIFM Employees'!$D$3:$BV$3000, 2, FALSE), "---")</f>
        <v>---</v>
      </c>
      <c r="P63" s="20"/>
      <c r="Q63" s="21" t="s">
        <v>718</v>
      </c>
      <c r="R63" s="35" t="s">
        <v>654</v>
      </c>
      <c r="S63"/>
      <c r="T63"/>
      <c r="U63"/>
      <c r="V63"/>
      <c r="W63"/>
      <c r="X63"/>
    </row>
    <row r="64" spans="1:24" customFormat="1" ht="45" x14ac:dyDescent="0.25">
      <c r="A64" s="56">
        <v>43831</v>
      </c>
      <c r="B64" s="15" t="s">
        <v>274</v>
      </c>
      <c r="C64" s="15" t="s">
        <v>64</v>
      </c>
      <c r="D64" s="16">
        <v>66073305</v>
      </c>
      <c r="E64" s="15" t="s">
        <v>719</v>
      </c>
      <c r="F64" s="17">
        <v>104</v>
      </c>
      <c r="G64" s="17" t="s">
        <v>616</v>
      </c>
      <c r="H64" s="19" t="s">
        <v>602</v>
      </c>
      <c r="I64" s="31" t="str">
        <f>_xlfn.IFNA(VLOOKUP(H64, '[1]ACIFM Employees'!$D$3:$BV$3000, 3, FALSE), "")</f>
        <v/>
      </c>
      <c r="J64" s="19" t="s">
        <v>275</v>
      </c>
      <c r="K64" s="33" t="str">
        <f t="shared" si="0"/>
        <v xml:space="preserve">SOUQ WAQIF </v>
      </c>
      <c r="L64" s="31" t="str">
        <f>_xlfn.IFNA(VLOOKUP(H64, '[1]ACIFM Employees'!$D$3:$BV$3000, 4, FALSE), "---")</f>
        <v>---</v>
      </c>
      <c r="M64" s="19" t="s">
        <v>561</v>
      </c>
      <c r="N64" s="31" t="str">
        <f>_xlfn.IFNA(VLOOKUP(H64, '[1]ACIFM Employees'!$D$3:$BV$3000, 15, FALSE), "---")</f>
        <v>---</v>
      </c>
      <c r="O64" s="31" t="str">
        <f>_xlfn.IFNA(VLOOKUP(H64, '[1]ACIFM Employees'!$D$3:$BV$3000, 2, FALSE), "---")</f>
        <v>---</v>
      </c>
      <c r="P64" s="20"/>
      <c r="Q64" s="21" t="s">
        <v>718</v>
      </c>
      <c r="R64" s="35" t="s">
        <v>654</v>
      </c>
    </row>
    <row r="65" spans="1:18" customFormat="1" x14ac:dyDescent="0.25">
      <c r="A65" s="56">
        <v>43831</v>
      </c>
      <c r="B65" s="15" t="s">
        <v>270</v>
      </c>
      <c r="C65" s="15" t="s">
        <v>64</v>
      </c>
      <c r="D65" s="16">
        <v>66072322</v>
      </c>
      <c r="E65" s="15" t="s">
        <v>719</v>
      </c>
      <c r="F65" s="17">
        <v>104</v>
      </c>
      <c r="G65" s="17" t="s">
        <v>616</v>
      </c>
      <c r="H65" s="19" t="s">
        <v>602</v>
      </c>
      <c r="I65" s="31" t="str">
        <f>_xlfn.IFNA(VLOOKUP(H65, '[1]ACIFM Employees'!$D$3:$BV$3000, 3, FALSE), "")</f>
        <v/>
      </c>
      <c r="J65" s="19" t="s">
        <v>271</v>
      </c>
      <c r="K65" s="33" t="str">
        <f t="shared" si="0"/>
        <v xml:space="preserve">QATAR NATIONAL MUZIUM </v>
      </c>
      <c r="L65" s="31" t="str">
        <f>_xlfn.IFNA(VLOOKUP(H65, '[1]ACIFM Employees'!$D$3:$BV$3000, 4, FALSE), "---")</f>
        <v>---</v>
      </c>
      <c r="M65" s="19" t="s">
        <v>561</v>
      </c>
      <c r="N65" s="31" t="str">
        <f>_xlfn.IFNA(VLOOKUP(H65, '[1]ACIFM Employees'!$D$3:$BV$3000, 15, FALSE), "---")</f>
        <v>---</v>
      </c>
      <c r="O65" s="31" t="str">
        <f>_xlfn.IFNA(VLOOKUP(H65, '[1]ACIFM Employees'!$D$3:$BV$3000, 2, FALSE), "---")</f>
        <v>---</v>
      </c>
      <c r="P65" s="20"/>
      <c r="Q65" s="21" t="s">
        <v>718</v>
      </c>
      <c r="R65" s="35" t="s">
        <v>654</v>
      </c>
    </row>
    <row r="66" spans="1:18" customFormat="1" x14ac:dyDescent="0.25">
      <c r="A66" s="56">
        <v>43831</v>
      </c>
      <c r="B66" s="15" t="s">
        <v>272</v>
      </c>
      <c r="C66" s="15" t="s">
        <v>64</v>
      </c>
      <c r="D66" s="16">
        <v>66072343</v>
      </c>
      <c r="E66" s="15" t="s">
        <v>719</v>
      </c>
      <c r="F66" s="17">
        <v>104</v>
      </c>
      <c r="G66" s="17" t="s">
        <v>616</v>
      </c>
      <c r="H66" s="19" t="s">
        <v>602</v>
      </c>
      <c r="I66" s="31" t="str">
        <f>_xlfn.IFNA(VLOOKUP(H66, '[1]ACIFM Employees'!$D$3:$BV$3000, 3, FALSE), "")</f>
        <v/>
      </c>
      <c r="J66" s="19" t="s">
        <v>273</v>
      </c>
      <c r="K66" s="33" t="str">
        <f t="shared" ref="K66:K129" si="1">I66 &amp; J66</f>
        <v>RAS BU ABOUD</v>
      </c>
      <c r="L66" s="31" t="str">
        <f>_xlfn.IFNA(VLOOKUP(H66, '[1]ACIFM Employees'!$D$3:$BV$3000, 4, FALSE), "---")</f>
        <v>---</v>
      </c>
      <c r="M66" s="19" t="s">
        <v>561</v>
      </c>
      <c r="N66" s="31" t="str">
        <f>_xlfn.IFNA(VLOOKUP(H66, '[1]ACIFM Employees'!$D$3:$BV$3000, 15, FALSE), "---")</f>
        <v>---</v>
      </c>
      <c r="O66" s="31" t="str">
        <f>_xlfn.IFNA(VLOOKUP(H66, '[1]ACIFM Employees'!$D$3:$BV$3000, 2, FALSE), "---")</f>
        <v>---</v>
      </c>
      <c r="P66" s="20"/>
      <c r="Q66" s="21" t="s">
        <v>718</v>
      </c>
      <c r="R66" s="35" t="s">
        <v>654</v>
      </c>
    </row>
    <row r="67" spans="1:18" customFormat="1" x14ac:dyDescent="0.25">
      <c r="A67" s="56">
        <v>43831</v>
      </c>
      <c r="B67" s="15" t="s">
        <v>280</v>
      </c>
      <c r="C67" s="15" t="s">
        <v>64</v>
      </c>
      <c r="D67" s="16">
        <v>66094723</v>
      </c>
      <c r="E67" s="15" t="s">
        <v>719</v>
      </c>
      <c r="F67" s="17">
        <v>104</v>
      </c>
      <c r="G67" s="17" t="s">
        <v>616</v>
      </c>
      <c r="H67" s="19" t="s">
        <v>602</v>
      </c>
      <c r="I67" s="31" t="str">
        <f>_xlfn.IFNA(VLOOKUP(H67, '[1]ACIFM Employees'!$D$3:$BV$3000, 3, FALSE), "")</f>
        <v/>
      </c>
      <c r="J67" s="19" t="s">
        <v>281</v>
      </c>
      <c r="K67" s="33" t="str">
        <f t="shared" si="1"/>
        <v>DEEPAK MAGAR GSS</v>
      </c>
      <c r="L67" s="31" t="str">
        <f>_xlfn.IFNA(VLOOKUP(H67, '[1]ACIFM Employees'!$D$3:$BV$3000, 4, FALSE), "---")</f>
        <v>---</v>
      </c>
      <c r="M67" s="19" t="s">
        <v>561</v>
      </c>
      <c r="N67" s="31" t="str">
        <f>_xlfn.IFNA(VLOOKUP(H67, '[1]ACIFM Employees'!$D$3:$BV$3000, 15, FALSE), "---")</f>
        <v>---</v>
      </c>
      <c r="O67" s="31" t="str">
        <f>_xlfn.IFNA(VLOOKUP(H67, '[1]ACIFM Employees'!$D$3:$BV$3000, 2, FALSE), "---")</f>
        <v>---</v>
      </c>
      <c r="P67" s="20"/>
      <c r="Q67" s="21" t="s">
        <v>718</v>
      </c>
      <c r="R67" s="35" t="s">
        <v>654</v>
      </c>
    </row>
    <row r="68" spans="1:18" customFormat="1" x14ac:dyDescent="0.25">
      <c r="A68" s="56">
        <v>43831</v>
      </c>
      <c r="B68" s="15" t="s">
        <v>278</v>
      </c>
      <c r="C68" s="15" t="s">
        <v>64</v>
      </c>
      <c r="D68" s="16">
        <v>66093126</v>
      </c>
      <c r="E68" s="15" t="s">
        <v>719</v>
      </c>
      <c r="F68" s="17">
        <v>104</v>
      </c>
      <c r="G68" s="17" t="s">
        <v>616</v>
      </c>
      <c r="H68" s="19" t="s">
        <v>602</v>
      </c>
      <c r="I68" s="31" t="str">
        <f>_xlfn.IFNA(VLOOKUP(H68, '[1]ACIFM Employees'!$D$3:$BV$3000, 3, FALSE), "")</f>
        <v/>
      </c>
      <c r="J68" s="19" t="s">
        <v>279</v>
      </c>
      <c r="K68" s="33" t="str">
        <f t="shared" si="1"/>
        <v>AL SAAD STATION</v>
      </c>
      <c r="L68" s="31" t="str">
        <f>_xlfn.IFNA(VLOOKUP(H68, '[1]ACIFM Employees'!$D$3:$BV$3000, 4, FALSE), "---")</f>
        <v>---</v>
      </c>
      <c r="M68" s="19" t="s">
        <v>561</v>
      </c>
      <c r="N68" s="31" t="str">
        <f>_xlfn.IFNA(VLOOKUP(H68, '[1]ACIFM Employees'!$D$3:$BV$3000, 15, FALSE), "---")</f>
        <v>---</v>
      </c>
      <c r="O68" s="31" t="str">
        <f>_xlfn.IFNA(VLOOKUP(H68, '[1]ACIFM Employees'!$D$3:$BV$3000, 2, FALSE), "---")</f>
        <v>---</v>
      </c>
      <c r="P68" s="20"/>
      <c r="Q68" s="21" t="s">
        <v>718</v>
      </c>
      <c r="R68" s="35" t="s">
        <v>654</v>
      </c>
    </row>
    <row r="69" spans="1:18" customFormat="1" x14ac:dyDescent="0.25">
      <c r="A69" s="56">
        <v>43831</v>
      </c>
      <c r="B69" s="15" t="s">
        <v>282</v>
      </c>
      <c r="C69" s="15" t="s">
        <v>64</v>
      </c>
      <c r="D69" s="16">
        <v>66095436</v>
      </c>
      <c r="E69" s="15" t="s">
        <v>719</v>
      </c>
      <c r="F69" s="17">
        <v>104</v>
      </c>
      <c r="G69" s="17" t="s">
        <v>616</v>
      </c>
      <c r="H69" s="19" t="s">
        <v>602</v>
      </c>
      <c r="I69" s="31" t="str">
        <f>_xlfn.IFNA(VLOOKUP(H69, '[1]ACIFM Employees'!$D$3:$BV$3000, 3, FALSE), "")</f>
        <v/>
      </c>
      <c r="J69" s="19" t="s">
        <v>283</v>
      </c>
      <c r="K69" s="33" t="str">
        <f t="shared" si="1"/>
        <v xml:space="preserve">AL SOUDAN </v>
      </c>
      <c r="L69" s="31" t="str">
        <f>_xlfn.IFNA(VLOOKUP(H69, '[1]ACIFM Employees'!$D$3:$BV$3000, 4, FALSE), "---")</f>
        <v>---</v>
      </c>
      <c r="M69" s="19" t="s">
        <v>561</v>
      </c>
      <c r="N69" s="31" t="str">
        <f>_xlfn.IFNA(VLOOKUP(H69, '[1]ACIFM Employees'!$D$3:$BV$3000, 15, FALSE), "---")</f>
        <v>---</v>
      </c>
      <c r="O69" s="31" t="str">
        <f>_xlfn.IFNA(VLOOKUP(H69, '[1]ACIFM Employees'!$D$3:$BV$3000, 2, FALSE), "---")</f>
        <v>---</v>
      </c>
      <c r="P69" s="20"/>
      <c r="Q69" s="21" t="s">
        <v>718</v>
      </c>
      <c r="R69" s="35" t="s">
        <v>654</v>
      </c>
    </row>
    <row r="70" spans="1:18" customFormat="1" x14ac:dyDescent="0.25">
      <c r="A70" s="56">
        <v>43831</v>
      </c>
      <c r="B70" s="15" t="s">
        <v>276</v>
      </c>
      <c r="C70" s="15" t="s">
        <v>64</v>
      </c>
      <c r="D70" s="16">
        <v>66081667</v>
      </c>
      <c r="E70" s="15" t="s">
        <v>719</v>
      </c>
      <c r="F70" s="17">
        <v>104</v>
      </c>
      <c r="G70" s="17" t="s">
        <v>616</v>
      </c>
      <c r="H70" s="19" t="s">
        <v>602</v>
      </c>
      <c r="I70" s="31" t="str">
        <f>_xlfn.IFNA(VLOOKUP(H70, '[1]ACIFM Employees'!$D$3:$BV$3000, 3, FALSE), "")</f>
        <v/>
      </c>
      <c r="J70" s="19" t="s">
        <v>277</v>
      </c>
      <c r="K70" s="33" t="str">
        <f t="shared" si="1"/>
        <v>AL JOAAN</v>
      </c>
      <c r="L70" s="31" t="str">
        <f>_xlfn.IFNA(VLOOKUP(H70, '[1]ACIFM Employees'!$D$3:$BV$3000, 4, FALSE), "---")</f>
        <v>---</v>
      </c>
      <c r="M70" s="19" t="s">
        <v>561</v>
      </c>
      <c r="N70" s="31" t="str">
        <f>_xlfn.IFNA(VLOOKUP(H70, '[1]ACIFM Employees'!$D$3:$BV$3000, 15, FALSE), "---")</f>
        <v>---</v>
      </c>
      <c r="O70" s="31" t="str">
        <f>_xlfn.IFNA(VLOOKUP(H70, '[1]ACIFM Employees'!$D$3:$BV$3000, 2, FALSE), "---")</f>
        <v>---</v>
      </c>
      <c r="P70" s="20"/>
      <c r="Q70" s="21" t="s">
        <v>718</v>
      </c>
      <c r="R70" s="35" t="s">
        <v>654</v>
      </c>
    </row>
    <row r="71" spans="1:18" customFormat="1" x14ac:dyDescent="0.25">
      <c r="A71" s="56">
        <v>43831</v>
      </c>
      <c r="B71" s="15" t="s">
        <v>78</v>
      </c>
      <c r="C71" s="15" t="s">
        <v>64</v>
      </c>
      <c r="D71" s="16">
        <v>30498198</v>
      </c>
      <c r="E71" s="15" t="s">
        <v>719</v>
      </c>
      <c r="F71" s="17">
        <v>104</v>
      </c>
      <c r="G71" s="17" t="s">
        <v>616</v>
      </c>
      <c r="H71" s="19" t="s">
        <v>602</v>
      </c>
      <c r="I71" s="31" t="str">
        <f>_xlfn.IFNA(VLOOKUP(H71, '[1]ACIFM Employees'!$D$3:$BV$3000, 3, FALSE), "")</f>
        <v/>
      </c>
      <c r="J71" s="19" t="s">
        <v>79</v>
      </c>
      <c r="K71" s="33" t="str">
        <f t="shared" si="1"/>
        <v>TUHIN OLE</v>
      </c>
      <c r="L71" s="31" t="str">
        <f>_xlfn.IFNA(VLOOKUP(H71, '[1]ACIFM Employees'!$D$3:$BV$3000, 4, FALSE), "---")</f>
        <v>---</v>
      </c>
      <c r="M71" s="19" t="s">
        <v>561</v>
      </c>
      <c r="N71" s="31" t="str">
        <f>_xlfn.IFNA(VLOOKUP(H71, '[1]ACIFM Employees'!$D$3:$BV$3000, 15, FALSE), "---")</f>
        <v>---</v>
      </c>
      <c r="O71" s="31" t="str">
        <f>_xlfn.IFNA(VLOOKUP(H71, '[1]ACIFM Employees'!$D$3:$BV$3000, 2, FALSE), "---")</f>
        <v>---</v>
      </c>
      <c r="P71" s="20"/>
      <c r="Q71" s="21" t="s">
        <v>718</v>
      </c>
      <c r="R71" s="35" t="s">
        <v>654</v>
      </c>
    </row>
    <row r="72" spans="1:18" customFormat="1" x14ac:dyDescent="0.25">
      <c r="A72" s="56">
        <v>43831</v>
      </c>
      <c r="B72" s="15" t="s">
        <v>82</v>
      </c>
      <c r="C72" s="15" t="s">
        <v>64</v>
      </c>
      <c r="D72" s="16">
        <v>30498268</v>
      </c>
      <c r="E72" s="15" t="s">
        <v>719</v>
      </c>
      <c r="F72" s="17">
        <v>104</v>
      </c>
      <c r="G72" s="17" t="s">
        <v>616</v>
      </c>
      <c r="H72" s="19" t="s">
        <v>602</v>
      </c>
      <c r="I72" s="31" t="str">
        <f>_xlfn.IFNA(VLOOKUP(H72, '[1]ACIFM Employees'!$D$3:$BV$3000, 3, FALSE), "")</f>
        <v/>
      </c>
      <c r="J72" s="19" t="s">
        <v>83</v>
      </c>
      <c r="K72" s="33" t="str">
        <f t="shared" si="1"/>
        <v>MESSILA</v>
      </c>
      <c r="L72" s="31" t="str">
        <f>_xlfn.IFNA(VLOOKUP(H72, '[1]ACIFM Employees'!$D$3:$BV$3000, 4, FALSE), "---")</f>
        <v>---</v>
      </c>
      <c r="M72" s="19" t="s">
        <v>561</v>
      </c>
      <c r="N72" s="31" t="str">
        <f>_xlfn.IFNA(VLOOKUP(H72, '[1]ACIFM Employees'!$D$3:$BV$3000, 15, FALSE), "---")</f>
        <v>---</v>
      </c>
      <c r="O72" s="31" t="str">
        <f>_xlfn.IFNA(VLOOKUP(H72, '[1]ACIFM Employees'!$D$3:$BV$3000, 2, FALSE), "---")</f>
        <v>---</v>
      </c>
      <c r="P72" s="20"/>
      <c r="Q72" s="21" t="s">
        <v>718</v>
      </c>
      <c r="R72" s="35" t="s">
        <v>654</v>
      </c>
    </row>
    <row r="73" spans="1:18" customFormat="1" x14ac:dyDescent="0.25">
      <c r="A73" s="56">
        <v>43831</v>
      </c>
      <c r="B73" s="15" t="s">
        <v>84</v>
      </c>
      <c r="C73" s="15" t="s">
        <v>64</v>
      </c>
      <c r="D73" s="16">
        <v>30501576</v>
      </c>
      <c r="E73" s="15" t="s">
        <v>719</v>
      </c>
      <c r="F73" s="17">
        <v>104</v>
      </c>
      <c r="G73" s="17" t="s">
        <v>616</v>
      </c>
      <c r="H73" s="19" t="s">
        <v>602</v>
      </c>
      <c r="I73" s="31" t="str">
        <f>_xlfn.IFNA(VLOOKUP(H73, '[1]ACIFM Employees'!$D$3:$BV$3000, 3, FALSE), "")</f>
        <v/>
      </c>
      <c r="J73" s="19" t="s">
        <v>85</v>
      </c>
      <c r="K73" s="33" t="str">
        <f t="shared" si="1"/>
        <v>SHAQAB</v>
      </c>
      <c r="L73" s="31" t="str">
        <f>_xlfn.IFNA(VLOOKUP(H73, '[1]ACIFM Employees'!$D$3:$BV$3000, 4, FALSE), "---")</f>
        <v>---</v>
      </c>
      <c r="M73" s="19" t="s">
        <v>561</v>
      </c>
      <c r="N73" s="31" t="str">
        <f>_xlfn.IFNA(VLOOKUP(H73, '[1]ACIFM Employees'!$D$3:$BV$3000, 15, FALSE), "---")</f>
        <v>---</v>
      </c>
      <c r="O73" s="31" t="str">
        <f>_xlfn.IFNA(VLOOKUP(H73, '[1]ACIFM Employees'!$D$3:$BV$3000, 2, FALSE), "---")</f>
        <v>---</v>
      </c>
      <c r="P73" s="20"/>
      <c r="Q73" s="21" t="s">
        <v>718</v>
      </c>
      <c r="R73" s="35" t="s">
        <v>654</v>
      </c>
    </row>
    <row r="74" spans="1:18" customFormat="1" x14ac:dyDescent="0.25">
      <c r="A74" s="56">
        <v>43831</v>
      </c>
      <c r="B74" s="15" t="s">
        <v>86</v>
      </c>
      <c r="C74" s="15" t="s">
        <v>64</v>
      </c>
      <c r="D74" s="16">
        <v>30511464</v>
      </c>
      <c r="E74" s="15" t="s">
        <v>719</v>
      </c>
      <c r="F74" s="17">
        <v>104</v>
      </c>
      <c r="G74" s="17" t="s">
        <v>616</v>
      </c>
      <c r="H74" s="19" t="s">
        <v>602</v>
      </c>
      <c r="I74" s="31" t="str">
        <f>_xlfn.IFNA(VLOOKUP(H74, '[1]ACIFM Employees'!$D$3:$BV$3000, 3, FALSE), "")</f>
        <v/>
      </c>
      <c r="J74" s="19" t="s">
        <v>87</v>
      </c>
      <c r="K74" s="33" t="str">
        <f t="shared" si="1"/>
        <v>EDUCATION CITY</v>
      </c>
      <c r="L74" s="31" t="str">
        <f>_xlfn.IFNA(VLOOKUP(H74, '[1]ACIFM Employees'!$D$3:$BV$3000, 4, FALSE), "---")</f>
        <v>---</v>
      </c>
      <c r="M74" s="19" t="s">
        <v>561</v>
      </c>
      <c r="N74" s="31" t="str">
        <f>_xlfn.IFNA(VLOOKUP(H74, '[1]ACIFM Employees'!$D$3:$BV$3000, 15, FALSE), "---")</f>
        <v>---</v>
      </c>
      <c r="O74" s="31" t="str">
        <f>_xlfn.IFNA(VLOOKUP(H74, '[1]ACIFM Employees'!$D$3:$BV$3000, 2, FALSE), "---")</f>
        <v>---</v>
      </c>
      <c r="P74" s="20"/>
      <c r="Q74" s="21" t="s">
        <v>718</v>
      </c>
      <c r="R74" s="35" t="s">
        <v>654</v>
      </c>
    </row>
    <row r="75" spans="1:18" customFormat="1" x14ac:dyDescent="0.25">
      <c r="A75" s="56">
        <v>43831</v>
      </c>
      <c r="B75" s="15" t="s">
        <v>88</v>
      </c>
      <c r="C75" s="15" t="s">
        <v>64</v>
      </c>
      <c r="D75" s="16">
        <v>30511536</v>
      </c>
      <c r="E75" s="15" t="s">
        <v>719</v>
      </c>
      <c r="F75" s="17">
        <v>104</v>
      </c>
      <c r="G75" s="17" t="s">
        <v>616</v>
      </c>
      <c r="H75" s="19" t="s">
        <v>602</v>
      </c>
      <c r="I75" s="31" t="str">
        <f>_xlfn.IFNA(VLOOKUP(H75, '[1]ACIFM Employees'!$D$3:$BV$3000, 3, FALSE), "")</f>
        <v/>
      </c>
      <c r="J75" s="19" t="s">
        <v>89</v>
      </c>
      <c r="K75" s="33" t="str">
        <f t="shared" si="1"/>
        <v>AL RIFFA</v>
      </c>
      <c r="L75" s="31" t="str">
        <f>_xlfn.IFNA(VLOOKUP(H75, '[1]ACIFM Employees'!$D$3:$BV$3000, 4, FALSE), "---")</f>
        <v>---</v>
      </c>
      <c r="M75" s="19" t="s">
        <v>561</v>
      </c>
      <c r="N75" s="31" t="str">
        <f>_xlfn.IFNA(VLOOKUP(H75, '[1]ACIFM Employees'!$D$3:$BV$3000, 15, FALSE), "---")</f>
        <v>---</v>
      </c>
      <c r="O75" s="31" t="str">
        <f>_xlfn.IFNA(VLOOKUP(H75, '[1]ACIFM Employees'!$D$3:$BV$3000, 2, FALSE), "---")</f>
        <v>---</v>
      </c>
      <c r="P75" s="20"/>
      <c r="Q75" s="21" t="s">
        <v>718</v>
      </c>
      <c r="R75" s="35" t="s">
        <v>654</v>
      </c>
    </row>
    <row r="76" spans="1:18" customFormat="1" x14ac:dyDescent="0.25">
      <c r="A76" s="56">
        <v>43831</v>
      </c>
      <c r="B76" s="15" t="s">
        <v>90</v>
      </c>
      <c r="C76" s="15" t="s">
        <v>64</v>
      </c>
      <c r="D76" s="16">
        <v>30511541</v>
      </c>
      <c r="E76" s="15" t="s">
        <v>719</v>
      </c>
      <c r="F76" s="17">
        <v>104</v>
      </c>
      <c r="G76" s="17" t="s">
        <v>616</v>
      </c>
      <c r="H76" s="19" t="s">
        <v>602</v>
      </c>
      <c r="I76" s="31" t="str">
        <f>_xlfn.IFNA(VLOOKUP(H76, '[1]ACIFM Employees'!$D$3:$BV$3000, 3, FALSE), "")</f>
        <v/>
      </c>
      <c r="J76" s="19" t="s">
        <v>91</v>
      </c>
      <c r="K76" s="33" t="str">
        <f t="shared" si="1"/>
        <v>AL MANSOURA</v>
      </c>
      <c r="L76" s="31" t="str">
        <f>_xlfn.IFNA(VLOOKUP(H76, '[1]ACIFM Employees'!$D$3:$BV$3000, 4, FALSE), "---")</f>
        <v>---</v>
      </c>
      <c r="M76" s="19" t="s">
        <v>561</v>
      </c>
      <c r="N76" s="31" t="str">
        <f>_xlfn.IFNA(VLOOKUP(H76, '[1]ACIFM Employees'!$D$3:$BV$3000, 15, FALSE), "---")</f>
        <v>---</v>
      </c>
      <c r="O76" s="31" t="str">
        <f>_xlfn.IFNA(VLOOKUP(H76, '[1]ACIFM Employees'!$D$3:$BV$3000, 2, FALSE), "---")</f>
        <v>---</v>
      </c>
      <c r="P76" s="20"/>
      <c r="Q76" s="21" t="s">
        <v>718</v>
      </c>
      <c r="R76" s="35" t="s">
        <v>654</v>
      </c>
    </row>
    <row r="77" spans="1:18" customFormat="1" x14ac:dyDescent="0.25">
      <c r="A77" s="56">
        <v>43831</v>
      </c>
      <c r="B77" s="15" t="s">
        <v>96</v>
      </c>
      <c r="C77" s="15" t="s">
        <v>64</v>
      </c>
      <c r="D77" s="16">
        <v>30572415</v>
      </c>
      <c r="E77" s="15" t="s">
        <v>719</v>
      </c>
      <c r="F77" s="17">
        <v>104</v>
      </c>
      <c r="G77" s="17" t="s">
        <v>616</v>
      </c>
      <c r="H77" s="19" t="s">
        <v>602</v>
      </c>
      <c r="I77" s="31" t="str">
        <f>_xlfn.IFNA(VLOOKUP(H77, '[1]ACIFM Employees'!$D$3:$BV$3000, 3, FALSE), "")</f>
        <v/>
      </c>
      <c r="J77" s="19" t="s">
        <v>97</v>
      </c>
      <c r="K77" s="33" t="str">
        <f t="shared" si="1"/>
        <v>AL RAYYAN</v>
      </c>
      <c r="L77" s="31" t="str">
        <f>_xlfn.IFNA(VLOOKUP(H77, '[1]ACIFM Employees'!$D$3:$BV$3000, 4, FALSE), "---")</f>
        <v>---</v>
      </c>
      <c r="M77" s="19" t="s">
        <v>561</v>
      </c>
      <c r="N77" s="31" t="str">
        <f>_xlfn.IFNA(VLOOKUP(H77, '[1]ACIFM Employees'!$D$3:$BV$3000, 15, FALSE), "---")</f>
        <v>---</v>
      </c>
      <c r="O77" s="31" t="str">
        <f>_xlfn.IFNA(VLOOKUP(H77, '[1]ACIFM Employees'!$D$3:$BV$3000, 2, FALSE), "---")</f>
        <v>---</v>
      </c>
      <c r="P77" s="20"/>
      <c r="Q77" s="21" t="s">
        <v>718</v>
      </c>
      <c r="R77" s="35" t="s">
        <v>654</v>
      </c>
    </row>
    <row r="78" spans="1:18" customFormat="1" x14ac:dyDescent="0.25">
      <c r="A78" s="56">
        <v>43831</v>
      </c>
      <c r="B78" s="15" t="s">
        <v>94</v>
      </c>
      <c r="C78" s="15" t="s">
        <v>64</v>
      </c>
      <c r="D78" s="16">
        <v>30560206</v>
      </c>
      <c r="E78" s="15" t="s">
        <v>719</v>
      </c>
      <c r="F78" s="17">
        <v>104</v>
      </c>
      <c r="G78" s="17" t="s">
        <v>616</v>
      </c>
      <c r="H78" s="19" t="s">
        <v>602</v>
      </c>
      <c r="I78" s="31" t="str">
        <f>_xlfn.IFNA(VLOOKUP(H78, '[1]ACIFM Employees'!$D$3:$BV$3000, 3, FALSE), "")</f>
        <v/>
      </c>
      <c r="J78" s="19" t="s">
        <v>95</v>
      </c>
      <c r="K78" s="33" t="str">
        <f t="shared" si="1"/>
        <v>QATAR NATIONAL LIBRARY</v>
      </c>
      <c r="L78" s="31" t="str">
        <f>_xlfn.IFNA(VLOOKUP(H78, '[1]ACIFM Employees'!$D$3:$BV$3000, 4, FALSE), "---")</f>
        <v>---</v>
      </c>
      <c r="M78" s="19" t="s">
        <v>561</v>
      </c>
      <c r="N78" s="31" t="str">
        <f>_xlfn.IFNA(VLOOKUP(H78, '[1]ACIFM Employees'!$D$3:$BV$3000, 15, FALSE), "---")</f>
        <v>---</v>
      </c>
      <c r="O78" s="31" t="str">
        <f>_xlfn.IFNA(VLOOKUP(H78, '[1]ACIFM Employees'!$D$3:$BV$3000, 2, FALSE), "---")</f>
        <v>---</v>
      </c>
      <c r="P78" s="20"/>
      <c r="Q78" s="21" t="s">
        <v>718</v>
      </c>
      <c r="R78" s="35" t="s">
        <v>654</v>
      </c>
    </row>
    <row r="79" spans="1:18" customFormat="1" x14ac:dyDescent="0.25">
      <c r="A79" s="56">
        <v>43831</v>
      </c>
      <c r="B79" s="15" t="s">
        <v>350</v>
      </c>
      <c r="C79" s="15" t="s">
        <v>64</v>
      </c>
      <c r="D79" s="16" t="s">
        <v>615</v>
      </c>
      <c r="E79" s="15" t="s">
        <v>719</v>
      </c>
      <c r="F79" s="17">
        <v>104</v>
      </c>
      <c r="G79" s="17" t="s">
        <v>616</v>
      </c>
      <c r="H79" s="19" t="s">
        <v>602</v>
      </c>
      <c r="I79" s="31" t="str">
        <f>_xlfn.IFNA(VLOOKUP(H79, '[1]ACIFM Employees'!$D$3:$BV$3000, 3, FALSE), "")</f>
        <v/>
      </c>
      <c r="J79" s="19" t="s">
        <v>351</v>
      </c>
      <c r="K79" s="33" t="str">
        <f t="shared" si="1"/>
        <v>BIKASH RAI</v>
      </c>
      <c r="L79" s="31" t="str">
        <f>_xlfn.IFNA(VLOOKUP(H79, '[1]ACIFM Employees'!$D$3:$BV$3000, 4, FALSE), "---")</f>
        <v>---</v>
      </c>
      <c r="M79" s="19" t="s">
        <v>561</v>
      </c>
      <c r="N79" s="31" t="str">
        <f>_xlfn.IFNA(VLOOKUP(H79, '[1]ACIFM Employees'!$D$3:$BV$3000, 15, FALSE), "---")</f>
        <v>---</v>
      </c>
      <c r="O79" s="31" t="str">
        <f>_xlfn.IFNA(VLOOKUP(H79, '[1]ACIFM Employees'!$D$3:$BV$3000, 2, FALSE), "---")</f>
        <v>---</v>
      </c>
      <c r="P79" s="20"/>
      <c r="Q79" s="21" t="s">
        <v>718</v>
      </c>
      <c r="R79" s="35" t="s">
        <v>655</v>
      </c>
    </row>
    <row r="80" spans="1:18" customFormat="1" x14ac:dyDescent="0.25">
      <c r="A80" s="56">
        <v>43831</v>
      </c>
      <c r="B80" s="15" t="s">
        <v>175</v>
      </c>
      <c r="C80" s="15" t="s">
        <v>64</v>
      </c>
      <c r="D80" s="16">
        <v>33711492</v>
      </c>
      <c r="E80" s="15" t="s">
        <v>719</v>
      </c>
      <c r="F80" s="17">
        <v>104</v>
      </c>
      <c r="G80" s="17" t="s">
        <v>616</v>
      </c>
      <c r="H80" s="19" t="s">
        <v>602</v>
      </c>
      <c r="I80" s="31" t="str">
        <f>_xlfn.IFNA(VLOOKUP(H80, '[1]ACIFM Employees'!$D$3:$BV$3000, 3, FALSE), "")</f>
        <v/>
      </c>
      <c r="J80" s="19" t="s">
        <v>176</v>
      </c>
      <c r="K80" s="33" t="str">
        <f t="shared" si="1"/>
        <v>OQBA IBN</v>
      </c>
      <c r="L80" s="31" t="str">
        <f>_xlfn.IFNA(VLOOKUP(H80, '[1]ACIFM Employees'!$D$3:$BV$3000, 4, FALSE), "---")</f>
        <v>---</v>
      </c>
      <c r="M80" s="19" t="s">
        <v>561</v>
      </c>
      <c r="N80" s="31" t="str">
        <f>_xlfn.IFNA(VLOOKUP(H80, '[1]ACIFM Employees'!$D$3:$BV$3000, 15, FALSE), "---")</f>
        <v>---</v>
      </c>
      <c r="O80" s="31" t="str">
        <f>_xlfn.IFNA(VLOOKUP(H80, '[1]ACIFM Employees'!$D$3:$BV$3000, 2, FALSE), "---")</f>
        <v>---</v>
      </c>
      <c r="P80" s="20"/>
      <c r="Q80" s="21" t="s">
        <v>718</v>
      </c>
      <c r="R80" s="35" t="s">
        <v>654</v>
      </c>
    </row>
    <row r="81" spans="1:24" customFormat="1" x14ac:dyDescent="0.25">
      <c r="A81" s="56">
        <v>43831</v>
      </c>
      <c r="B81" s="15" t="s">
        <v>173</v>
      </c>
      <c r="C81" s="15" t="s">
        <v>64</v>
      </c>
      <c r="D81" s="16">
        <v>33711491</v>
      </c>
      <c r="E81" s="15" t="s">
        <v>719</v>
      </c>
      <c r="F81" s="17">
        <v>104</v>
      </c>
      <c r="G81" s="17" t="s">
        <v>616</v>
      </c>
      <c r="H81" s="19" t="s">
        <v>602</v>
      </c>
      <c r="I81" s="31" t="str">
        <f>_xlfn.IFNA(VLOOKUP(H81, '[1]ACIFM Employees'!$D$3:$BV$3000, 3, FALSE), "")</f>
        <v/>
      </c>
      <c r="J81" s="19" t="s">
        <v>174</v>
      </c>
      <c r="K81" s="33" t="str">
        <f t="shared" si="1"/>
        <v>RAS BU FONTAS</v>
      </c>
      <c r="L81" s="31" t="str">
        <f>_xlfn.IFNA(VLOOKUP(H81, '[1]ACIFM Employees'!$D$3:$BV$3000, 4, FALSE), "---")</f>
        <v>---</v>
      </c>
      <c r="M81" s="19" t="s">
        <v>561</v>
      </c>
      <c r="N81" s="31" t="str">
        <f>_xlfn.IFNA(VLOOKUP(H81, '[1]ACIFM Employees'!$D$3:$BV$3000, 15, FALSE), "---")</f>
        <v>---</v>
      </c>
      <c r="O81" s="31" t="str">
        <f>_xlfn.IFNA(VLOOKUP(H81, '[1]ACIFM Employees'!$D$3:$BV$3000, 2, FALSE), "---")</f>
        <v>---</v>
      </c>
      <c r="P81" s="20"/>
      <c r="Q81" s="21" t="s">
        <v>718</v>
      </c>
      <c r="R81" s="35" t="s">
        <v>654</v>
      </c>
      <c r="S81" s="1"/>
      <c r="T81" s="1"/>
      <c r="U81" s="1"/>
      <c r="V81" s="1"/>
      <c r="W81" s="1"/>
      <c r="X81" s="1"/>
    </row>
    <row r="82" spans="1:24" customFormat="1" x14ac:dyDescent="0.25">
      <c r="A82" s="56">
        <v>43831</v>
      </c>
      <c r="B82" s="15" t="s">
        <v>165</v>
      </c>
      <c r="C82" s="15" t="s">
        <v>64</v>
      </c>
      <c r="D82" s="16">
        <v>33703901</v>
      </c>
      <c r="E82" s="15" t="s">
        <v>719</v>
      </c>
      <c r="F82" s="17">
        <v>104</v>
      </c>
      <c r="G82" s="17" t="s">
        <v>616</v>
      </c>
      <c r="H82" s="19" t="s">
        <v>602</v>
      </c>
      <c r="I82" s="31" t="str">
        <f>_xlfn.IFNA(VLOOKUP(H82, '[1]ACIFM Employees'!$D$3:$BV$3000, 3, FALSE), "")</f>
        <v/>
      </c>
      <c r="J82" s="19" t="s">
        <v>166</v>
      </c>
      <c r="K82" s="33" t="str">
        <f t="shared" si="1"/>
        <v>ECONOMIC ZONE</v>
      </c>
      <c r="L82" s="31" t="str">
        <f>_xlfn.IFNA(VLOOKUP(H82, '[1]ACIFM Employees'!$D$3:$BV$3000, 4, FALSE), "---")</f>
        <v>---</v>
      </c>
      <c r="M82" s="19" t="s">
        <v>561</v>
      </c>
      <c r="N82" s="31" t="str">
        <f>_xlfn.IFNA(VLOOKUP(H82, '[1]ACIFM Employees'!$D$3:$BV$3000, 15, FALSE), "---")</f>
        <v>---</v>
      </c>
      <c r="O82" s="31" t="str">
        <f>_xlfn.IFNA(VLOOKUP(H82, '[1]ACIFM Employees'!$D$3:$BV$3000, 2, FALSE), "---")</f>
        <v>---</v>
      </c>
      <c r="P82" s="20"/>
      <c r="Q82" s="21" t="s">
        <v>718</v>
      </c>
      <c r="R82" s="35" t="s">
        <v>654</v>
      </c>
    </row>
    <row r="83" spans="1:24" customFormat="1" x14ac:dyDescent="0.25">
      <c r="A83" s="56">
        <v>43831</v>
      </c>
      <c r="B83" s="15" t="s">
        <v>177</v>
      </c>
      <c r="C83" s="15" t="s">
        <v>64</v>
      </c>
      <c r="D83" s="16">
        <v>33713548</v>
      </c>
      <c r="E83" s="15" t="s">
        <v>719</v>
      </c>
      <c r="F83" s="17">
        <v>104</v>
      </c>
      <c r="G83" s="17" t="s">
        <v>616</v>
      </c>
      <c r="H83" s="19" t="s">
        <v>602</v>
      </c>
      <c r="I83" s="31" t="str">
        <f>_xlfn.IFNA(VLOOKUP(H83, '[1]ACIFM Employees'!$D$3:$BV$3000, 3, FALSE), "")</f>
        <v/>
      </c>
      <c r="J83" s="19" t="s">
        <v>178</v>
      </c>
      <c r="K83" s="33" t="str">
        <f t="shared" si="1"/>
        <v>DECC</v>
      </c>
      <c r="L83" s="31" t="str">
        <f>_xlfn.IFNA(VLOOKUP(H83, '[1]ACIFM Employees'!$D$3:$BV$3000, 4, FALSE), "---")</f>
        <v>---</v>
      </c>
      <c r="M83" s="19" t="s">
        <v>561</v>
      </c>
      <c r="N83" s="31" t="str">
        <f>_xlfn.IFNA(VLOOKUP(H83, '[1]ACIFM Employees'!$D$3:$BV$3000, 15, FALSE), "---")</f>
        <v>---</v>
      </c>
      <c r="O83" s="31" t="str">
        <f>_xlfn.IFNA(VLOOKUP(H83, '[1]ACIFM Employees'!$D$3:$BV$3000, 2, FALSE), "---")</f>
        <v>---</v>
      </c>
      <c r="P83" s="20"/>
      <c r="Q83" s="21" t="s">
        <v>718</v>
      </c>
      <c r="R83" s="35" t="s">
        <v>654</v>
      </c>
    </row>
    <row r="84" spans="1:24" customFormat="1" x14ac:dyDescent="0.25">
      <c r="A84" s="56">
        <v>43831</v>
      </c>
      <c r="B84" s="15" t="s">
        <v>179</v>
      </c>
      <c r="C84" s="15" t="s">
        <v>64</v>
      </c>
      <c r="D84" s="16">
        <v>33714391</v>
      </c>
      <c r="E84" s="15" t="s">
        <v>719</v>
      </c>
      <c r="F84" s="17">
        <v>104</v>
      </c>
      <c r="G84" s="17" t="s">
        <v>616</v>
      </c>
      <c r="H84" s="19" t="s">
        <v>602</v>
      </c>
      <c r="I84" s="31" t="str">
        <f>_xlfn.IFNA(VLOOKUP(H84, '[1]ACIFM Employees'!$D$3:$BV$3000, 3, FALSE), "")</f>
        <v/>
      </c>
      <c r="J84" s="19" t="s">
        <v>180</v>
      </c>
      <c r="K84" s="33" t="str">
        <f t="shared" si="1"/>
        <v>AL WAKRA</v>
      </c>
      <c r="L84" s="31" t="str">
        <f>_xlfn.IFNA(VLOOKUP(H84, '[1]ACIFM Employees'!$D$3:$BV$3000, 4, FALSE), "---")</f>
        <v>---</v>
      </c>
      <c r="M84" s="19" t="s">
        <v>561</v>
      </c>
      <c r="N84" s="31" t="str">
        <f>_xlfn.IFNA(VLOOKUP(H84, '[1]ACIFM Employees'!$D$3:$BV$3000, 15, FALSE), "---")</f>
        <v>---</v>
      </c>
      <c r="O84" s="31" t="str">
        <f>_xlfn.IFNA(VLOOKUP(H84, '[1]ACIFM Employees'!$D$3:$BV$3000, 2, FALSE), "---")</f>
        <v>---</v>
      </c>
      <c r="P84" s="20"/>
      <c r="Q84" s="21" t="s">
        <v>718</v>
      </c>
      <c r="R84" s="35" t="s">
        <v>654</v>
      </c>
    </row>
    <row r="85" spans="1:24" customFormat="1" x14ac:dyDescent="0.25">
      <c r="A85" s="56">
        <v>43831</v>
      </c>
      <c r="B85" s="15" t="s">
        <v>187</v>
      </c>
      <c r="C85" s="15" t="s">
        <v>64</v>
      </c>
      <c r="D85" s="16">
        <v>33727166</v>
      </c>
      <c r="E85" s="15" t="s">
        <v>719</v>
      </c>
      <c r="F85" s="17">
        <v>104</v>
      </c>
      <c r="G85" s="17" t="s">
        <v>616</v>
      </c>
      <c r="H85" s="19" t="s">
        <v>602</v>
      </c>
      <c r="I85" s="31" t="str">
        <f>_xlfn.IFNA(VLOOKUP(H85, '[1]ACIFM Employees'!$D$3:$BV$3000, 3, FALSE), "")</f>
        <v/>
      </c>
      <c r="J85" s="19" t="s">
        <v>188</v>
      </c>
      <c r="K85" s="33" t="str">
        <f t="shared" si="1"/>
        <v>CORNICHE</v>
      </c>
      <c r="L85" s="31" t="str">
        <f>_xlfn.IFNA(VLOOKUP(H85, '[1]ACIFM Employees'!$D$3:$BV$3000, 4, FALSE), "---")</f>
        <v>---</v>
      </c>
      <c r="M85" s="19" t="s">
        <v>561</v>
      </c>
      <c r="N85" s="31" t="str">
        <f>_xlfn.IFNA(VLOOKUP(H85, '[1]ACIFM Employees'!$D$3:$BV$3000, 15, FALSE), "---")</f>
        <v>---</v>
      </c>
      <c r="O85" s="31" t="str">
        <f>_xlfn.IFNA(VLOOKUP(H85, '[1]ACIFM Employees'!$D$3:$BV$3000, 2, FALSE), "---")</f>
        <v>---</v>
      </c>
      <c r="P85" s="20"/>
      <c r="Q85" s="21" t="s">
        <v>718</v>
      </c>
      <c r="R85" s="35" t="s">
        <v>654</v>
      </c>
    </row>
    <row r="86" spans="1:24" customFormat="1" x14ac:dyDescent="0.25">
      <c r="A86" s="56">
        <v>43831</v>
      </c>
      <c r="B86" s="15" t="s">
        <v>189</v>
      </c>
      <c r="C86" s="15" t="s">
        <v>64</v>
      </c>
      <c r="D86" s="16">
        <v>33728260</v>
      </c>
      <c r="E86" s="15" t="s">
        <v>719</v>
      </c>
      <c r="F86" s="17">
        <v>104</v>
      </c>
      <c r="G86" s="17" t="s">
        <v>616</v>
      </c>
      <c r="H86" s="19" t="s">
        <v>602</v>
      </c>
      <c r="I86" s="31" t="str">
        <f>_xlfn.IFNA(VLOOKUP(H86, '[1]ACIFM Employees'!$D$3:$BV$3000, 3, FALSE), "")</f>
        <v/>
      </c>
      <c r="J86" s="19" t="s">
        <v>190</v>
      </c>
      <c r="K86" s="33" t="str">
        <f t="shared" si="1"/>
        <v>WESTBAY</v>
      </c>
      <c r="L86" s="31" t="str">
        <f>_xlfn.IFNA(VLOOKUP(H86, '[1]ACIFM Employees'!$D$3:$BV$3000, 4, FALSE), "---")</f>
        <v>---</v>
      </c>
      <c r="M86" s="19" t="s">
        <v>561</v>
      </c>
      <c r="N86" s="31" t="str">
        <f>_xlfn.IFNA(VLOOKUP(H86, '[1]ACIFM Employees'!$D$3:$BV$3000, 15, FALSE), "---")</f>
        <v>---</v>
      </c>
      <c r="O86" s="31" t="str">
        <f>_xlfn.IFNA(VLOOKUP(H86, '[1]ACIFM Employees'!$D$3:$BV$3000, 2, FALSE), "---")</f>
        <v>---</v>
      </c>
      <c r="P86" s="20"/>
      <c r="Q86" s="21" t="s">
        <v>718</v>
      </c>
      <c r="R86" s="35" t="s">
        <v>654</v>
      </c>
    </row>
    <row r="87" spans="1:24" customFormat="1" x14ac:dyDescent="0.25">
      <c r="A87" s="56">
        <v>43831</v>
      </c>
      <c r="B87" s="15" t="s">
        <v>163</v>
      </c>
      <c r="C87" s="15" t="s">
        <v>64</v>
      </c>
      <c r="D87" s="16">
        <v>33702337</v>
      </c>
      <c r="E87" s="15" t="s">
        <v>719</v>
      </c>
      <c r="F87" s="17">
        <v>104</v>
      </c>
      <c r="G87" s="17" t="s">
        <v>616</v>
      </c>
      <c r="H87" s="19" t="s">
        <v>602</v>
      </c>
      <c r="I87" s="31" t="str">
        <f>_xlfn.IFNA(VLOOKUP(H87, '[1]ACIFM Employees'!$D$3:$BV$3000, 3, FALSE), "")</f>
        <v/>
      </c>
      <c r="J87" s="19" t="s">
        <v>164</v>
      </c>
      <c r="K87" s="33" t="str">
        <f t="shared" si="1"/>
        <v>AL BIDDA</v>
      </c>
      <c r="L87" s="31" t="str">
        <f>_xlfn.IFNA(VLOOKUP(H87, '[1]ACIFM Employees'!$D$3:$BV$3000, 4, FALSE), "---")</f>
        <v>---</v>
      </c>
      <c r="M87" s="19" t="s">
        <v>561</v>
      </c>
      <c r="N87" s="31" t="str">
        <f>_xlfn.IFNA(VLOOKUP(H87, '[1]ACIFM Employees'!$D$3:$BV$3000, 15, FALSE), "---")</f>
        <v>---</v>
      </c>
      <c r="O87" s="31" t="str">
        <f>_xlfn.IFNA(VLOOKUP(H87, '[1]ACIFM Employees'!$D$3:$BV$3000, 2, FALSE), "---")</f>
        <v>---</v>
      </c>
      <c r="P87" s="20"/>
      <c r="Q87" s="21" t="s">
        <v>718</v>
      </c>
      <c r="R87" s="35" t="s">
        <v>654</v>
      </c>
    </row>
    <row r="88" spans="1:24" customFormat="1" x14ac:dyDescent="0.25">
      <c r="A88" s="56">
        <v>43831</v>
      </c>
      <c r="B88" s="15" t="s">
        <v>181</v>
      </c>
      <c r="C88" s="15" t="s">
        <v>64</v>
      </c>
      <c r="D88" s="16">
        <v>33716805</v>
      </c>
      <c r="E88" s="15" t="s">
        <v>719</v>
      </c>
      <c r="F88" s="17">
        <v>104</v>
      </c>
      <c r="G88" s="17" t="s">
        <v>616</v>
      </c>
      <c r="H88" s="19" t="s">
        <v>602</v>
      </c>
      <c r="I88" s="31" t="str">
        <f>_xlfn.IFNA(VLOOKUP(H88, '[1]ACIFM Employees'!$D$3:$BV$3000, 3, FALSE), "")</f>
        <v/>
      </c>
      <c r="J88" s="19" t="s">
        <v>182</v>
      </c>
      <c r="K88" s="33" t="str">
        <f t="shared" si="1"/>
        <v>UMM GHUWAILINA</v>
      </c>
      <c r="L88" s="31" t="str">
        <f>_xlfn.IFNA(VLOOKUP(H88, '[1]ACIFM Employees'!$D$3:$BV$3000, 4, FALSE), "---")</f>
        <v>---</v>
      </c>
      <c r="M88" s="19" t="s">
        <v>561</v>
      </c>
      <c r="N88" s="31" t="str">
        <f>_xlfn.IFNA(VLOOKUP(H88, '[1]ACIFM Employees'!$D$3:$BV$3000, 15, FALSE), "---")</f>
        <v>---</v>
      </c>
      <c r="O88" s="31" t="str">
        <f>_xlfn.IFNA(VLOOKUP(H88, '[1]ACIFM Employees'!$D$3:$BV$3000, 2, FALSE), "---")</f>
        <v>---</v>
      </c>
      <c r="P88" s="20"/>
      <c r="Q88" s="21" t="s">
        <v>718</v>
      </c>
      <c r="R88" s="35" t="s">
        <v>654</v>
      </c>
    </row>
    <row r="89" spans="1:24" customFormat="1" x14ac:dyDescent="0.25">
      <c r="A89" s="56">
        <v>43831</v>
      </c>
      <c r="B89" s="15" t="s">
        <v>170</v>
      </c>
      <c r="C89" s="15" t="s">
        <v>64</v>
      </c>
      <c r="D89" s="16">
        <v>33710465</v>
      </c>
      <c r="E89" s="15" t="s">
        <v>719</v>
      </c>
      <c r="F89" s="17">
        <v>104</v>
      </c>
      <c r="G89" s="17" t="s">
        <v>616</v>
      </c>
      <c r="H89" s="19" t="s">
        <v>602</v>
      </c>
      <c r="I89" s="31" t="str">
        <f>_xlfn.IFNA(VLOOKUP(H89, '[1]ACIFM Employees'!$D$3:$BV$3000, 3, FALSE), "")</f>
        <v/>
      </c>
      <c r="J89" s="19" t="s">
        <v>171</v>
      </c>
      <c r="K89" s="33" t="str">
        <f t="shared" si="1"/>
        <v>AL QASSAR</v>
      </c>
      <c r="L89" s="31" t="str">
        <f>_xlfn.IFNA(VLOOKUP(H89, '[1]ACIFM Employees'!$D$3:$BV$3000, 4, FALSE), "---")</f>
        <v>---</v>
      </c>
      <c r="M89" s="19" t="s">
        <v>561</v>
      </c>
      <c r="N89" s="31" t="str">
        <f>_xlfn.IFNA(VLOOKUP(H89, '[1]ACIFM Employees'!$D$3:$BV$3000, 15, FALSE), "---")</f>
        <v>---</v>
      </c>
      <c r="O89" s="31" t="str">
        <f>_xlfn.IFNA(VLOOKUP(H89, '[1]ACIFM Employees'!$D$3:$BV$3000, 2, FALSE), "---")</f>
        <v>---</v>
      </c>
      <c r="P89" s="20"/>
      <c r="Q89" s="21" t="s">
        <v>718</v>
      </c>
      <c r="R89" s="35" t="s">
        <v>654</v>
      </c>
    </row>
    <row r="90" spans="1:24" customFormat="1" x14ac:dyDescent="0.25">
      <c r="A90" s="56">
        <v>43831</v>
      </c>
      <c r="B90" s="15" t="s">
        <v>76</v>
      </c>
      <c r="C90" s="15" t="s">
        <v>64</v>
      </c>
      <c r="D90" s="16">
        <v>30498130</v>
      </c>
      <c r="E90" s="15" t="s">
        <v>719</v>
      </c>
      <c r="F90" s="17">
        <v>104</v>
      </c>
      <c r="G90" s="17" t="s">
        <v>616</v>
      </c>
      <c r="H90" s="19" t="s">
        <v>602</v>
      </c>
      <c r="I90" s="31" t="str">
        <f>_xlfn.IFNA(VLOOKUP(H90, '[1]ACIFM Employees'!$D$3:$BV$3000, 3, FALSE), "")</f>
        <v/>
      </c>
      <c r="J90" s="19" t="s">
        <v>77</v>
      </c>
      <c r="K90" s="33" t="str">
        <f t="shared" si="1"/>
        <v xml:space="preserve">DIPU </v>
      </c>
      <c r="L90" s="31" t="str">
        <f>_xlfn.IFNA(VLOOKUP(H90, '[1]ACIFM Employees'!$D$3:$BV$3000, 4, FALSE), "---")</f>
        <v>---</v>
      </c>
      <c r="M90" s="19" t="s">
        <v>561</v>
      </c>
      <c r="N90" s="31" t="str">
        <f>_xlfn.IFNA(VLOOKUP(H90, '[1]ACIFM Employees'!$D$3:$BV$3000, 15, FALSE), "---")</f>
        <v>---</v>
      </c>
      <c r="O90" s="31" t="str">
        <f>_xlfn.IFNA(VLOOKUP(H90, '[1]ACIFM Employees'!$D$3:$BV$3000, 2, FALSE), "---")</f>
        <v>---</v>
      </c>
      <c r="P90" s="20"/>
      <c r="Q90" s="21" t="s">
        <v>718</v>
      </c>
      <c r="R90" s="35" t="s">
        <v>654</v>
      </c>
    </row>
    <row r="91" spans="1:24" customFormat="1" ht="45" x14ac:dyDescent="0.25">
      <c r="A91" s="56">
        <v>45336</v>
      </c>
      <c r="B91" s="15" t="s">
        <v>74</v>
      </c>
      <c r="C91" s="15" t="s">
        <v>64</v>
      </c>
      <c r="D91" s="16">
        <v>30498038</v>
      </c>
      <c r="E91" s="15" t="s">
        <v>719</v>
      </c>
      <c r="F91" s="17">
        <v>104</v>
      </c>
      <c r="G91" s="17" t="s">
        <v>616</v>
      </c>
      <c r="H91" s="19" t="s">
        <v>830</v>
      </c>
      <c r="I91" s="31" t="str">
        <f>_xlfn.IFNA(VLOOKUP(H91, '[1]ACIFM Employees'!$D$3:$BV$3000, 3, FALSE), "")</f>
        <v>SANUEL MARK TOMADO ZARAGOZA</v>
      </c>
      <c r="J91" s="19" t="s">
        <v>75</v>
      </c>
      <c r="K91" s="33" t="str">
        <f t="shared" si="1"/>
        <v>SANUEL MARK TOMADO ZARAGOZAKHOKON</v>
      </c>
      <c r="L91" s="31" t="str">
        <f>_xlfn.IFNA(VLOOKUP(H91, '[1]ACIFM Employees'!$D$3:$BV$3000, 4, FALSE), "---")</f>
        <v>SUPERVISOR - STATION</v>
      </c>
      <c r="M91" s="19" t="s">
        <v>831</v>
      </c>
      <c r="N91" s="31" t="str">
        <f>_xlfn.IFNA(VLOOKUP(H91, '[1]ACIFM Employees'!$D$3:$BV$3000, 15, FALSE), "---")</f>
        <v>T3</v>
      </c>
      <c r="O91" s="31" t="str">
        <f>_xlfn.IFNA(VLOOKUP(H91, '[1]ACIFM Employees'!$D$3:$BV$3000, 2, FALSE), "---")</f>
        <v>ACTIVE</v>
      </c>
      <c r="P91" s="20">
        <v>45336</v>
      </c>
      <c r="Q91" s="21" t="s">
        <v>832</v>
      </c>
      <c r="R91" s="35" t="s">
        <v>654</v>
      </c>
    </row>
    <row r="92" spans="1:24" customFormat="1" x14ac:dyDescent="0.25">
      <c r="A92" s="56">
        <v>43831</v>
      </c>
      <c r="B92" s="15" t="s">
        <v>72</v>
      </c>
      <c r="C92" s="15" t="s">
        <v>64</v>
      </c>
      <c r="D92" s="16" t="s">
        <v>615</v>
      </c>
      <c r="E92" s="15" t="s">
        <v>719</v>
      </c>
      <c r="F92" s="17">
        <v>104</v>
      </c>
      <c r="G92" s="17" t="s">
        <v>616</v>
      </c>
      <c r="H92" s="19" t="s">
        <v>602</v>
      </c>
      <c r="I92" s="31" t="str">
        <f>_xlfn.IFNA(VLOOKUP(H92, '[1]ACIFM Employees'!$D$3:$BV$3000, 3, FALSE), "")</f>
        <v/>
      </c>
      <c r="J92" s="19" t="s">
        <v>73</v>
      </c>
      <c r="K92" s="33" t="str">
        <f t="shared" si="1"/>
        <v>BHARAT RAJ</v>
      </c>
      <c r="L92" s="31" t="str">
        <f>_xlfn.IFNA(VLOOKUP(H92, '[1]ACIFM Employees'!$D$3:$BV$3000, 4, FALSE), "---")</f>
        <v>---</v>
      </c>
      <c r="M92" s="19" t="s">
        <v>561</v>
      </c>
      <c r="N92" s="31" t="str">
        <f>_xlfn.IFNA(VLOOKUP(H92, '[1]ACIFM Employees'!$D$3:$BV$3000, 15, FALSE), "---")</f>
        <v>---</v>
      </c>
      <c r="O92" s="31" t="str">
        <f>_xlfn.IFNA(VLOOKUP(H92, '[1]ACIFM Employees'!$D$3:$BV$3000, 2, FALSE), "---")</f>
        <v>---</v>
      </c>
      <c r="P92" s="20"/>
      <c r="Q92" s="21" t="s">
        <v>718</v>
      </c>
      <c r="R92" s="35" t="s">
        <v>655</v>
      </c>
    </row>
    <row r="93" spans="1:24" s="1" customFormat="1" x14ac:dyDescent="0.25">
      <c r="A93" s="56">
        <v>43831</v>
      </c>
      <c r="B93" s="15" t="s">
        <v>70</v>
      </c>
      <c r="C93" s="15" t="s">
        <v>64</v>
      </c>
      <c r="D93" s="16">
        <v>30497985</v>
      </c>
      <c r="E93" s="15" t="s">
        <v>719</v>
      </c>
      <c r="F93" s="17">
        <v>104</v>
      </c>
      <c r="G93" s="17" t="s">
        <v>616</v>
      </c>
      <c r="H93" s="19" t="s">
        <v>602</v>
      </c>
      <c r="I93" s="31" t="str">
        <f>_xlfn.IFNA(VLOOKUP(H93, '[1]ACIFM Employees'!$D$3:$BV$3000, 3, FALSE), "")</f>
        <v/>
      </c>
      <c r="J93" s="19" t="s">
        <v>71</v>
      </c>
      <c r="K93" s="33" t="str">
        <f t="shared" si="1"/>
        <v>BISHNU PRASAD</v>
      </c>
      <c r="L93" s="31" t="str">
        <f>_xlfn.IFNA(VLOOKUP(H93, '[1]ACIFM Employees'!$D$3:$BV$3000, 4, FALSE), "---")</f>
        <v>---</v>
      </c>
      <c r="M93" s="19" t="s">
        <v>561</v>
      </c>
      <c r="N93" s="31" t="str">
        <f>_xlfn.IFNA(VLOOKUP(H93, '[1]ACIFM Employees'!$D$3:$BV$3000, 15, FALSE), "---")</f>
        <v>---</v>
      </c>
      <c r="O93" s="31" t="str">
        <f>_xlfn.IFNA(VLOOKUP(H93, '[1]ACIFM Employees'!$D$3:$BV$3000, 2, FALSE), "---")</f>
        <v>---</v>
      </c>
      <c r="P93" s="20"/>
      <c r="Q93" s="21" t="s">
        <v>721</v>
      </c>
      <c r="R93" s="35" t="s">
        <v>655</v>
      </c>
      <c r="S93"/>
      <c r="T93"/>
      <c r="U93"/>
      <c r="V93"/>
      <c r="W93"/>
      <c r="X93"/>
    </row>
    <row r="94" spans="1:24" customFormat="1" x14ac:dyDescent="0.25">
      <c r="A94" s="56">
        <v>43831</v>
      </c>
      <c r="B94" s="15" t="s">
        <v>67</v>
      </c>
      <c r="C94" s="15" t="s">
        <v>64</v>
      </c>
      <c r="D94" s="16">
        <v>30497948</v>
      </c>
      <c r="E94" s="15" t="s">
        <v>719</v>
      </c>
      <c r="F94" s="17">
        <v>104</v>
      </c>
      <c r="G94" s="17" t="s">
        <v>616</v>
      </c>
      <c r="H94" s="19" t="s">
        <v>602</v>
      </c>
      <c r="I94" s="31" t="str">
        <f>_xlfn.IFNA(VLOOKUP(H94, '[1]ACIFM Employees'!$D$3:$BV$3000, 3, FALSE), "")</f>
        <v/>
      </c>
      <c r="J94" s="19" t="s">
        <v>68</v>
      </c>
      <c r="K94" s="33" t="str">
        <f t="shared" si="1"/>
        <v>AHMED SALAM BAWAZEER</v>
      </c>
      <c r="L94" s="31" t="str">
        <f>_xlfn.IFNA(VLOOKUP(H94, '[1]ACIFM Employees'!$D$3:$BV$3000, 4, FALSE), "---")</f>
        <v>---</v>
      </c>
      <c r="M94" s="19" t="s">
        <v>561</v>
      </c>
      <c r="N94" s="31" t="str">
        <f>_xlfn.IFNA(VLOOKUP(H94, '[1]ACIFM Employees'!$D$3:$BV$3000, 15, FALSE), "---")</f>
        <v>---</v>
      </c>
      <c r="O94" s="31" t="str">
        <f>_xlfn.IFNA(VLOOKUP(H94, '[1]ACIFM Employees'!$D$3:$BV$3000, 2, FALSE), "---")</f>
        <v>---</v>
      </c>
      <c r="P94" s="20"/>
      <c r="Q94" s="21" t="s">
        <v>718</v>
      </c>
      <c r="R94" s="35" t="s">
        <v>654</v>
      </c>
    </row>
    <row r="95" spans="1:24" customFormat="1" x14ac:dyDescent="0.25">
      <c r="A95" s="56">
        <v>43831</v>
      </c>
      <c r="B95" s="15" t="s">
        <v>335</v>
      </c>
      <c r="C95" s="15" t="s">
        <v>64</v>
      </c>
      <c r="D95" s="16">
        <v>70185901</v>
      </c>
      <c r="E95" s="15" t="s">
        <v>719</v>
      </c>
      <c r="F95" s="17">
        <v>104</v>
      </c>
      <c r="G95" s="17" t="s">
        <v>616</v>
      </c>
      <c r="H95" s="19" t="s">
        <v>602</v>
      </c>
      <c r="I95" s="31" t="str">
        <f>_xlfn.IFNA(VLOOKUP(H95, '[1]ACIFM Employees'!$D$3:$BV$3000, 3, FALSE), "")</f>
        <v/>
      </c>
      <c r="J95" s="19" t="s">
        <v>336</v>
      </c>
      <c r="K95" s="33" t="str">
        <f t="shared" si="1"/>
        <v>ROSELINE KABACUBYA</v>
      </c>
      <c r="L95" s="31" t="str">
        <f>_xlfn.IFNA(VLOOKUP(H95, '[1]ACIFM Employees'!$D$3:$BV$3000, 4, FALSE), "---")</f>
        <v>---</v>
      </c>
      <c r="M95" s="19" t="s">
        <v>561</v>
      </c>
      <c r="N95" s="31" t="str">
        <f>_xlfn.IFNA(VLOOKUP(H95, '[1]ACIFM Employees'!$D$3:$BV$3000, 15, FALSE), "---")</f>
        <v>---</v>
      </c>
      <c r="O95" s="31" t="str">
        <f>_xlfn.IFNA(VLOOKUP(H95, '[1]ACIFM Employees'!$D$3:$BV$3000, 2, FALSE), "---")</f>
        <v>---</v>
      </c>
      <c r="P95" s="20"/>
      <c r="Q95" s="21" t="s">
        <v>718</v>
      </c>
      <c r="R95" s="35" t="s">
        <v>654</v>
      </c>
    </row>
    <row r="96" spans="1:24" customFormat="1" ht="30" x14ac:dyDescent="0.25">
      <c r="A96" s="56">
        <v>43831</v>
      </c>
      <c r="B96" s="15" t="s">
        <v>354</v>
      </c>
      <c r="C96" s="15" t="s">
        <v>64</v>
      </c>
      <c r="D96" s="16">
        <v>74796746</v>
      </c>
      <c r="E96" s="15" t="s">
        <v>100</v>
      </c>
      <c r="F96" s="17">
        <v>50.05</v>
      </c>
      <c r="G96" s="17" t="s">
        <v>618</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627</v>
      </c>
      <c r="N96" s="31" t="str">
        <f>_xlfn.IFNA(VLOOKUP(H96, '[1]ACIFM Employees'!$D$3:$BV$3000, 15, FALSE), "---")</f>
        <v>S3</v>
      </c>
      <c r="O96" s="31" t="str">
        <f>_xlfn.IFNA(VLOOKUP(H96, '[1]ACIFM Employees'!$D$3:$BV$3000, 2, FALSE), "---")</f>
        <v>ACTIVE</v>
      </c>
      <c r="P96" s="20"/>
      <c r="Q96" s="21" t="s">
        <v>657</v>
      </c>
      <c r="R96" s="35" t="s">
        <v>654</v>
      </c>
    </row>
    <row r="97" spans="1:18" customFormat="1" x14ac:dyDescent="0.25">
      <c r="A97" s="56">
        <v>43831</v>
      </c>
      <c r="B97" s="15" t="s">
        <v>346</v>
      </c>
      <c r="C97" s="15" t="s">
        <v>64</v>
      </c>
      <c r="D97" s="16">
        <v>70954090</v>
      </c>
      <c r="E97" s="15" t="s">
        <v>719</v>
      </c>
      <c r="F97" s="17">
        <v>104</v>
      </c>
      <c r="G97" s="17" t="s">
        <v>616</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718</v>
      </c>
      <c r="R97" s="35" t="s">
        <v>654</v>
      </c>
    </row>
    <row r="98" spans="1:18" customFormat="1" x14ac:dyDescent="0.25">
      <c r="A98" s="56">
        <v>43831</v>
      </c>
      <c r="B98" s="15" t="s">
        <v>287</v>
      </c>
      <c r="C98" s="15" t="s">
        <v>64</v>
      </c>
      <c r="D98" s="16">
        <v>66325137</v>
      </c>
      <c r="E98" s="15" t="s">
        <v>719</v>
      </c>
      <c r="F98" s="17">
        <v>104</v>
      </c>
      <c r="G98" s="17" t="s">
        <v>616</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718</v>
      </c>
      <c r="R98" s="35" t="s">
        <v>654</v>
      </c>
    </row>
    <row r="99" spans="1:18" customFormat="1" x14ac:dyDescent="0.25">
      <c r="A99" s="56">
        <v>43831</v>
      </c>
      <c r="B99" s="15" t="s">
        <v>323</v>
      </c>
      <c r="C99" s="15" t="s">
        <v>64</v>
      </c>
      <c r="D99" s="16">
        <v>66969945</v>
      </c>
      <c r="E99" s="15" t="s">
        <v>719</v>
      </c>
      <c r="F99" s="17">
        <v>104</v>
      </c>
      <c r="G99" s="17" t="s">
        <v>616</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718</v>
      </c>
      <c r="R99" s="35" t="s">
        <v>654</v>
      </c>
    </row>
    <row r="100" spans="1:18" customFormat="1" x14ac:dyDescent="0.25">
      <c r="A100" s="56">
        <v>43831</v>
      </c>
      <c r="B100" s="15" t="s">
        <v>289</v>
      </c>
      <c r="C100" s="15" t="s">
        <v>64</v>
      </c>
      <c r="D100" s="16">
        <v>66349920</v>
      </c>
      <c r="E100" s="15" t="s">
        <v>719</v>
      </c>
      <c r="F100" s="17">
        <v>104</v>
      </c>
      <c r="G100" s="17" t="s">
        <v>616</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718</v>
      </c>
      <c r="R100" s="35" t="s">
        <v>654</v>
      </c>
    </row>
    <row r="101" spans="1:18" customFormat="1" ht="30" x14ac:dyDescent="0.25">
      <c r="A101" s="56">
        <v>43831</v>
      </c>
      <c r="B101" s="15" t="s">
        <v>290</v>
      </c>
      <c r="C101" s="15" t="s">
        <v>64</v>
      </c>
      <c r="D101" s="16">
        <v>66464081</v>
      </c>
      <c r="E101" s="15" t="s">
        <v>719</v>
      </c>
      <c r="F101" s="17">
        <v>104</v>
      </c>
      <c r="G101" s="17" t="s">
        <v>616</v>
      </c>
      <c r="H101" s="19" t="s">
        <v>602</v>
      </c>
      <c r="I101" s="31" t="str">
        <f>_xlfn.IFNA(VLOOKUP(H101, '[1]ACIFM Employees'!$D$3:$BV$3000, 3, FALSE), "")</f>
        <v/>
      </c>
      <c r="J101" s="19" t="s">
        <v>291</v>
      </c>
      <c r="K101" s="33" t="str">
        <f t="shared" si="1"/>
        <v xml:space="preserve">STABLNG YARD </v>
      </c>
      <c r="L101" s="31" t="str">
        <f>_xlfn.IFNA(VLOOKUP(H101, '[1]ACIFM Employees'!$D$3:$BV$3000, 4, FALSE), "---")</f>
        <v>---</v>
      </c>
      <c r="M101" s="19" t="s">
        <v>561</v>
      </c>
      <c r="N101" s="31" t="str">
        <f>_xlfn.IFNA(VLOOKUP(H101, '[1]ACIFM Employees'!$D$3:$BV$3000, 15, FALSE), "---")</f>
        <v>---</v>
      </c>
      <c r="O101" s="31" t="str">
        <f>_xlfn.IFNA(VLOOKUP(H101, '[1]ACIFM Employees'!$D$3:$BV$3000, 2, FALSE), "---")</f>
        <v>---</v>
      </c>
      <c r="P101" s="20"/>
      <c r="Q101" s="21" t="s">
        <v>718</v>
      </c>
      <c r="R101" s="35" t="s">
        <v>654</v>
      </c>
    </row>
    <row r="102" spans="1:18" customFormat="1" ht="45" x14ac:dyDescent="0.25">
      <c r="A102" s="56">
        <v>43831</v>
      </c>
      <c r="B102" s="15" t="s">
        <v>112</v>
      </c>
      <c r="C102" s="15" t="s">
        <v>64</v>
      </c>
      <c r="D102" s="16" t="s">
        <v>615</v>
      </c>
      <c r="E102" s="15" t="s">
        <v>100</v>
      </c>
      <c r="F102" s="17">
        <v>50.05</v>
      </c>
      <c r="G102" s="17" t="s">
        <v>618</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561</v>
      </c>
      <c r="N102" s="31" t="str">
        <f>_xlfn.IFNA(VLOOKUP(H102, '[1]ACIFM Employees'!$D$3:$BV$3000, 15, FALSE), "---")</f>
        <v>S2</v>
      </c>
      <c r="O102" s="31" t="str">
        <f>_xlfn.IFNA(VLOOKUP(H102, '[1]ACIFM Employees'!$D$3:$BV$3000, 2, FALSE), "---")</f>
        <v>ACTIVE</v>
      </c>
      <c r="P102" s="20"/>
      <c r="Q102" s="21" t="s">
        <v>657</v>
      </c>
      <c r="R102" s="35" t="s">
        <v>655</v>
      </c>
    </row>
    <row r="103" spans="1:18" customFormat="1" x14ac:dyDescent="0.25">
      <c r="A103" s="56">
        <v>43831</v>
      </c>
      <c r="B103" s="15" t="s">
        <v>114</v>
      </c>
      <c r="C103" s="15" t="s">
        <v>64</v>
      </c>
      <c r="D103" s="16">
        <v>33123539</v>
      </c>
      <c r="E103" s="15" t="s">
        <v>719</v>
      </c>
      <c r="F103" s="17">
        <v>104</v>
      </c>
      <c r="G103" s="17" t="s">
        <v>616</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718</v>
      </c>
      <c r="R103" s="35" t="s">
        <v>654</v>
      </c>
    </row>
    <row r="104" spans="1:18" customFormat="1" x14ac:dyDescent="0.25">
      <c r="A104" s="56">
        <v>43831</v>
      </c>
      <c r="B104" s="15" t="s">
        <v>254</v>
      </c>
      <c r="C104" s="15" t="s">
        <v>64</v>
      </c>
      <c r="D104" s="16">
        <v>55693519</v>
      </c>
      <c r="E104" s="15" t="s">
        <v>719</v>
      </c>
      <c r="F104" s="17">
        <v>104</v>
      </c>
      <c r="G104" s="17" t="s">
        <v>616</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561</v>
      </c>
      <c r="N104" s="31" t="str">
        <f>_xlfn.IFNA(VLOOKUP(H104, '[1]ACIFM Employees'!$D$3:$BV$3000, 15, FALSE), "---")</f>
        <v>T4A</v>
      </c>
      <c r="O104" s="31" t="str">
        <f>_xlfn.IFNA(VLOOKUP(H104, '[1]ACIFM Employees'!$D$3:$BV$3000, 2, FALSE), "---")</f>
        <v>ACTIVE</v>
      </c>
      <c r="P104" s="20"/>
      <c r="Q104" s="21" t="s">
        <v>718</v>
      </c>
      <c r="R104" s="35" t="s">
        <v>654</v>
      </c>
    </row>
    <row r="105" spans="1:18" customFormat="1" ht="45" x14ac:dyDescent="0.25">
      <c r="A105" s="56">
        <v>45342</v>
      </c>
      <c r="B105" s="15" t="s">
        <v>220</v>
      </c>
      <c r="C105" s="15" t="s">
        <v>64</v>
      </c>
      <c r="D105" s="16">
        <v>50568501</v>
      </c>
      <c r="E105" s="15" t="s">
        <v>100</v>
      </c>
      <c r="F105" s="17">
        <v>50.05</v>
      </c>
      <c r="G105" s="17" t="s">
        <v>618</v>
      </c>
      <c r="H105" s="22" t="s">
        <v>833</v>
      </c>
      <c r="I105" s="31" t="str">
        <f>_xlfn.IFNA(VLOOKUP(H105, '[1]ACIFM Employees'!$D$3:$BV$3000, 3, FALSE), "")</f>
        <v/>
      </c>
      <c r="J105" s="22"/>
      <c r="K105" s="33" t="str">
        <f t="shared" si="1"/>
        <v/>
      </c>
      <c r="L105" s="31" t="str">
        <f>_xlfn.IFNA(VLOOKUP(H105, '[1]ACIFM Employees'!$D$3:$BV$3000, 4, FALSE), "---")</f>
        <v>---</v>
      </c>
      <c r="M105" s="18" t="s">
        <v>827</v>
      </c>
      <c r="N105" s="31" t="str">
        <f>_xlfn.IFNA(VLOOKUP(H105, '[1]ACIFM Employees'!$D$3:$BV$3000, 15, FALSE), "---")</f>
        <v>---</v>
      </c>
      <c r="O105" s="31" t="str">
        <f>_xlfn.IFNA(VLOOKUP(H105, '[1]ACIFM Employees'!$D$3:$BV$3000, 2, FALSE), "---")</f>
        <v>---</v>
      </c>
      <c r="P105" s="20">
        <v>45342</v>
      </c>
      <c r="Q105" s="21" t="s">
        <v>836</v>
      </c>
      <c r="R105" s="35" t="s">
        <v>654</v>
      </c>
    </row>
    <row r="106" spans="1:18" customFormat="1" x14ac:dyDescent="0.25">
      <c r="A106" s="56">
        <v>43831</v>
      </c>
      <c r="B106" s="15" t="s">
        <v>5</v>
      </c>
      <c r="C106" s="15" t="s">
        <v>2</v>
      </c>
      <c r="D106" s="16">
        <v>55799650</v>
      </c>
      <c r="E106" s="19">
        <v>500</v>
      </c>
      <c r="F106" s="17">
        <v>500</v>
      </c>
      <c r="G106" s="15" t="s">
        <v>617</v>
      </c>
      <c r="H106" s="19" t="s">
        <v>602</v>
      </c>
      <c r="I106" s="31" t="str">
        <f>_xlfn.IFNA(VLOOKUP(H106, '[1]ACIFM Employees'!$D$3:$BV$3000, 3, FALSE), "")</f>
        <v/>
      </c>
      <c r="J106" s="19" t="s">
        <v>779</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602</v>
      </c>
      <c r="Q106" s="21"/>
      <c r="R106" s="58" t="s">
        <v>780</v>
      </c>
    </row>
    <row r="107" spans="1:18" customFormat="1" x14ac:dyDescent="0.25">
      <c r="A107" s="56">
        <v>43831</v>
      </c>
      <c r="B107" s="15" t="s">
        <v>6</v>
      </c>
      <c r="C107" s="15" t="s">
        <v>2</v>
      </c>
      <c r="D107" s="16">
        <v>55797668</v>
      </c>
      <c r="E107" s="19">
        <v>500</v>
      </c>
      <c r="F107" s="17">
        <v>500</v>
      </c>
      <c r="G107" s="15" t="s">
        <v>617</v>
      </c>
      <c r="H107" s="19" t="s">
        <v>602</v>
      </c>
      <c r="I107" s="31" t="str">
        <f>_xlfn.IFNA(VLOOKUP(H107, '[1]ACIFM Employees'!$D$3:$BV$3000, 3, FALSE), "")</f>
        <v/>
      </c>
      <c r="J107" s="19" t="s">
        <v>779</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602</v>
      </c>
      <c r="Q107" s="21"/>
      <c r="R107" s="58" t="s">
        <v>780</v>
      </c>
    </row>
    <row r="108" spans="1:18" customFormat="1" x14ac:dyDescent="0.25">
      <c r="A108" s="56">
        <v>43831</v>
      </c>
      <c r="B108" s="15" t="s">
        <v>10</v>
      </c>
      <c r="C108" s="15" t="s">
        <v>2</v>
      </c>
      <c r="D108" s="16">
        <v>33790880</v>
      </c>
      <c r="E108" s="19">
        <v>500</v>
      </c>
      <c r="F108" s="17">
        <v>500</v>
      </c>
      <c r="G108" s="15" t="s">
        <v>617</v>
      </c>
      <c r="H108" s="19" t="s">
        <v>602</v>
      </c>
      <c r="I108" s="31" t="str">
        <f>_xlfn.IFNA(VLOOKUP(H108, '[1]ACIFM Employees'!$D$3:$BV$3000, 3, FALSE), "")</f>
        <v/>
      </c>
      <c r="J108" s="19" t="s">
        <v>779</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602</v>
      </c>
      <c r="Q108" s="21"/>
      <c r="R108" s="58" t="s">
        <v>780</v>
      </c>
    </row>
    <row r="109" spans="1:18" customFormat="1" x14ac:dyDescent="0.25">
      <c r="A109" s="56">
        <v>43831</v>
      </c>
      <c r="B109" s="15" t="s">
        <v>8</v>
      </c>
      <c r="C109" s="15" t="s">
        <v>2</v>
      </c>
      <c r="D109" s="16">
        <v>33738269</v>
      </c>
      <c r="E109" s="19">
        <v>500</v>
      </c>
      <c r="F109" s="17">
        <v>500</v>
      </c>
      <c r="G109" s="15" t="s">
        <v>617</v>
      </c>
      <c r="H109" s="19" t="s">
        <v>602</v>
      </c>
      <c r="I109" s="31" t="str">
        <f>_xlfn.IFNA(VLOOKUP(H109, '[1]ACIFM Employees'!$D$3:$BV$3000, 3, FALSE), "")</f>
        <v/>
      </c>
      <c r="J109" s="19" t="s">
        <v>779</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602</v>
      </c>
      <c r="Q109" s="21"/>
      <c r="R109" s="58" t="s">
        <v>780</v>
      </c>
    </row>
    <row r="110" spans="1:18" customFormat="1" x14ac:dyDescent="0.25">
      <c r="A110" s="56">
        <v>43831</v>
      </c>
      <c r="B110" s="15" t="s">
        <v>9</v>
      </c>
      <c r="C110" s="15" t="s">
        <v>2</v>
      </c>
      <c r="D110" s="16">
        <v>33782953</v>
      </c>
      <c r="E110" s="19">
        <v>500</v>
      </c>
      <c r="F110" s="17">
        <v>500</v>
      </c>
      <c r="G110" s="15" t="s">
        <v>617</v>
      </c>
      <c r="H110" s="19" t="s">
        <v>602</v>
      </c>
      <c r="I110" s="31" t="str">
        <f>_xlfn.IFNA(VLOOKUP(H110, '[1]ACIFM Employees'!$D$3:$BV$3000, 3, FALSE), "")</f>
        <v/>
      </c>
      <c r="J110" s="19" t="s">
        <v>779</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602</v>
      </c>
      <c r="Q110" s="21"/>
      <c r="R110" s="58" t="s">
        <v>780</v>
      </c>
    </row>
    <row r="111" spans="1:18" customFormat="1" x14ac:dyDescent="0.25">
      <c r="A111" s="56">
        <v>43831</v>
      </c>
      <c r="B111" s="15" t="s">
        <v>11</v>
      </c>
      <c r="C111" s="15" t="s">
        <v>2</v>
      </c>
      <c r="D111" s="16">
        <v>33769206</v>
      </c>
      <c r="E111" s="19">
        <v>500</v>
      </c>
      <c r="F111" s="17">
        <v>500</v>
      </c>
      <c r="G111" s="15" t="s">
        <v>617</v>
      </c>
      <c r="H111" s="19" t="s">
        <v>602</v>
      </c>
      <c r="I111" s="31" t="str">
        <f>_xlfn.IFNA(VLOOKUP(H111, '[1]ACIFM Employees'!$D$3:$BV$3000, 3, FALSE), "")</f>
        <v/>
      </c>
      <c r="J111" s="19" t="s">
        <v>779</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602</v>
      </c>
      <c r="Q111" s="21"/>
      <c r="R111" s="58" t="s">
        <v>780</v>
      </c>
    </row>
    <row r="112" spans="1:18" customFormat="1" x14ac:dyDescent="0.25">
      <c r="A112" s="56">
        <v>43831</v>
      </c>
      <c r="B112" s="15" t="s">
        <v>7</v>
      </c>
      <c r="C112" s="15" t="s">
        <v>2</v>
      </c>
      <c r="D112" s="16">
        <v>33742142</v>
      </c>
      <c r="E112" s="19">
        <v>500</v>
      </c>
      <c r="F112" s="17">
        <v>500</v>
      </c>
      <c r="G112" s="15" t="s">
        <v>617</v>
      </c>
      <c r="H112" s="19" t="s">
        <v>602</v>
      </c>
      <c r="I112" s="31" t="str">
        <f>_xlfn.IFNA(VLOOKUP(H112, '[1]ACIFM Employees'!$D$3:$BV$3000, 3, FALSE), "")</f>
        <v/>
      </c>
      <c r="J112" s="19" t="s">
        <v>779</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602</v>
      </c>
      <c r="Q112" s="21"/>
      <c r="R112" s="58" t="s">
        <v>780</v>
      </c>
    </row>
    <row r="113" spans="1:24" customFormat="1" x14ac:dyDescent="0.25">
      <c r="A113" s="56">
        <v>43831</v>
      </c>
      <c r="B113" s="15" t="s">
        <v>294</v>
      </c>
      <c r="C113" s="15" t="s">
        <v>64</v>
      </c>
      <c r="D113" s="16">
        <v>66566216</v>
      </c>
      <c r="E113" s="15" t="s">
        <v>100</v>
      </c>
      <c r="F113" s="17">
        <v>50.05</v>
      </c>
      <c r="G113" s="17" t="s">
        <v>618</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657</v>
      </c>
      <c r="R113" s="35" t="s">
        <v>654</v>
      </c>
    </row>
    <row r="114" spans="1:24" customFormat="1" x14ac:dyDescent="0.25">
      <c r="A114" s="56">
        <v>43831</v>
      </c>
      <c r="B114" s="15" t="s">
        <v>316</v>
      </c>
      <c r="C114" s="15" t="s">
        <v>64</v>
      </c>
      <c r="D114" s="16">
        <v>66883515</v>
      </c>
      <c r="E114" s="15" t="s">
        <v>100</v>
      </c>
      <c r="F114" s="17">
        <v>50.05</v>
      </c>
      <c r="G114" s="17" t="s">
        <v>618</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783</v>
      </c>
      <c r="R114" s="35" t="s">
        <v>655</v>
      </c>
    </row>
    <row r="115" spans="1:24" customFormat="1" x14ac:dyDescent="0.25">
      <c r="A115" s="56">
        <v>43831</v>
      </c>
      <c r="B115" s="15" t="s">
        <v>3</v>
      </c>
      <c r="C115" s="15" t="s">
        <v>2</v>
      </c>
      <c r="D115" s="16">
        <v>55756424</v>
      </c>
      <c r="E115" s="19">
        <v>500</v>
      </c>
      <c r="F115" s="17">
        <v>500</v>
      </c>
      <c r="G115" s="15" t="s">
        <v>617</v>
      </c>
      <c r="H115" s="19" t="s">
        <v>602</v>
      </c>
      <c r="I115" s="31" t="str">
        <f>_xlfn.IFNA(VLOOKUP(H115, '[1]ACIFM Employees'!$D$3:$BV$3000, 3, FALSE), "")</f>
        <v/>
      </c>
      <c r="J115" s="19" t="s">
        <v>779</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602</v>
      </c>
      <c r="Q115" s="21"/>
      <c r="R115" s="58" t="s">
        <v>780</v>
      </c>
    </row>
    <row r="116" spans="1:24" customFormat="1" x14ac:dyDescent="0.25">
      <c r="A116" s="56">
        <v>43831</v>
      </c>
      <c r="B116" s="15" t="s">
        <v>260</v>
      </c>
      <c r="C116" s="15" t="s">
        <v>64</v>
      </c>
      <c r="D116" s="16">
        <v>55864570</v>
      </c>
      <c r="E116" s="15" t="s">
        <v>719</v>
      </c>
      <c r="F116" s="17">
        <v>104</v>
      </c>
      <c r="G116" s="17" t="s">
        <v>616</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721</v>
      </c>
      <c r="R116" s="35" t="s">
        <v>655</v>
      </c>
    </row>
    <row r="117" spans="1:24" customFormat="1" x14ac:dyDescent="0.25">
      <c r="A117" s="56">
        <v>43831</v>
      </c>
      <c r="B117" s="15" t="s">
        <v>167</v>
      </c>
      <c r="C117" s="15" t="s">
        <v>64</v>
      </c>
      <c r="D117" s="16">
        <v>33706247</v>
      </c>
      <c r="E117" s="15" t="s">
        <v>719</v>
      </c>
      <c r="F117" s="17">
        <v>104</v>
      </c>
      <c r="G117" s="17" t="s">
        <v>616</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718</v>
      </c>
      <c r="R117" s="35" t="s">
        <v>654</v>
      </c>
    </row>
    <row r="118" spans="1:24" customFormat="1" x14ac:dyDescent="0.25">
      <c r="A118" s="56">
        <v>43831</v>
      </c>
      <c r="B118" s="15" t="s">
        <v>240</v>
      </c>
      <c r="C118" s="15" t="s">
        <v>64</v>
      </c>
      <c r="D118" s="16">
        <v>55080221</v>
      </c>
      <c r="E118" s="15" t="s">
        <v>719</v>
      </c>
      <c r="F118" s="17">
        <v>104</v>
      </c>
      <c r="G118" s="17" t="s">
        <v>616</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720</v>
      </c>
      <c r="R118" s="35" t="s">
        <v>655</v>
      </c>
    </row>
    <row r="119" spans="1:24" customFormat="1" x14ac:dyDescent="0.25">
      <c r="A119" s="56">
        <v>43831</v>
      </c>
      <c r="B119" s="15" t="s">
        <v>314</v>
      </c>
      <c r="C119" s="15" t="s">
        <v>64</v>
      </c>
      <c r="D119" s="16">
        <v>66882590</v>
      </c>
      <c r="E119" s="15" t="s">
        <v>719</v>
      </c>
      <c r="F119" s="17">
        <v>104</v>
      </c>
      <c r="G119" s="17" t="s">
        <v>616</v>
      </c>
      <c r="H119" s="19" t="s">
        <v>602</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561</v>
      </c>
      <c r="N119" s="31" t="str">
        <f>_xlfn.IFNA(VLOOKUP(H119, '[1]ACIFM Employees'!$D$3:$BV$3000, 15, FALSE), "---")</f>
        <v>---</v>
      </c>
      <c r="O119" s="31" t="str">
        <f>_xlfn.IFNA(VLOOKUP(H119, '[1]ACIFM Employees'!$D$3:$BV$3000, 2, FALSE), "---")</f>
        <v>---</v>
      </c>
      <c r="P119" s="20"/>
      <c r="Q119" s="21" t="s">
        <v>718</v>
      </c>
      <c r="R119" s="35" t="s">
        <v>654</v>
      </c>
    </row>
    <row r="120" spans="1:24" customFormat="1" x14ac:dyDescent="0.25">
      <c r="A120" s="56">
        <v>43831</v>
      </c>
      <c r="B120" s="15" t="s">
        <v>298</v>
      </c>
      <c r="C120" s="15" t="s">
        <v>64</v>
      </c>
      <c r="D120" s="16">
        <v>66626108</v>
      </c>
      <c r="E120" s="15" t="s">
        <v>719</v>
      </c>
      <c r="F120" s="17">
        <v>104</v>
      </c>
      <c r="G120" s="17" t="s">
        <v>616</v>
      </c>
      <c r="H120" s="19" t="s">
        <v>602</v>
      </c>
      <c r="I120" s="31" t="str">
        <f>_xlfn.IFNA(VLOOKUP(H120, '[1]ACIFM Employees'!$D$3:$BV$3000, 3, FALSE), "")</f>
        <v/>
      </c>
      <c r="J120" s="19" t="s">
        <v>299</v>
      </c>
      <c r="K120" s="33" t="str">
        <f t="shared" si="1"/>
        <v xml:space="preserve">LUSAIL - MUZAFFAR </v>
      </c>
      <c r="L120" s="31" t="str">
        <f>_xlfn.IFNA(VLOOKUP(H120, '[1]ACIFM Employees'!$D$3:$BV$3000, 4, FALSE), "---")</f>
        <v>---</v>
      </c>
      <c r="M120" s="19" t="s">
        <v>561</v>
      </c>
      <c r="N120" s="31" t="str">
        <f>_xlfn.IFNA(VLOOKUP(H120, '[1]ACIFM Employees'!$D$3:$BV$3000, 15, FALSE), "---")</f>
        <v>---</v>
      </c>
      <c r="O120" s="31" t="str">
        <f>_xlfn.IFNA(VLOOKUP(H120, '[1]ACIFM Employees'!$D$3:$BV$3000, 2, FALSE), "---")</f>
        <v>---</v>
      </c>
      <c r="P120" s="20"/>
      <c r="Q120" s="21" t="s">
        <v>718</v>
      </c>
      <c r="R120" s="35" t="s">
        <v>654</v>
      </c>
    </row>
    <row r="121" spans="1:24" customFormat="1" x14ac:dyDescent="0.25">
      <c r="A121" s="56">
        <v>43831</v>
      </c>
      <c r="B121" s="15" t="s">
        <v>12</v>
      </c>
      <c r="C121" s="15" t="s">
        <v>2</v>
      </c>
      <c r="D121" s="16" t="s">
        <v>615</v>
      </c>
      <c r="E121" s="19">
        <v>500</v>
      </c>
      <c r="F121" s="17">
        <v>500</v>
      </c>
      <c r="G121" s="15" t="s">
        <v>617</v>
      </c>
      <c r="H121" s="19" t="s">
        <v>602</v>
      </c>
      <c r="I121" s="31" t="str">
        <f>_xlfn.IFNA(VLOOKUP(H121, '[1]ACIFM Employees'!$D$3:$BV$3000, 3, FALSE), "")</f>
        <v/>
      </c>
      <c r="J121" s="19" t="s">
        <v>779</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602</v>
      </c>
      <c r="Q121" s="21"/>
      <c r="R121" s="58" t="s">
        <v>780</v>
      </c>
    </row>
    <row r="122" spans="1:24" customFormat="1" x14ac:dyDescent="0.25">
      <c r="A122" s="56">
        <v>43831</v>
      </c>
      <c r="B122" s="15" t="s">
        <v>13</v>
      </c>
      <c r="C122" s="15" t="s">
        <v>2</v>
      </c>
      <c r="D122" s="16" t="s">
        <v>615</v>
      </c>
      <c r="E122" s="19">
        <v>500</v>
      </c>
      <c r="F122" s="17">
        <v>500</v>
      </c>
      <c r="G122" s="15" t="s">
        <v>617</v>
      </c>
      <c r="H122" s="19" t="s">
        <v>602</v>
      </c>
      <c r="I122" s="31" t="str">
        <f>_xlfn.IFNA(VLOOKUP(H122, '[1]ACIFM Employees'!$D$3:$BV$3000, 3, FALSE), "")</f>
        <v/>
      </c>
      <c r="J122" s="19" t="s">
        <v>779</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602</v>
      </c>
      <c r="Q122" s="21"/>
      <c r="R122" s="58" t="s">
        <v>780</v>
      </c>
    </row>
    <row r="123" spans="1:24" customFormat="1" x14ac:dyDescent="0.25">
      <c r="A123" s="56">
        <v>43831</v>
      </c>
      <c r="B123" s="15" t="s">
        <v>14</v>
      </c>
      <c r="C123" s="15" t="s">
        <v>2</v>
      </c>
      <c r="D123" s="16" t="s">
        <v>615</v>
      </c>
      <c r="E123" s="19">
        <v>500</v>
      </c>
      <c r="F123" s="17">
        <v>500</v>
      </c>
      <c r="G123" s="15" t="s">
        <v>617</v>
      </c>
      <c r="H123" s="19" t="s">
        <v>602</v>
      </c>
      <c r="I123" s="31" t="str">
        <f>_xlfn.IFNA(VLOOKUP(H123, '[1]ACIFM Employees'!$D$3:$BV$3000, 3, FALSE), "")</f>
        <v/>
      </c>
      <c r="J123" s="19" t="s">
        <v>779</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602</v>
      </c>
      <c r="Q123" s="21"/>
      <c r="R123" s="58" t="s">
        <v>780</v>
      </c>
    </row>
    <row r="124" spans="1:24" customFormat="1" ht="30" x14ac:dyDescent="0.25">
      <c r="A124" s="56">
        <v>43831</v>
      </c>
      <c r="B124" s="15" t="s">
        <v>15</v>
      </c>
      <c r="C124" s="15" t="s">
        <v>2</v>
      </c>
      <c r="D124" s="16" t="s">
        <v>615</v>
      </c>
      <c r="E124" s="19">
        <v>500</v>
      </c>
      <c r="F124" s="17">
        <v>500</v>
      </c>
      <c r="G124" s="15" t="s">
        <v>617</v>
      </c>
      <c r="H124" s="19" t="s">
        <v>602</v>
      </c>
      <c r="I124" s="31" t="str">
        <f>_xlfn.IFNA(VLOOKUP(H124, '[1]ACIFM Employees'!$D$3:$BV$3000, 3, FALSE), "")</f>
        <v/>
      </c>
      <c r="J124" s="19" t="s">
        <v>779</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602</v>
      </c>
      <c r="Q124" s="21"/>
      <c r="R124" s="58" t="s">
        <v>780</v>
      </c>
    </row>
    <row r="125" spans="1:24" customFormat="1" x14ac:dyDescent="0.25">
      <c r="A125" s="56">
        <v>43831</v>
      </c>
      <c r="B125" s="15" t="s">
        <v>16</v>
      </c>
      <c r="C125" s="15" t="s">
        <v>2</v>
      </c>
      <c r="D125" s="16" t="s">
        <v>615</v>
      </c>
      <c r="E125" s="19">
        <v>500</v>
      </c>
      <c r="F125" s="17">
        <v>500</v>
      </c>
      <c r="G125" s="15" t="s">
        <v>617</v>
      </c>
      <c r="H125" s="19" t="s">
        <v>602</v>
      </c>
      <c r="I125" s="31" t="str">
        <f>_xlfn.IFNA(VLOOKUP(H125, '[1]ACIFM Employees'!$D$3:$BV$3000, 3, FALSE), "")</f>
        <v/>
      </c>
      <c r="J125" s="19" t="s">
        <v>779</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602</v>
      </c>
      <c r="Q125" s="21"/>
      <c r="R125" s="58" t="s">
        <v>780</v>
      </c>
    </row>
    <row r="126" spans="1:24" customFormat="1" ht="30" x14ac:dyDescent="0.25">
      <c r="A126" s="56">
        <v>43831</v>
      </c>
      <c r="B126" s="15" t="s">
        <v>17</v>
      </c>
      <c r="C126" s="15" t="s">
        <v>2</v>
      </c>
      <c r="D126" s="16" t="s">
        <v>615</v>
      </c>
      <c r="E126" s="19">
        <v>500</v>
      </c>
      <c r="F126" s="17">
        <v>500</v>
      </c>
      <c r="G126" s="15" t="s">
        <v>617</v>
      </c>
      <c r="H126" s="19" t="s">
        <v>602</v>
      </c>
      <c r="I126" s="31" t="str">
        <f>_xlfn.IFNA(VLOOKUP(H126, '[1]ACIFM Employees'!$D$3:$BV$3000, 3, FALSE), "")</f>
        <v/>
      </c>
      <c r="J126" s="19" t="s">
        <v>779</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602</v>
      </c>
      <c r="Q126" s="21"/>
      <c r="R126" s="58" t="s">
        <v>780</v>
      </c>
      <c r="S126" s="4"/>
      <c r="T126" s="4"/>
      <c r="U126" s="4"/>
      <c r="V126" s="4"/>
      <c r="W126" s="4"/>
      <c r="X126" s="4"/>
    </row>
    <row r="127" spans="1:24" customFormat="1" x14ac:dyDescent="0.25">
      <c r="A127" s="56">
        <v>43831</v>
      </c>
      <c r="B127" s="15" t="s">
        <v>18</v>
      </c>
      <c r="C127" s="15" t="s">
        <v>2</v>
      </c>
      <c r="D127" s="16" t="s">
        <v>615</v>
      </c>
      <c r="E127" s="19">
        <v>500</v>
      </c>
      <c r="F127" s="17">
        <v>500</v>
      </c>
      <c r="G127" s="15" t="s">
        <v>617</v>
      </c>
      <c r="H127" s="19" t="s">
        <v>602</v>
      </c>
      <c r="I127" s="31" t="str">
        <f>_xlfn.IFNA(VLOOKUP(H127, '[1]ACIFM Employees'!$D$3:$BV$3000, 3, FALSE), "")</f>
        <v/>
      </c>
      <c r="J127" s="19" t="s">
        <v>779</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602</v>
      </c>
      <c r="Q127" s="21"/>
      <c r="R127" s="58" t="s">
        <v>780</v>
      </c>
    </row>
    <row r="128" spans="1:24" customFormat="1" ht="30" x14ac:dyDescent="0.25">
      <c r="A128" s="56">
        <v>43831</v>
      </c>
      <c r="B128" s="15" t="s">
        <v>19</v>
      </c>
      <c r="C128" s="15" t="s">
        <v>2</v>
      </c>
      <c r="D128" s="16" t="s">
        <v>615</v>
      </c>
      <c r="E128" s="19">
        <v>500</v>
      </c>
      <c r="F128" s="17">
        <v>500</v>
      </c>
      <c r="G128" s="15" t="s">
        <v>617</v>
      </c>
      <c r="H128" s="19" t="s">
        <v>602</v>
      </c>
      <c r="I128" s="31" t="str">
        <f>_xlfn.IFNA(VLOOKUP(H128, '[1]ACIFM Employees'!$D$3:$BV$3000, 3, FALSE), "")</f>
        <v/>
      </c>
      <c r="J128" s="19" t="s">
        <v>779</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602</v>
      </c>
      <c r="Q128" s="21"/>
      <c r="R128" s="58" t="s">
        <v>780</v>
      </c>
    </row>
    <row r="129" spans="1:24" customFormat="1" x14ac:dyDescent="0.25">
      <c r="A129" s="56">
        <v>43831</v>
      </c>
      <c r="B129" s="15" t="s">
        <v>20</v>
      </c>
      <c r="C129" s="15" t="s">
        <v>2</v>
      </c>
      <c r="D129" s="16" t="s">
        <v>615</v>
      </c>
      <c r="E129" s="19">
        <v>500</v>
      </c>
      <c r="F129" s="17">
        <v>500</v>
      </c>
      <c r="G129" s="15" t="s">
        <v>617</v>
      </c>
      <c r="H129" s="19" t="s">
        <v>602</v>
      </c>
      <c r="I129" s="31" t="str">
        <f>_xlfn.IFNA(VLOOKUP(H129, '[1]ACIFM Employees'!$D$3:$BV$3000, 3, FALSE), "")</f>
        <v/>
      </c>
      <c r="J129" s="19" t="s">
        <v>779</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602</v>
      </c>
      <c r="Q129" s="21"/>
      <c r="R129" s="58" t="s">
        <v>780</v>
      </c>
    </row>
    <row r="130" spans="1:24" customFormat="1" x14ac:dyDescent="0.25">
      <c r="A130" s="56">
        <v>43831</v>
      </c>
      <c r="B130" s="15" t="s">
        <v>21</v>
      </c>
      <c r="C130" s="15" t="s">
        <v>2</v>
      </c>
      <c r="D130" s="16" t="s">
        <v>615</v>
      </c>
      <c r="E130" s="19">
        <v>500</v>
      </c>
      <c r="F130" s="17">
        <v>500</v>
      </c>
      <c r="G130" s="15" t="s">
        <v>617</v>
      </c>
      <c r="H130" s="19" t="s">
        <v>602</v>
      </c>
      <c r="I130" s="31" t="str">
        <f>_xlfn.IFNA(VLOOKUP(H130, '[1]ACIFM Employees'!$D$3:$BV$3000, 3, FALSE), "")</f>
        <v/>
      </c>
      <c r="J130" s="19" t="s">
        <v>779</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602</v>
      </c>
      <c r="Q130" s="21"/>
      <c r="R130" s="58" t="s">
        <v>780</v>
      </c>
    </row>
    <row r="131" spans="1:24" customFormat="1" x14ac:dyDescent="0.25">
      <c r="A131" s="56">
        <v>43831</v>
      </c>
      <c r="B131" s="15" t="s">
        <v>22</v>
      </c>
      <c r="C131" s="15" t="s">
        <v>2</v>
      </c>
      <c r="D131" s="16" t="s">
        <v>615</v>
      </c>
      <c r="E131" s="19">
        <v>500</v>
      </c>
      <c r="F131" s="17">
        <v>500</v>
      </c>
      <c r="G131" s="15" t="s">
        <v>617</v>
      </c>
      <c r="H131" s="19" t="s">
        <v>602</v>
      </c>
      <c r="I131" s="31" t="str">
        <f>_xlfn.IFNA(VLOOKUP(H131, '[1]ACIFM Employees'!$D$3:$BV$3000, 3, FALSE), "")</f>
        <v/>
      </c>
      <c r="J131" s="19" t="s">
        <v>779</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602</v>
      </c>
      <c r="Q131" s="21"/>
      <c r="R131" s="58" t="s">
        <v>780</v>
      </c>
    </row>
    <row r="132" spans="1:24" customFormat="1" x14ac:dyDescent="0.25">
      <c r="A132" s="56">
        <v>43831</v>
      </c>
      <c r="B132" s="15" t="s">
        <v>23</v>
      </c>
      <c r="C132" s="15" t="s">
        <v>2</v>
      </c>
      <c r="D132" s="16" t="s">
        <v>615</v>
      </c>
      <c r="E132" s="19">
        <v>500</v>
      </c>
      <c r="F132" s="17">
        <v>500</v>
      </c>
      <c r="G132" s="15" t="s">
        <v>617</v>
      </c>
      <c r="H132" s="19" t="s">
        <v>602</v>
      </c>
      <c r="I132" s="31" t="str">
        <f>_xlfn.IFNA(VLOOKUP(H132, '[1]ACIFM Employees'!$D$3:$BV$3000, 3, FALSE), "")</f>
        <v/>
      </c>
      <c r="J132" s="19" t="s">
        <v>779</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602</v>
      </c>
      <c r="Q132" s="21"/>
      <c r="R132" s="58" t="s">
        <v>780</v>
      </c>
    </row>
    <row r="133" spans="1:24" customFormat="1" x14ac:dyDescent="0.25">
      <c r="A133" s="56">
        <v>43831</v>
      </c>
      <c r="B133" s="15" t="s">
        <v>24</v>
      </c>
      <c r="C133" s="15" t="s">
        <v>2</v>
      </c>
      <c r="D133" s="16" t="s">
        <v>615</v>
      </c>
      <c r="E133" s="19">
        <v>500</v>
      </c>
      <c r="F133" s="17">
        <v>500</v>
      </c>
      <c r="G133" s="15" t="s">
        <v>617</v>
      </c>
      <c r="H133" s="19" t="s">
        <v>602</v>
      </c>
      <c r="I133" s="31" t="str">
        <f>_xlfn.IFNA(VLOOKUP(H133, '[1]ACIFM Employees'!$D$3:$BV$3000, 3, FALSE), "")</f>
        <v/>
      </c>
      <c r="J133" s="19" t="s">
        <v>779</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602</v>
      </c>
      <c r="Q133" s="21"/>
      <c r="R133" s="58" t="s">
        <v>780</v>
      </c>
    </row>
    <row r="134" spans="1:24" customFormat="1" x14ac:dyDescent="0.25">
      <c r="A134" s="56">
        <v>43831</v>
      </c>
      <c r="B134" s="15" t="s">
        <v>25</v>
      </c>
      <c r="C134" s="15" t="s">
        <v>2</v>
      </c>
      <c r="D134" s="16" t="s">
        <v>615</v>
      </c>
      <c r="E134" s="19">
        <v>500</v>
      </c>
      <c r="F134" s="17">
        <v>500</v>
      </c>
      <c r="G134" s="15" t="s">
        <v>617</v>
      </c>
      <c r="H134" s="19" t="s">
        <v>602</v>
      </c>
      <c r="I134" s="31" t="str">
        <f>_xlfn.IFNA(VLOOKUP(H134, '[1]ACIFM Employees'!$D$3:$BV$3000, 3, FALSE), "")</f>
        <v/>
      </c>
      <c r="J134" s="19" t="s">
        <v>779</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602</v>
      </c>
      <c r="Q134" s="21"/>
      <c r="R134" s="58" t="s">
        <v>780</v>
      </c>
    </row>
    <row r="135" spans="1:24" customFormat="1" x14ac:dyDescent="0.25">
      <c r="A135" s="56">
        <v>43831</v>
      </c>
      <c r="B135" s="15" t="s">
        <v>26</v>
      </c>
      <c r="C135" s="15" t="s">
        <v>2</v>
      </c>
      <c r="D135" s="16" t="s">
        <v>615</v>
      </c>
      <c r="E135" s="19">
        <v>500</v>
      </c>
      <c r="F135" s="17">
        <v>500</v>
      </c>
      <c r="G135" s="15" t="s">
        <v>617</v>
      </c>
      <c r="H135" s="19" t="s">
        <v>602</v>
      </c>
      <c r="I135" s="31" t="str">
        <f>_xlfn.IFNA(VLOOKUP(H135, '[1]ACIFM Employees'!$D$3:$BV$3000, 3, FALSE), "")</f>
        <v/>
      </c>
      <c r="J135" s="19" t="s">
        <v>779</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602</v>
      </c>
      <c r="Q135" s="21"/>
      <c r="R135" s="58" t="s">
        <v>780</v>
      </c>
    </row>
    <row r="136" spans="1:24" customFormat="1" x14ac:dyDescent="0.25">
      <c r="A136" s="56">
        <v>43831</v>
      </c>
      <c r="B136" s="15" t="s">
        <v>27</v>
      </c>
      <c r="C136" s="15" t="s">
        <v>2</v>
      </c>
      <c r="D136" s="16" t="s">
        <v>615</v>
      </c>
      <c r="E136" s="19">
        <v>500</v>
      </c>
      <c r="F136" s="17">
        <v>500</v>
      </c>
      <c r="G136" s="15" t="s">
        <v>617</v>
      </c>
      <c r="H136" s="19" t="s">
        <v>602</v>
      </c>
      <c r="I136" s="31" t="str">
        <f>_xlfn.IFNA(VLOOKUP(H136, '[1]ACIFM Employees'!$D$3:$BV$3000, 3, FALSE), "")</f>
        <v/>
      </c>
      <c r="J136" s="19" t="s">
        <v>779</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602</v>
      </c>
      <c r="Q136" s="21"/>
      <c r="R136" s="58" t="s">
        <v>780</v>
      </c>
    </row>
    <row r="137" spans="1:24" customFormat="1" x14ac:dyDescent="0.25">
      <c r="A137" s="56">
        <v>43831</v>
      </c>
      <c r="B137" s="15" t="s">
        <v>28</v>
      </c>
      <c r="C137" s="15" t="s">
        <v>2</v>
      </c>
      <c r="D137" s="16" t="s">
        <v>615</v>
      </c>
      <c r="E137" s="19">
        <v>500</v>
      </c>
      <c r="F137" s="17">
        <v>500</v>
      </c>
      <c r="G137" s="15" t="s">
        <v>617</v>
      </c>
      <c r="H137" s="19" t="s">
        <v>602</v>
      </c>
      <c r="I137" s="31" t="str">
        <f>_xlfn.IFNA(VLOOKUP(H137, '[1]ACIFM Employees'!$D$3:$BV$3000, 3, FALSE), "")</f>
        <v/>
      </c>
      <c r="J137" s="19" t="s">
        <v>779</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602</v>
      </c>
      <c r="Q137" s="21"/>
      <c r="R137" s="58" t="s">
        <v>780</v>
      </c>
    </row>
    <row r="138" spans="1:24" s="4" customFormat="1" x14ac:dyDescent="0.25">
      <c r="A138" s="56">
        <v>43831</v>
      </c>
      <c r="B138" s="15" t="s">
        <v>29</v>
      </c>
      <c r="C138" s="15" t="s">
        <v>2</v>
      </c>
      <c r="D138" s="16" t="s">
        <v>615</v>
      </c>
      <c r="E138" s="19">
        <v>500</v>
      </c>
      <c r="F138" s="17">
        <v>500</v>
      </c>
      <c r="G138" s="15" t="s">
        <v>617</v>
      </c>
      <c r="H138" s="19" t="s">
        <v>602</v>
      </c>
      <c r="I138" s="31" t="str">
        <f>_xlfn.IFNA(VLOOKUP(H138, '[1]ACIFM Employees'!$D$3:$BV$3000, 3, FALSE), "")</f>
        <v/>
      </c>
      <c r="J138" s="19" t="s">
        <v>779</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602</v>
      </c>
      <c r="Q138" s="21"/>
      <c r="R138" s="58" t="s">
        <v>780</v>
      </c>
      <c r="S138"/>
      <c r="T138"/>
      <c r="U138"/>
      <c r="V138"/>
      <c r="W138"/>
      <c r="X138"/>
    </row>
    <row r="139" spans="1:24" customFormat="1" x14ac:dyDescent="0.25">
      <c r="A139" s="56">
        <v>43831</v>
      </c>
      <c r="B139" s="15" t="s">
        <v>30</v>
      </c>
      <c r="C139" s="15" t="s">
        <v>2</v>
      </c>
      <c r="D139" s="16" t="s">
        <v>615</v>
      </c>
      <c r="E139" s="19">
        <v>500</v>
      </c>
      <c r="F139" s="17">
        <v>500</v>
      </c>
      <c r="G139" s="15" t="s">
        <v>617</v>
      </c>
      <c r="H139" s="19" t="s">
        <v>602</v>
      </c>
      <c r="I139" s="31" t="str">
        <f>_xlfn.IFNA(VLOOKUP(H139, '[1]ACIFM Employees'!$D$3:$BV$3000, 3, FALSE), "")</f>
        <v/>
      </c>
      <c r="J139" s="19" t="s">
        <v>779</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602</v>
      </c>
      <c r="Q139" s="21"/>
      <c r="R139" s="58" t="s">
        <v>780</v>
      </c>
    </row>
    <row r="140" spans="1:24" customFormat="1" x14ac:dyDescent="0.25">
      <c r="A140" s="56">
        <v>43831</v>
      </c>
      <c r="B140" s="15" t="s">
        <v>31</v>
      </c>
      <c r="C140" s="15" t="s">
        <v>2</v>
      </c>
      <c r="D140" s="16" t="s">
        <v>615</v>
      </c>
      <c r="E140" s="19">
        <v>500</v>
      </c>
      <c r="F140" s="17">
        <v>500</v>
      </c>
      <c r="G140" s="15" t="s">
        <v>617</v>
      </c>
      <c r="H140" s="19" t="s">
        <v>602</v>
      </c>
      <c r="I140" s="31" t="str">
        <f>_xlfn.IFNA(VLOOKUP(H140, '[1]ACIFM Employees'!$D$3:$BV$3000, 3, FALSE), "")</f>
        <v/>
      </c>
      <c r="J140" s="19" t="s">
        <v>779</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602</v>
      </c>
      <c r="Q140" s="21"/>
      <c r="R140" s="58" t="s">
        <v>780</v>
      </c>
    </row>
    <row r="141" spans="1:24" customFormat="1" x14ac:dyDescent="0.25">
      <c r="A141" s="56">
        <v>43831</v>
      </c>
      <c r="B141" s="15" t="s">
        <v>32</v>
      </c>
      <c r="C141" s="15" t="s">
        <v>2</v>
      </c>
      <c r="D141" s="16" t="s">
        <v>615</v>
      </c>
      <c r="E141" s="19">
        <v>500</v>
      </c>
      <c r="F141" s="17">
        <v>500</v>
      </c>
      <c r="G141" s="15" t="s">
        <v>617</v>
      </c>
      <c r="H141" s="19" t="s">
        <v>602</v>
      </c>
      <c r="I141" s="31" t="str">
        <f>_xlfn.IFNA(VLOOKUP(H141, '[1]ACIFM Employees'!$D$3:$BV$3000, 3, FALSE), "")</f>
        <v/>
      </c>
      <c r="J141" s="19" t="s">
        <v>779</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602</v>
      </c>
      <c r="Q141" s="21"/>
      <c r="R141" s="58" t="s">
        <v>780</v>
      </c>
    </row>
    <row r="142" spans="1:24" customFormat="1" x14ac:dyDescent="0.25">
      <c r="A142" s="56">
        <v>43831</v>
      </c>
      <c r="B142" s="15" t="s">
        <v>33</v>
      </c>
      <c r="C142" s="15" t="s">
        <v>2</v>
      </c>
      <c r="D142" s="16" t="s">
        <v>615</v>
      </c>
      <c r="E142" s="19">
        <v>500</v>
      </c>
      <c r="F142" s="17">
        <v>500</v>
      </c>
      <c r="G142" s="15" t="s">
        <v>617</v>
      </c>
      <c r="H142" s="19" t="s">
        <v>602</v>
      </c>
      <c r="I142" s="31" t="str">
        <f>_xlfn.IFNA(VLOOKUP(H142, '[1]ACIFM Employees'!$D$3:$BV$3000, 3, FALSE), "")</f>
        <v/>
      </c>
      <c r="J142" s="19" t="s">
        <v>779</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602</v>
      </c>
      <c r="Q142" s="21"/>
      <c r="R142" s="58" t="s">
        <v>780</v>
      </c>
    </row>
    <row r="143" spans="1:24" customFormat="1" x14ac:dyDescent="0.25">
      <c r="A143" s="56">
        <v>43831</v>
      </c>
      <c r="B143" s="15" t="s">
        <v>34</v>
      </c>
      <c r="C143" s="15" t="s">
        <v>2</v>
      </c>
      <c r="D143" s="16" t="s">
        <v>615</v>
      </c>
      <c r="E143" s="19">
        <v>500</v>
      </c>
      <c r="F143" s="17">
        <v>500</v>
      </c>
      <c r="G143" s="15" t="s">
        <v>617</v>
      </c>
      <c r="H143" s="19" t="s">
        <v>602</v>
      </c>
      <c r="I143" s="31" t="str">
        <f>_xlfn.IFNA(VLOOKUP(H143, '[1]ACIFM Employees'!$D$3:$BV$3000, 3, FALSE), "")</f>
        <v/>
      </c>
      <c r="J143" s="19" t="s">
        <v>779</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602</v>
      </c>
      <c r="Q143" s="21"/>
      <c r="R143" s="58" t="s">
        <v>780</v>
      </c>
    </row>
    <row r="144" spans="1:24" customFormat="1" x14ac:dyDescent="0.25">
      <c r="A144" s="56">
        <v>43831</v>
      </c>
      <c r="B144" s="15" t="s">
        <v>35</v>
      </c>
      <c r="C144" s="15" t="s">
        <v>2</v>
      </c>
      <c r="D144" s="16" t="s">
        <v>615</v>
      </c>
      <c r="E144" s="19">
        <v>500</v>
      </c>
      <c r="F144" s="17">
        <v>500</v>
      </c>
      <c r="G144" s="15" t="s">
        <v>617</v>
      </c>
      <c r="H144" s="19" t="s">
        <v>602</v>
      </c>
      <c r="I144" s="31" t="str">
        <f>_xlfn.IFNA(VLOOKUP(H144, '[1]ACIFM Employees'!$D$3:$BV$3000, 3, FALSE), "")</f>
        <v/>
      </c>
      <c r="J144" s="19" t="s">
        <v>779</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602</v>
      </c>
      <c r="Q144" s="21"/>
      <c r="R144" s="58" t="s">
        <v>780</v>
      </c>
    </row>
    <row r="145" spans="1:18" customFormat="1" x14ac:dyDescent="0.25">
      <c r="A145" s="56">
        <v>43831</v>
      </c>
      <c r="B145" s="15" t="s">
        <v>36</v>
      </c>
      <c r="C145" s="15" t="s">
        <v>2</v>
      </c>
      <c r="D145" s="16" t="s">
        <v>615</v>
      </c>
      <c r="E145" s="19">
        <v>500</v>
      </c>
      <c r="F145" s="17">
        <v>500</v>
      </c>
      <c r="G145" s="15" t="s">
        <v>617</v>
      </c>
      <c r="H145" s="19" t="s">
        <v>602</v>
      </c>
      <c r="I145" s="31" t="str">
        <f>_xlfn.IFNA(VLOOKUP(H145, '[1]ACIFM Employees'!$D$3:$BV$3000, 3, FALSE), "")</f>
        <v/>
      </c>
      <c r="J145" s="19" t="s">
        <v>779</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602</v>
      </c>
      <c r="Q145" s="21"/>
      <c r="R145" s="58" t="s">
        <v>780</v>
      </c>
    </row>
    <row r="146" spans="1:18" customFormat="1" x14ac:dyDescent="0.25">
      <c r="A146" s="56">
        <v>43831</v>
      </c>
      <c r="B146" s="15" t="s">
        <v>37</v>
      </c>
      <c r="C146" s="15" t="s">
        <v>2</v>
      </c>
      <c r="D146" s="16" t="s">
        <v>615</v>
      </c>
      <c r="E146" s="19">
        <v>500</v>
      </c>
      <c r="F146" s="17">
        <v>500</v>
      </c>
      <c r="G146" s="15" t="s">
        <v>617</v>
      </c>
      <c r="H146" s="19" t="s">
        <v>602</v>
      </c>
      <c r="I146" s="31" t="str">
        <f>_xlfn.IFNA(VLOOKUP(H146, '[1]ACIFM Employees'!$D$3:$BV$3000, 3, FALSE), "")</f>
        <v/>
      </c>
      <c r="J146" s="19" t="s">
        <v>779</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602</v>
      </c>
      <c r="Q146" s="21"/>
      <c r="R146" s="58" t="s">
        <v>780</v>
      </c>
    </row>
    <row r="147" spans="1:18" customFormat="1" x14ac:dyDescent="0.25">
      <c r="A147" s="56">
        <v>43831</v>
      </c>
      <c r="B147" s="15" t="s">
        <v>38</v>
      </c>
      <c r="C147" s="15" t="s">
        <v>2</v>
      </c>
      <c r="D147" s="16" t="s">
        <v>615</v>
      </c>
      <c r="E147" s="19">
        <v>500</v>
      </c>
      <c r="F147" s="17">
        <v>500</v>
      </c>
      <c r="G147" s="15" t="s">
        <v>617</v>
      </c>
      <c r="H147" s="19" t="s">
        <v>602</v>
      </c>
      <c r="I147" s="31" t="str">
        <f>_xlfn.IFNA(VLOOKUP(H147, '[1]ACIFM Employees'!$D$3:$BV$3000, 3, FALSE), "")</f>
        <v/>
      </c>
      <c r="J147" s="19" t="s">
        <v>779</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602</v>
      </c>
      <c r="Q147" s="21"/>
      <c r="R147" s="58" t="s">
        <v>780</v>
      </c>
    </row>
    <row r="148" spans="1:18" customFormat="1" x14ac:dyDescent="0.25">
      <c r="A148" s="56">
        <v>43831</v>
      </c>
      <c r="B148" s="15" t="s">
        <v>39</v>
      </c>
      <c r="C148" s="15" t="s">
        <v>2</v>
      </c>
      <c r="D148" s="16" t="s">
        <v>615</v>
      </c>
      <c r="E148" s="19">
        <v>500</v>
      </c>
      <c r="F148" s="17">
        <v>500</v>
      </c>
      <c r="G148" s="15" t="s">
        <v>617</v>
      </c>
      <c r="H148" s="19" t="s">
        <v>602</v>
      </c>
      <c r="I148" s="31" t="str">
        <f>_xlfn.IFNA(VLOOKUP(H148, '[1]ACIFM Employees'!$D$3:$BV$3000, 3, FALSE), "")</f>
        <v/>
      </c>
      <c r="J148" s="19" t="s">
        <v>779</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602</v>
      </c>
      <c r="Q148" s="21"/>
      <c r="R148" s="58" t="s">
        <v>780</v>
      </c>
    </row>
    <row r="149" spans="1:18" customFormat="1" x14ac:dyDescent="0.25">
      <c r="A149" s="56">
        <v>43831</v>
      </c>
      <c r="B149" s="15" t="s">
        <v>40</v>
      </c>
      <c r="C149" s="15" t="s">
        <v>2</v>
      </c>
      <c r="D149" s="16" t="s">
        <v>615</v>
      </c>
      <c r="E149" s="19">
        <v>500</v>
      </c>
      <c r="F149" s="17">
        <v>500</v>
      </c>
      <c r="G149" s="15" t="s">
        <v>617</v>
      </c>
      <c r="H149" s="19" t="s">
        <v>602</v>
      </c>
      <c r="I149" s="31" t="str">
        <f>_xlfn.IFNA(VLOOKUP(H149, '[1]ACIFM Employees'!$D$3:$BV$3000, 3, FALSE), "")</f>
        <v/>
      </c>
      <c r="J149" s="19" t="s">
        <v>779</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602</v>
      </c>
      <c r="Q149" s="21"/>
      <c r="R149" s="58" t="s">
        <v>780</v>
      </c>
    </row>
    <row r="150" spans="1:18" customFormat="1" x14ac:dyDescent="0.25">
      <c r="A150" s="56">
        <v>43831</v>
      </c>
      <c r="B150" s="15" t="s">
        <v>41</v>
      </c>
      <c r="C150" s="15" t="s">
        <v>2</v>
      </c>
      <c r="D150" s="16" t="s">
        <v>615</v>
      </c>
      <c r="E150" s="19">
        <v>500</v>
      </c>
      <c r="F150" s="17">
        <v>500</v>
      </c>
      <c r="G150" s="15" t="s">
        <v>617</v>
      </c>
      <c r="H150" s="19" t="s">
        <v>602</v>
      </c>
      <c r="I150" s="31" t="str">
        <f>_xlfn.IFNA(VLOOKUP(H150, '[1]ACIFM Employees'!$D$3:$BV$3000, 3, FALSE), "")</f>
        <v/>
      </c>
      <c r="J150" s="19" t="s">
        <v>779</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602</v>
      </c>
      <c r="Q150" s="21"/>
      <c r="R150" s="58" t="s">
        <v>780</v>
      </c>
    </row>
    <row r="151" spans="1:18" customFormat="1" x14ac:dyDescent="0.25">
      <c r="A151" s="56">
        <v>43831</v>
      </c>
      <c r="B151" s="15" t="s">
        <v>42</v>
      </c>
      <c r="C151" s="15" t="s">
        <v>2</v>
      </c>
      <c r="D151" s="16" t="s">
        <v>615</v>
      </c>
      <c r="E151" s="19">
        <v>500</v>
      </c>
      <c r="F151" s="17">
        <v>500</v>
      </c>
      <c r="G151" s="15" t="s">
        <v>617</v>
      </c>
      <c r="H151" s="19" t="s">
        <v>602</v>
      </c>
      <c r="I151" s="31" t="str">
        <f>_xlfn.IFNA(VLOOKUP(H151, '[1]ACIFM Employees'!$D$3:$BV$3000, 3, FALSE), "")</f>
        <v/>
      </c>
      <c r="J151" s="19" t="s">
        <v>779</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602</v>
      </c>
      <c r="Q151" s="21"/>
      <c r="R151" s="58" t="s">
        <v>780</v>
      </c>
    </row>
    <row r="152" spans="1:18" customFormat="1" x14ac:dyDescent="0.25">
      <c r="A152" s="56">
        <v>43831</v>
      </c>
      <c r="B152" s="15" t="s">
        <v>43</v>
      </c>
      <c r="C152" s="15" t="s">
        <v>2</v>
      </c>
      <c r="D152" s="16" t="s">
        <v>615</v>
      </c>
      <c r="E152" s="19">
        <v>500</v>
      </c>
      <c r="F152" s="17">
        <v>500</v>
      </c>
      <c r="G152" s="15" t="s">
        <v>617</v>
      </c>
      <c r="H152" s="19" t="s">
        <v>602</v>
      </c>
      <c r="I152" s="31" t="str">
        <f>_xlfn.IFNA(VLOOKUP(H152, '[1]ACIFM Employees'!$D$3:$BV$3000, 3, FALSE), "")</f>
        <v/>
      </c>
      <c r="J152" s="19" t="s">
        <v>779</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602</v>
      </c>
      <c r="Q152" s="21"/>
      <c r="R152" s="58" t="s">
        <v>780</v>
      </c>
    </row>
    <row r="153" spans="1:18" customFormat="1" x14ac:dyDescent="0.25">
      <c r="A153" s="56">
        <v>43831</v>
      </c>
      <c r="B153" s="15" t="s">
        <v>44</v>
      </c>
      <c r="C153" s="15" t="s">
        <v>2</v>
      </c>
      <c r="D153" s="16" t="s">
        <v>615</v>
      </c>
      <c r="E153" s="19">
        <v>500</v>
      </c>
      <c r="F153" s="17">
        <v>500</v>
      </c>
      <c r="G153" s="15" t="s">
        <v>617</v>
      </c>
      <c r="H153" s="19" t="s">
        <v>602</v>
      </c>
      <c r="I153" s="31" t="str">
        <f>_xlfn.IFNA(VLOOKUP(H153, '[1]ACIFM Employees'!$D$3:$BV$3000, 3, FALSE), "")</f>
        <v/>
      </c>
      <c r="J153" s="19" t="s">
        <v>779</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602</v>
      </c>
      <c r="Q153" s="21"/>
      <c r="R153" s="58" t="s">
        <v>780</v>
      </c>
    </row>
    <row r="154" spans="1:18" customFormat="1" x14ac:dyDescent="0.25">
      <c r="A154" s="56">
        <v>43831</v>
      </c>
      <c r="B154" s="15" t="s">
        <v>45</v>
      </c>
      <c r="C154" s="15" t="s">
        <v>2</v>
      </c>
      <c r="D154" s="16" t="s">
        <v>615</v>
      </c>
      <c r="E154" s="19">
        <v>500</v>
      </c>
      <c r="F154" s="17">
        <v>500</v>
      </c>
      <c r="G154" s="15" t="s">
        <v>617</v>
      </c>
      <c r="H154" s="19" t="s">
        <v>602</v>
      </c>
      <c r="I154" s="31" t="str">
        <f>_xlfn.IFNA(VLOOKUP(H154, '[1]ACIFM Employees'!$D$3:$BV$3000, 3, FALSE), "")</f>
        <v/>
      </c>
      <c r="J154" s="19" t="s">
        <v>779</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602</v>
      </c>
      <c r="Q154" s="21"/>
      <c r="R154" s="58" t="s">
        <v>780</v>
      </c>
    </row>
    <row r="155" spans="1:18" customFormat="1" x14ac:dyDescent="0.25">
      <c r="A155" s="56">
        <v>43831</v>
      </c>
      <c r="B155" s="15" t="s">
        <v>46</v>
      </c>
      <c r="C155" s="15" t="s">
        <v>2</v>
      </c>
      <c r="D155" s="16" t="s">
        <v>615</v>
      </c>
      <c r="E155" s="19">
        <v>500</v>
      </c>
      <c r="F155" s="17">
        <v>500</v>
      </c>
      <c r="G155" s="15" t="s">
        <v>617</v>
      </c>
      <c r="H155" s="19" t="s">
        <v>602</v>
      </c>
      <c r="I155" s="31" t="str">
        <f>_xlfn.IFNA(VLOOKUP(H155, '[1]ACIFM Employees'!$D$3:$BV$3000, 3, FALSE), "")</f>
        <v/>
      </c>
      <c r="J155" s="19" t="s">
        <v>779</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602</v>
      </c>
      <c r="Q155" s="21"/>
      <c r="R155" s="58" t="s">
        <v>780</v>
      </c>
    </row>
    <row r="156" spans="1:18" customFormat="1" x14ac:dyDescent="0.25">
      <c r="A156" s="56">
        <v>43831</v>
      </c>
      <c r="B156" s="15" t="s">
        <v>47</v>
      </c>
      <c r="C156" s="15" t="s">
        <v>2</v>
      </c>
      <c r="D156" s="16" t="s">
        <v>615</v>
      </c>
      <c r="E156" s="19">
        <v>500</v>
      </c>
      <c r="F156" s="17">
        <v>500</v>
      </c>
      <c r="G156" s="15" t="s">
        <v>617</v>
      </c>
      <c r="H156" s="19" t="s">
        <v>602</v>
      </c>
      <c r="I156" s="31" t="str">
        <f>_xlfn.IFNA(VLOOKUP(H156, '[1]ACIFM Employees'!$D$3:$BV$3000, 3, FALSE), "")</f>
        <v/>
      </c>
      <c r="J156" s="19" t="s">
        <v>779</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602</v>
      </c>
      <c r="Q156" s="21"/>
      <c r="R156" s="58" t="s">
        <v>780</v>
      </c>
    </row>
    <row r="157" spans="1:18" customFormat="1" x14ac:dyDescent="0.25">
      <c r="A157" s="56">
        <v>43831</v>
      </c>
      <c r="B157" s="15" t="s">
        <v>48</v>
      </c>
      <c r="C157" s="15" t="s">
        <v>2</v>
      </c>
      <c r="D157" s="16" t="s">
        <v>615</v>
      </c>
      <c r="E157" s="19">
        <v>500</v>
      </c>
      <c r="F157" s="17">
        <v>500</v>
      </c>
      <c r="G157" s="15" t="s">
        <v>617</v>
      </c>
      <c r="H157" s="19" t="s">
        <v>602</v>
      </c>
      <c r="I157" s="31" t="str">
        <f>_xlfn.IFNA(VLOOKUP(H157, '[1]ACIFM Employees'!$D$3:$BV$3000, 3, FALSE), "")</f>
        <v/>
      </c>
      <c r="J157" s="19" t="s">
        <v>779</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602</v>
      </c>
      <c r="Q157" s="21"/>
      <c r="R157" s="58" t="s">
        <v>780</v>
      </c>
    </row>
    <row r="158" spans="1:18" customFormat="1" x14ac:dyDescent="0.25">
      <c r="A158" s="56">
        <v>43831</v>
      </c>
      <c r="B158" s="15" t="s">
        <v>49</v>
      </c>
      <c r="C158" s="15" t="s">
        <v>2</v>
      </c>
      <c r="D158" s="16" t="s">
        <v>615</v>
      </c>
      <c r="E158" s="19">
        <v>500</v>
      </c>
      <c r="F158" s="17">
        <v>500</v>
      </c>
      <c r="G158" s="15" t="s">
        <v>617</v>
      </c>
      <c r="H158" s="19" t="s">
        <v>602</v>
      </c>
      <c r="I158" s="31" t="str">
        <f>_xlfn.IFNA(VLOOKUP(H158, '[1]ACIFM Employees'!$D$3:$BV$3000, 3, FALSE), "")</f>
        <v/>
      </c>
      <c r="J158" s="19" t="s">
        <v>779</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602</v>
      </c>
      <c r="Q158" s="21"/>
      <c r="R158" s="58" t="s">
        <v>780</v>
      </c>
    </row>
    <row r="159" spans="1:18" customFormat="1" x14ac:dyDescent="0.25">
      <c r="A159" s="56">
        <v>43831</v>
      </c>
      <c r="B159" s="15" t="s">
        <v>50</v>
      </c>
      <c r="C159" s="15" t="s">
        <v>2</v>
      </c>
      <c r="D159" s="16" t="s">
        <v>615</v>
      </c>
      <c r="E159" s="19">
        <v>500</v>
      </c>
      <c r="F159" s="17">
        <v>500</v>
      </c>
      <c r="G159" s="15" t="s">
        <v>617</v>
      </c>
      <c r="H159" s="19" t="s">
        <v>602</v>
      </c>
      <c r="I159" s="31" t="str">
        <f>_xlfn.IFNA(VLOOKUP(H159, '[1]ACIFM Employees'!$D$3:$BV$3000, 3, FALSE), "")</f>
        <v/>
      </c>
      <c r="J159" s="19" t="s">
        <v>779</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602</v>
      </c>
      <c r="Q159" s="21"/>
      <c r="R159" s="58" t="s">
        <v>780</v>
      </c>
    </row>
    <row r="160" spans="1:18" customFormat="1" x14ac:dyDescent="0.25">
      <c r="A160" s="56">
        <v>43831</v>
      </c>
      <c r="B160" s="15" t="s">
        <v>51</v>
      </c>
      <c r="C160" s="15" t="s">
        <v>2</v>
      </c>
      <c r="D160" s="16" t="s">
        <v>615</v>
      </c>
      <c r="E160" s="19">
        <v>500</v>
      </c>
      <c r="F160" s="17">
        <v>500</v>
      </c>
      <c r="G160" s="15" t="s">
        <v>617</v>
      </c>
      <c r="H160" s="19" t="s">
        <v>602</v>
      </c>
      <c r="I160" s="31" t="str">
        <f>_xlfn.IFNA(VLOOKUP(H160, '[1]ACIFM Employees'!$D$3:$BV$3000, 3, FALSE), "")</f>
        <v/>
      </c>
      <c r="J160" s="19" t="s">
        <v>779</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602</v>
      </c>
      <c r="Q160" s="21"/>
      <c r="R160" s="58" t="s">
        <v>780</v>
      </c>
    </row>
    <row r="161" spans="1:18" customFormat="1" x14ac:dyDescent="0.25">
      <c r="A161" s="56">
        <v>43831</v>
      </c>
      <c r="B161" s="15" t="s">
        <v>52</v>
      </c>
      <c r="C161" s="15" t="s">
        <v>2</v>
      </c>
      <c r="D161" s="16" t="s">
        <v>615</v>
      </c>
      <c r="E161" s="19">
        <v>500</v>
      </c>
      <c r="F161" s="17">
        <v>500</v>
      </c>
      <c r="G161" s="15" t="s">
        <v>617</v>
      </c>
      <c r="H161" s="19" t="s">
        <v>602</v>
      </c>
      <c r="I161" s="31" t="str">
        <f>_xlfn.IFNA(VLOOKUP(H161, '[1]ACIFM Employees'!$D$3:$BV$3000, 3, FALSE), "")</f>
        <v/>
      </c>
      <c r="J161" s="19" t="s">
        <v>779</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602</v>
      </c>
      <c r="Q161" s="21"/>
      <c r="R161" s="58" t="s">
        <v>780</v>
      </c>
    </row>
    <row r="162" spans="1:18" customFormat="1" x14ac:dyDescent="0.25">
      <c r="A162" s="56">
        <v>43831</v>
      </c>
      <c r="B162" s="15" t="s">
        <v>53</v>
      </c>
      <c r="C162" s="15" t="s">
        <v>2</v>
      </c>
      <c r="D162" s="16" t="s">
        <v>615</v>
      </c>
      <c r="E162" s="19">
        <v>500</v>
      </c>
      <c r="F162" s="17">
        <v>500</v>
      </c>
      <c r="G162" s="15" t="s">
        <v>617</v>
      </c>
      <c r="H162" s="19" t="s">
        <v>602</v>
      </c>
      <c r="I162" s="31" t="str">
        <f>_xlfn.IFNA(VLOOKUP(H162, '[1]ACIFM Employees'!$D$3:$BV$3000, 3, FALSE), "")</f>
        <v/>
      </c>
      <c r="J162" s="19" t="s">
        <v>779</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602</v>
      </c>
      <c r="Q162" s="21"/>
      <c r="R162" s="58" t="s">
        <v>780</v>
      </c>
    </row>
    <row r="163" spans="1:18" customFormat="1" x14ac:dyDescent="0.25">
      <c r="A163" s="56">
        <v>43831</v>
      </c>
      <c r="B163" s="15" t="s">
        <v>54</v>
      </c>
      <c r="C163" s="15" t="s">
        <v>2</v>
      </c>
      <c r="D163" s="16" t="s">
        <v>615</v>
      </c>
      <c r="E163" s="19">
        <v>500</v>
      </c>
      <c r="F163" s="17">
        <v>500</v>
      </c>
      <c r="G163" s="15" t="s">
        <v>617</v>
      </c>
      <c r="H163" s="19" t="s">
        <v>602</v>
      </c>
      <c r="I163" s="31" t="str">
        <f>_xlfn.IFNA(VLOOKUP(H163, '[1]ACIFM Employees'!$D$3:$BV$3000, 3, FALSE), "")</f>
        <v/>
      </c>
      <c r="J163" s="19" t="s">
        <v>779</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602</v>
      </c>
      <c r="Q163" s="21"/>
      <c r="R163" s="58" t="s">
        <v>780</v>
      </c>
    </row>
    <row r="164" spans="1:18" customFormat="1" x14ac:dyDescent="0.25">
      <c r="A164" s="56">
        <v>43831</v>
      </c>
      <c r="B164" s="15" t="s">
        <v>55</v>
      </c>
      <c r="C164" s="15" t="s">
        <v>2</v>
      </c>
      <c r="D164" s="16" t="s">
        <v>615</v>
      </c>
      <c r="E164" s="19">
        <v>500</v>
      </c>
      <c r="F164" s="17">
        <v>500</v>
      </c>
      <c r="G164" s="15" t="s">
        <v>617</v>
      </c>
      <c r="H164" s="19" t="s">
        <v>602</v>
      </c>
      <c r="I164" s="31" t="str">
        <f>_xlfn.IFNA(VLOOKUP(H164, '[1]ACIFM Employees'!$D$3:$BV$3000, 3, FALSE), "")</f>
        <v/>
      </c>
      <c r="J164" s="19" t="s">
        <v>779</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602</v>
      </c>
      <c r="Q164" s="21"/>
      <c r="R164" s="58" t="s">
        <v>780</v>
      </c>
    </row>
    <row r="165" spans="1:18" customFormat="1" x14ac:dyDescent="0.25">
      <c r="A165" s="56">
        <v>43831</v>
      </c>
      <c r="B165" s="15" t="s">
        <v>56</v>
      </c>
      <c r="C165" s="15" t="s">
        <v>2</v>
      </c>
      <c r="D165" s="16" t="s">
        <v>615</v>
      </c>
      <c r="E165" s="19">
        <v>500</v>
      </c>
      <c r="F165" s="17">
        <v>500</v>
      </c>
      <c r="G165" s="15" t="s">
        <v>617</v>
      </c>
      <c r="H165" s="19" t="s">
        <v>602</v>
      </c>
      <c r="I165" s="31" t="str">
        <f>_xlfn.IFNA(VLOOKUP(H165, '[1]ACIFM Employees'!$D$3:$BV$3000, 3, FALSE), "")</f>
        <v/>
      </c>
      <c r="J165" s="19" t="s">
        <v>779</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602</v>
      </c>
      <c r="Q165" s="21"/>
      <c r="R165" s="58" t="s">
        <v>780</v>
      </c>
    </row>
    <row r="166" spans="1:18" customFormat="1" x14ac:dyDescent="0.25">
      <c r="A166" s="56">
        <v>43831</v>
      </c>
      <c r="B166" s="15" t="s">
        <v>57</v>
      </c>
      <c r="C166" s="15" t="s">
        <v>2</v>
      </c>
      <c r="D166" s="16" t="s">
        <v>615</v>
      </c>
      <c r="E166" s="19">
        <v>500</v>
      </c>
      <c r="F166" s="17">
        <v>500</v>
      </c>
      <c r="G166" s="15" t="s">
        <v>617</v>
      </c>
      <c r="H166" s="19" t="s">
        <v>602</v>
      </c>
      <c r="I166" s="31" t="str">
        <f>_xlfn.IFNA(VLOOKUP(H166, '[1]ACIFM Employees'!$D$3:$BV$3000, 3, FALSE), "")</f>
        <v/>
      </c>
      <c r="J166" s="19" t="s">
        <v>779</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602</v>
      </c>
      <c r="Q166" s="21"/>
      <c r="R166" s="58" t="s">
        <v>780</v>
      </c>
    </row>
    <row r="167" spans="1:18" customFormat="1" x14ac:dyDescent="0.25">
      <c r="A167" s="56">
        <v>43831</v>
      </c>
      <c r="B167" s="15" t="s">
        <v>58</v>
      </c>
      <c r="C167" s="15" t="s">
        <v>2</v>
      </c>
      <c r="D167" s="16" t="s">
        <v>615</v>
      </c>
      <c r="E167" s="19">
        <v>500</v>
      </c>
      <c r="F167" s="17">
        <v>500</v>
      </c>
      <c r="G167" s="15" t="s">
        <v>617</v>
      </c>
      <c r="H167" s="19" t="s">
        <v>602</v>
      </c>
      <c r="I167" s="31" t="str">
        <f>_xlfn.IFNA(VLOOKUP(H167, '[1]ACIFM Employees'!$D$3:$BV$3000, 3, FALSE), "")</f>
        <v/>
      </c>
      <c r="J167" s="19" t="s">
        <v>779</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602</v>
      </c>
      <c r="Q167" s="21"/>
      <c r="R167" s="58" t="s">
        <v>780</v>
      </c>
    </row>
    <row r="168" spans="1:18" customFormat="1" x14ac:dyDescent="0.25">
      <c r="A168" s="56">
        <v>43831</v>
      </c>
      <c r="B168" s="15" t="s">
        <v>59</v>
      </c>
      <c r="C168" s="15" t="s">
        <v>2</v>
      </c>
      <c r="D168" s="16" t="s">
        <v>615</v>
      </c>
      <c r="E168" s="19">
        <v>500</v>
      </c>
      <c r="F168" s="17">
        <v>500</v>
      </c>
      <c r="G168" s="15" t="s">
        <v>617</v>
      </c>
      <c r="H168" s="19" t="s">
        <v>602</v>
      </c>
      <c r="I168" s="31" t="str">
        <f>_xlfn.IFNA(VLOOKUP(H168, '[1]ACIFM Employees'!$D$3:$BV$3000, 3, FALSE), "")</f>
        <v/>
      </c>
      <c r="J168" s="19" t="s">
        <v>779</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602</v>
      </c>
      <c r="Q168" s="21"/>
      <c r="R168" s="58" t="s">
        <v>780</v>
      </c>
    </row>
    <row r="169" spans="1:18" customFormat="1" x14ac:dyDescent="0.25">
      <c r="A169" s="56">
        <v>43831</v>
      </c>
      <c r="B169" s="15" t="s">
        <v>60</v>
      </c>
      <c r="C169" s="15" t="s">
        <v>2</v>
      </c>
      <c r="D169" s="16" t="s">
        <v>615</v>
      </c>
      <c r="E169" s="19">
        <v>500</v>
      </c>
      <c r="F169" s="17">
        <v>500</v>
      </c>
      <c r="G169" s="15" t="s">
        <v>617</v>
      </c>
      <c r="H169" s="19" t="s">
        <v>602</v>
      </c>
      <c r="I169" s="31" t="str">
        <f>_xlfn.IFNA(VLOOKUP(H169, '[1]ACIFM Employees'!$D$3:$BV$3000, 3, FALSE), "")</f>
        <v/>
      </c>
      <c r="J169" s="19" t="s">
        <v>779</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602</v>
      </c>
      <c r="Q169" s="21"/>
      <c r="R169" s="58" t="s">
        <v>780</v>
      </c>
    </row>
    <row r="170" spans="1:18" customFormat="1" x14ac:dyDescent="0.25">
      <c r="A170" s="56">
        <v>43831</v>
      </c>
      <c r="B170" s="15" t="s">
        <v>61</v>
      </c>
      <c r="C170" s="15" t="s">
        <v>2</v>
      </c>
      <c r="D170" s="16">
        <v>33493922</v>
      </c>
      <c r="E170" s="19">
        <v>500</v>
      </c>
      <c r="F170" s="17">
        <v>500</v>
      </c>
      <c r="G170" s="15" t="s">
        <v>617</v>
      </c>
      <c r="H170" s="19" t="s">
        <v>602</v>
      </c>
      <c r="I170" s="31" t="str">
        <f>_xlfn.IFNA(VLOOKUP(H170, '[1]ACIFM Employees'!$D$3:$BV$3000, 3, FALSE), "")</f>
        <v/>
      </c>
      <c r="J170" s="19" t="s">
        <v>779</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602</v>
      </c>
      <c r="Q170" s="21"/>
      <c r="R170" s="58" t="s">
        <v>780</v>
      </c>
    </row>
    <row r="171" spans="1:18" customFormat="1" x14ac:dyDescent="0.25">
      <c r="A171" s="56">
        <v>43831</v>
      </c>
      <c r="B171" s="15" t="s">
        <v>62</v>
      </c>
      <c r="C171" s="15" t="s">
        <v>2</v>
      </c>
      <c r="D171" s="16">
        <v>33492379</v>
      </c>
      <c r="E171" s="19">
        <v>500</v>
      </c>
      <c r="F171" s="17">
        <v>500</v>
      </c>
      <c r="G171" s="15" t="s">
        <v>617</v>
      </c>
      <c r="H171" s="19" t="s">
        <v>602</v>
      </c>
      <c r="I171" s="31" t="str">
        <f>_xlfn.IFNA(VLOOKUP(H171, '[1]ACIFM Employees'!$D$3:$BV$3000, 3, FALSE), "")</f>
        <v/>
      </c>
      <c r="J171" s="19" t="s">
        <v>779</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602</v>
      </c>
      <c r="Q171" s="21"/>
      <c r="R171" s="58" t="s">
        <v>780</v>
      </c>
    </row>
    <row r="172" spans="1:18" customFormat="1" x14ac:dyDescent="0.25">
      <c r="A172" s="56">
        <v>43831</v>
      </c>
      <c r="B172" s="15" t="s">
        <v>210</v>
      </c>
      <c r="C172" s="15" t="s">
        <v>64</v>
      </c>
      <c r="D172" s="16">
        <v>50293261</v>
      </c>
      <c r="E172" s="15" t="s">
        <v>719</v>
      </c>
      <c r="F172" s="17">
        <v>104</v>
      </c>
      <c r="G172" s="17" t="s">
        <v>616</v>
      </c>
      <c r="H172" s="19" t="s">
        <v>554</v>
      </c>
      <c r="I172" s="31" t="str">
        <f>_xlfn.IFNA(VLOOKUP(H172, '[1]ACIFM Employees'!$D$3:$BV$3000, 3, FALSE), "")</f>
        <v>ERIA LWASAMPIJJA</v>
      </c>
      <c r="J172" s="19"/>
      <c r="K172" s="33" t="str">
        <f t="shared" si="2"/>
        <v>ERIA LWASAMPIJJA</v>
      </c>
      <c r="L172" s="31" t="str">
        <f>_xlfn.IFNA(VLOOKUP(H172, '[1]ACIFM Employees'!$D$3:$BV$3000, 4, FALSE), "---")</f>
        <v>JUNIOR TECHNICIAN</v>
      </c>
      <c r="M172" s="18" t="s">
        <v>651</v>
      </c>
      <c r="N172" s="31" t="str">
        <f>_xlfn.IFNA(VLOOKUP(H172, '[1]ACIFM Employees'!$D$3:$BV$3000, 15, FALSE), "---")</f>
        <v>T2</v>
      </c>
      <c r="O172" s="31" t="str">
        <f>_xlfn.IFNA(VLOOKUP(H172, '[1]ACIFM Employees'!$D$3:$BV$3000, 2, FALSE), "---")</f>
        <v>ACTIVE</v>
      </c>
      <c r="P172" s="20"/>
      <c r="Q172" s="21" t="s">
        <v>718</v>
      </c>
      <c r="R172" s="35" t="s">
        <v>654</v>
      </c>
    </row>
    <row r="173" spans="1:18" customFormat="1" x14ac:dyDescent="0.25">
      <c r="A173" s="56">
        <v>43831</v>
      </c>
      <c r="B173" s="15" t="s">
        <v>201</v>
      </c>
      <c r="C173" s="15" t="s">
        <v>64</v>
      </c>
      <c r="D173" s="16">
        <v>50251964</v>
      </c>
      <c r="E173" s="15" t="s">
        <v>719</v>
      </c>
      <c r="F173" s="17">
        <v>104</v>
      </c>
      <c r="G173" s="17" t="s">
        <v>616</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722</v>
      </c>
      <c r="R173" s="35" t="s">
        <v>654</v>
      </c>
    </row>
    <row r="174" spans="1:18" customFormat="1" x14ac:dyDescent="0.25">
      <c r="A174" s="56">
        <v>43831</v>
      </c>
      <c r="B174" s="15" t="s">
        <v>237</v>
      </c>
      <c r="C174" s="15" t="s">
        <v>64</v>
      </c>
      <c r="D174" s="16">
        <v>50911964</v>
      </c>
      <c r="E174" s="15" t="s">
        <v>100</v>
      </c>
      <c r="F174" s="17">
        <v>50.05</v>
      </c>
      <c r="G174" s="17" t="s">
        <v>618</v>
      </c>
      <c r="H174" s="19" t="s">
        <v>602</v>
      </c>
      <c r="I174" s="31" t="str">
        <f>_xlfn.IFNA(VLOOKUP(H174, '[1]ACIFM Employees'!$D$3:$BV$3000, 3, FALSE), "")</f>
        <v/>
      </c>
      <c r="J174" s="19" t="s">
        <v>238</v>
      </c>
      <c r="K174" s="33" t="str">
        <f t="shared" si="2"/>
        <v>AJIKUMAR M.R. PILLAI</v>
      </c>
      <c r="L174" s="31" t="str">
        <f>_xlfn.IFNA(VLOOKUP(H174, '[1]ACIFM Employees'!$D$3:$BV$3000, 4, FALSE), "---")</f>
        <v>---</v>
      </c>
      <c r="M174" s="18" t="s">
        <v>647</v>
      </c>
      <c r="N174" s="31" t="str">
        <f>_xlfn.IFNA(VLOOKUP(H174, '[1]ACIFM Employees'!$D$3:$BV$3000, 15, FALSE), "---")</f>
        <v>---</v>
      </c>
      <c r="O174" s="31" t="str">
        <f>_xlfn.IFNA(VLOOKUP(H174, '[1]ACIFM Employees'!$D$3:$BV$3000, 2, FALSE), "---")</f>
        <v>---</v>
      </c>
      <c r="P174" s="20"/>
      <c r="Q174" s="21" t="s">
        <v>657</v>
      </c>
      <c r="R174" s="35" t="s">
        <v>654</v>
      </c>
    </row>
    <row r="175" spans="1:18" customFormat="1" x14ac:dyDescent="0.25">
      <c r="A175" s="56">
        <v>43831</v>
      </c>
      <c r="B175" s="15" t="s">
        <v>235</v>
      </c>
      <c r="C175" s="15" t="s">
        <v>64</v>
      </c>
      <c r="D175" s="16">
        <v>50911604</v>
      </c>
      <c r="E175" s="15" t="s">
        <v>100</v>
      </c>
      <c r="F175" s="17">
        <v>50.05</v>
      </c>
      <c r="G175" s="17" t="s">
        <v>618</v>
      </c>
      <c r="H175" s="19" t="s">
        <v>602</v>
      </c>
      <c r="I175" s="31" t="str">
        <f>_xlfn.IFNA(VLOOKUP(H175, '[1]ACIFM Employees'!$D$3:$BV$3000, 3, FALSE), "")</f>
        <v/>
      </c>
      <c r="J175" s="19" t="s">
        <v>236</v>
      </c>
      <c r="K175" s="33" t="str">
        <f t="shared" si="2"/>
        <v xml:space="preserve">SHAUKATHALY V. VALAPPIL </v>
      </c>
      <c r="L175" s="31" t="str">
        <f>_xlfn.IFNA(VLOOKUP(H175, '[1]ACIFM Employees'!$D$3:$BV$3000, 4, FALSE), "---")</f>
        <v>---</v>
      </c>
      <c r="M175" s="18" t="s">
        <v>647</v>
      </c>
      <c r="N175" s="31" t="str">
        <f>_xlfn.IFNA(VLOOKUP(H175, '[1]ACIFM Employees'!$D$3:$BV$3000, 15, FALSE), "---")</f>
        <v>---</v>
      </c>
      <c r="O175" s="31" t="str">
        <f>_xlfn.IFNA(VLOOKUP(H175, '[1]ACIFM Employees'!$D$3:$BV$3000, 2, FALSE), "---")</f>
        <v>---</v>
      </c>
      <c r="P175" s="20"/>
      <c r="Q175" s="21" t="s">
        <v>657</v>
      </c>
      <c r="R175" s="35" t="s">
        <v>654</v>
      </c>
    </row>
    <row r="176" spans="1:18" customFormat="1" x14ac:dyDescent="0.25">
      <c r="A176" s="56">
        <v>43831</v>
      </c>
      <c r="B176" s="15" t="s">
        <v>116</v>
      </c>
      <c r="C176" s="15" t="s">
        <v>64</v>
      </c>
      <c r="D176" s="16">
        <v>33177248</v>
      </c>
      <c r="E176" s="15" t="s">
        <v>752</v>
      </c>
      <c r="F176" s="17">
        <v>75</v>
      </c>
      <c r="G176" s="17" t="s">
        <v>620</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650</v>
      </c>
      <c r="N176" s="31" t="str">
        <f>_xlfn.IFNA(VLOOKUP(H176, '[1]ACIFM Employees'!$D$3:$BV$3000, 15, FALSE), "---")</f>
        <v>S4</v>
      </c>
      <c r="O176" s="31" t="str">
        <f>_xlfn.IFNA(VLOOKUP(H176, '[1]ACIFM Employees'!$D$3:$BV$3000, 2, FALSE), "---")</f>
        <v>ACTIVE</v>
      </c>
      <c r="P176" s="20"/>
      <c r="Q176" s="21" t="s">
        <v>751</v>
      </c>
      <c r="R176" s="35" t="s">
        <v>654</v>
      </c>
    </row>
    <row r="177" spans="1:18" customFormat="1" x14ac:dyDescent="0.25">
      <c r="A177" s="56">
        <v>43831</v>
      </c>
      <c r="B177" s="15" t="s">
        <v>312</v>
      </c>
      <c r="C177" s="15" t="s">
        <v>64</v>
      </c>
      <c r="D177" s="16">
        <v>66869549</v>
      </c>
      <c r="E177" s="15" t="s">
        <v>719</v>
      </c>
      <c r="F177" s="17">
        <v>104</v>
      </c>
      <c r="G177" s="17" t="s">
        <v>616</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718</v>
      </c>
      <c r="R177" s="35" t="s">
        <v>654</v>
      </c>
    </row>
    <row r="178" spans="1:18" customFormat="1" x14ac:dyDescent="0.25">
      <c r="A178" s="56">
        <v>43831</v>
      </c>
      <c r="B178" s="15" t="s">
        <v>243</v>
      </c>
      <c r="C178" s="15" t="s">
        <v>64</v>
      </c>
      <c r="D178" s="16">
        <v>55174403</v>
      </c>
      <c r="E178" s="15" t="s">
        <v>719</v>
      </c>
      <c r="F178" s="17">
        <v>104</v>
      </c>
      <c r="G178" s="17" t="s">
        <v>616</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718</v>
      </c>
      <c r="R178" s="35" t="s">
        <v>654</v>
      </c>
    </row>
    <row r="179" spans="1:18" customFormat="1" x14ac:dyDescent="0.25">
      <c r="A179" s="56">
        <v>43831</v>
      </c>
      <c r="B179" s="15" t="s">
        <v>247</v>
      </c>
      <c r="C179" s="15" t="s">
        <v>64</v>
      </c>
      <c r="D179" s="16">
        <v>55214046</v>
      </c>
      <c r="E179" s="15" t="s">
        <v>719</v>
      </c>
      <c r="F179" s="17">
        <v>104</v>
      </c>
      <c r="G179" s="17" t="s">
        <v>616</v>
      </c>
      <c r="H179" s="19" t="s">
        <v>555</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718</v>
      </c>
      <c r="R179" s="35" t="s">
        <v>654</v>
      </c>
    </row>
    <row r="180" spans="1:18" customFormat="1" x14ac:dyDescent="0.25">
      <c r="A180" s="56">
        <v>43831</v>
      </c>
      <c r="B180" s="15" t="s">
        <v>310</v>
      </c>
      <c r="C180" s="15" t="s">
        <v>64</v>
      </c>
      <c r="D180" s="16">
        <v>66856956</v>
      </c>
      <c r="E180" s="15" t="s">
        <v>99</v>
      </c>
      <c r="F180" s="17">
        <v>49.5</v>
      </c>
      <c r="G180" s="17" t="s">
        <v>619</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561</v>
      </c>
      <c r="N180" s="31" t="str">
        <f>_xlfn.IFNA(VLOOKUP(H180, '[1]ACIFM Employees'!$D$3:$BV$3000, 15, FALSE), "---")</f>
        <v>T4A</v>
      </c>
      <c r="O180" s="31" t="str">
        <f>_xlfn.IFNA(VLOOKUP(H180, '[1]ACIFM Employees'!$D$3:$BV$3000, 2, FALSE), "---")</f>
        <v>ACTIVE</v>
      </c>
      <c r="P180" s="20"/>
      <c r="Q180" s="21" t="s">
        <v>671</v>
      </c>
      <c r="R180" s="35" t="s">
        <v>654</v>
      </c>
    </row>
    <row r="181" spans="1:18" customFormat="1" x14ac:dyDescent="0.25">
      <c r="A181" s="56">
        <v>43831</v>
      </c>
      <c r="B181" s="15" t="s">
        <v>249</v>
      </c>
      <c r="C181" s="15" t="s">
        <v>64</v>
      </c>
      <c r="D181" s="16">
        <v>55437118</v>
      </c>
      <c r="E181" s="15" t="s">
        <v>719</v>
      </c>
      <c r="F181" s="17">
        <v>104</v>
      </c>
      <c r="G181" s="17" t="s">
        <v>616</v>
      </c>
      <c r="H181" s="19" t="s">
        <v>602</v>
      </c>
      <c r="I181" s="31" t="str">
        <f>_xlfn.IFNA(VLOOKUP(H181, '[1]ACIFM Employees'!$D$3:$BV$3000, 3, FALSE), "")</f>
        <v/>
      </c>
      <c r="J181" s="19" t="s">
        <v>250</v>
      </c>
      <c r="K181" s="33" t="str">
        <f t="shared" si="2"/>
        <v>HAMAD HOSPITAL STATION</v>
      </c>
      <c r="L181" s="31" t="str">
        <f>_xlfn.IFNA(VLOOKUP(H181, '[1]ACIFM Employees'!$D$3:$BV$3000, 4, FALSE), "---")</f>
        <v>---</v>
      </c>
      <c r="M181" s="19" t="s">
        <v>561</v>
      </c>
      <c r="N181" s="31" t="str">
        <f>_xlfn.IFNA(VLOOKUP(H181, '[1]ACIFM Employees'!$D$3:$BV$3000, 15, FALSE), "---")</f>
        <v>---</v>
      </c>
      <c r="O181" s="31" t="str">
        <f>_xlfn.IFNA(VLOOKUP(H181, '[1]ACIFM Employees'!$D$3:$BV$3000, 2, FALSE), "---")</f>
        <v>---</v>
      </c>
      <c r="P181" s="20"/>
      <c r="Q181" s="21" t="s">
        <v>718</v>
      </c>
      <c r="R181" s="35" t="s">
        <v>654</v>
      </c>
    </row>
    <row r="182" spans="1:18" customFormat="1" x14ac:dyDescent="0.25">
      <c r="A182" s="56">
        <v>43831</v>
      </c>
      <c r="B182" s="15" t="s">
        <v>245</v>
      </c>
      <c r="C182" s="15" t="s">
        <v>64</v>
      </c>
      <c r="D182" s="16">
        <v>55206613</v>
      </c>
      <c r="E182" s="15" t="s">
        <v>719</v>
      </c>
      <c r="F182" s="17">
        <v>104</v>
      </c>
      <c r="G182" s="17" t="s">
        <v>616</v>
      </c>
      <c r="H182" s="19" t="s">
        <v>556</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718</v>
      </c>
      <c r="R182" s="35" t="s">
        <v>654</v>
      </c>
    </row>
    <row r="183" spans="1:18" customFormat="1" ht="30" x14ac:dyDescent="0.25">
      <c r="A183" s="56">
        <v>43831</v>
      </c>
      <c r="B183" s="15" t="s">
        <v>248</v>
      </c>
      <c r="C183" s="15" t="s">
        <v>64</v>
      </c>
      <c r="D183" s="16">
        <v>55224938</v>
      </c>
      <c r="E183" s="15" t="s">
        <v>719</v>
      </c>
      <c r="F183" s="17">
        <v>104</v>
      </c>
      <c r="G183" s="17" t="s">
        <v>616</v>
      </c>
      <c r="H183" s="19" t="s">
        <v>557</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718</v>
      </c>
      <c r="R183" s="35" t="s">
        <v>654</v>
      </c>
    </row>
    <row r="184" spans="1:18" customFormat="1" x14ac:dyDescent="0.25">
      <c r="A184" s="56">
        <v>43831</v>
      </c>
      <c r="B184" s="15" t="s">
        <v>246</v>
      </c>
      <c r="C184" s="15" t="s">
        <v>64</v>
      </c>
      <c r="D184" s="16">
        <v>55213149</v>
      </c>
      <c r="E184" s="15" t="s">
        <v>719</v>
      </c>
      <c r="F184" s="17">
        <v>104</v>
      </c>
      <c r="G184" s="17" t="s">
        <v>616</v>
      </c>
      <c r="H184" s="19" t="s">
        <v>558</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718</v>
      </c>
      <c r="R184" s="35" t="s">
        <v>654</v>
      </c>
    </row>
    <row r="185" spans="1:18" customFormat="1" x14ac:dyDescent="0.25">
      <c r="A185" s="56">
        <v>43831</v>
      </c>
      <c r="B185" s="15" t="s">
        <v>256</v>
      </c>
      <c r="C185" s="15" t="s">
        <v>64</v>
      </c>
      <c r="D185" s="16">
        <v>55698311</v>
      </c>
      <c r="E185" s="15" t="s">
        <v>100</v>
      </c>
      <c r="F185" s="17">
        <v>50.05</v>
      </c>
      <c r="G185" s="17" t="s">
        <v>618</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561</v>
      </c>
      <c r="N185" s="31" t="str">
        <f>_xlfn.IFNA(VLOOKUP(H185, '[1]ACIFM Employees'!$D$3:$BV$3000, 15, FALSE), "---")</f>
        <v>T4A</v>
      </c>
      <c r="O185" s="31" t="str">
        <f>_xlfn.IFNA(VLOOKUP(H185, '[1]ACIFM Employees'!$D$3:$BV$3000, 2, FALSE), "---")</f>
        <v>ACTIVE</v>
      </c>
      <c r="P185" s="20"/>
      <c r="Q185" s="21" t="s">
        <v>657</v>
      </c>
      <c r="R185" s="35" t="s">
        <v>654</v>
      </c>
    </row>
    <row r="186" spans="1:18" customFormat="1" x14ac:dyDescent="0.25">
      <c r="A186" s="56">
        <v>43831</v>
      </c>
      <c r="B186" s="15" t="s">
        <v>80</v>
      </c>
      <c r="C186" s="15" t="s">
        <v>64</v>
      </c>
      <c r="D186" s="16">
        <v>30498206</v>
      </c>
      <c r="E186" s="15" t="s">
        <v>719</v>
      </c>
      <c r="F186" s="17">
        <v>104</v>
      </c>
      <c r="G186" s="17" t="s">
        <v>616</v>
      </c>
      <c r="H186" s="19" t="s">
        <v>602</v>
      </c>
      <c r="I186" s="31" t="str">
        <f>_xlfn.IFNA(VLOOKUP(H186, '[1]ACIFM Employees'!$D$3:$BV$3000, 3, FALSE), "")</f>
        <v/>
      </c>
      <c r="J186" s="19" t="s">
        <v>81</v>
      </c>
      <c r="K186" s="33" t="str">
        <f t="shared" si="2"/>
        <v>WHITE PALACE</v>
      </c>
      <c r="L186" s="31" t="str">
        <f>_xlfn.IFNA(VLOOKUP(H186, '[1]ACIFM Employees'!$D$3:$BV$3000, 4, FALSE), "---")</f>
        <v>---</v>
      </c>
      <c r="M186" s="19" t="s">
        <v>561</v>
      </c>
      <c r="N186" s="31" t="str">
        <f>_xlfn.IFNA(VLOOKUP(H186, '[1]ACIFM Employees'!$D$3:$BV$3000, 15, FALSE), "---")</f>
        <v>---</v>
      </c>
      <c r="O186" s="31" t="str">
        <f>_xlfn.IFNA(VLOOKUP(H186, '[1]ACIFM Employees'!$D$3:$BV$3000, 2, FALSE), "---")</f>
        <v>---</v>
      </c>
      <c r="P186" s="20"/>
      <c r="Q186" s="21" t="s">
        <v>718</v>
      </c>
      <c r="R186" s="35" t="s">
        <v>654</v>
      </c>
    </row>
    <row r="187" spans="1:18" customFormat="1" x14ac:dyDescent="0.25">
      <c r="A187" s="56">
        <v>43831</v>
      </c>
      <c r="B187" s="15" t="s">
        <v>292</v>
      </c>
      <c r="C187" s="15" t="s">
        <v>64</v>
      </c>
      <c r="D187" s="16">
        <v>66561987</v>
      </c>
      <c r="E187" s="15" t="s">
        <v>719</v>
      </c>
      <c r="F187" s="17">
        <v>104</v>
      </c>
      <c r="G187" s="17" t="s">
        <v>616</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INACTIVE</v>
      </c>
      <c r="P187" s="20"/>
      <c r="Q187" s="21" t="s">
        <v>718</v>
      </c>
      <c r="R187" s="35" t="s">
        <v>654</v>
      </c>
    </row>
    <row r="188" spans="1:18" customFormat="1" x14ac:dyDescent="0.25">
      <c r="A188" s="56">
        <v>43831</v>
      </c>
      <c r="B188" s="15" t="s">
        <v>251</v>
      </c>
      <c r="C188" s="15" t="s">
        <v>64</v>
      </c>
      <c r="D188" s="16">
        <v>55615745</v>
      </c>
      <c r="E188" s="15" t="s">
        <v>752</v>
      </c>
      <c r="F188" s="17">
        <v>75</v>
      </c>
      <c r="G188" s="17" t="s">
        <v>620</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751</v>
      </c>
      <c r="R188" s="35" t="s">
        <v>654</v>
      </c>
    </row>
    <row r="189" spans="1:18" customFormat="1" x14ac:dyDescent="0.25">
      <c r="A189" s="56">
        <v>43831</v>
      </c>
      <c r="B189" s="15" t="s">
        <v>371</v>
      </c>
      <c r="C189" s="15" t="s">
        <v>64</v>
      </c>
      <c r="D189" s="16">
        <v>50346608</v>
      </c>
      <c r="E189" s="15" t="s">
        <v>100</v>
      </c>
      <c r="F189" s="17">
        <v>50.05</v>
      </c>
      <c r="G189" s="17" t="s">
        <v>618</v>
      </c>
      <c r="H189" s="19" t="s">
        <v>602</v>
      </c>
      <c r="I189" s="31" t="str">
        <f>_xlfn.IFNA(VLOOKUP(H189, '[1]ACIFM Employees'!$D$3:$BV$3000, 3, FALSE), "")</f>
        <v/>
      </c>
      <c r="J189" s="19" t="s">
        <v>372</v>
      </c>
      <c r="K189" s="33" t="str">
        <f t="shared" si="2"/>
        <v>SREEKANTH KUTTASSERY RAVI</v>
      </c>
      <c r="L189" s="31" t="str">
        <f>_xlfn.IFNA(VLOOKUP(H189, '[1]ACIFM Employees'!$D$3:$BV$3000, 4, FALSE), "---")</f>
        <v>---</v>
      </c>
      <c r="M189" s="18" t="s">
        <v>647</v>
      </c>
      <c r="N189" s="31" t="str">
        <f>_xlfn.IFNA(VLOOKUP(H189, '[1]ACIFM Employees'!$D$3:$BV$3000, 15, FALSE), "---")</f>
        <v>---</v>
      </c>
      <c r="O189" s="31" t="str">
        <f>_xlfn.IFNA(VLOOKUP(H189, '[1]ACIFM Employees'!$D$3:$BV$3000, 2, FALSE), "---")</f>
        <v>---</v>
      </c>
      <c r="P189" s="20"/>
      <c r="Q189" s="21" t="s">
        <v>659</v>
      </c>
      <c r="R189" s="35" t="s">
        <v>654</v>
      </c>
    </row>
    <row r="190" spans="1:18" customFormat="1" x14ac:dyDescent="0.25">
      <c r="A190" s="56">
        <v>43831</v>
      </c>
      <c r="B190" s="15" t="s">
        <v>122</v>
      </c>
      <c r="C190" s="15" t="s">
        <v>64</v>
      </c>
      <c r="D190" s="16">
        <v>33374208</v>
      </c>
      <c r="E190" s="15" t="s">
        <v>719</v>
      </c>
      <c r="F190" s="17">
        <v>104</v>
      </c>
      <c r="G190" s="17" t="s">
        <v>616</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718</v>
      </c>
      <c r="R190" s="35" t="s">
        <v>654</v>
      </c>
    </row>
    <row r="191" spans="1:18" customFormat="1" x14ac:dyDescent="0.25">
      <c r="A191" s="56">
        <v>43831</v>
      </c>
      <c r="B191" s="15" t="s">
        <v>258</v>
      </c>
      <c r="C191" s="15" t="s">
        <v>64</v>
      </c>
      <c r="D191" s="16">
        <v>55833815</v>
      </c>
      <c r="E191" s="15" t="s">
        <v>719</v>
      </c>
      <c r="F191" s="17">
        <v>104</v>
      </c>
      <c r="G191" s="17" t="s">
        <v>616</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718</v>
      </c>
      <c r="R191" s="35" t="s">
        <v>654</v>
      </c>
    </row>
    <row r="192" spans="1:18" customFormat="1" x14ac:dyDescent="0.25">
      <c r="A192" s="56">
        <v>43831</v>
      </c>
      <c r="B192" s="15" t="s">
        <v>364</v>
      </c>
      <c r="C192" s="15" t="s">
        <v>64</v>
      </c>
      <c r="D192" s="16">
        <v>50542058</v>
      </c>
      <c r="E192" s="15" t="s">
        <v>719</v>
      </c>
      <c r="F192" s="17">
        <v>104</v>
      </c>
      <c r="G192" s="17" t="s">
        <v>616</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723</v>
      </c>
      <c r="R192" s="35" t="s">
        <v>654</v>
      </c>
    </row>
    <row r="193" spans="1:18" customFormat="1" x14ac:dyDescent="0.25">
      <c r="A193" s="56">
        <v>43831</v>
      </c>
      <c r="B193" s="15" t="s">
        <v>362</v>
      </c>
      <c r="C193" s="15" t="s">
        <v>64</v>
      </c>
      <c r="D193" s="16">
        <v>50538437</v>
      </c>
      <c r="E193" s="15" t="s">
        <v>719</v>
      </c>
      <c r="F193" s="17">
        <v>104</v>
      </c>
      <c r="G193" s="17" t="s">
        <v>616</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723</v>
      </c>
      <c r="R193" s="35" t="s">
        <v>654</v>
      </c>
    </row>
    <row r="194" spans="1:18" customFormat="1" x14ac:dyDescent="0.25">
      <c r="A194" s="56">
        <v>43831</v>
      </c>
      <c r="B194" s="15" t="s">
        <v>375</v>
      </c>
      <c r="C194" s="15" t="s">
        <v>64</v>
      </c>
      <c r="D194" s="16">
        <v>50290138</v>
      </c>
      <c r="E194" s="15" t="s">
        <v>719</v>
      </c>
      <c r="F194" s="17">
        <v>104</v>
      </c>
      <c r="G194" s="17" t="s">
        <v>616</v>
      </c>
      <c r="H194" s="19" t="s">
        <v>602</v>
      </c>
      <c r="I194" s="31" t="str">
        <f>_xlfn.IFNA(VLOOKUP(H194, '[1]ACIFM Employees'!$D$3:$BV$3000, 3, FALSE), "")</f>
        <v/>
      </c>
      <c r="J194" s="19" t="s">
        <v>376</v>
      </c>
      <c r="K194" s="33" t="str">
        <f t="shared" ref="K194:K257" si="3">I194 &amp; J194</f>
        <v>HIA</v>
      </c>
      <c r="L194" s="31" t="str">
        <f>_xlfn.IFNA(VLOOKUP(H194, '[1]ACIFM Employees'!$D$3:$BV$3000, 4, FALSE), "---")</f>
        <v>---</v>
      </c>
      <c r="M194" s="19" t="s">
        <v>561</v>
      </c>
      <c r="N194" s="31" t="str">
        <f>_xlfn.IFNA(VLOOKUP(H194, '[1]ACIFM Employees'!$D$3:$BV$3000, 15, FALSE), "---")</f>
        <v>---</v>
      </c>
      <c r="O194" s="31" t="str">
        <f>_xlfn.IFNA(VLOOKUP(H194, '[1]ACIFM Employees'!$D$3:$BV$3000, 2, FALSE), "---")</f>
        <v>---</v>
      </c>
      <c r="P194" s="20"/>
      <c r="Q194" s="21" t="s">
        <v>723</v>
      </c>
      <c r="R194" s="35" t="s">
        <v>654</v>
      </c>
    </row>
    <row r="195" spans="1:18" customFormat="1" x14ac:dyDescent="0.25">
      <c r="A195" s="56">
        <v>43831</v>
      </c>
      <c r="B195" s="15" t="s">
        <v>377</v>
      </c>
      <c r="C195" s="15" t="s">
        <v>64</v>
      </c>
      <c r="D195" s="16">
        <v>50286386</v>
      </c>
      <c r="E195" s="15" t="s">
        <v>719</v>
      </c>
      <c r="F195" s="17">
        <v>104</v>
      </c>
      <c r="G195" s="17" t="s">
        <v>616</v>
      </c>
      <c r="H195" s="19" t="s">
        <v>602</v>
      </c>
      <c r="I195" s="31" t="str">
        <f>_xlfn.IFNA(VLOOKUP(H195, '[1]ACIFM Employees'!$D$3:$BV$3000, 3, FALSE), "")</f>
        <v/>
      </c>
      <c r="J195" s="19" t="s">
        <v>378</v>
      </c>
      <c r="K195" s="33" t="str">
        <f t="shared" si="3"/>
        <v>LUSAIL</v>
      </c>
      <c r="L195" s="31" t="str">
        <f>_xlfn.IFNA(VLOOKUP(H195, '[1]ACIFM Employees'!$D$3:$BV$3000, 4, FALSE), "---")</f>
        <v>---</v>
      </c>
      <c r="M195" s="19" t="s">
        <v>561</v>
      </c>
      <c r="N195" s="31" t="str">
        <f>_xlfn.IFNA(VLOOKUP(H195, '[1]ACIFM Employees'!$D$3:$BV$3000, 15, FALSE), "---")</f>
        <v>---</v>
      </c>
      <c r="O195" s="31" t="str">
        <f>_xlfn.IFNA(VLOOKUP(H195, '[1]ACIFM Employees'!$D$3:$BV$3000, 2, FALSE), "---")</f>
        <v>---</v>
      </c>
      <c r="P195" s="20"/>
      <c r="Q195" s="21" t="s">
        <v>723</v>
      </c>
      <c r="R195" s="35" t="s">
        <v>654</v>
      </c>
    </row>
    <row r="196" spans="1:18" customFormat="1" x14ac:dyDescent="0.25">
      <c r="A196" s="56">
        <v>43831</v>
      </c>
      <c r="B196" s="15" t="s">
        <v>380</v>
      </c>
      <c r="C196" s="15" t="s">
        <v>64</v>
      </c>
      <c r="D196" s="16">
        <v>50202745</v>
      </c>
      <c r="E196" s="15" t="s">
        <v>719</v>
      </c>
      <c r="F196" s="17">
        <v>104</v>
      </c>
      <c r="G196" s="17" t="s">
        <v>616</v>
      </c>
      <c r="H196" s="19" t="s">
        <v>602</v>
      </c>
      <c r="I196" s="31" t="str">
        <f>_xlfn.IFNA(VLOOKUP(H196, '[1]ACIFM Employees'!$D$3:$BV$3000, 3, FALSE), "")</f>
        <v/>
      </c>
      <c r="J196" s="19" t="s">
        <v>89</v>
      </c>
      <c r="K196" s="33" t="str">
        <f t="shared" si="3"/>
        <v>AL RIFFA</v>
      </c>
      <c r="L196" s="31" t="str">
        <f>_xlfn.IFNA(VLOOKUP(H196, '[1]ACIFM Employees'!$D$3:$BV$3000, 4, FALSE), "---")</f>
        <v>---</v>
      </c>
      <c r="M196" s="19" t="s">
        <v>561</v>
      </c>
      <c r="N196" s="31" t="str">
        <f>_xlfn.IFNA(VLOOKUP(H196, '[1]ACIFM Employees'!$D$3:$BV$3000, 15, FALSE), "---")</f>
        <v>---</v>
      </c>
      <c r="O196" s="31" t="str">
        <f>_xlfn.IFNA(VLOOKUP(H196, '[1]ACIFM Employees'!$D$3:$BV$3000, 2, FALSE), "---")</f>
        <v>---</v>
      </c>
      <c r="P196" s="20"/>
      <c r="Q196" s="21" t="s">
        <v>723</v>
      </c>
      <c r="R196" s="35" t="s">
        <v>654</v>
      </c>
    </row>
    <row r="197" spans="1:18" customFormat="1" x14ac:dyDescent="0.25">
      <c r="A197" s="56">
        <v>43831</v>
      </c>
      <c r="B197" s="15" t="s">
        <v>381</v>
      </c>
      <c r="C197" s="15" t="s">
        <v>64</v>
      </c>
      <c r="D197" s="16">
        <v>50297248</v>
      </c>
      <c r="E197" s="15" t="s">
        <v>719</v>
      </c>
      <c r="F197" s="17">
        <v>104</v>
      </c>
      <c r="G197" s="17" t="s">
        <v>616</v>
      </c>
      <c r="H197" s="19" t="s">
        <v>602</v>
      </c>
      <c r="I197" s="31" t="str">
        <f>_xlfn.IFNA(VLOOKUP(H197, '[1]ACIFM Employees'!$D$3:$BV$3000, 3, FALSE), "")</f>
        <v/>
      </c>
      <c r="J197" s="19" t="s">
        <v>265</v>
      </c>
      <c r="K197" s="33" t="str">
        <f t="shared" si="3"/>
        <v>AL AZIZIYAH</v>
      </c>
      <c r="L197" s="31" t="str">
        <f>_xlfn.IFNA(VLOOKUP(H197, '[1]ACIFM Employees'!$D$3:$BV$3000, 4, FALSE), "---")</f>
        <v>---</v>
      </c>
      <c r="M197" s="19" t="s">
        <v>561</v>
      </c>
      <c r="N197" s="31" t="str">
        <f>_xlfn.IFNA(VLOOKUP(H197, '[1]ACIFM Employees'!$D$3:$BV$3000, 15, FALSE), "---")</f>
        <v>---</v>
      </c>
      <c r="O197" s="31" t="str">
        <f>_xlfn.IFNA(VLOOKUP(H197, '[1]ACIFM Employees'!$D$3:$BV$3000, 2, FALSE), "---")</f>
        <v>---</v>
      </c>
      <c r="P197" s="20"/>
      <c r="Q197" s="21" t="s">
        <v>723</v>
      </c>
      <c r="R197" s="35" t="s">
        <v>654</v>
      </c>
    </row>
    <row r="198" spans="1:18" customFormat="1" x14ac:dyDescent="0.25">
      <c r="A198" s="56">
        <v>43831</v>
      </c>
      <c r="B198" s="15" t="s">
        <v>374</v>
      </c>
      <c r="C198" s="15" t="s">
        <v>64</v>
      </c>
      <c r="D198" s="16">
        <v>50312217</v>
      </c>
      <c r="E198" s="15" t="s">
        <v>719</v>
      </c>
      <c r="F198" s="17">
        <v>104</v>
      </c>
      <c r="G198" s="17" t="s">
        <v>616</v>
      </c>
      <c r="H198" s="19" t="s">
        <v>602</v>
      </c>
      <c r="I198" s="31" t="str">
        <f>_xlfn.IFNA(VLOOKUP(H198, '[1]ACIFM Employees'!$D$3:$BV$3000, 3, FALSE), "")</f>
        <v/>
      </c>
      <c r="J198" s="19" t="s">
        <v>180</v>
      </c>
      <c r="K198" s="33" t="str">
        <f t="shared" si="3"/>
        <v>AL WAKRA</v>
      </c>
      <c r="L198" s="31" t="str">
        <f>_xlfn.IFNA(VLOOKUP(H198, '[1]ACIFM Employees'!$D$3:$BV$3000, 4, FALSE), "---")</f>
        <v>---</v>
      </c>
      <c r="M198" s="19" t="s">
        <v>561</v>
      </c>
      <c r="N198" s="31" t="str">
        <f>_xlfn.IFNA(VLOOKUP(H198, '[1]ACIFM Employees'!$D$3:$BV$3000, 15, FALSE), "---")</f>
        <v>---</v>
      </c>
      <c r="O198" s="31" t="str">
        <f>_xlfn.IFNA(VLOOKUP(H198, '[1]ACIFM Employees'!$D$3:$BV$3000, 2, FALSE), "---")</f>
        <v>---</v>
      </c>
      <c r="P198" s="20"/>
      <c r="Q198" s="21" t="s">
        <v>723</v>
      </c>
      <c r="R198" s="35" t="s">
        <v>654</v>
      </c>
    </row>
    <row r="199" spans="1:18" customFormat="1" ht="30" x14ac:dyDescent="0.25">
      <c r="A199" s="56">
        <v>43831</v>
      </c>
      <c r="B199" s="15" t="s">
        <v>382</v>
      </c>
      <c r="C199" s="15" t="s">
        <v>64</v>
      </c>
      <c r="D199" s="16">
        <v>50237213</v>
      </c>
      <c r="E199" s="15" t="s">
        <v>719</v>
      </c>
      <c r="F199" s="17">
        <v>104</v>
      </c>
      <c r="G199" s="17" t="s">
        <v>616</v>
      </c>
      <c r="H199" s="19" t="s">
        <v>602</v>
      </c>
      <c r="I199" s="31" t="str">
        <f>_xlfn.IFNA(VLOOKUP(H199, '[1]ACIFM Employees'!$D$3:$BV$3000, 3, FALSE), "")</f>
        <v/>
      </c>
      <c r="J199" s="19" t="s">
        <v>383</v>
      </c>
      <c r="K199" s="33" t="str">
        <f t="shared" si="3"/>
        <v>RBA</v>
      </c>
      <c r="L199" s="31" t="str">
        <f>_xlfn.IFNA(VLOOKUP(H199, '[1]ACIFM Employees'!$D$3:$BV$3000, 4, FALSE), "---")</f>
        <v>---</v>
      </c>
      <c r="M199" s="19" t="s">
        <v>561</v>
      </c>
      <c r="N199" s="31" t="str">
        <f>_xlfn.IFNA(VLOOKUP(H199, '[1]ACIFM Employees'!$D$3:$BV$3000, 15, FALSE), "---")</f>
        <v>---</v>
      </c>
      <c r="O199" s="31" t="str">
        <f>_xlfn.IFNA(VLOOKUP(H199, '[1]ACIFM Employees'!$D$3:$BV$3000, 2, FALSE), "---")</f>
        <v>---</v>
      </c>
      <c r="P199" s="20"/>
      <c r="Q199" s="21" t="s">
        <v>723</v>
      </c>
      <c r="R199" s="35" t="s">
        <v>654</v>
      </c>
    </row>
    <row r="200" spans="1:18" customFormat="1" x14ac:dyDescent="0.25">
      <c r="A200" s="56">
        <v>43831</v>
      </c>
      <c r="B200" s="15" t="s">
        <v>368</v>
      </c>
      <c r="C200" s="15" t="s">
        <v>64</v>
      </c>
      <c r="D200" s="16">
        <v>50543240</v>
      </c>
      <c r="E200" s="15" t="s">
        <v>99</v>
      </c>
      <c r="F200" s="17">
        <v>49.5</v>
      </c>
      <c r="G200" s="17" t="s">
        <v>619</v>
      </c>
      <c r="H200" s="19" t="s">
        <v>634</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561</v>
      </c>
      <c r="N200" s="31" t="str">
        <f>_xlfn.IFNA(VLOOKUP(H200, '[1]ACIFM Employees'!$D$3:$BV$3000, 15, FALSE), "---")</f>
        <v>T4A</v>
      </c>
      <c r="O200" s="31" t="str">
        <f>_xlfn.IFNA(VLOOKUP(H200, '[1]ACIFM Employees'!$D$3:$BV$3000, 2, FALSE), "---")</f>
        <v>ACTIVE</v>
      </c>
      <c r="P200" s="20"/>
      <c r="Q200" s="21" t="s">
        <v>672</v>
      </c>
      <c r="R200" s="35" t="s">
        <v>654</v>
      </c>
    </row>
    <row r="201" spans="1:18" customFormat="1" x14ac:dyDescent="0.25">
      <c r="A201" s="56">
        <v>43831</v>
      </c>
      <c r="B201" s="15" t="s">
        <v>366</v>
      </c>
      <c r="C201" s="15" t="s">
        <v>64</v>
      </c>
      <c r="D201" s="16">
        <v>50531844</v>
      </c>
      <c r="E201" s="15" t="s">
        <v>719</v>
      </c>
      <c r="F201" s="17">
        <v>104</v>
      </c>
      <c r="G201" s="17" t="s">
        <v>616</v>
      </c>
      <c r="H201" s="19" t="s">
        <v>602</v>
      </c>
      <c r="I201" s="31" t="str">
        <f>_xlfn.IFNA(VLOOKUP(H201, '[1]ACIFM Employees'!$D$3:$BV$3000, 3, FALSE), "")</f>
        <v/>
      </c>
      <c r="J201" s="19" t="s">
        <v>367</v>
      </c>
      <c r="K201" s="33" t="str">
        <f t="shared" si="3"/>
        <v>LUSAIL STABLING YARD</v>
      </c>
      <c r="L201" s="31" t="str">
        <f>_xlfn.IFNA(VLOOKUP(H201, '[1]ACIFM Employees'!$D$3:$BV$3000, 4, FALSE), "---")</f>
        <v>---</v>
      </c>
      <c r="M201" s="19" t="s">
        <v>561</v>
      </c>
      <c r="N201" s="31" t="str">
        <f>_xlfn.IFNA(VLOOKUP(H201, '[1]ACIFM Employees'!$D$3:$BV$3000, 15, FALSE), "---")</f>
        <v>---</v>
      </c>
      <c r="O201" s="31" t="str">
        <f>_xlfn.IFNA(VLOOKUP(H201, '[1]ACIFM Employees'!$D$3:$BV$3000, 2, FALSE), "---")</f>
        <v>---</v>
      </c>
      <c r="P201" s="20"/>
      <c r="Q201" s="21" t="s">
        <v>723</v>
      </c>
      <c r="R201" s="35" t="s">
        <v>654</v>
      </c>
    </row>
    <row r="202" spans="1:18" customFormat="1" ht="30" x14ac:dyDescent="0.25">
      <c r="A202" s="56">
        <v>43831</v>
      </c>
      <c r="B202" s="15" t="s">
        <v>379</v>
      </c>
      <c r="C202" s="15" t="s">
        <v>64</v>
      </c>
      <c r="D202" s="16">
        <v>50157020</v>
      </c>
      <c r="E202" s="15" t="s">
        <v>719</v>
      </c>
      <c r="F202" s="17">
        <v>104</v>
      </c>
      <c r="G202" s="17" t="s">
        <v>616</v>
      </c>
      <c r="H202" s="19" t="s">
        <v>602</v>
      </c>
      <c r="I202" s="31" t="str">
        <f>_xlfn.IFNA(VLOOKUP(H202, '[1]ACIFM Employees'!$D$3:$BV$3000, 3, FALSE), "")</f>
        <v/>
      </c>
      <c r="J202" s="19" t="s">
        <v>91</v>
      </c>
      <c r="K202" s="33" t="str">
        <f t="shared" si="3"/>
        <v>AL MANSOURA</v>
      </c>
      <c r="L202" s="31" t="str">
        <f>_xlfn.IFNA(VLOOKUP(H202, '[1]ACIFM Employees'!$D$3:$BV$3000, 4, FALSE), "---")</f>
        <v>---</v>
      </c>
      <c r="M202" s="19" t="s">
        <v>561</v>
      </c>
      <c r="N202" s="31" t="str">
        <f>_xlfn.IFNA(VLOOKUP(H202, '[1]ACIFM Employees'!$D$3:$BV$3000, 15, FALSE), "---")</f>
        <v>---</v>
      </c>
      <c r="O202" s="31" t="str">
        <f>_xlfn.IFNA(VLOOKUP(H202, '[1]ACIFM Employees'!$D$3:$BV$3000, 2, FALSE), "---")</f>
        <v>---</v>
      </c>
      <c r="P202" s="20"/>
      <c r="Q202" s="21" t="s">
        <v>723</v>
      </c>
      <c r="R202" s="35" t="s">
        <v>654</v>
      </c>
    </row>
    <row r="203" spans="1:18" customFormat="1" ht="30" x14ac:dyDescent="0.25">
      <c r="A203" s="56">
        <v>43831</v>
      </c>
      <c r="B203" s="15" t="s">
        <v>373</v>
      </c>
      <c r="C203" s="15" t="s">
        <v>64</v>
      </c>
      <c r="D203" s="16">
        <v>50261142</v>
      </c>
      <c r="E203" s="15" t="s">
        <v>719</v>
      </c>
      <c r="F203" s="17">
        <v>104</v>
      </c>
      <c r="G203" s="17" t="s">
        <v>616</v>
      </c>
      <c r="H203" s="19" t="s">
        <v>559</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723</v>
      </c>
      <c r="R203" s="35" t="s">
        <v>654</v>
      </c>
    </row>
    <row r="204" spans="1:18" customFormat="1" ht="30" x14ac:dyDescent="0.25">
      <c r="A204" s="56">
        <v>43831</v>
      </c>
      <c r="B204" s="15" t="s">
        <v>194</v>
      </c>
      <c r="C204" s="15" t="s">
        <v>64</v>
      </c>
      <c r="D204" s="16">
        <v>33730859</v>
      </c>
      <c r="E204" s="15" t="s">
        <v>719</v>
      </c>
      <c r="F204" s="17">
        <v>104</v>
      </c>
      <c r="G204" s="17" t="s">
        <v>616</v>
      </c>
      <c r="H204" s="19" t="s">
        <v>602</v>
      </c>
      <c r="I204" s="31" t="str">
        <f>_xlfn.IFNA(VLOOKUP(H204, '[1]ACIFM Employees'!$D$3:$BV$3000, 3, FALSE), "")</f>
        <v/>
      </c>
      <c r="J204" s="19" t="s">
        <v>195</v>
      </c>
      <c r="K204" s="33" t="str">
        <f t="shared" si="3"/>
        <v>DOHA  AL JEDIDA</v>
      </c>
      <c r="L204" s="31" t="str">
        <f>_xlfn.IFNA(VLOOKUP(H204, '[1]ACIFM Employees'!$D$3:$BV$3000, 4, FALSE), "---")</f>
        <v>---</v>
      </c>
      <c r="M204" s="19" t="s">
        <v>561</v>
      </c>
      <c r="N204" s="31" t="str">
        <f>_xlfn.IFNA(VLOOKUP(H204, '[1]ACIFM Employees'!$D$3:$BV$3000, 15, FALSE), "---")</f>
        <v>---</v>
      </c>
      <c r="O204" s="31" t="str">
        <f>_xlfn.IFNA(VLOOKUP(H204, '[1]ACIFM Employees'!$D$3:$BV$3000, 2, FALSE), "---")</f>
        <v>---</v>
      </c>
      <c r="P204" s="20"/>
      <c r="Q204" s="21" t="s">
        <v>724</v>
      </c>
      <c r="R204" s="35" t="s">
        <v>654</v>
      </c>
    </row>
    <row r="205" spans="1:18" customFormat="1" ht="30" x14ac:dyDescent="0.25">
      <c r="A205" s="56">
        <v>43831</v>
      </c>
      <c r="B205" s="15" t="s">
        <v>602</v>
      </c>
      <c r="C205" s="15" t="s">
        <v>64</v>
      </c>
      <c r="D205" s="16" t="s">
        <v>615</v>
      </c>
      <c r="E205" s="15" t="s">
        <v>761</v>
      </c>
      <c r="F205" s="17">
        <v>175</v>
      </c>
      <c r="G205" s="17" t="s">
        <v>621</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561</v>
      </c>
      <c r="N205" s="31" t="str">
        <f>_xlfn.IFNA(VLOOKUP(H205, '[1]ACIFM Employees'!$D$3:$BV$3000, 15, FALSE), "---")</f>
        <v>M2B</v>
      </c>
      <c r="O205" s="31" t="str">
        <f>_xlfn.IFNA(VLOOKUP(H205, '[1]ACIFM Employees'!$D$3:$BV$3000, 2, FALSE), "---")</f>
        <v>ACTIVE</v>
      </c>
      <c r="P205" s="20"/>
      <c r="Q205" s="21" t="s">
        <v>762</v>
      </c>
      <c r="R205" s="35" t="s">
        <v>655</v>
      </c>
    </row>
    <row r="206" spans="1:18" customFormat="1" ht="45" x14ac:dyDescent="0.25">
      <c r="A206" s="56">
        <v>43831</v>
      </c>
      <c r="B206" s="15" t="s">
        <v>602</v>
      </c>
      <c r="C206" s="15" t="s">
        <v>64</v>
      </c>
      <c r="D206" s="16">
        <v>30539085</v>
      </c>
      <c r="E206" s="15" t="s">
        <v>719</v>
      </c>
      <c r="F206" s="17">
        <v>104</v>
      </c>
      <c r="G206" s="17" t="s">
        <v>616</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651</v>
      </c>
      <c r="N206" s="31" t="str">
        <f>_xlfn.IFNA(VLOOKUP(H206, '[1]ACIFM Employees'!$D$3:$BV$3000, 15, FALSE), "---")</f>
        <v>M1A</v>
      </c>
      <c r="O206" s="31" t="str">
        <f>_xlfn.IFNA(VLOOKUP(H206, '[1]ACIFM Employees'!$D$3:$BV$3000, 2, FALSE), "---")</f>
        <v>ACTIVE</v>
      </c>
      <c r="P206" s="20"/>
      <c r="Q206" s="21" t="s">
        <v>718</v>
      </c>
      <c r="R206" s="35" t="s">
        <v>654</v>
      </c>
    </row>
    <row r="207" spans="1:18" customFormat="1" ht="30" x14ac:dyDescent="0.25">
      <c r="A207" s="56">
        <v>43831</v>
      </c>
      <c r="B207" s="15" t="s">
        <v>602</v>
      </c>
      <c r="C207" s="15" t="s">
        <v>64</v>
      </c>
      <c r="D207" s="16">
        <v>30557484</v>
      </c>
      <c r="E207" s="15" t="s">
        <v>719</v>
      </c>
      <c r="F207" s="17">
        <v>104</v>
      </c>
      <c r="G207" s="17" t="s">
        <v>616</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652</v>
      </c>
      <c r="N207" s="31" t="str">
        <f>_xlfn.IFNA(VLOOKUP(H207, '[1]ACIFM Employees'!$D$3:$BV$3000, 15, FALSE), "---")</f>
        <v>S4</v>
      </c>
      <c r="O207" s="31" t="str">
        <f>_xlfn.IFNA(VLOOKUP(H207, '[1]ACIFM Employees'!$D$3:$BV$3000, 2, FALSE), "---")</f>
        <v>INACTIVE</v>
      </c>
      <c r="P207" s="20"/>
      <c r="Q207" s="21" t="s">
        <v>725</v>
      </c>
      <c r="R207" s="35" t="s">
        <v>655</v>
      </c>
    </row>
    <row r="208" spans="1:18" customFormat="1" ht="30" x14ac:dyDescent="0.25">
      <c r="A208" s="56">
        <v>43831</v>
      </c>
      <c r="B208" s="15" t="s">
        <v>602</v>
      </c>
      <c r="C208" s="15" t="s">
        <v>64</v>
      </c>
      <c r="D208" s="16">
        <v>30746915</v>
      </c>
      <c r="E208" s="15" t="s">
        <v>761</v>
      </c>
      <c r="F208" s="17">
        <v>175</v>
      </c>
      <c r="G208" s="17" t="s">
        <v>621</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762</v>
      </c>
      <c r="R208" s="35" t="s">
        <v>654</v>
      </c>
    </row>
    <row r="209" spans="1:24" customFormat="1" ht="30" x14ac:dyDescent="0.25">
      <c r="A209" s="56">
        <v>43831</v>
      </c>
      <c r="B209" s="15" t="s">
        <v>602</v>
      </c>
      <c r="C209" s="15" t="s">
        <v>64</v>
      </c>
      <c r="D209" s="16">
        <v>30822064</v>
      </c>
      <c r="E209" s="15" t="s">
        <v>100</v>
      </c>
      <c r="F209" s="17">
        <v>50.05</v>
      </c>
      <c r="G209" s="17" t="s">
        <v>618</v>
      </c>
      <c r="H209" s="19" t="s">
        <v>560</v>
      </c>
      <c r="I209" s="31" t="str">
        <f>_xlfn.IFNA(VLOOKUP(H209, '[1]ACIFM Employees'!$D$3:$BV$3000, 3, FALSE), "")</f>
        <v>ZESHAN KHAN</v>
      </c>
      <c r="J209" s="19"/>
      <c r="K209" s="33" t="str">
        <f t="shared" si="3"/>
        <v>ZESHAN KHAN</v>
      </c>
      <c r="L209" s="31" t="str">
        <f>_xlfn.IFNA(VLOOKUP(H209, '[1]ACIFM Employees'!$D$3:$BV$3000, 4, FALSE), "---")</f>
        <v>MMS OFFICER</v>
      </c>
      <c r="M209" s="18" t="s">
        <v>628</v>
      </c>
      <c r="N209" s="31" t="str">
        <f>_xlfn.IFNA(VLOOKUP(H209, '[1]ACIFM Employees'!$D$3:$BV$3000, 15, FALSE), "---")</f>
        <v>S3</v>
      </c>
      <c r="O209" s="31" t="str">
        <f>_xlfn.IFNA(VLOOKUP(H209, '[1]ACIFM Employees'!$D$3:$BV$3000, 2, FALSE), "---")</f>
        <v>ACTIVE</v>
      </c>
      <c r="P209" s="20"/>
      <c r="Q209" s="21" t="s">
        <v>657</v>
      </c>
      <c r="R209" s="35" t="s">
        <v>654</v>
      </c>
    </row>
    <row r="210" spans="1:24" customFormat="1" ht="30" x14ac:dyDescent="0.25">
      <c r="A210" s="56">
        <v>43831</v>
      </c>
      <c r="B210" s="15" t="s">
        <v>602</v>
      </c>
      <c r="C210" s="15" t="s">
        <v>64</v>
      </c>
      <c r="D210" s="16">
        <v>31078710</v>
      </c>
      <c r="E210" s="15" t="s">
        <v>752</v>
      </c>
      <c r="F210" s="17">
        <v>75</v>
      </c>
      <c r="G210" s="17" t="s">
        <v>620</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652</v>
      </c>
      <c r="N210" s="31" t="str">
        <f>_xlfn.IFNA(VLOOKUP(H210, '[1]ACIFM Employees'!$D$3:$BV$3000, 15, FALSE), "---")</f>
        <v>S2</v>
      </c>
      <c r="O210" s="31" t="str">
        <f>_xlfn.IFNA(VLOOKUP(H210, '[1]ACIFM Employees'!$D$3:$BV$3000, 2, FALSE), "---")</f>
        <v>ACTIVE</v>
      </c>
      <c r="P210" s="20"/>
      <c r="Q210" s="21" t="s">
        <v>751</v>
      </c>
      <c r="R210" s="35" t="s">
        <v>654</v>
      </c>
    </row>
    <row r="211" spans="1:24" customFormat="1" ht="30" x14ac:dyDescent="0.25">
      <c r="A211" s="56">
        <v>43831</v>
      </c>
      <c r="B211" s="15" t="s">
        <v>602</v>
      </c>
      <c r="C211" s="15" t="s">
        <v>64</v>
      </c>
      <c r="D211" s="16">
        <v>31491290</v>
      </c>
      <c r="E211" s="15" t="s">
        <v>100</v>
      </c>
      <c r="F211" s="17">
        <v>50.05</v>
      </c>
      <c r="G211" s="17" t="s">
        <v>618</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652</v>
      </c>
      <c r="N211" s="31" t="str">
        <f>_xlfn.IFNA(VLOOKUP(H211, '[1]ACIFM Employees'!$D$3:$BV$3000, 15, FALSE), "---")</f>
        <v>S2</v>
      </c>
      <c r="O211" s="31" t="str">
        <f>_xlfn.IFNA(VLOOKUP(H211, '[1]ACIFM Employees'!$D$3:$BV$3000, 2, FALSE), "---")</f>
        <v>ACTIVE</v>
      </c>
      <c r="P211" s="20"/>
      <c r="Q211" s="21" t="s">
        <v>657</v>
      </c>
      <c r="R211" s="35" t="s">
        <v>654</v>
      </c>
    </row>
    <row r="212" spans="1:24" customFormat="1" ht="30" x14ac:dyDescent="0.25">
      <c r="A212" s="56">
        <v>43831</v>
      </c>
      <c r="B212" s="15" t="s">
        <v>602</v>
      </c>
      <c r="C212" s="15" t="s">
        <v>64</v>
      </c>
      <c r="D212" s="16">
        <v>70193567</v>
      </c>
      <c r="E212" s="15" t="s">
        <v>100</v>
      </c>
      <c r="F212" s="17">
        <v>50.05</v>
      </c>
      <c r="G212" s="17" t="s">
        <v>618</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628</v>
      </c>
      <c r="N212" s="31" t="str">
        <f>_xlfn.IFNA(VLOOKUP(H212, '[1]ACIFM Employees'!$D$3:$BV$3000, 15, FALSE), "---")</f>
        <v>S3</v>
      </c>
      <c r="O212" s="31" t="str">
        <f>_xlfn.IFNA(VLOOKUP(H212, '[1]ACIFM Employees'!$D$3:$BV$3000, 2, FALSE), "---")</f>
        <v>ACTIVE</v>
      </c>
      <c r="P212" s="20"/>
      <c r="Q212" s="21" t="s">
        <v>657</v>
      </c>
      <c r="R212" s="35" t="s">
        <v>654</v>
      </c>
    </row>
    <row r="213" spans="1:24" customFormat="1" ht="30" x14ac:dyDescent="0.25">
      <c r="A213" s="56">
        <v>43831</v>
      </c>
      <c r="B213" s="15" t="s">
        <v>602</v>
      </c>
      <c r="C213" s="15" t="s">
        <v>64</v>
      </c>
      <c r="D213" s="16">
        <v>70240317</v>
      </c>
      <c r="E213" s="15" t="s">
        <v>719</v>
      </c>
      <c r="F213" s="17">
        <v>104</v>
      </c>
      <c r="G213" s="17" t="s">
        <v>616</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561</v>
      </c>
      <c r="N213" s="31" t="str">
        <f>_xlfn.IFNA(VLOOKUP(H213, '[1]ACIFM Employees'!$D$3:$BV$3000, 15, FALSE), "---")</f>
        <v>M1A</v>
      </c>
      <c r="O213" s="31" t="str">
        <f>_xlfn.IFNA(VLOOKUP(H213, '[1]ACIFM Employees'!$D$3:$BV$3000, 2, FALSE), "---")</f>
        <v>ACTIVE</v>
      </c>
      <c r="P213" s="20"/>
      <c r="Q213" s="21" t="s">
        <v>718</v>
      </c>
      <c r="R213" s="35" t="s">
        <v>654</v>
      </c>
      <c r="S213" s="1"/>
      <c r="T213" s="1"/>
      <c r="U213" s="1"/>
      <c r="V213" s="1"/>
      <c r="W213" s="1"/>
      <c r="X213" s="1"/>
    </row>
    <row r="214" spans="1:24" customFormat="1" ht="30" x14ac:dyDescent="0.25">
      <c r="A214" s="56">
        <v>43831</v>
      </c>
      <c r="B214" s="15" t="s">
        <v>602</v>
      </c>
      <c r="C214" s="15" t="s">
        <v>64</v>
      </c>
      <c r="D214" s="16">
        <v>70610652</v>
      </c>
      <c r="E214" s="15" t="s">
        <v>100</v>
      </c>
      <c r="F214" s="17">
        <v>50.05</v>
      </c>
      <c r="G214" s="17" t="s">
        <v>618</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628</v>
      </c>
      <c r="N214" s="31" t="str">
        <f>_xlfn.IFNA(VLOOKUP(H214, '[1]ACIFM Employees'!$D$3:$BV$3000, 15, FALSE), "---")</f>
        <v>S2</v>
      </c>
      <c r="O214" s="31" t="str">
        <f>_xlfn.IFNA(VLOOKUP(H214, '[1]ACIFM Employees'!$D$3:$BV$3000, 2, FALSE), "---")</f>
        <v>ACTIVE</v>
      </c>
      <c r="P214" s="20"/>
      <c r="Q214" s="21" t="s">
        <v>657</v>
      </c>
      <c r="R214" s="35" t="s">
        <v>654</v>
      </c>
    </row>
    <row r="215" spans="1:24" customFormat="1" ht="30" x14ac:dyDescent="0.25">
      <c r="A215" s="56">
        <v>43831</v>
      </c>
      <c r="B215" s="15" t="s">
        <v>602</v>
      </c>
      <c r="C215" s="15" t="s">
        <v>64</v>
      </c>
      <c r="D215" s="16">
        <v>70610779</v>
      </c>
      <c r="E215" s="15" t="s">
        <v>100</v>
      </c>
      <c r="F215" s="17">
        <v>50.05</v>
      </c>
      <c r="G215" s="17" t="s">
        <v>618</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628</v>
      </c>
      <c r="N215" s="31" t="str">
        <f>_xlfn.IFNA(VLOOKUP(H215, '[1]ACIFM Employees'!$D$3:$BV$3000, 15, FALSE), "---")</f>
        <v>S2</v>
      </c>
      <c r="O215" s="31" t="str">
        <f>_xlfn.IFNA(VLOOKUP(H215, '[1]ACIFM Employees'!$D$3:$BV$3000, 2, FALSE), "---")</f>
        <v>ACTIVE</v>
      </c>
      <c r="P215" s="20"/>
      <c r="Q215" s="21" t="s">
        <v>657</v>
      </c>
      <c r="R215" s="35" t="s">
        <v>654</v>
      </c>
    </row>
    <row r="216" spans="1:24" customFormat="1" x14ac:dyDescent="0.25">
      <c r="A216" s="56">
        <v>43831</v>
      </c>
      <c r="B216" s="15" t="s">
        <v>602</v>
      </c>
      <c r="C216" s="15" t="s">
        <v>64</v>
      </c>
      <c r="D216" s="16">
        <v>70639521</v>
      </c>
      <c r="E216" s="15" t="s">
        <v>100</v>
      </c>
      <c r="F216" s="17">
        <v>50.05</v>
      </c>
      <c r="G216" s="17" t="s">
        <v>618</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657</v>
      </c>
      <c r="R216" s="35" t="s">
        <v>654</v>
      </c>
    </row>
    <row r="217" spans="1:24" customFormat="1" x14ac:dyDescent="0.25">
      <c r="A217" s="56">
        <v>43831</v>
      </c>
      <c r="B217" s="15" t="s">
        <v>602</v>
      </c>
      <c r="C217" s="15" t="s">
        <v>64</v>
      </c>
      <c r="D217" s="16">
        <v>70643472</v>
      </c>
      <c r="E217" s="15" t="s">
        <v>100</v>
      </c>
      <c r="F217" s="17">
        <v>50.05</v>
      </c>
      <c r="G217" s="17" t="s">
        <v>618</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628</v>
      </c>
      <c r="N217" s="31" t="str">
        <f>_xlfn.IFNA(VLOOKUP(H217, '[1]ACIFM Employees'!$D$3:$BV$3000, 15, FALSE), "---")</f>
        <v>S3</v>
      </c>
      <c r="O217" s="31" t="str">
        <f>_xlfn.IFNA(VLOOKUP(H217, '[1]ACIFM Employees'!$D$3:$BV$3000, 2, FALSE), "---")</f>
        <v>ACTIVE</v>
      </c>
      <c r="P217" s="20"/>
      <c r="Q217" s="21" t="s">
        <v>657</v>
      </c>
      <c r="R217" s="35" t="s">
        <v>654</v>
      </c>
    </row>
    <row r="218" spans="1:24" customFormat="1" ht="30" x14ac:dyDescent="0.25">
      <c r="A218" s="56">
        <v>43831</v>
      </c>
      <c r="B218" s="15" t="s">
        <v>602</v>
      </c>
      <c r="C218" s="15" t="s">
        <v>64</v>
      </c>
      <c r="D218" s="16">
        <v>70961447</v>
      </c>
      <c r="E218" s="15" t="s">
        <v>719</v>
      </c>
      <c r="F218" s="17">
        <v>104</v>
      </c>
      <c r="G218" s="17" t="s">
        <v>616</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720</v>
      </c>
      <c r="R218" s="35" t="s">
        <v>655</v>
      </c>
    </row>
    <row r="219" spans="1:24" customFormat="1" x14ac:dyDescent="0.25">
      <c r="A219" s="56">
        <v>43831</v>
      </c>
      <c r="B219" s="15" t="s">
        <v>602</v>
      </c>
      <c r="C219" s="15" t="s">
        <v>64</v>
      </c>
      <c r="D219" s="16" t="s">
        <v>615</v>
      </c>
      <c r="E219" s="15" t="s">
        <v>752</v>
      </c>
      <c r="F219" s="17">
        <v>75</v>
      </c>
      <c r="G219" s="17" t="s">
        <v>620</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561</v>
      </c>
      <c r="N219" s="31" t="str">
        <f>_xlfn.IFNA(VLOOKUP(H219, '[1]ACIFM Employees'!$D$3:$BV$3000, 15, FALSE), "---")</f>
        <v>M2A</v>
      </c>
      <c r="O219" s="31" t="str">
        <f>_xlfn.IFNA(VLOOKUP(H219, '[1]ACIFM Employees'!$D$3:$BV$3000, 2, FALSE), "---")</f>
        <v>ACTIVE</v>
      </c>
      <c r="P219" s="20"/>
      <c r="Q219" s="21" t="s">
        <v>751</v>
      </c>
      <c r="R219" s="35" t="s">
        <v>655</v>
      </c>
    </row>
    <row r="220" spans="1:24" customFormat="1" x14ac:dyDescent="0.25">
      <c r="A220" s="56">
        <v>43831</v>
      </c>
      <c r="B220" s="15" t="s">
        <v>602</v>
      </c>
      <c r="C220" s="15" t="s">
        <v>64</v>
      </c>
      <c r="D220" s="16">
        <v>77048242</v>
      </c>
      <c r="E220" s="15" t="s">
        <v>752</v>
      </c>
      <c r="F220" s="17">
        <v>75</v>
      </c>
      <c r="G220" s="17" t="s">
        <v>620</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652</v>
      </c>
      <c r="N220" s="31" t="str">
        <f>_xlfn.IFNA(VLOOKUP(H220, '[1]ACIFM Employees'!$D$3:$BV$3000, 15, FALSE), "---")</f>
        <v>M1A</v>
      </c>
      <c r="O220" s="31" t="str">
        <f>_xlfn.IFNA(VLOOKUP(H220, '[1]ACIFM Employees'!$D$3:$BV$3000, 2, FALSE), "---")</f>
        <v>ACTIVE</v>
      </c>
      <c r="P220" s="20"/>
      <c r="Q220" s="21" t="s">
        <v>751</v>
      </c>
      <c r="R220" s="35" t="s">
        <v>654</v>
      </c>
    </row>
    <row r="221" spans="1:24" customFormat="1" x14ac:dyDescent="0.25">
      <c r="A221" s="56">
        <v>43831</v>
      </c>
      <c r="B221" s="15" t="s">
        <v>602</v>
      </c>
      <c r="C221" s="15" t="s">
        <v>64</v>
      </c>
      <c r="D221" s="16">
        <v>77051601</v>
      </c>
      <c r="E221" s="15" t="s">
        <v>100</v>
      </c>
      <c r="F221" s="17">
        <v>50.05</v>
      </c>
      <c r="G221" s="17" t="s">
        <v>618</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628</v>
      </c>
      <c r="N221" s="31" t="str">
        <f>_xlfn.IFNA(VLOOKUP(H221, '[1]ACIFM Employees'!$D$3:$BV$3000, 15, FALSE), "---")</f>
        <v>S4</v>
      </c>
      <c r="O221" s="31" t="str">
        <f>_xlfn.IFNA(VLOOKUP(H221, '[1]ACIFM Employees'!$D$3:$BV$3000, 2, FALSE), "---")</f>
        <v>ACTIVE</v>
      </c>
      <c r="P221" s="20"/>
      <c r="Q221" s="21" t="s">
        <v>657</v>
      </c>
      <c r="R221" s="35" t="s">
        <v>654</v>
      </c>
    </row>
    <row r="222" spans="1:24" customFormat="1" x14ac:dyDescent="0.25">
      <c r="A222" s="56">
        <v>43831</v>
      </c>
      <c r="B222" s="15" t="s">
        <v>602</v>
      </c>
      <c r="C222" s="15" t="s">
        <v>64</v>
      </c>
      <c r="D222" s="16">
        <v>77149317</v>
      </c>
      <c r="E222" s="15" t="s">
        <v>752</v>
      </c>
      <c r="F222" s="17">
        <v>75</v>
      </c>
      <c r="G222" s="17" t="s">
        <v>620</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651</v>
      </c>
      <c r="N222" s="31" t="str">
        <f>_xlfn.IFNA(VLOOKUP(H222, '[1]ACIFM Employees'!$D$3:$BV$3000, 15, FALSE), "---")</f>
        <v>M1A</v>
      </c>
      <c r="O222" s="31" t="str">
        <f>_xlfn.IFNA(VLOOKUP(H222, '[1]ACIFM Employees'!$D$3:$BV$3000, 2, FALSE), "---")</f>
        <v>ACTIVE</v>
      </c>
      <c r="P222" s="20"/>
      <c r="Q222" s="21" t="s">
        <v>751</v>
      </c>
      <c r="R222" s="35" t="s">
        <v>654</v>
      </c>
    </row>
    <row r="223" spans="1:24" customFormat="1" x14ac:dyDescent="0.25">
      <c r="A223" s="56">
        <v>43831</v>
      </c>
      <c r="B223" s="15" t="s">
        <v>602</v>
      </c>
      <c r="C223" s="15" t="s">
        <v>64</v>
      </c>
      <c r="D223" s="16">
        <v>77526183</v>
      </c>
      <c r="E223" s="15" t="s">
        <v>752</v>
      </c>
      <c r="F223" s="17">
        <v>75</v>
      </c>
      <c r="G223" s="17" t="s">
        <v>620</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782</v>
      </c>
      <c r="R223" s="35" t="s">
        <v>655</v>
      </c>
    </row>
    <row r="224" spans="1:24" customFormat="1" x14ac:dyDescent="0.25">
      <c r="A224" s="56">
        <v>43831</v>
      </c>
      <c r="B224" s="15" t="s">
        <v>108</v>
      </c>
      <c r="C224" s="15" t="s">
        <v>64</v>
      </c>
      <c r="D224" s="16">
        <v>33066844</v>
      </c>
      <c r="E224" s="15" t="s">
        <v>719</v>
      </c>
      <c r="F224" s="17">
        <v>104</v>
      </c>
      <c r="G224" s="17" t="s">
        <v>616</v>
      </c>
      <c r="H224" s="19" t="s">
        <v>602</v>
      </c>
      <c r="I224" s="31" t="str">
        <f>_xlfn.IFNA(VLOOKUP(H224, '[1]ACIFM Employees'!$D$3:$BV$3000, 3, FALSE), "")</f>
        <v/>
      </c>
      <c r="J224" s="19" t="s">
        <v>109</v>
      </c>
      <c r="K224" s="33" t="str">
        <f t="shared" si="3"/>
        <v>High Access - RAVI SUDHAKAR PAMPANA</v>
      </c>
      <c r="L224" s="31" t="str">
        <f>_xlfn.IFNA(VLOOKUP(H224, '[1]ACIFM Employees'!$D$3:$BV$3000, 4, FALSE), "---")</f>
        <v>---</v>
      </c>
      <c r="M224" s="19" t="s">
        <v>561</v>
      </c>
      <c r="N224" s="31" t="str">
        <f>_xlfn.IFNA(VLOOKUP(H224, '[1]ACIFM Employees'!$D$3:$BV$3000, 15, FALSE), "---")</f>
        <v>---</v>
      </c>
      <c r="O224" s="31" t="str">
        <f>_xlfn.IFNA(VLOOKUP(H224, '[1]ACIFM Employees'!$D$3:$BV$3000, 2, FALSE), "---")</f>
        <v>---</v>
      </c>
      <c r="P224" s="20"/>
      <c r="Q224" s="21" t="s">
        <v>718</v>
      </c>
      <c r="R224" s="35" t="s">
        <v>654</v>
      </c>
    </row>
    <row r="225" spans="1:24" s="1" customFormat="1" x14ac:dyDescent="0.25">
      <c r="A225" s="56">
        <v>43831</v>
      </c>
      <c r="B225" s="15" t="s">
        <v>120</v>
      </c>
      <c r="C225" s="15" t="s">
        <v>64</v>
      </c>
      <c r="D225" s="16">
        <v>33369822</v>
      </c>
      <c r="E225" s="15" t="s">
        <v>719</v>
      </c>
      <c r="F225" s="17">
        <v>104</v>
      </c>
      <c r="G225" s="17" t="s">
        <v>616</v>
      </c>
      <c r="H225" s="19" t="s">
        <v>602</v>
      </c>
      <c r="I225" s="31" t="str">
        <f>_xlfn.IFNA(VLOOKUP(H225, '[1]ACIFM Employees'!$D$3:$BV$3000, 3, FALSE), "")</f>
        <v/>
      </c>
      <c r="J225" s="19" t="s">
        <v>121</v>
      </c>
      <c r="K225" s="33" t="str">
        <f t="shared" si="3"/>
        <v>GOLD LINE (GSS)</v>
      </c>
      <c r="L225" s="31" t="str">
        <f>_xlfn.IFNA(VLOOKUP(H225, '[1]ACIFM Employees'!$D$3:$BV$3000, 4, FALSE), "---")</f>
        <v>---</v>
      </c>
      <c r="M225" s="19" t="s">
        <v>561</v>
      </c>
      <c r="N225" s="31" t="str">
        <f>_xlfn.IFNA(VLOOKUP(H225, '[1]ACIFM Employees'!$D$3:$BV$3000, 15, FALSE), "---")</f>
        <v>---</v>
      </c>
      <c r="O225" s="31" t="str">
        <f>_xlfn.IFNA(VLOOKUP(H225, '[1]ACIFM Employees'!$D$3:$BV$3000, 2, FALSE), "---")</f>
        <v>---</v>
      </c>
      <c r="P225" s="20"/>
      <c r="Q225" s="21" t="s">
        <v>718</v>
      </c>
      <c r="R225" s="35" t="s">
        <v>654</v>
      </c>
      <c r="S225"/>
      <c r="T225"/>
      <c r="U225"/>
      <c r="V225"/>
      <c r="W225"/>
      <c r="X225"/>
    </row>
    <row r="226" spans="1:24" customFormat="1" x14ac:dyDescent="0.25">
      <c r="A226" s="56">
        <v>44171</v>
      </c>
      <c r="B226" s="24" t="s">
        <v>394</v>
      </c>
      <c r="C226" s="15" t="s">
        <v>64</v>
      </c>
      <c r="D226" s="44">
        <v>55784038</v>
      </c>
      <c r="E226" s="15" t="s">
        <v>719</v>
      </c>
      <c r="F226" s="17">
        <v>104</v>
      </c>
      <c r="G226" s="17" t="s">
        <v>616</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726</v>
      </c>
      <c r="R226" s="35" t="s">
        <v>654</v>
      </c>
    </row>
    <row r="227" spans="1:24" customFormat="1" x14ac:dyDescent="0.25">
      <c r="A227" s="56">
        <v>44171</v>
      </c>
      <c r="B227" s="24" t="s">
        <v>388</v>
      </c>
      <c r="C227" s="15" t="s">
        <v>64</v>
      </c>
      <c r="D227" s="44">
        <v>55630176</v>
      </c>
      <c r="E227" s="15" t="s">
        <v>99</v>
      </c>
      <c r="F227" s="17">
        <v>49.5</v>
      </c>
      <c r="G227" s="17" t="s">
        <v>619</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628</v>
      </c>
      <c r="N227" s="31" t="str">
        <f>_xlfn.IFNA(VLOOKUP(H227, '[1]ACIFM Employees'!$D$3:$BV$3000, 15, FALSE), "---")</f>
        <v>S4</v>
      </c>
      <c r="O227" s="31" t="str">
        <f>_xlfn.IFNA(VLOOKUP(H227, '[1]ACIFM Employees'!$D$3:$BV$3000, 2, FALSE), "---")</f>
        <v>INACTIVE</v>
      </c>
      <c r="P227" s="20">
        <v>44174</v>
      </c>
      <c r="Q227" s="21" t="s">
        <v>673</v>
      </c>
      <c r="R227" s="35" t="s">
        <v>655</v>
      </c>
    </row>
    <row r="228" spans="1:24" customFormat="1" x14ac:dyDescent="0.25">
      <c r="A228" s="56">
        <v>44171</v>
      </c>
      <c r="B228" s="24" t="s">
        <v>390</v>
      </c>
      <c r="C228" s="15" t="s">
        <v>64</v>
      </c>
      <c r="D228" s="16">
        <v>55651691</v>
      </c>
      <c r="E228" s="15" t="s">
        <v>100</v>
      </c>
      <c r="F228" s="17">
        <v>50.05</v>
      </c>
      <c r="G228" s="17" t="s">
        <v>618</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628</v>
      </c>
      <c r="N228" s="31" t="str">
        <f>_xlfn.IFNA(VLOOKUP(H228, '[1]ACIFM Employees'!$D$3:$BV$3000, 15, FALSE), "---")</f>
        <v>S3</v>
      </c>
      <c r="O228" s="31" t="str">
        <f>_xlfn.IFNA(VLOOKUP(H228, '[1]ACIFM Employees'!$D$3:$BV$3000, 2, FALSE), "---")</f>
        <v>ACTIVE</v>
      </c>
      <c r="P228" s="20">
        <v>44174</v>
      </c>
      <c r="Q228" s="21" t="s">
        <v>657</v>
      </c>
      <c r="R228" s="35" t="s">
        <v>654</v>
      </c>
    </row>
    <row r="229" spans="1:24" customFormat="1" ht="30" x14ac:dyDescent="0.25">
      <c r="A229" s="56">
        <v>44172</v>
      </c>
      <c r="B229" s="24" t="s">
        <v>396</v>
      </c>
      <c r="C229" s="15" t="s">
        <v>64</v>
      </c>
      <c r="D229" s="16">
        <v>55756693</v>
      </c>
      <c r="E229" s="15" t="s">
        <v>719</v>
      </c>
      <c r="F229" s="17">
        <v>104</v>
      </c>
      <c r="G229" s="17" t="s">
        <v>616</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651</v>
      </c>
      <c r="N229" s="31" t="str">
        <f>_xlfn.IFNA(VLOOKUP(H229, '[1]ACIFM Employees'!$D$3:$BV$3000, 15, FALSE), "---")</f>
        <v>T4A</v>
      </c>
      <c r="O229" s="31" t="str">
        <f>_xlfn.IFNA(VLOOKUP(H229, '[1]ACIFM Employees'!$D$3:$BV$3000, 2, FALSE), "---")</f>
        <v>ACTIVE</v>
      </c>
      <c r="P229" s="20">
        <v>44179</v>
      </c>
      <c r="Q229" s="21" t="s">
        <v>718</v>
      </c>
      <c r="R229" s="35" t="s">
        <v>654</v>
      </c>
    </row>
    <row r="230" spans="1:24" customFormat="1" x14ac:dyDescent="0.25">
      <c r="A230" s="56">
        <v>44174</v>
      </c>
      <c r="B230" s="24" t="s">
        <v>398</v>
      </c>
      <c r="C230" s="15" t="s">
        <v>64</v>
      </c>
      <c r="D230" s="16">
        <v>55494931</v>
      </c>
      <c r="E230" s="15" t="s">
        <v>719</v>
      </c>
      <c r="F230" s="17">
        <v>104</v>
      </c>
      <c r="G230" s="17" t="s">
        <v>616</v>
      </c>
      <c r="H230" s="19" t="s">
        <v>602</v>
      </c>
      <c r="I230" s="31" t="str">
        <f>_xlfn.IFNA(VLOOKUP(H230, '[1]ACIFM Employees'!$D$3:$BV$3000, 3, FALSE), "")</f>
        <v/>
      </c>
      <c r="J230" s="22" t="s">
        <v>399</v>
      </c>
      <c r="K230" s="33" t="str">
        <f t="shared" si="3"/>
        <v>Lusail Tram # 01</v>
      </c>
      <c r="L230" s="31" t="str">
        <f>_xlfn.IFNA(VLOOKUP(H230, '[1]ACIFM Employees'!$D$3:$BV$3000, 4, FALSE), "---")</f>
        <v>---</v>
      </c>
      <c r="M230" s="19" t="s">
        <v>561</v>
      </c>
      <c r="N230" s="31" t="str">
        <f>_xlfn.IFNA(VLOOKUP(H230, '[1]ACIFM Employees'!$D$3:$BV$3000, 15, FALSE), "---")</f>
        <v>---</v>
      </c>
      <c r="O230" s="31" t="str">
        <f>_xlfn.IFNA(VLOOKUP(H230, '[1]ACIFM Employees'!$D$3:$BV$3000, 2, FALSE), "---")</f>
        <v>---</v>
      </c>
      <c r="P230" s="20">
        <v>44177</v>
      </c>
      <c r="Q230" s="21" t="s">
        <v>727</v>
      </c>
      <c r="R230" s="35" t="s">
        <v>654</v>
      </c>
    </row>
    <row r="231" spans="1:24" customFormat="1" x14ac:dyDescent="0.25">
      <c r="A231" s="56">
        <v>44174</v>
      </c>
      <c r="B231" s="24" t="s">
        <v>400</v>
      </c>
      <c r="C231" s="15" t="s">
        <v>64</v>
      </c>
      <c r="D231" s="16">
        <v>55499701</v>
      </c>
      <c r="E231" s="15" t="s">
        <v>719</v>
      </c>
      <c r="F231" s="17">
        <v>104</v>
      </c>
      <c r="G231" s="17" t="s">
        <v>616</v>
      </c>
      <c r="H231" s="19" t="s">
        <v>602</v>
      </c>
      <c r="I231" s="31" t="str">
        <f>_xlfn.IFNA(VLOOKUP(H231, '[1]ACIFM Employees'!$D$3:$BV$3000, 3, FALSE), "")</f>
        <v/>
      </c>
      <c r="J231" s="22" t="s">
        <v>401</v>
      </c>
      <c r="K231" s="33" t="str">
        <f t="shared" si="3"/>
        <v>Lusail Tram # 02</v>
      </c>
      <c r="L231" s="31" t="str">
        <f>_xlfn.IFNA(VLOOKUP(H231, '[1]ACIFM Employees'!$D$3:$BV$3000, 4, FALSE), "---")</f>
        <v>---</v>
      </c>
      <c r="M231" s="19" t="s">
        <v>561</v>
      </c>
      <c r="N231" s="31" t="str">
        <f>_xlfn.IFNA(VLOOKUP(H231, '[1]ACIFM Employees'!$D$3:$BV$3000, 15, FALSE), "---")</f>
        <v>---</v>
      </c>
      <c r="O231" s="31" t="str">
        <f>_xlfn.IFNA(VLOOKUP(H231, '[1]ACIFM Employees'!$D$3:$BV$3000, 2, FALSE), "---")</f>
        <v>---</v>
      </c>
      <c r="P231" s="20">
        <v>44177</v>
      </c>
      <c r="Q231" s="21" t="s">
        <v>727</v>
      </c>
      <c r="R231" s="35" t="s">
        <v>654</v>
      </c>
    </row>
    <row r="232" spans="1:24" customFormat="1" x14ac:dyDescent="0.25">
      <c r="A232" s="56">
        <v>44174</v>
      </c>
      <c r="B232" s="24" t="s">
        <v>402</v>
      </c>
      <c r="C232" s="15" t="s">
        <v>64</v>
      </c>
      <c r="D232" s="16">
        <v>55497265</v>
      </c>
      <c r="E232" s="15" t="s">
        <v>719</v>
      </c>
      <c r="F232" s="17">
        <v>104</v>
      </c>
      <c r="G232" s="17" t="s">
        <v>616</v>
      </c>
      <c r="H232" s="19" t="s">
        <v>602</v>
      </c>
      <c r="I232" s="31" t="str">
        <f>_xlfn.IFNA(VLOOKUP(H232, '[1]ACIFM Employees'!$D$3:$BV$3000, 3, FALSE), "")</f>
        <v/>
      </c>
      <c r="J232" s="22" t="s">
        <v>403</v>
      </c>
      <c r="K232" s="33" t="str">
        <f t="shared" si="3"/>
        <v>Lusail Tram # 03</v>
      </c>
      <c r="L232" s="31" t="str">
        <f>_xlfn.IFNA(VLOOKUP(H232, '[1]ACIFM Employees'!$D$3:$BV$3000, 4, FALSE), "---")</f>
        <v>---</v>
      </c>
      <c r="M232" s="19" t="s">
        <v>561</v>
      </c>
      <c r="N232" s="31" t="str">
        <f>_xlfn.IFNA(VLOOKUP(H232, '[1]ACIFM Employees'!$D$3:$BV$3000, 15, FALSE), "---")</f>
        <v>---</v>
      </c>
      <c r="O232" s="31" t="str">
        <f>_xlfn.IFNA(VLOOKUP(H232, '[1]ACIFM Employees'!$D$3:$BV$3000, 2, FALSE), "---")</f>
        <v>---</v>
      </c>
      <c r="P232" s="20">
        <v>44177</v>
      </c>
      <c r="Q232" s="21" t="s">
        <v>727</v>
      </c>
      <c r="R232" s="35" t="s">
        <v>654</v>
      </c>
    </row>
    <row r="233" spans="1:24" customFormat="1" x14ac:dyDescent="0.25">
      <c r="A233" s="56">
        <v>44174</v>
      </c>
      <c r="B233" s="24" t="s">
        <v>404</v>
      </c>
      <c r="C233" s="15" t="s">
        <v>64</v>
      </c>
      <c r="D233" s="16">
        <v>55597286</v>
      </c>
      <c r="E233" s="15" t="s">
        <v>719</v>
      </c>
      <c r="F233" s="17">
        <v>104</v>
      </c>
      <c r="G233" s="17" t="s">
        <v>616</v>
      </c>
      <c r="H233" s="19" t="s">
        <v>602</v>
      </c>
      <c r="I233" s="31" t="str">
        <f>_xlfn.IFNA(VLOOKUP(H233, '[1]ACIFM Employees'!$D$3:$BV$3000, 3, FALSE), "")</f>
        <v/>
      </c>
      <c r="J233" s="22" t="s">
        <v>405</v>
      </c>
      <c r="K233" s="33" t="str">
        <f t="shared" si="3"/>
        <v>Lusail Tram # 04</v>
      </c>
      <c r="L233" s="31" t="str">
        <f>_xlfn.IFNA(VLOOKUP(H233, '[1]ACIFM Employees'!$D$3:$BV$3000, 4, FALSE), "---")</f>
        <v>---</v>
      </c>
      <c r="M233" s="19" t="s">
        <v>561</v>
      </c>
      <c r="N233" s="31" t="str">
        <f>_xlfn.IFNA(VLOOKUP(H233, '[1]ACIFM Employees'!$D$3:$BV$3000, 15, FALSE), "---")</f>
        <v>---</v>
      </c>
      <c r="O233" s="31" t="str">
        <f>_xlfn.IFNA(VLOOKUP(H233, '[1]ACIFM Employees'!$D$3:$BV$3000, 2, FALSE), "---")</f>
        <v>---</v>
      </c>
      <c r="P233" s="20">
        <v>44177</v>
      </c>
      <c r="Q233" s="21" t="s">
        <v>727</v>
      </c>
      <c r="R233" s="35" t="s">
        <v>654</v>
      </c>
    </row>
    <row r="234" spans="1:24" customFormat="1" ht="30" x14ac:dyDescent="0.25">
      <c r="A234" s="56">
        <v>44174</v>
      </c>
      <c r="B234" s="24" t="s">
        <v>407</v>
      </c>
      <c r="C234" s="15" t="s">
        <v>64</v>
      </c>
      <c r="D234" s="16">
        <v>55601686</v>
      </c>
      <c r="E234" s="15" t="s">
        <v>719</v>
      </c>
      <c r="F234" s="17">
        <v>104</v>
      </c>
      <c r="G234" s="17" t="s">
        <v>616</v>
      </c>
      <c r="H234" s="19" t="s">
        <v>602</v>
      </c>
      <c r="I234" s="31" t="str">
        <f>_xlfn.IFNA(VLOOKUP(H234, '[1]ACIFM Employees'!$D$3:$BV$3000, 3, FALSE), "")</f>
        <v/>
      </c>
      <c r="J234" s="22" t="s">
        <v>408</v>
      </c>
      <c r="K234" s="33" t="str">
        <f t="shared" si="3"/>
        <v>Lusail Tram # 06</v>
      </c>
      <c r="L234" s="31" t="str">
        <f>_xlfn.IFNA(VLOOKUP(H234, '[1]ACIFM Employees'!$D$3:$BV$3000, 4, FALSE), "---")</f>
        <v>---</v>
      </c>
      <c r="M234" s="19" t="s">
        <v>561</v>
      </c>
      <c r="N234" s="31" t="str">
        <f>_xlfn.IFNA(VLOOKUP(H234, '[1]ACIFM Employees'!$D$3:$BV$3000, 15, FALSE), "---")</f>
        <v>---</v>
      </c>
      <c r="O234" s="31" t="str">
        <f>_xlfn.IFNA(VLOOKUP(H234, '[1]ACIFM Employees'!$D$3:$BV$3000, 2, FALSE), "---")</f>
        <v>---</v>
      </c>
      <c r="P234" s="20">
        <v>44177</v>
      </c>
      <c r="Q234" s="21" t="s">
        <v>727</v>
      </c>
      <c r="R234" s="35" t="s">
        <v>654</v>
      </c>
    </row>
    <row r="235" spans="1:24" customFormat="1" x14ac:dyDescent="0.25">
      <c r="A235" s="56">
        <v>44174</v>
      </c>
      <c r="B235" s="24" t="s">
        <v>409</v>
      </c>
      <c r="C235" s="15" t="s">
        <v>64</v>
      </c>
      <c r="D235" s="16">
        <v>55494729</v>
      </c>
      <c r="E235" s="15" t="s">
        <v>719</v>
      </c>
      <c r="F235" s="17">
        <v>104</v>
      </c>
      <c r="G235" s="17" t="s">
        <v>616</v>
      </c>
      <c r="H235" s="19" t="s">
        <v>602</v>
      </c>
      <c r="I235" s="31" t="str">
        <f>_xlfn.IFNA(VLOOKUP(H235, '[1]ACIFM Employees'!$D$3:$BV$3000, 3, FALSE), "")</f>
        <v/>
      </c>
      <c r="J235" s="22" t="s">
        <v>410</v>
      </c>
      <c r="K235" s="33" t="str">
        <f t="shared" si="3"/>
        <v>Lusail Tram # 07</v>
      </c>
      <c r="L235" s="31" t="str">
        <f>_xlfn.IFNA(VLOOKUP(H235, '[1]ACIFM Employees'!$D$3:$BV$3000, 4, FALSE), "---")</f>
        <v>---</v>
      </c>
      <c r="M235" s="19" t="s">
        <v>561</v>
      </c>
      <c r="N235" s="31" t="str">
        <f>_xlfn.IFNA(VLOOKUP(H235, '[1]ACIFM Employees'!$D$3:$BV$3000, 15, FALSE), "---")</f>
        <v>---</v>
      </c>
      <c r="O235" s="31" t="str">
        <f>_xlfn.IFNA(VLOOKUP(H235, '[1]ACIFM Employees'!$D$3:$BV$3000, 2, FALSE), "---")</f>
        <v>---</v>
      </c>
      <c r="P235" s="20">
        <v>44177</v>
      </c>
      <c r="Q235" s="21" t="s">
        <v>727</v>
      </c>
      <c r="R235" s="35" t="s">
        <v>654</v>
      </c>
    </row>
    <row r="236" spans="1:24" customFormat="1" x14ac:dyDescent="0.25">
      <c r="A236" s="56">
        <v>44174</v>
      </c>
      <c r="B236" s="24" t="s">
        <v>411</v>
      </c>
      <c r="C236" s="15" t="s">
        <v>64</v>
      </c>
      <c r="D236" s="16">
        <v>55494721</v>
      </c>
      <c r="E236" s="15" t="s">
        <v>719</v>
      </c>
      <c r="F236" s="17">
        <v>104</v>
      </c>
      <c r="G236" s="17" t="s">
        <v>616</v>
      </c>
      <c r="H236" s="19" t="s">
        <v>602</v>
      </c>
      <c r="I236" s="31" t="str">
        <f>_xlfn.IFNA(VLOOKUP(H236, '[1]ACIFM Employees'!$D$3:$BV$3000, 3, FALSE), "")</f>
        <v/>
      </c>
      <c r="J236" s="22" t="s">
        <v>412</v>
      </c>
      <c r="K236" s="33" t="str">
        <f t="shared" si="3"/>
        <v>Lusail Tram # 08</v>
      </c>
      <c r="L236" s="31" t="str">
        <f>_xlfn.IFNA(VLOOKUP(H236, '[1]ACIFM Employees'!$D$3:$BV$3000, 4, FALSE), "---")</f>
        <v>---</v>
      </c>
      <c r="M236" s="19" t="s">
        <v>561</v>
      </c>
      <c r="N236" s="31" t="str">
        <f>_xlfn.IFNA(VLOOKUP(H236, '[1]ACIFM Employees'!$D$3:$BV$3000, 15, FALSE), "---")</f>
        <v>---</v>
      </c>
      <c r="O236" s="31" t="str">
        <f>_xlfn.IFNA(VLOOKUP(H236, '[1]ACIFM Employees'!$D$3:$BV$3000, 2, FALSE), "---")</f>
        <v>---</v>
      </c>
      <c r="P236" s="20">
        <v>44177</v>
      </c>
      <c r="Q236" s="21" t="s">
        <v>727</v>
      </c>
      <c r="R236" s="35" t="s">
        <v>654</v>
      </c>
    </row>
    <row r="237" spans="1:24" customFormat="1" ht="30" x14ac:dyDescent="0.25">
      <c r="A237" s="56">
        <v>44174</v>
      </c>
      <c r="B237" s="24" t="s">
        <v>413</v>
      </c>
      <c r="C237" s="15" t="s">
        <v>64</v>
      </c>
      <c r="D237" s="16">
        <v>55712095</v>
      </c>
      <c r="E237" s="15" t="s">
        <v>719</v>
      </c>
      <c r="F237" s="17">
        <v>104</v>
      </c>
      <c r="G237" s="17" t="s">
        <v>616</v>
      </c>
      <c r="H237" s="19" t="s">
        <v>602</v>
      </c>
      <c r="I237" s="31" t="str">
        <f>_xlfn.IFNA(VLOOKUP(H237, '[1]ACIFM Employees'!$D$3:$BV$3000, 3, FALSE), "")</f>
        <v/>
      </c>
      <c r="J237" s="22" t="s">
        <v>414</v>
      </c>
      <c r="K237" s="33" t="str">
        <f t="shared" si="3"/>
        <v>Lusail Tram # 09</v>
      </c>
      <c r="L237" s="31" t="str">
        <f>_xlfn.IFNA(VLOOKUP(H237, '[1]ACIFM Employees'!$D$3:$BV$3000, 4, FALSE), "---")</f>
        <v>---</v>
      </c>
      <c r="M237" s="19" t="s">
        <v>561</v>
      </c>
      <c r="N237" s="31" t="str">
        <f>_xlfn.IFNA(VLOOKUP(H237, '[1]ACIFM Employees'!$D$3:$BV$3000, 15, FALSE), "---")</f>
        <v>---</v>
      </c>
      <c r="O237" s="31" t="str">
        <f>_xlfn.IFNA(VLOOKUP(H237, '[1]ACIFM Employees'!$D$3:$BV$3000, 2, FALSE), "---")</f>
        <v>---</v>
      </c>
      <c r="P237" s="20">
        <v>44177</v>
      </c>
      <c r="Q237" s="21" t="s">
        <v>727</v>
      </c>
      <c r="R237" s="35" t="s">
        <v>654</v>
      </c>
    </row>
    <row r="238" spans="1:24" customFormat="1" ht="30" x14ac:dyDescent="0.25">
      <c r="A238" s="56">
        <v>44174</v>
      </c>
      <c r="B238" s="24" t="s">
        <v>415</v>
      </c>
      <c r="C238" s="15" t="s">
        <v>64</v>
      </c>
      <c r="D238" s="16">
        <v>55497581</v>
      </c>
      <c r="E238" s="15" t="s">
        <v>719</v>
      </c>
      <c r="F238" s="17">
        <v>104</v>
      </c>
      <c r="G238" s="17" t="s">
        <v>616</v>
      </c>
      <c r="H238" s="19" t="s">
        <v>602</v>
      </c>
      <c r="I238" s="31" t="str">
        <f>_xlfn.IFNA(VLOOKUP(H238, '[1]ACIFM Employees'!$D$3:$BV$3000, 3, FALSE), "")</f>
        <v/>
      </c>
      <c r="J238" s="22" t="s">
        <v>416</v>
      </c>
      <c r="K238" s="33" t="str">
        <f t="shared" si="3"/>
        <v>Lusail Tram # 10</v>
      </c>
      <c r="L238" s="31" t="str">
        <f>_xlfn.IFNA(VLOOKUP(H238, '[1]ACIFM Employees'!$D$3:$BV$3000, 4, FALSE), "---")</f>
        <v>---</v>
      </c>
      <c r="M238" s="19" t="s">
        <v>561</v>
      </c>
      <c r="N238" s="31" t="str">
        <f>_xlfn.IFNA(VLOOKUP(H238, '[1]ACIFM Employees'!$D$3:$BV$3000, 15, FALSE), "---")</f>
        <v>---</v>
      </c>
      <c r="O238" s="31" t="str">
        <f>_xlfn.IFNA(VLOOKUP(H238, '[1]ACIFM Employees'!$D$3:$BV$3000, 2, FALSE), "---")</f>
        <v>---</v>
      </c>
      <c r="P238" s="20">
        <v>44177</v>
      </c>
      <c r="Q238" s="21" t="s">
        <v>727</v>
      </c>
      <c r="R238" s="35" t="s">
        <v>654</v>
      </c>
    </row>
    <row r="239" spans="1:24" customFormat="1" x14ac:dyDescent="0.25">
      <c r="A239" s="56">
        <v>44174</v>
      </c>
      <c r="B239" s="24" t="s">
        <v>417</v>
      </c>
      <c r="C239" s="15" t="s">
        <v>64</v>
      </c>
      <c r="D239" s="16">
        <v>55523265</v>
      </c>
      <c r="E239" s="15" t="s">
        <v>719</v>
      </c>
      <c r="F239" s="17">
        <v>104</v>
      </c>
      <c r="G239" s="17" t="s">
        <v>616</v>
      </c>
      <c r="H239" s="19" t="s">
        <v>602</v>
      </c>
      <c r="I239" s="31" t="str">
        <f>_xlfn.IFNA(VLOOKUP(H239, '[1]ACIFM Employees'!$D$3:$BV$3000, 3, FALSE), "")</f>
        <v/>
      </c>
      <c r="J239" s="22" t="s">
        <v>418</v>
      </c>
      <c r="K239" s="33" t="str">
        <f t="shared" si="3"/>
        <v>Lusail Tram # 11</v>
      </c>
      <c r="L239" s="31" t="str">
        <f>_xlfn.IFNA(VLOOKUP(H239, '[1]ACIFM Employees'!$D$3:$BV$3000, 4, FALSE), "---")</f>
        <v>---</v>
      </c>
      <c r="M239" s="19" t="s">
        <v>561</v>
      </c>
      <c r="N239" s="31" t="str">
        <f>_xlfn.IFNA(VLOOKUP(H239, '[1]ACIFM Employees'!$D$3:$BV$3000, 15, FALSE), "---")</f>
        <v>---</v>
      </c>
      <c r="O239" s="31" t="str">
        <f>_xlfn.IFNA(VLOOKUP(H239, '[1]ACIFM Employees'!$D$3:$BV$3000, 2, FALSE), "---")</f>
        <v>---</v>
      </c>
      <c r="P239" s="20">
        <v>44177</v>
      </c>
      <c r="Q239" s="21" t="s">
        <v>727</v>
      </c>
      <c r="R239" s="35" t="s">
        <v>654</v>
      </c>
    </row>
    <row r="240" spans="1:24" customFormat="1" x14ac:dyDescent="0.25">
      <c r="A240" s="56">
        <v>44174</v>
      </c>
      <c r="B240" s="24" t="s">
        <v>419</v>
      </c>
      <c r="C240" s="15" t="s">
        <v>64</v>
      </c>
      <c r="D240" s="16">
        <v>55602736</v>
      </c>
      <c r="E240" s="15" t="s">
        <v>719</v>
      </c>
      <c r="F240" s="17">
        <v>104</v>
      </c>
      <c r="G240" s="17" t="s">
        <v>616</v>
      </c>
      <c r="H240" s="19" t="s">
        <v>602</v>
      </c>
      <c r="I240" s="31" t="str">
        <f>_xlfn.IFNA(VLOOKUP(H240, '[1]ACIFM Employees'!$D$3:$BV$3000, 3, FALSE), "")</f>
        <v/>
      </c>
      <c r="J240" s="22" t="s">
        <v>420</v>
      </c>
      <c r="K240" s="33" t="str">
        <f t="shared" si="3"/>
        <v>Lusail Tram # 12</v>
      </c>
      <c r="L240" s="31" t="str">
        <f>_xlfn.IFNA(VLOOKUP(H240, '[1]ACIFM Employees'!$D$3:$BV$3000, 4, FALSE), "---")</f>
        <v>---</v>
      </c>
      <c r="M240" s="19" t="s">
        <v>561</v>
      </c>
      <c r="N240" s="31" t="str">
        <f>_xlfn.IFNA(VLOOKUP(H240, '[1]ACIFM Employees'!$D$3:$BV$3000, 15, FALSE), "---")</f>
        <v>---</v>
      </c>
      <c r="O240" s="31" t="str">
        <f>_xlfn.IFNA(VLOOKUP(H240, '[1]ACIFM Employees'!$D$3:$BV$3000, 2, FALSE), "---")</f>
        <v>---</v>
      </c>
      <c r="P240" s="20">
        <v>44177</v>
      </c>
      <c r="Q240" s="21" t="s">
        <v>727</v>
      </c>
      <c r="R240" s="35" t="s">
        <v>654</v>
      </c>
    </row>
    <row r="241" spans="1:24" customFormat="1" ht="30" x14ac:dyDescent="0.25">
      <c r="A241" s="56">
        <v>44192</v>
      </c>
      <c r="B241" s="15" t="s">
        <v>118</v>
      </c>
      <c r="C241" s="15" t="s">
        <v>64</v>
      </c>
      <c r="D241" s="16">
        <v>33244785</v>
      </c>
      <c r="E241" s="15" t="s">
        <v>719</v>
      </c>
      <c r="F241" s="17">
        <v>104</v>
      </c>
      <c r="G241" s="17" t="s">
        <v>616</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626</v>
      </c>
      <c r="N241" s="31" t="str">
        <f>_xlfn.IFNA(VLOOKUP(H241, '[1]ACIFM Employees'!$D$3:$BV$3000, 15, FALSE), "---")</f>
        <v>M1A</v>
      </c>
      <c r="O241" s="31" t="str">
        <f>_xlfn.IFNA(VLOOKUP(H241, '[1]ACIFM Employees'!$D$3:$BV$3000, 2, FALSE), "---")</f>
        <v>INACTIVE</v>
      </c>
      <c r="P241" s="20"/>
      <c r="Q241" s="21" t="s">
        <v>720</v>
      </c>
      <c r="R241" s="35" t="s">
        <v>655</v>
      </c>
    </row>
    <row r="242" spans="1:24" customFormat="1" ht="30" x14ac:dyDescent="0.25">
      <c r="A242" s="56">
        <v>44192</v>
      </c>
      <c r="B242" s="15" t="s">
        <v>386</v>
      </c>
      <c r="C242" s="15" t="s">
        <v>64</v>
      </c>
      <c r="D242" s="16">
        <v>33727604</v>
      </c>
      <c r="E242" s="15" t="s">
        <v>100</v>
      </c>
      <c r="F242" s="17">
        <v>50.05</v>
      </c>
      <c r="G242" s="17" t="s">
        <v>618</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781</v>
      </c>
      <c r="R242" s="35" t="s">
        <v>655</v>
      </c>
    </row>
    <row r="243" spans="1:24" customFormat="1" ht="30" x14ac:dyDescent="0.25">
      <c r="A243" s="56">
        <v>44192</v>
      </c>
      <c r="B243" s="15" t="s">
        <v>602</v>
      </c>
      <c r="C243" s="15" t="s">
        <v>64</v>
      </c>
      <c r="D243" s="16">
        <v>70582001</v>
      </c>
      <c r="E243" s="15" t="s">
        <v>719</v>
      </c>
      <c r="F243" s="17">
        <v>104</v>
      </c>
      <c r="G243" s="17" t="s">
        <v>616</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652</v>
      </c>
      <c r="N243" s="31" t="str">
        <f>_xlfn.IFNA(VLOOKUP(H243, '[1]ACIFM Employees'!$D$3:$BV$3000, 15, FALSE), "---")</f>
        <v>S3</v>
      </c>
      <c r="O243" s="31" t="str">
        <f>_xlfn.IFNA(VLOOKUP(H243, '[1]ACIFM Employees'!$D$3:$BV$3000, 2, FALSE), "---")</f>
        <v>INACTIVE</v>
      </c>
      <c r="P243" s="20"/>
      <c r="Q243" s="21" t="s">
        <v>720</v>
      </c>
      <c r="R243" s="35" t="s">
        <v>655</v>
      </c>
    </row>
    <row r="244" spans="1:24" customFormat="1" ht="30" x14ac:dyDescent="0.25">
      <c r="A244" s="56">
        <v>44213</v>
      </c>
      <c r="B244" s="24" t="s">
        <v>422</v>
      </c>
      <c r="C244" s="15" t="s">
        <v>64</v>
      </c>
      <c r="D244" s="16" t="s">
        <v>615</v>
      </c>
      <c r="E244" s="15" t="s">
        <v>100</v>
      </c>
      <c r="F244" s="17">
        <v>50.05</v>
      </c>
      <c r="G244" s="17" t="s">
        <v>618</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660</v>
      </c>
      <c r="R244" s="35" t="s">
        <v>655</v>
      </c>
    </row>
    <row r="245" spans="1:24" customFormat="1" ht="30" x14ac:dyDescent="0.25">
      <c r="A245" s="56">
        <v>44231</v>
      </c>
      <c r="B245" s="24" t="s">
        <v>424</v>
      </c>
      <c r="C245" s="15" t="s">
        <v>64</v>
      </c>
      <c r="D245" s="16">
        <v>50427095</v>
      </c>
      <c r="E245" s="15" t="s">
        <v>752</v>
      </c>
      <c r="F245" s="17">
        <v>75</v>
      </c>
      <c r="G245" s="17" t="s">
        <v>620</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652</v>
      </c>
      <c r="N245" s="31" t="str">
        <f>_xlfn.IFNA(VLOOKUP(H245, '[1]ACIFM Employees'!$D$3:$BV$3000, 15, FALSE), "---")</f>
        <v>S4</v>
      </c>
      <c r="O245" s="31" t="str">
        <f>_xlfn.IFNA(VLOOKUP(H245, '[1]ACIFM Employees'!$D$3:$BV$3000, 2, FALSE), "---")</f>
        <v>ACTIVE</v>
      </c>
      <c r="P245" s="20">
        <v>44238</v>
      </c>
      <c r="Q245" s="21" t="s">
        <v>753</v>
      </c>
      <c r="R245" s="35" t="s">
        <v>654</v>
      </c>
    </row>
    <row r="246" spans="1:24" customFormat="1" ht="30" x14ac:dyDescent="0.25">
      <c r="A246" s="56">
        <v>44262</v>
      </c>
      <c r="B246" s="24" t="s">
        <v>426</v>
      </c>
      <c r="C246" s="15" t="s">
        <v>64</v>
      </c>
      <c r="D246" s="16">
        <v>66906260</v>
      </c>
      <c r="E246" s="15" t="s">
        <v>752</v>
      </c>
      <c r="F246" s="17">
        <v>75</v>
      </c>
      <c r="G246" s="17" t="s">
        <v>620</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754</v>
      </c>
      <c r="R246" s="35" t="s">
        <v>654</v>
      </c>
    </row>
    <row r="247" spans="1:24" customFormat="1" ht="30" x14ac:dyDescent="0.25">
      <c r="A247" s="56">
        <v>44264</v>
      </c>
      <c r="B247" s="24" t="s">
        <v>428</v>
      </c>
      <c r="C247" s="15" t="s">
        <v>64</v>
      </c>
      <c r="D247" s="16">
        <v>66834597</v>
      </c>
      <c r="E247" s="15" t="s">
        <v>719</v>
      </c>
      <c r="F247" s="17">
        <v>104</v>
      </c>
      <c r="G247" s="17" t="s">
        <v>616</v>
      </c>
      <c r="H247" s="19" t="s">
        <v>602</v>
      </c>
      <c r="I247" s="31" t="str">
        <f>_xlfn.IFNA(VLOOKUP(H247, '[1]ACIFM Employees'!$D$3:$BV$3000, 3, FALSE), "")</f>
        <v/>
      </c>
      <c r="J247" s="22" t="s">
        <v>645</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718</v>
      </c>
      <c r="R247" s="35" t="s">
        <v>654</v>
      </c>
      <c r="S247" s="1"/>
      <c r="T247" s="1"/>
      <c r="U247" s="1"/>
      <c r="V247" s="1"/>
      <c r="W247" s="1"/>
      <c r="X247" s="1"/>
    </row>
    <row r="248" spans="1:24" customFormat="1" ht="30" x14ac:dyDescent="0.25">
      <c r="A248" s="56">
        <v>44315</v>
      </c>
      <c r="B248" s="24" t="s">
        <v>431</v>
      </c>
      <c r="C248" s="15" t="s">
        <v>64</v>
      </c>
      <c r="D248" s="16">
        <v>55722016</v>
      </c>
      <c r="E248" s="15" t="s">
        <v>719</v>
      </c>
      <c r="F248" s="17">
        <v>104</v>
      </c>
      <c r="G248" s="17" t="s">
        <v>616</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728</v>
      </c>
      <c r="R248" s="35" t="s">
        <v>654</v>
      </c>
    </row>
    <row r="249" spans="1:24" customFormat="1" ht="30" x14ac:dyDescent="0.25">
      <c r="A249" s="56">
        <v>44335</v>
      </c>
      <c r="B249" s="24" t="s">
        <v>433</v>
      </c>
      <c r="C249" s="15" t="s">
        <v>64</v>
      </c>
      <c r="D249" s="16">
        <v>55663049</v>
      </c>
      <c r="E249" s="15" t="s">
        <v>719</v>
      </c>
      <c r="F249" s="17">
        <v>104</v>
      </c>
      <c r="G249" s="17" t="s">
        <v>616</v>
      </c>
      <c r="H249" s="19" t="s">
        <v>602</v>
      </c>
      <c r="I249" s="31" t="str">
        <f>_xlfn.IFNA(VLOOKUP(H249, '[1]ACIFM Employees'!$D$3:$BV$3000, 3, FALSE), "")</f>
        <v/>
      </c>
      <c r="J249" s="22" t="s">
        <v>434</v>
      </c>
      <c r="K249" s="33" t="str">
        <f t="shared" si="3"/>
        <v>Lusail Tram - 000370 ABDUL RAZACK AFUNA</v>
      </c>
      <c r="L249" s="31" t="str">
        <f>_xlfn.IFNA(VLOOKUP(H249, '[1]ACIFM Employees'!$D$3:$BV$3000, 4, FALSE), "---")</f>
        <v>---</v>
      </c>
      <c r="M249" s="19" t="s">
        <v>561</v>
      </c>
      <c r="N249" s="31" t="str">
        <f>_xlfn.IFNA(VLOOKUP(H249, '[1]ACIFM Employees'!$D$3:$BV$3000, 15, FALSE), "---")</f>
        <v>---</v>
      </c>
      <c r="O249" s="31" t="str">
        <f>_xlfn.IFNA(VLOOKUP(H249, '[1]ACIFM Employees'!$D$3:$BV$3000, 2, FALSE), "---")</f>
        <v>---</v>
      </c>
      <c r="P249" s="20">
        <v>44342</v>
      </c>
      <c r="Q249" s="21" t="s">
        <v>729</v>
      </c>
      <c r="R249" s="35" t="s">
        <v>654</v>
      </c>
    </row>
    <row r="250" spans="1:24" customFormat="1" ht="30" x14ac:dyDescent="0.25">
      <c r="A250" s="56">
        <v>44355</v>
      </c>
      <c r="B250" s="24" t="s">
        <v>435</v>
      </c>
      <c r="C250" s="15" t="s">
        <v>64</v>
      </c>
      <c r="D250" s="16">
        <v>55950398</v>
      </c>
      <c r="E250" s="15" t="s">
        <v>100</v>
      </c>
      <c r="F250" s="17">
        <v>50.05</v>
      </c>
      <c r="G250" s="17" t="s">
        <v>618</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561</v>
      </c>
      <c r="N250" s="31" t="str">
        <f>_xlfn.IFNA(VLOOKUP(H250, '[1]ACIFM Employees'!$D$3:$BV$3000, 15, FALSE), "---")</f>
        <v>T4A</v>
      </c>
      <c r="O250" s="31" t="str">
        <f>_xlfn.IFNA(VLOOKUP(H250, '[1]ACIFM Employees'!$D$3:$BV$3000, 2, FALSE), "---")</f>
        <v>ACTIVE</v>
      </c>
      <c r="P250" s="20">
        <v>44355</v>
      </c>
      <c r="Q250" s="21" t="s">
        <v>661</v>
      </c>
      <c r="R250" s="35" t="s">
        <v>654</v>
      </c>
    </row>
    <row r="251" spans="1:24" customFormat="1" ht="30" x14ac:dyDescent="0.25">
      <c r="A251" s="56">
        <v>44355</v>
      </c>
      <c r="B251" s="24" t="s">
        <v>437</v>
      </c>
      <c r="C251" s="15" t="s">
        <v>64</v>
      </c>
      <c r="D251" s="16">
        <v>55791738</v>
      </c>
      <c r="E251" s="15" t="s">
        <v>719</v>
      </c>
      <c r="F251" s="17">
        <v>104</v>
      </c>
      <c r="G251" s="17" t="s">
        <v>616</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628</v>
      </c>
      <c r="N251" s="31" t="str">
        <f>_xlfn.IFNA(VLOOKUP(H251, '[1]ACIFM Employees'!$D$3:$BV$3000, 15, FALSE), "---")</f>
        <v>S1</v>
      </c>
      <c r="O251" s="31" t="str">
        <f>_xlfn.IFNA(VLOOKUP(H251, '[1]ACIFM Employees'!$D$3:$BV$3000, 2, FALSE), "---")</f>
        <v>ACTIVE</v>
      </c>
      <c r="P251" s="20">
        <v>44355</v>
      </c>
      <c r="Q251" s="21" t="s">
        <v>730</v>
      </c>
      <c r="R251" s="35" t="s">
        <v>654</v>
      </c>
    </row>
    <row r="252" spans="1:24" customFormat="1" ht="90" x14ac:dyDescent="0.25">
      <c r="A252" s="56">
        <v>44364</v>
      </c>
      <c r="B252" s="24" t="s">
        <v>439</v>
      </c>
      <c r="C252" s="15" t="s">
        <v>64</v>
      </c>
      <c r="D252" s="16">
        <v>66710582</v>
      </c>
      <c r="E252" s="15" t="s">
        <v>719</v>
      </c>
      <c r="F252" s="17">
        <v>104</v>
      </c>
      <c r="G252" s="17" t="s">
        <v>616</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731</v>
      </c>
      <c r="R252" s="35" t="s">
        <v>654</v>
      </c>
    </row>
    <row r="253" spans="1:24" customFormat="1" ht="30" x14ac:dyDescent="0.25">
      <c r="A253" s="56">
        <v>44392</v>
      </c>
      <c r="B253" s="24" t="s">
        <v>443</v>
      </c>
      <c r="C253" s="15" t="s">
        <v>64</v>
      </c>
      <c r="D253" s="16">
        <v>50148820</v>
      </c>
      <c r="E253" s="15" t="s">
        <v>719</v>
      </c>
      <c r="F253" s="17">
        <v>104</v>
      </c>
      <c r="G253" s="17" t="s">
        <v>616</v>
      </c>
      <c r="H253" s="22" t="s">
        <v>631</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732</v>
      </c>
      <c r="R253" s="35" t="s">
        <v>654</v>
      </c>
    </row>
    <row r="254" spans="1:24" customFormat="1" ht="45" x14ac:dyDescent="0.25">
      <c r="A254" s="56">
        <v>44392</v>
      </c>
      <c r="B254" s="24" t="s">
        <v>441</v>
      </c>
      <c r="C254" s="15" t="s">
        <v>64</v>
      </c>
      <c r="D254" s="16">
        <v>50123565</v>
      </c>
      <c r="E254" s="15" t="s">
        <v>719</v>
      </c>
      <c r="F254" s="17">
        <v>104</v>
      </c>
      <c r="G254" s="17" t="s">
        <v>616</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733</v>
      </c>
      <c r="R254" s="35" t="s">
        <v>654</v>
      </c>
    </row>
    <row r="255" spans="1:24" customFormat="1" ht="30" x14ac:dyDescent="0.25">
      <c r="A255" s="56">
        <v>44535</v>
      </c>
      <c r="B255" s="24" t="s">
        <v>450</v>
      </c>
      <c r="C255" s="15" t="s">
        <v>64</v>
      </c>
      <c r="D255" s="16">
        <v>66258422</v>
      </c>
      <c r="E255" s="15" t="s">
        <v>719</v>
      </c>
      <c r="F255" s="17">
        <v>104</v>
      </c>
      <c r="G255" s="17" t="s">
        <v>616</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734</v>
      </c>
      <c r="R255" s="35" t="s">
        <v>654</v>
      </c>
    </row>
    <row r="256" spans="1:24" customFormat="1" ht="30" x14ac:dyDescent="0.25">
      <c r="A256" s="56">
        <v>44535</v>
      </c>
      <c r="B256" s="24" t="s">
        <v>448</v>
      </c>
      <c r="C256" s="15" t="s">
        <v>64</v>
      </c>
      <c r="D256" s="16">
        <v>66259154</v>
      </c>
      <c r="E256" s="15" t="s">
        <v>719</v>
      </c>
      <c r="F256" s="17">
        <v>104</v>
      </c>
      <c r="G256" s="17" t="s">
        <v>616</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735</v>
      </c>
      <c r="R256" s="35" t="s">
        <v>654</v>
      </c>
    </row>
    <row r="257" spans="1:24" customFormat="1" ht="30" x14ac:dyDescent="0.25">
      <c r="A257" s="56">
        <v>44535</v>
      </c>
      <c r="B257" s="24" t="s">
        <v>452</v>
      </c>
      <c r="C257" s="15" t="s">
        <v>64</v>
      </c>
      <c r="D257" s="16">
        <v>55721704</v>
      </c>
      <c r="E257" s="15" t="s">
        <v>719</v>
      </c>
      <c r="F257" s="17">
        <v>104</v>
      </c>
      <c r="G257" s="17" t="s">
        <v>616</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736</v>
      </c>
      <c r="R257" s="35" t="s">
        <v>654</v>
      </c>
    </row>
    <row r="258" spans="1:24" customFormat="1" ht="30" x14ac:dyDescent="0.25">
      <c r="A258" s="56">
        <v>44535</v>
      </c>
      <c r="B258" s="24" t="s">
        <v>446</v>
      </c>
      <c r="C258" s="15" t="s">
        <v>64</v>
      </c>
      <c r="D258" s="16">
        <v>66042062</v>
      </c>
      <c r="E258" s="15" t="s">
        <v>719</v>
      </c>
      <c r="F258" s="17">
        <v>104</v>
      </c>
      <c r="G258" s="17" t="s">
        <v>616</v>
      </c>
      <c r="H258" s="19" t="s">
        <v>602</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561</v>
      </c>
      <c r="N258" s="31" t="str">
        <f>_xlfn.IFNA(VLOOKUP(H258, '[1]ACIFM Employees'!$D$3:$BV$3000, 15, FALSE), "---")</f>
        <v>---</v>
      </c>
      <c r="O258" s="31" t="str">
        <f>_xlfn.IFNA(VLOOKUP(H258, '[1]ACIFM Employees'!$D$3:$BV$3000, 2, FALSE), "---")</f>
        <v>---</v>
      </c>
      <c r="P258" s="20"/>
      <c r="Q258" s="21" t="s">
        <v>735</v>
      </c>
      <c r="R258" s="35" t="s">
        <v>654</v>
      </c>
    </row>
    <row r="259" spans="1:24" s="1" customFormat="1" x14ac:dyDescent="0.25">
      <c r="A259" s="56">
        <v>44565</v>
      </c>
      <c r="B259" s="24" t="s">
        <v>454</v>
      </c>
      <c r="C259" s="15" t="s">
        <v>64</v>
      </c>
      <c r="D259" s="16">
        <v>55863214</v>
      </c>
      <c r="E259" s="15" t="s">
        <v>719</v>
      </c>
      <c r="F259" s="17">
        <v>104</v>
      </c>
      <c r="G259" s="17" t="s">
        <v>616</v>
      </c>
      <c r="H259" s="22" t="s">
        <v>632</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736</v>
      </c>
      <c r="R259" s="35" t="s">
        <v>654</v>
      </c>
      <c r="S259"/>
      <c r="T259"/>
      <c r="U259"/>
      <c r="V259"/>
      <c r="W259"/>
      <c r="X259"/>
    </row>
    <row r="260" spans="1:24" customFormat="1" ht="60" x14ac:dyDescent="0.25">
      <c r="A260" s="56">
        <v>44565</v>
      </c>
      <c r="B260" s="24" t="s">
        <v>103</v>
      </c>
      <c r="C260" s="15" t="s">
        <v>64</v>
      </c>
      <c r="D260" s="16">
        <v>31492026</v>
      </c>
      <c r="E260" s="15" t="s">
        <v>100</v>
      </c>
      <c r="F260" s="17">
        <v>50.05</v>
      </c>
      <c r="G260" s="17" t="s">
        <v>618</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652</v>
      </c>
      <c r="N260" s="31" t="str">
        <f>_xlfn.IFNA(VLOOKUP(H260, '[1]ACIFM Employees'!$D$3:$BV$3000, 15, FALSE), "---")</f>
        <v>S2</v>
      </c>
      <c r="O260" s="31" t="str">
        <f>_xlfn.IFNA(VLOOKUP(H260, '[1]ACIFM Employees'!$D$3:$BV$3000, 2, FALSE), "---")</f>
        <v>ACTIVE</v>
      </c>
      <c r="P260" s="20"/>
      <c r="Q260" s="21" t="s">
        <v>662</v>
      </c>
      <c r="R260" s="35" t="s">
        <v>655</v>
      </c>
    </row>
    <row r="261" spans="1:24" customFormat="1" ht="30" x14ac:dyDescent="0.25">
      <c r="A261" s="56">
        <v>44565</v>
      </c>
      <c r="B261" s="15" t="s">
        <v>300</v>
      </c>
      <c r="C261" s="15" t="s">
        <v>64</v>
      </c>
      <c r="D261" s="16">
        <v>66676305</v>
      </c>
      <c r="E261" s="15" t="s">
        <v>100</v>
      </c>
      <c r="F261" s="17">
        <v>50.05</v>
      </c>
      <c r="G261" s="17" t="s">
        <v>618</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650</v>
      </c>
      <c r="N261" s="31" t="str">
        <f>_xlfn.IFNA(VLOOKUP(H261, '[1]ACIFM Employees'!$D$3:$BV$3000, 15, FALSE), "---")</f>
        <v>S3</v>
      </c>
      <c r="O261" s="31" t="str">
        <f>_xlfn.IFNA(VLOOKUP(H261, '[1]ACIFM Employees'!$D$3:$BV$3000, 2, FALSE), "---")</f>
        <v>INACTIVE</v>
      </c>
      <c r="P261" s="20"/>
      <c r="Q261" s="21" t="s">
        <v>662</v>
      </c>
      <c r="R261" s="35" t="s">
        <v>655</v>
      </c>
    </row>
    <row r="262" spans="1:24" customFormat="1" ht="30" x14ac:dyDescent="0.25">
      <c r="A262" s="56">
        <v>44565</v>
      </c>
      <c r="B262" s="15" t="s">
        <v>369</v>
      </c>
      <c r="C262" s="15" t="s">
        <v>64</v>
      </c>
      <c r="D262" s="16">
        <v>50543869</v>
      </c>
      <c r="E262" s="15" t="s">
        <v>719</v>
      </c>
      <c r="F262" s="17">
        <v>104</v>
      </c>
      <c r="G262" s="17" t="s">
        <v>616</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561</v>
      </c>
      <c r="N262" s="31" t="str">
        <f>_xlfn.IFNA(VLOOKUP(H262, '[1]ACIFM Employees'!$D$3:$BV$3000, 15, FALSE), "---")</f>
        <v>T4A</v>
      </c>
      <c r="O262" s="31" t="str">
        <f>_xlfn.IFNA(VLOOKUP(H262, '[1]ACIFM Employees'!$D$3:$BV$3000, 2, FALSE), "---")</f>
        <v>ACTIVE</v>
      </c>
      <c r="P262" s="20"/>
      <c r="Q262" s="21" t="s">
        <v>737</v>
      </c>
      <c r="R262" s="35" t="s">
        <v>654</v>
      </c>
    </row>
    <row r="263" spans="1:24" customFormat="1" ht="30" x14ac:dyDescent="0.25">
      <c r="A263" s="56">
        <v>44565</v>
      </c>
      <c r="B263" s="15" t="s">
        <v>602</v>
      </c>
      <c r="C263" s="15" t="s">
        <v>64</v>
      </c>
      <c r="D263" s="16">
        <v>70909359</v>
      </c>
      <c r="E263" s="15" t="s">
        <v>100</v>
      </c>
      <c r="F263" s="17">
        <v>50.05</v>
      </c>
      <c r="G263" s="17" t="s">
        <v>618</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626</v>
      </c>
      <c r="N263" s="31" t="str">
        <f>_xlfn.IFNA(VLOOKUP(H263, '[1]ACIFM Employees'!$D$3:$BV$3000, 15, FALSE), "---")</f>
        <v>S3</v>
      </c>
      <c r="O263" s="31" t="str">
        <f>_xlfn.IFNA(VLOOKUP(H263, '[1]ACIFM Employees'!$D$3:$BV$3000, 2, FALSE), "---")</f>
        <v>INACTIVE</v>
      </c>
      <c r="P263" s="20"/>
      <c r="Q263" s="21" t="s">
        <v>662</v>
      </c>
      <c r="R263" s="35" t="s">
        <v>655</v>
      </c>
    </row>
    <row r="264" spans="1:24" customFormat="1" ht="30" x14ac:dyDescent="0.25">
      <c r="A264" s="56">
        <v>44586</v>
      </c>
      <c r="B264" s="24" t="s">
        <v>457</v>
      </c>
      <c r="C264" s="15" t="s">
        <v>64</v>
      </c>
      <c r="D264" s="16">
        <v>66769065</v>
      </c>
      <c r="E264" s="15" t="s">
        <v>719</v>
      </c>
      <c r="F264" s="17">
        <v>104</v>
      </c>
      <c r="G264" s="17" t="s">
        <v>616</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650</v>
      </c>
      <c r="N264" s="31" t="str">
        <f>_xlfn.IFNA(VLOOKUP(H264, '[1]ACIFM Employees'!$D$3:$BV$3000, 15, FALSE), "---")</f>
        <v>S3</v>
      </c>
      <c r="O264" s="31" t="str">
        <f>_xlfn.IFNA(VLOOKUP(H264, '[1]ACIFM Employees'!$D$3:$BV$3000, 2, FALSE), "---")</f>
        <v>ACTIVE</v>
      </c>
      <c r="P264" s="20"/>
      <c r="Q264" s="21" t="s">
        <v>718</v>
      </c>
      <c r="R264" s="35" t="s">
        <v>654</v>
      </c>
    </row>
    <row r="265" spans="1:24" customFormat="1" ht="30" x14ac:dyDescent="0.25">
      <c r="A265" s="56">
        <v>44586</v>
      </c>
      <c r="B265" s="24" t="s">
        <v>459</v>
      </c>
      <c r="C265" s="15" t="s">
        <v>64</v>
      </c>
      <c r="D265" s="16">
        <v>66768791</v>
      </c>
      <c r="E265" s="15" t="s">
        <v>99</v>
      </c>
      <c r="F265" s="17">
        <v>49.5</v>
      </c>
      <c r="G265" s="17" t="s">
        <v>619</v>
      </c>
      <c r="H265" s="19" t="s">
        <v>602</v>
      </c>
      <c r="I265" s="31" t="str">
        <f>_xlfn.IFNA(VLOOKUP(H265, '[1]ACIFM Employees'!$D$3:$BV$3000, 3, FALSE), "")</f>
        <v/>
      </c>
      <c r="J265" s="22" t="s">
        <v>4</v>
      </c>
      <c r="K265" s="33" t="str">
        <f t="shared" si="4"/>
        <v xml:space="preserve">Male Camp </v>
      </c>
      <c r="L265" s="31" t="str">
        <f>_xlfn.IFNA(VLOOKUP(H265, '[1]ACIFM Employees'!$D$3:$BV$3000, 4, FALSE), "---")</f>
        <v>---</v>
      </c>
      <c r="M265" s="18" t="s">
        <v>650</v>
      </c>
      <c r="N265" s="31" t="str">
        <f>_xlfn.IFNA(VLOOKUP(H265, '[1]ACIFM Employees'!$D$3:$BV$3000, 15, FALSE), "---")</f>
        <v>---</v>
      </c>
      <c r="O265" s="31" t="str">
        <f>_xlfn.IFNA(VLOOKUP(H265, '[1]ACIFM Employees'!$D$3:$BV$3000, 2, FALSE), "---")</f>
        <v>---</v>
      </c>
      <c r="P265" s="20"/>
      <c r="Q265" s="21" t="s">
        <v>674</v>
      </c>
      <c r="R265" s="35" t="s">
        <v>654</v>
      </c>
    </row>
    <row r="266" spans="1:24" customFormat="1" ht="30" x14ac:dyDescent="0.25">
      <c r="A266" s="56">
        <v>44705</v>
      </c>
      <c r="B266" s="24" t="s">
        <v>462</v>
      </c>
      <c r="C266" s="15" t="s">
        <v>64</v>
      </c>
      <c r="D266" s="16">
        <v>50325192</v>
      </c>
      <c r="E266" s="15" t="s">
        <v>719</v>
      </c>
      <c r="F266" s="17">
        <v>104</v>
      </c>
      <c r="G266" s="17" t="s">
        <v>616</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718</v>
      </c>
      <c r="R266" s="35" t="s">
        <v>654</v>
      </c>
    </row>
    <row r="267" spans="1:24" customFormat="1" ht="30" x14ac:dyDescent="0.25">
      <c r="A267" s="56">
        <v>44705</v>
      </c>
      <c r="B267" s="22" t="s">
        <v>460</v>
      </c>
      <c r="C267" s="15" t="s">
        <v>64</v>
      </c>
      <c r="D267" s="16">
        <v>50345724</v>
      </c>
      <c r="E267" s="15" t="s">
        <v>719</v>
      </c>
      <c r="F267" s="17">
        <v>104</v>
      </c>
      <c r="G267" s="17" t="s">
        <v>616</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718</v>
      </c>
      <c r="R267" s="35" t="s">
        <v>654</v>
      </c>
    </row>
    <row r="268" spans="1:24" customFormat="1" ht="45" x14ac:dyDescent="0.25">
      <c r="A268" s="56">
        <v>44760</v>
      </c>
      <c r="B268" s="15" t="s">
        <v>602</v>
      </c>
      <c r="C268" s="15" t="s">
        <v>64</v>
      </c>
      <c r="D268" s="16">
        <v>77048274</v>
      </c>
      <c r="E268" s="15" t="s">
        <v>752</v>
      </c>
      <c r="F268" s="17">
        <v>75</v>
      </c>
      <c r="G268" s="17" t="s">
        <v>620</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561</v>
      </c>
      <c r="N268" s="31" t="str">
        <f>_xlfn.IFNA(VLOOKUP(H268, '[1]ACIFM Employees'!$D$3:$BV$3000, 15, FALSE), "---")</f>
        <v>M1A</v>
      </c>
      <c r="O268" s="31" t="str">
        <f>_xlfn.IFNA(VLOOKUP(H268, '[1]ACIFM Employees'!$D$3:$BV$3000, 2, FALSE), "---")</f>
        <v>ACTIVE</v>
      </c>
      <c r="P268" s="25">
        <v>44761</v>
      </c>
      <c r="Q268" s="21" t="s">
        <v>755</v>
      </c>
      <c r="R268" s="35" t="s">
        <v>654</v>
      </c>
    </row>
    <row r="269" spans="1:24" customFormat="1" ht="30" x14ac:dyDescent="0.25">
      <c r="A269" s="56">
        <v>44760</v>
      </c>
      <c r="B269" s="15" t="s">
        <v>470</v>
      </c>
      <c r="C269" s="15" t="s">
        <v>64</v>
      </c>
      <c r="D269" s="16">
        <v>50612532</v>
      </c>
      <c r="E269" s="15" t="s">
        <v>752</v>
      </c>
      <c r="F269" s="17">
        <v>75</v>
      </c>
      <c r="G269" s="17" t="s">
        <v>620</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561</v>
      </c>
      <c r="N269" s="31" t="str">
        <f>_xlfn.IFNA(VLOOKUP(H269, '[1]ACIFM Employees'!$D$3:$BV$3000, 15, FALSE), "---")</f>
        <v>M1A</v>
      </c>
      <c r="O269" s="31" t="str">
        <f>_xlfn.IFNA(VLOOKUP(H269, '[1]ACIFM Employees'!$D$3:$BV$3000, 2, FALSE), "---")</f>
        <v>ACTIVE</v>
      </c>
      <c r="P269" s="25">
        <v>44761</v>
      </c>
      <c r="Q269" s="21" t="s">
        <v>755</v>
      </c>
      <c r="R269" s="35" t="s">
        <v>654</v>
      </c>
    </row>
    <row r="270" spans="1:24" customFormat="1" ht="30" x14ac:dyDescent="0.25">
      <c r="A270" s="56">
        <v>44760</v>
      </c>
      <c r="B270" s="24" t="s">
        <v>466</v>
      </c>
      <c r="C270" s="15" t="s">
        <v>64</v>
      </c>
      <c r="D270" s="16">
        <v>66561904</v>
      </c>
      <c r="E270" s="15" t="s">
        <v>719</v>
      </c>
      <c r="F270" s="17">
        <v>104</v>
      </c>
      <c r="G270" s="17" t="s">
        <v>616</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561</v>
      </c>
      <c r="N270" s="31" t="str">
        <f>_xlfn.IFNA(VLOOKUP(H270, '[1]ACIFM Employees'!$D$3:$BV$3000, 15, FALSE), "---")</f>
        <v>T4A</v>
      </c>
      <c r="O270" s="31" t="str">
        <f>_xlfn.IFNA(VLOOKUP(H270, '[1]ACIFM Employees'!$D$3:$BV$3000, 2, FALSE), "---")</f>
        <v>ACTIVE</v>
      </c>
      <c r="P270" s="20">
        <v>44760</v>
      </c>
      <c r="Q270" s="21" t="s">
        <v>718</v>
      </c>
      <c r="R270" s="35" t="s">
        <v>654</v>
      </c>
    </row>
    <row r="271" spans="1:24" customFormat="1" ht="30" x14ac:dyDescent="0.25">
      <c r="A271" s="56">
        <v>44760</v>
      </c>
      <c r="B271" s="24" t="s">
        <v>468</v>
      </c>
      <c r="C271" s="15" t="s">
        <v>64</v>
      </c>
      <c r="D271" s="16">
        <v>66636121</v>
      </c>
      <c r="E271" s="15" t="s">
        <v>719</v>
      </c>
      <c r="F271" s="17">
        <v>104</v>
      </c>
      <c r="G271" s="17" t="s">
        <v>616</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718</v>
      </c>
      <c r="R271" s="35" t="s">
        <v>654</v>
      </c>
    </row>
    <row r="272" spans="1:24" customFormat="1" ht="30" x14ac:dyDescent="0.25">
      <c r="A272" s="56">
        <v>44760</v>
      </c>
      <c r="B272" s="24" t="s">
        <v>464</v>
      </c>
      <c r="C272" s="15" t="s">
        <v>64</v>
      </c>
      <c r="D272" s="16">
        <v>66659428</v>
      </c>
      <c r="E272" s="15" t="s">
        <v>719</v>
      </c>
      <c r="F272" s="17">
        <v>104</v>
      </c>
      <c r="G272" s="17" t="s">
        <v>616</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561</v>
      </c>
      <c r="N272" s="31" t="str">
        <f>_xlfn.IFNA(VLOOKUP(H272, '[1]ACIFM Employees'!$D$3:$BV$3000, 15, FALSE), "---")</f>
        <v>T4A</v>
      </c>
      <c r="O272" s="31" t="str">
        <f>_xlfn.IFNA(VLOOKUP(H272, '[1]ACIFM Employees'!$D$3:$BV$3000, 2, FALSE), "---")</f>
        <v>ACTIVE</v>
      </c>
      <c r="P272" s="20">
        <v>44760</v>
      </c>
      <c r="Q272" s="21" t="s">
        <v>718</v>
      </c>
      <c r="R272" s="35" t="s">
        <v>654</v>
      </c>
    </row>
    <row r="273" spans="1:18" customFormat="1" ht="30" x14ac:dyDescent="0.25">
      <c r="A273" s="56">
        <v>44802</v>
      </c>
      <c r="B273" s="15" t="s">
        <v>602</v>
      </c>
      <c r="C273" s="15" t="s">
        <v>64</v>
      </c>
      <c r="D273" s="16">
        <v>30220651</v>
      </c>
      <c r="E273" s="15" t="s">
        <v>767</v>
      </c>
      <c r="F273" s="17">
        <v>240</v>
      </c>
      <c r="G273" s="17" t="s">
        <v>622</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561</v>
      </c>
      <c r="N273" s="31" t="str">
        <f>_xlfn.IFNA(VLOOKUP(H273, '[1]ACIFM Employees'!$D$3:$BV$3000, 15, FALSE), "---")</f>
        <v>M2B</v>
      </c>
      <c r="O273" s="31" t="str">
        <f>_xlfn.IFNA(VLOOKUP(H273, '[1]ACIFM Employees'!$D$3:$BV$3000, 2, FALSE), "---")</f>
        <v>ACTIVE</v>
      </c>
      <c r="P273" s="20">
        <v>44803</v>
      </c>
      <c r="Q273" s="21" t="s">
        <v>766</v>
      </c>
      <c r="R273" s="35" t="s">
        <v>654</v>
      </c>
    </row>
    <row r="274" spans="1:18" customFormat="1" ht="30" x14ac:dyDescent="0.25">
      <c r="A274" s="56">
        <v>44818</v>
      </c>
      <c r="B274" s="15" t="s">
        <v>350</v>
      </c>
      <c r="C274" s="15" t="s">
        <v>64</v>
      </c>
      <c r="D274" s="16">
        <v>74461549</v>
      </c>
      <c r="E274" s="15" t="s">
        <v>719</v>
      </c>
      <c r="F274" s="17">
        <v>104</v>
      </c>
      <c r="G274" s="17" t="s">
        <v>616</v>
      </c>
      <c r="H274" s="22" t="s">
        <v>562</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561</v>
      </c>
      <c r="N274" s="31" t="str">
        <f>_xlfn.IFNA(VLOOKUP(H274, '[1]ACIFM Employees'!$D$3:$BV$3000, 15, FALSE), "---")</f>
        <v>T4A</v>
      </c>
      <c r="O274" s="31" t="str">
        <f>_xlfn.IFNA(VLOOKUP(H274, '[1]ACIFM Employees'!$D$3:$BV$3000, 2, FALSE), "---")</f>
        <v>ACTIVE</v>
      </c>
      <c r="P274" s="20">
        <v>44818</v>
      </c>
      <c r="Q274" s="21" t="s">
        <v>738</v>
      </c>
      <c r="R274" s="35" t="s">
        <v>654</v>
      </c>
    </row>
    <row r="275" spans="1:18" customFormat="1" ht="30" x14ac:dyDescent="0.25">
      <c r="A275" s="56">
        <v>44825</v>
      </c>
      <c r="B275" s="15" t="s">
        <v>473</v>
      </c>
      <c r="C275" s="15" t="s">
        <v>64</v>
      </c>
      <c r="D275" s="16">
        <v>55420317</v>
      </c>
      <c r="E275" s="15" t="s">
        <v>100</v>
      </c>
      <c r="F275" s="17">
        <v>50.05</v>
      </c>
      <c r="G275" s="17" t="s">
        <v>618</v>
      </c>
      <c r="H275" s="19" t="s">
        <v>602</v>
      </c>
      <c r="I275" s="31" t="str">
        <f>_xlfn.IFNA(VLOOKUP(H275, '[1]ACIFM Employees'!$D$3:$BV$3000, 3, FALSE), "")</f>
        <v/>
      </c>
      <c r="J275" s="22" t="s">
        <v>474</v>
      </c>
      <c r="K275" s="33" t="str">
        <f t="shared" si="4"/>
        <v>SHAJI ANJIKATTU BEERAN</v>
      </c>
      <c r="L275" s="31" t="str">
        <f>_xlfn.IFNA(VLOOKUP(H275, '[1]ACIFM Employees'!$D$3:$BV$3000, 4, FALSE), "---")</f>
        <v>---</v>
      </c>
      <c r="M275" s="18" t="s">
        <v>647</v>
      </c>
      <c r="N275" s="31" t="str">
        <f>_xlfn.IFNA(VLOOKUP(H275, '[1]ACIFM Employees'!$D$3:$BV$3000, 15, FALSE), "---")</f>
        <v>---</v>
      </c>
      <c r="O275" s="31" t="str">
        <f>_xlfn.IFNA(VLOOKUP(H275, '[1]ACIFM Employees'!$D$3:$BV$3000, 2, FALSE), "---")</f>
        <v>---</v>
      </c>
      <c r="P275" s="20">
        <v>44831</v>
      </c>
      <c r="Q275" s="21" t="s">
        <v>657</v>
      </c>
      <c r="R275" s="35" t="s">
        <v>654</v>
      </c>
    </row>
    <row r="276" spans="1:18" customFormat="1" ht="30" x14ac:dyDescent="0.25">
      <c r="A276" s="56">
        <v>44854</v>
      </c>
      <c r="B276" s="15" t="s">
        <v>602</v>
      </c>
      <c r="C276" s="15" t="s">
        <v>64</v>
      </c>
      <c r="D276" s="16">
        <v>77015975</v>
      </c>
      <c r="E276" s="15" t="s">
        <v>752</v>
      </c>
      <c r="F276" s="17">
        <v>75</v>
      </c>
      <c r="G276" s="17" t="s">
        <v>620</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561</v>
      </c>
      <c r="N276" s="31" t="str">
        <f>_xlfn.IFNA(VLOOKUP(H276, '[1]ACIFM Employees'!$D$3:$BV$3000, 15, FALSE), "---")</f>
        <v>M1A</v>
      </c>
      <c r="O276" s="31" t="str">
        <f>_xlfn.IFNA(VLOOKUP(H276, '[1]ACIFM Employees'!$D$3:$BV$3000, 2, FALSE), "---")</f>
        <v>ACTIVE</v>
      </c>
      <c r="P276" s="20">
        <v>44854</v>
      </c>
      <c r="Q276" s="21" t="s">
        <v>756</v>
      </c>
      <c r="R276" s="35" t="s">
        <v>654</v>
      </c>
    </row>
    <row r="277" spans="1:18" customFormat="1" ht="30" x14ac:dyDescent="0.25">
      <c r="A277" s="56">
        <v>44880</v>
      </c>
      <c r="B277" s="15" t="s">
        <v>602</v>
      </c>
      <c r="C277" s="15" t="s">
        <v>64</v>
      </c>
      <c r="D277" s="16">
        <v>70961639</v>
      </c>
      <c r="E277" s="15" t="s">
        <v>761</v>
      </c>
      <c r="F277" s="17">
        <v>175</v>
      </c>
      <c r="G277" s="17" t="s">
        <v>621</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561</v>
      </c>
      <c r="N277" s="31" t="str">
        <f>_xlfn.IFNA(VLOOKUP(H277, '[1]ACIFM Employees'!$D$3:$BV$3000, 15, FALSE), "---")</f>
        <v>M2A</v>
      </c>
      <c r="O277" s="31" t="str">
        <f>_xlfn.IFNA(VLOOKUP(H277, '[1]ACIFM Employees'!$D$3:$BV$3000, 2, FALSE), "---")</f>
        <v>ACTIVE</v>
      </c>
      <c r="P277" s="20">
        <v>44888</v>
      </c>
      <c r="Q277" s="21" t="s">
        <v>764</v>
      </c>
      <c r="R277" s="35" t="s">
        <v>654</v>
      </c>
    </row>
    <row r="278" spans="1:18" customFormat="1" x14ac:dyDescent="0.25">
      <c r="A278" s="56">
        <v>44881</v>
      </c>
      <c r="B278" s="15" t="s">
        <v>478</v>
      </c>
      <c r="C278" s="15" t="s">
        <v>64</v>
      </c>
      <c r="D278" s="16">
        <v>51042669</v>
      </c>
      <c r="E278" s="15" t="s">
        <v>99</v>
      </c>
      <c r="F278" s="17">
        <v>49.5</v>
      </c>
      <c r="G278" s="17" t="s">
        <v>619</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675</v>
      </c>
      <c r="R278" s="35" t="s">
        <v>654</v>
      </c>
    </row>
    <row r="279" spans="1:18" customFormat="1" x14ac:dyDescent="0.25">
      <c r="A279" s="56">
        <v>44888</v>
      </c>
      <c r="B279" s="24" t="s">
        <v>481</v>
      </c>
      <c r="C279" s="15" t="s">
        <v>64</v>
      </c>
      <c r="D279" s="16">
        <v>51052338</v>
      </c>
      <c r="E279" s="15" t="s">
        <v>719</v>
      </c>
      <c r="F279" s="17">
        <v>104</v>
      </c>
      <c r="G279" s="17" t="s">
        <v>616</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739</v>
      </c>
      <c r="R279" s="35" t="s">
        <v>654</v>
      </c>
    </row>
    <row r="280" spans="1:18" customFormat="1" x14ac:dyDescent="0.25">
      <c r="A280" s="56">
        <v>44900</v>
      </c>
      <c r="B280" s="15" t="s">
        <v>72</v>
      </c>
      <c r="C280" s="15" t="s">
        <v>64</v>
      </c>
      <c r="D280" s="16">
        <v>30498018</v>
      </c>
      <c r="E280" s="15" t="s">
        <v>752</v>
      </c>
      <c r="F280" s="17">
        <v>75</v>
      </c>
      <c r="G280" s="17" t="s">
        <v>620</v>
      </c>
      <c r="H280" s="19" t="s">
        <v>602</v>
      </c>
      <c r="I280" s="31" t="str">
        <f>_xlfn.IFNA(VLOOKUP(H280, '[1]ACIFM Employees'!$D$3:$BV$3000, 3, FALSE), "")</f>
        <v/>
      </c>
      <c r="J280" s="19" t="s">
        <v>73</v>
      </c>
      <c r="K280" s="33" t="str">
        <f t="shared" si="4"/>
        <v>BHARAT RAJ</v>
      </c>
      <c r="L280" s="31" t="str">
        <f>_xlfn.IFNA(VLOOKUP(H280, '[1]ACIFM Employees'!$D$3:$BV$3000, 4, FALSE), "---")</f>
        <v>---</v>
      </c>
      <c r="M280" s="19" t="s">
        <v>561</v>
      </c>
      <c r="N280" s="31" t="str">
        <f>_xlfn.IFNA(VLOOKUP(H280, '[1]ACIFM Employees'!$D$3:$BV$3000, 15, FALSE), "---")</f>
        <v>---</v>
      </c>
      <c r="O280" s="31" t="str">
        <f>_xlfn.IFNA(VLOOKUP(H280, '[1]ACIFM Employees'!$D$3:$BV$3000, 2, FALSE), "---")</f>
        <v>---</v>
      </c>
      <c r="P280" s="20">
        <v>44902</v>
      </c>
      <c r="Q280" s="21" t="s">
        <v>757</v>
      </c>
      <c r="R280" s="35" t="s">
        <v>654</v>
      </c>
    </row>
    <row r="281" spans="1:18" customFormat="1" x14ac:dyDescent="0.25">
      <c r="A281" s="56">
        <v>44929</v>
      </c>
      <c r="B281" s="24" t="s">
        <v>484</v>
      </c>
      <c r="C281" s="15" t="s">
        <v>64</v>
      </c>
      <c r="D281" s="16">
        <v>55490288</v>
      </c>
      <c r="E281" s="15" t="s">
        <v>719</v>
      </c>
      <c r="F281" s="17">
        <v>104</v>
      </c>
      <c r="G281" s="17" t="s">
        <v>616</v>
      </c>
      <c r="H281" s="19" t="s">
        <v>602</v>
      </c>
      <c r="I281" s="31" t="str">
        <f>_xlfn.IFNA(VLOOKUP(H281, '[1]ACIFM Employees'!$D$3:$BV$3000, 3, FALSE), "")</f>
        <v/>
      </c>
      <c r="J281" s="22" t="s">
        <v>406</v>
      </c>
      <c r="K281" s="33" t="str">
        <f t="shared" si="4"/>
        <v>Lusail Tram # 05</v>
      </c>
      <c r="L281" s="31" t="str">
        <f>_xlfn.IFNA(VLOOKUP(H281, '[1]ACIFM Employees'!$D$3:$BV$3000, 4, FALSE), "---")</f>
        <v>---</v>
      </c>
      <c r="M281" s="19" t="s">
        <v>561</v>
      </c>
      <c r="N281" s="31" t="str">
        <f>_xlfn.IFNA(VLOOKUP(H281, '[1]ACIFM Employees'!$D$3:$BV$3000, 15, FALSE), "---")</f>
        <v>---</v>
      </c>
      <c r="O281" s="31" t="str">
        <f>_xlfn.IFNA(VLOOKUP(H281, '[1]ACIFM Employees'!$D$3:$BV$3000, 2, FALSE), "---")</f>
        <v>---</v>
      </c>
      <c r="P281" s="20">
        <v>44929</v>
      </c>
      <c r="Q281" s="21" t="s">
        <v>740</v>
      </c>
      <c r="R281" s="35" t="s">
        <v>654</v>
      </c>
    </row>
    <row r="282" spans="1:18" customFormat="1" ht="30" x14ac:dyDescent="0.25">
      <c r="A282" s="56">
        <v>44948</v>
      </c>
      <c r="B282" s="24" t="s">
        <v>392</v>
      </c>
      <c r="C282" s="15" t="s">
        <v>64</v>
      </c>
      <c r="D282" s="44">
        <v>55683664</v>
      </c>
      <c r="E282" s="15" t="s">
        <v>100</v>
      </c>
      <c r="F282" s="17">
        <v>50.05</v>
      </c>
      <c r="G282" s="17" t="s">
        <v>618</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628</v>
      </c>
      <c r="N282" s="31" t="str">
        <f>_xlfn.IFNA(VLOOKUP(H282, '[1]ACIFM Employees'!$D$3:$BV$3000, 15, FALSE), "---")</f>
        <v>S3</v>
      </c>
      <c r="O282" s="31" t="str">
        <f>_xlfn.IFNA(VLOOKUP(H282, '[1]ACIFM Employees'!$D$3:$BV$3000, 2, FALSE), "---")</f>
        <v>ACTIVE</v>
      </c>
      <c r="P282" s="20">
        <v>44949</v>
      </c>
      <c r="Q282" s="21" t="s">
        <v>663</v>
      </c>
      <c r="R282" s="35" t="s">
        <v>655</v>
      </c>
    </row>
    <row r="283" spans="1:18" customFormat="1" ht="30" x14ac:dyDescent="0.25">
      <c r="A283" s="56">
        <v>44956</v>
      </c>
      <c r="B283" s="15" t="s">
        <v>486</v>
      </c>
      <c r="C283" s="15" t="s">
        <v>64</v>
      </c>
      <c r="D283" s="44">
        <v>50323690</v>
      </c>
      <c r="E283" s="15" t="s">
        <v>99</v>
      </c>
      <c r="F283" s="17">
        <v>49.5</v>
      </c>
      <c r="G283" s="17" t="s">
        <v>619</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628</v>
      </c>
      <c r="N283" s="31" t="str">
        <f>_xlfn.IFNA(VLOOKUP(H283, '[1]ACIFM Employees'!$D$3:$BV$3000, 15, FALSE), "---")</f>
        <v>S3</v>
      </c>
      <c r="O283" s="31" t="str">
        <f>_xlfn.IFNA(VLOOKUP(H283, '[1]ACIFM Employees'!$D$3:$BV$3000, 2, FALSE), "---")</f>
        <v>ACTIVE</v>
      </c>
      <c r="P283" s="20">
        <v>44958</v>
      </c>
      <c r="Q283" s="21" t="s">
        <v>676</v>
      </c>
      <c r="R283" s="35" t="s">
        <v>654</v>
      </c>
    </row>
    <row r="284" spans="1:18" customFormat="1" x14ac:dyDescent="0.25">
      <c r="A284" s="56">
        <v>44959</v>
      </c>
      <c r="B284" s="24" t="s">
        <v>429</v>
      </c>
      <c r="C284" s="15" t="s">
        <v>64</v>
      </c>
      <c r="D284" s="16">
        <v>66976104</v>
      </c>
      <c r="E284" s="15" t="s">
        <v>719</v>
      </c>
      <c r="F284" s="17">
        <v>104</v>
      </c>
      <c r="G284" s="17" t="s">
        <v>616</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741</v>
      </c>
      <c r="R284" s="35" t="s">
        <v>654</v>
      </c>
    </row>
    <row r="285" spans="1:18" customFormat="1" x14ac:dyDescent="0.25">
      <c r="A285" s="56">
        <v>44959</v>
      </c>
      <c r="B285" s="15" t="s">
        <v>112</v>
      </c>
      <c r="C285" s="15" t="s">
        <v>64</v>
      </c>
      <c r="D285" s="16">
        <v>33093329</v>
      </c>
      <c r="E285" s="15" t="s">
        <v>719</v>
      </c>
      <c r="F285" s="17">
        <v>104</v>
      </c>
      <c r="G285" s="17" t="s">
        <v>616</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561</v>
      </c>
      <c r="N285" s="31" t="str">
        <f>_xlfn.IFNA(VLOOKUP(H285, '[1]ACIFM Employees'!$D$3:$BV$3000, 15, FALSE), "---")</f>
        <v>S2</v>
      </c>
      <c r="O285" s="31" t="str">
        <f>_xlfn.IFNA(VLOOKUP(H285, '[1]ACIFM Employees'!$D$3:$BV$3000, 2, FALSE), "---")</f>
        <v>ACTIVE</v>
      </c>
      <c r="P285" s="20">
        <v>44965</v>
      </c>
      <c r="Q285" s="21" t="s">
        <v>742</v>
      </c>
      <c r="R285" s="35" t="s">
        <v>654</v>
      </c>
    </row>
    <row r="286" spans="1:18" customFormat="1" x14ac:dyDescent="0.25">
      <c r="A286" s="56">
        <v>44959</v>
      </c>
      <c r="B286" s="15" t="s">
        <v>330</v>
      </c>
      <c r="C286" s="15" t="s">
        <v>64</v>
      </c>
      <c r="D286" s="16">
        <v>66983912</v>
      </c>
      <c r="E286" s="15" t="s">
        <v>719</v>
      </c>
      <c r="F286" s="17">
        <v>104</v>
      </c>
      <c r="G286" s="17" t="s">
        <v>616</v>
      </c>
      <c r="H286" s="19" t="s">
        <v>602</v>
      </c>
      <c r="I286" s="31" t="str">
        <f>_xlfn.IFNA(VLOOKUP(H286, '[1]ACIFM Employees'!$D$3:$BV$3000, 3, FALSE), "")</f>
        <v/>
      </c>
      <c r="J286" s="19" t="s">
        <v>488</v>
      </c>
      <c r="K286" s="33" t="str">
        <f t="shared" si="4"/>
        <v>QATAR UNIVERSITY STATION (MUZZAFAR)</v>
      </c>
      <c r="L286" s="31" t="str">
        <f>_xlfn.IFNA(VLOOKUP(H286, '[1]ACIFM Employees'!$D$3:$BV$3000, 4, FALSE), "---")</f>
        <v>---</v>
      </c>
      <c r="M286" s="19" t="s">
        <v>561</v>
      </c>
      <c r="N286" s="31" t="str">
        <f>_xlfn.IFNA(VLOOKUP(H286, '[1]ACIFM Employees'!$D$3:$BV$3000, 15, FALSE), "---")</f>
        <v>---</v>
      </c>
      <c r="O286" s="31" t="str">
        <f>_xlfn.IFNA(VLOOKUP(H286, '[1]ACIFM Employees'!$D$3:$BV$3000, 2, FALSE), "---")</f>
        <v>---</v>
      </c>
      <c r="P286" s="20">
        <v>44965</v>
      </c>
      <c r="Q286" s="21" t="s">
        <v>743</v>
      </c>
      <c r="R286" s="35" t="s">
        <v>654</v>
      </c>
    </row>
    <row r="287" spans="1:18" customFormat="1" ht="30" x14ac:dyDescent="0.25">
      <c r="A287" s="56">
        <v>44959</v>
      </c>
      <c r="B287" s="15" t="s">
        <v>156</v>
      </c>
      <c r="C287" s="15" t="s">
        <v>64</v>
      </c>
      <c r="D287" s="16">
        <v>33564180</v>
      </c>
      <c r="E287" s="15" t="s">
        <v>99</v>
      </c>
      <c r="F287" s="17">
        <v>49.5</v>
      </c>
      <c r="G287" s="17" t="s">
        <v>619</v>
      </c>
      <c r="H287" s="19" t="s">
        <v>602</v>
      </c>
      <c r="I287" s="31" t="str">
        <f>_xlfn.IFNA(VLOOKUP(H287, '[1]ACIFM Employees'!$D$3:$BV$3000, 3, FALSE), "")</f>
        <v/>
      </c>
      <c r="J287" s="19" t="s">
        <v>157</v>
      </c>
      <c r="K287" s="33" t="str">
        <f t="shared" si="4"/>
        <v>SURINDER MUTHU KUMAR</v>
      </c>
      <c r="L287" s="31" t="str">
        <f>_xlfn.IFNA(VLOOKUP(H287, '[1]ACIFM Employees'!$D$3:$BV$3000, 4, FALSE), "---")</f>
        <v>---</v>
      </c>
      <c r="M287" s="18" t="s">
        <v>647</v>
      </c>
      <c r="N287" s="31" t="str">
        <f>_xlfn.IFNA(VLOOKUP(H287, '[1]ACIFM Employees'!$D$3:$BV$3000, 15, FALSE), "---")</f>
        <v>---</v>
      </c>
      <c r="O287" s="31" t="str">
        <f>_xlfn.IFNA(VLOOKUP(H287, '[1]ACIFM Employees'!$D$3:$BV$3000, 2, FALSE), "---")</f>
        <v>---</v>
      </c>
      <c r="P287" s="20">
        <v>44965</v>
      </c>
      <c r="Q287" s="21" t="s">
        <v>677</v>
      </c>
      <c r="R287" s="35" t="s">
        <v>654</v>
      </c>
    </row>
    <row r="288" spans="1:18" customFormat="1" ht="30" x14ac:dyDescent="0.25">
      <c r="A288" s="56">
        <v>44959</v>
      </c>
      <c r="B288" s="15" t="s">
        <v>266</v>
      </c>
      <c r="C288" s="15" t="s">
        <v>64</v>
      </c>
      <c r="D288" s="16">
        <v>66027138</v>
      </c>
      <c r="E288" s="15" t="s">
        <v>719</v>
      </c>
      <c r="F288" s="17">
        <v>104</v>
      </c>
      <c r="G288" s="17" t="s">
        <v>616</v>
      </c>
      <c r="H288" s="19" t="s">
        <v>602</v>
      </c>
      <c r="I288" s="31" t="str">
        <f>_xlfn.IFNA(VLOOKUP(H288, '[1]ACIFM Employees'!$D$3:$BV$3000, 3, FALSE), "")</f>
        <v/>
      </c>
      <c r="J288" s="19" t="s">
        <v>489</v>
      </c>
      <c r="K288" s="33" t="str">
        <f t="shared" si="4"/>
        <v>Bin Mahmoud Station</v>
      </c>
      <c r="L288" s="31" t="str">
        <f>_xlfn.IFNA(VLOOKUP(H288, '[1]ACIFM Employees'!$D$3:$BV$3000, 4, FALSE), "---")</f>
        <v>---</v>
      </c>
      <c r="M288" s="19" t="s">
        <v>561</v>
      </c>
      <c r="N288" s="31" t="str">
        <f>_xlfn.IFNA(VLOOKUP(H288, '[1]ACIFM Employees'!$D$3:$BV$3000, 15, FALSE), "---")</f>
        <v>---</v>
      </c>
      <c r="O288" s="31" t="str">
        <f>_xlfn.IFNA(VLOOKUP(H288, '[1]ACIFM Employees'!$D$3:$BV$3000, 2, FALSE), "---")</f>
        <v>---</v>
      </c>
      <c r="P288" s="20">
        <v>44965</v>
      </c>
      <c r="Q288" s="21" t="s">
        <v>744</v>
      </c>
      <c r="R288" s="35" t="s">
        <v>654</v>
      </c>
    </row>
    <row r="289" spans="1:18" customFormat="1" x14ac:dyDescent="0.25">
      <c r="A289" s="56">
        <v>44959</v>
      </c>
      <c r="B289" s="15" t="s">
        <v>264</v>
      </c>
      <c r="C289" s="15" t="s">
        <v>64</v>
      </c>
      <c r="D289" s="16">
        <v>66019585</v>
      </c>
      <c r="E289" s="15" t="s">
        <v>719</v>
      </c>
      <c r="F289" s="17">
        <v>104</v>
      </c>
      <c r="G289" s="17" t="s">
        <v>616</v>
      </c>
      <c r="H289" s="19" t="s">
        <v>602</v>
      </c>
      <c r="I289" s="31" t="str">
        <f>_xlfn.IFNA(VLOOKUP(H289, '[1]ACIFM Employees'!$D$3:$BV$3000, 3, FALSE), "")</f>
        <v/>
      </c>
      <c r="J289" s="19" t="s">
        <v>265</v>
      </c>
      <c r="K289" s="33" t="str">
        <f t="shared" si="4"/>
        <v>AL AZIZIYAH</v>
      </c>
      <c r="L289" s="31" t="str">
        <f>_xlfn.IFNA(VLOOKUP(H289, '[1]ACIFM Employees'!$D$3:$BV$3000, 4, FALSE), "---")</f>
        <v>---</v>
      </c>
      <c r="M289" s="19" t="s">
        <v>561</v>
      </c>
      <c r="N289" s="31" t="str">
        <f>_xlfn.IFNA(VLOOKUP(H289, '[1]ACIFM Employees'!$D$3:$BV$3000, 15, FALSE), "---")</f>
        <v>---</v>
      </c>
      <c r="O289" s="31" t="str">
        <f>_xlfn.IFNA(VLOOKUP(H289, '[1]ACIFM Employees'!$D$3:$BV$3000, 2, FALSE), "---")</f>
        <v>---</v>
      </c>
      <c r="P289" s="20">
        <v>44965</v>
      </c>
      <c r="Q289" s="21" t="s">
        <v>745</v>
      </c>
      <c r="R289" s="35" t="s">
        <v>654</v>
      </c>
    </row>
    <row r="290" spans="1:18" customFormat="1" ht="30" x14ac:dyDescent="0.25">
      <c r="A290" s="56">
        <v>44959</v>
      </c>
      <c r="B290" s="15" t="s">
        <v>602</v>
      </c>
      <c r="C290" s="15" t="s">
        <v>64</v>
      </c>
      <c r="D290" s="16">
        <v>77015815</v>
      </c>
      <c r="E290" s="15" t="s">
        <v>752</v>
      </c>
      <c r="F290" s="17">
        <v>75</v>
      </c>
      <c r="G290" s="17" t="s">
        <v>620</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758</v>
      </c>
      <c r="R290" s="35" t="s">
        <v>654</v>
      </c>
    </row>
    <row r="291" spans="1:18" customFormat="1" ht="30" x14ac:dyDescent="0.25">
      <c r="A291" s="56">
        <v>44959</v>
      </c>
      <c r="B291" s="15" t="s">
        <v>602</v>
      </c>
      <c r="C291" s="15" t="s">
        <v>64</v>
      </c>
      <c r="D291" s="16">
        <v>77149189</v>
      </c>
      <c r="E291" s="15" t="s">
        <v>752</v>
      </c>
      <c r="F291" s="17">
        <v>75</v>
      </c>
      <c r="G291" s="17" t="s">
        <v>620</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651</v>
      </c>
      <c r="N291" s="31" t="str">
        <f>_xlfn.IFNA(VLOOKUP(H291, '[1]ACIFM Employees'!$D$3:$BV$3000, 15, FALSE), "---")</f>
        <v>M1A</v>
      </c>
      <c r="O291" s="31" t="str">
        <f>_xlfn.IFNA(VLOOKUP(H291, '[1]ACIFM Employees'!$D$3:$BV$3000, 2, FALSE), "---")</f>
        <v>ACTIVE</v>
      </c>
      <c r="P291" s="20">
        <v>44965</v>
      </c>
      <c r="Q291" s="21" t="s">
        <v>759</v>
      </c>
      <c r="R291" s="35" t="s">
        <v>654</v>
      </c>
    </row>
    <row r="292" spans="1:18" customFormat="1" ht="30" x14ac:dyDescent="0.25">
      <c r="A292" s="56">
        <v>44959</v>
      </c>
      <c r="B292" s="15" t="s">
        <v>475</v>
      </c>
      <c r="C292" s="15" t="s">
        <v>64</v>
      </c>
      <c r="D292" s="16">
        <v>50497377</v>
      </c>
      <c r="E292" s="15" t="s">
        <v>719</v>
      </c>
      <c r="F292" s="17">
        <v>104</v>
      </c>
      <c r="G292" s="17" t="s">
        <v>616</v>
      </c>
      <c r="H292" s="19" t="s">
        <v>602</v>
      </c>
      <c r="I292" s="31" t="str">
        <f>_xlfn.IFNA(VLOOKUP(H292, '[1]ACIFM Employees'!$D$3:$BV$3000, 3, FALSE), "")</f>
        <v/>
      </c>
      <c r="J292" s="19" t="s">
        <v>476</v>
      </c>
      <c r="K292" s="33" t="str">
        <f t="shared" si="4"/>
        <v>KATARA METRO STATION - RED LINE</v>
      </c>
      <c r="L292" s="31" t="str">
        <f>_xlfn.IFNA(VLOOKUP(H292, '[1]ACIFM Employees'!$D$3:$BV$3000, 4, FALSE), "---")</f>
        <v>---</v>
      </c>
      <c r="M292" s="19" t="s">
        <v>561</v>
      </c>
      <c r="N292" s="31" t="str">
        <f>_xlfn.IFNA(VLOOKUP(H292, '[1]ACIFM Employees'!$D$3:$BV$3000, 15, FALSE), "---")</f>
        <v>---</v>
      </c>
      <c r="O292" s="31" t="str">
        <f>_xlfn.IFNA(VLOOKUP(H292, '[1]ACIFM Employees'!$D$3:$BV$3000, 2, FALSE), "---")</f>
        <v>---</v>
      </c>
      <c r="P292" s="20">
        <v>44965</v>
      </c>
      <c r="Q292" s="21" t="s">
        <v>746</v>
      </c>
      <c r="R292" s="35" t="s">
        <v>654</v>
      </c>
    </row>
    <row r="293" spans="1:18" customFormat="1" ht="30" x14ac:dyDescent="0.25">
      <c r="A293" s="56">
        <v>44959</v>
      </c>
      <c r="B293" s="15" t="s">
        <v>422</v>
      </c>
      <c r="C293" s="15" t="s">
        <v>64</v>
      </c>
      <c r="D293" s="16">
        <v>50266792</v>
      </c>
      <c r="E293" s="15" t="s">
        <v>719</v>
      </c>
      <c r="F293" s="17">
        <v>104</v>
      </c>
      <c r="G293" s="17" t="s">
        <v>616</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561</v>
      </c>
      <c r="N293" s="31" t="str">
        <f>_xlfn.IFNA(VLOOKUP(H293, '[1]ACIFM Employees'!$D$3:$BV$3000, 15, FALSE), "---")</f>
        <v>S1</v>
      </c>
      <c r="O293" s="31" t="str">
        <f>_xlfn.IFNA(VLOOKUP(H293, '[1]ACIFM Employees'!$D$3:$BV$3000, 2, FALSE), "---")</f>
        <v>ACTIVE</v>
      </c>
      <c r="P293" s="20">
        <v>44965</v>
      </c>
      <c r="Q293" s="21" t="s">
        <v>747</v>
      </c>
      <c r="R293" s="35" t="s">
        <v>654</v>
      </c>
    </row>
    <row r="294" spans="1:18" customFormat="1" ht="60" x14ac:dyDescent="0.25">
      <c r="A294" s="56">
        <v>44962</v>
      </c>
      <c r="B294" s="15" t="s">
        <v>63</v>
      </c>
      <c r="C294" s="15" t="s">
        <v>64</v>
      </c>
      <c r="D294" s="44">
        <v>30138599</v>
      </c>
      <c r="E294" s="15" t="s">
        <v>761</v>
      </c>
      <c r="F294" s="17">
        <v>175</v>
      </c>
      <c r="G294" s="17" t="s">
        <v>621</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765</v>
      </c>
      <c r="R294" s="35" t="s">
        <v>655</v>
      </c>
    </row>
    <row r="295" spans="1:18" customFormat="1" ht="30" x14ac:dyDescent="0.25">
      <c r="A295" s="56">
        <v>44964</v>
      </c>
      <c r="B295" s="15" t="s">
        <v>490</v>
      </c>
      <c r="C295" s="15" t="s">
        <v>64</v>
      </c>
      <c r="D295" s="16">
        <v>33574156</v>
      </c>
      <c r="E295" s="15" t="s">
        <v>99</v>
      </c>
      <c r="F295" s="17">
        <v>49.5</v>
      </c>
      <c r="G295" s="17" t="s">
        <v>619</v>
      </c>
      <c r="H295" s="19" t="s">
        <v>563</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678</v>
      </c>
      <c r="R295" s="35" t="s">
        <v>654</v>
      </c>
    </row>
    <row r="296" spans="1:18" customFormat="1" ht="45" x14ac:dyDescent="0.25">
      <c r="A296" s="56">
        <v>44964</v>
      </c>
      <c r="B296" s="15" t="s">
        <v>491</v>
      </c>
      <c r="C296" s="15" t="s">
        <v>64</v>
      </c>
      <c r="D296" s="16">
        <v>33603140</v>
      </c>
      <c r="E296" s="15" t="s">
        <v>99</v>
      </c>
      <c r="F296" s="17">
        <v>49.5</v>
      </c>
      <c r="G296" s="17" t="s">
        <v>619</v>
      </c>
      <c r="H296" s="19" t="s">
        <v>564</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679</v>
      </c>
      <c r="R296" s="35" t="s">
        <v>654</v>
      </c>
    </row>
    <row r="297" spans="1:18" customFormat="1" ht="45" x14ac:dyDescent="0.25">
      <c r="A297" s="56">
        <v>44964</v>
      </c>
      <c r="B297" s="15" t="s">
        <v>492</v>
      </c>
      <c r="C297" s="15" t="s">
        <v>64</v>
      </c>
      <c r="D297" s="16">
        <v>33585461</v>
      </c>
      <c r="E297" s="15" t="s">
        <v>99</v>
      </c>
      <c r="F297" s="17">
        <v>49.5</v>
      </c>
      <c r="G297" s="17" t="s">
        <v>619</v>
      </c>
      <c r="H297" s="19" t="s">
        <v>565</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680</v>
      </c>
      <c r="R297" s="35" t="s">
        <v>654</v>
      </c>
    </row>
    <row r="298" spans="1:18" customFormat="1" ht="45" x14ac:dyDescent="0.25">
      <c r="A298" s="56">
        <v>44964</v>
      </c>
      <c r="B298" s="15" t="s">
        <v>493</v>
      </c>
      <c r="C298" s="15" t="s">
        <v>64</v>
      </c>
      <c r="D298" s="16">
        <v>33576710</v>
      </c>
      <c r="E298" s="15" t="s">
        <v>99</v>
      </c>
      <c r="F298" s="17">
        <v>49.5</v>
      </c>
      <c r="G298" s="17" t="s">
        <v>619</v>
      </c>
      <c r="H298" s="19" t="s">
        <v>566</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681</v>
      </c>
      <c r="R298" s="35" t="s">
        <v>654</v>
      </c>
    </row>
    <row r="299" spans="1:18" customFormat="1" ht="60" x14ac:dyDescent="0.25">
      <c r="A299" s="56">
        <v>44964</v>
      </c>
      <c r="B299" s="15" t="s">
        <v>496</v>
      </c>
      <c r="C299" s="15" t="s">
        <v>64</v>
      </c>
      <c r="D299" s="16">
        <v>33576317</v>
      </c>
      <c r="E299" s="15" t="s">
        <v>99</v>
      </c>
      <c r="F299" s="17">
        <v>49.5</v>
      </c>
      <c r="G299" s="17" t="s">
        <v>619</v>
      </c>
      <c r="H299" s="19" t="s">
        <v>567</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682</v>
      </c>
      <c r="R299" s="35" t="s">
        <v>654</v>
      </c>
    </row>
    <row r="300" spans="1:18" customFormat="1" ht="60" x14ac:dyDescent="0.25">
      <c r="A300" s="56">
        <v>44964</v>
      </c>
      <c r="B300" s="15" t="s">
        <v>497</v>
      </c>
      <c r="C300" s="15" t="s">
        <v>64</v>
      </c>
      <c r="D300" s="16">
        <v>33581367</v>
      </c>
      <c r="E300" s="15" t="s">
        <v>99</v>
      </c>
      <c r="F300" s="17">
        <v>49.5</v>
      </c>
      <c r="G300" s="17" t="s">
        <v>619</v>
      </c>
      <c r="H300" s="19" t="s">
        <v>568</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683</v>
      </c>
      <c r="R300" s="35" t="s">
        <v>654</v>
      </c>
    </row>
    <row r="301" spans="1:18" customFormat="1" ht="45" x14ac:dyDescent="0.25">
      <c r="A301" s="56">
        <v>44964</v>
      </c>
      <c r="B301" s="15" t="s">
        <v>498</v>
      </c>
      <c r="C301" s="15" t="s">
        <v>64</v>
      </c>
      <c r="D301" s="16">
        <v>33585994</v>
      </c>
      <c r="E301" s="15" t="s">
        <v>99</v>
      </c>
      <c r="F301" s="17">
        <v>49.5</v>
      </c>
      <c r="G301" s="17" t="s">
        <v>619</v>
      </c>
      <c r="H301" s="19" t="s">
        <v>569</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684</v>
      </c>
      <c r="R301" s="35" t="s">
        <v>654</v>
      </c>
    </row>
    <row r="302" spans="1:18" customFormat="1" ht="60" x14ac:dyDescent="0.25">
      <c r="A302" s="56">
        <v>44964</v>
      </c>
      <c r="B302" s="15" t="s">
        <v>499</v>
      </c>
      <c r="C302" s="15" t="s">
        <v>64</v>
      </c>
      <c r="D302" s="16">
        <v>33596039</v>
      </c>
      <c r="E302" s="15" t="s">
        <v>99</v>
      </c>
      <c r="F302" s="17">
        <v>49.5</v>
      </c>
      <c r="G302" s="17" t="s">
        <v>619</v>
      </c>
      <c r="H302" s="19" t="s">
        <v>570</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685</v>
      </c>
      <c r="R302" s="35" t="s">
        <v>654</v>
      </c>
    </row>
    <row r="303" spans="1:18" customFormat="1" ht="45" x14ac:dyDescent="0.25">
      <c r="A303" s="56">
        <v>44964</v>
      </c>
      <c r="B303" s="15" t="s">
        <v>500</v>
      </c>
      <c r="C303" s="15" t="s">
        <v>64</v>
      </c>
      <c r="D303" s="16">
        <v>33583392</v>
      </c>
      <c r="E303" s="15" t="s">
        <v>99</v>
      </c>
      <c r="F303" s="17">
        <v>49.5</v>
      </c>
      <c r="G303" s="17" t="s">
        <v>619</v>
      </c>
      <c r="H303" s="19" t="s">
        <v>571</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686</v>
      </c>
      <c r="R303" s="35" t="s">
        <v>654</v>
      </c>
    </row>
    <row r="304" spans="1:18" customFormat="1" ht="45" x14ac:dyDescent="0.25">
      <c r="A304" s="56">
        <v>44964</v>
      </c>
      <c r="B304" s="15" t="s">
        <v>501</v>
      </c>
      <c r="C304" s="15" t="s">
        <v>64</v>
      </c>
      <c r="D304" s="16">
        <v>33598446</v>
      </c>
      <c r="E304" s="15" t="s">
        <v>99</v>
      </c>
      <c r="F304" s="17">
        <v>49.5</v>
      </c>
      <c r="G304" s="17" t="s">
        <v>619</v>
      </c>
      <c r="H304" s="19" t="s">
        <v>572</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687</v>
      </c>
      <c r="R304" s="35" t="s">
        <v>654</v>
      </c>
    </row>
    <row r="305" spans="1:18" customFormat="1" ht="45" x14ac:dyDescent="0.25">
      <c r="A305" s="56">
        <v>44964</v>
      </c>
      <c r="B305" s="15" t="s">
        <v>502</v>
      </c>
      <c r="C305" s="15" t="s">
        <v>64</v>
      </c>
      <c r="D305" s="16">
        <v>33597912</v>
      </c>
      <c r="E305" s="15" t="s">
        <v>99</v>
      </c>
      <c r="F305" s="17">
        <v>49.5</v>
      </c>
      <c r="G305" s="17" t="s">
        <v>619</v>
      </c>
      <c r="H305" s="19" t="s">
        <v>573</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688</v>
      </c>
      <c r="R305" s="35" t="s">
        <v>654</v>
      </c>
    </row>
    <row r="306" spans="1:18" customFormat="1" ht="45" x14ac:dyDescent="0.25">
      <c r="A306" s="56">
        <v>44964</v>
      </c>
      <c r="B306" s="15" t="s">
        <v>503</v>
      </c>
      <c r="C306" s="15" t="s">
        <v>64</v>
      </c>
      <c r="D306" s="16">
        <v>33601543</v>
      </c>
      <c r="E306" s="15" t="s">
        <v>99</v>
      </c>
      <c r="F306" s="17">
        <v>49.5</v>
      </c>
      <c r="G306" s="17" t="s">
        <v>619</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INACTIVE</v>
      </c>
      <c r="P306" s="20">
        <v>44968</v>
      </c>
      <c r="Q306" s="21" t="s">
        <v>689</v>
      </c>
      <c r="R306" s="35" t="s">
        <v>654</v>
      </c>
    </row>
    <row r="307" spans="1:18" customFormat="1" ht="75" x14ac:dyDescent="0.25">
      <c r="A307" s="56">
        <v>44964</v>
      </c>
      <c r="B307" s="15" t="s">
        <v>504</v>
      </c>
      <c r="C307" s="15" t="s">
        <v>64</v>
      </c>
      <c r="D307" s="16">
        <v>33596920</v>
      </c>
      <c r="E307" s="15" t="s">
        <v>99</v>
      </c>
      <c r="F307" s="17">
        <v>49.5</v>
      </c>
      <c r="G307" s="17" t="s">
        <v>619</v>
      </c>
      <c r="H307" s="19" t="s">
        <v>574</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690</v>
      </c>
      <c r="R307" s="35" t="s">
        <v>654</v>
      </c>
    </row>
    <row r="308" spans="1:18" customFormat="1" ht="60" x14ac:dyDescent="0.25">
      <c r="A308" s="56">
        <v>44964</v>
      </c>
      <c r="B308" s="15" t="s">
        <v>505</v>
      </c>
      <c r="C308" s="15" t="s">
        <v>64</v>
      </c>
      <c r="D308" s="16">
        <v>33579329</v>
      </c>
      <c r="E308" s="15" t="s">
        <v>99</v>
      </c>
      <c r="F308" s="17">
        <v>49.5</v>
      </c>
      <c r="G308" s="17" t="s">
        <v>619</v>
      </c>
      <c r="H308" s="19" t="s">
        <v>575</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691</v>
      </c>
      <c r="R308" s="35" t="s">
        <v>654</v>
      </c>
    </row>
    <row r="309" spans="1:18" customFormat="1" ht="60" x14ac:dyDescent="0.25">
      <c r="A309" s="56">
        <v>44964</v>
      </c>
      <c r="B309" s="15" t="s">
        <v>506</v>
      </c>
      <c r="C309" s="15" t="s">
        <v>64</v>
      </c>
      <c r="D309" s="16">
        <v>33598379</v>
      </c>
      <c r="E309" s="15" t="s">
        <v>99</v>
      </c>
      <c r="F309" s="17">
        <v>49.5</v>
      </c>
      <c r="G309" s="17" t="s">
        <v>619</v>
      </c>
      <c r="H309" s="19" t="s">
        <v>576</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692</v>
      </c>
      <c r="R309" s="35" t="s">
        <v>654</v>
      </c>
    </row>
    <row r="310" spans="1:18" customFormat="1" ht="45" x14ac:dyDescent="0.25">
      <c r="A310" s="56">
        <v>44964</v>
      </c>
      <c r="B310" s="15" t="s">
        <v>507</v>
      </c>
      <c r="C310" s="15" t="s">
        <v>64</v>
      </c>
      <c r="D310" s="16">
        <v>33603691</v>
      </c>
      <c r="E310" s="15" t="s">
        <v>99</v>
      </c>
      <c r="F310" s="17">
        <v>49.5</v>
      </c>
      <c r="G310" s="17" t="s">
        <v>619</v>
      </c>
      <c r="H310" s="19" t="s">
        <v>577</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693</v>
      </c>
      <c r="R310" s="35" t="s">
        <v>654</v>
      </c>
    </row>
    <row r="311" spans="1:18" customFormat="1" ht="45" x14ac:dyDescent="0.25">
      <c r="A311" s="56">
        <v>44964</v>
      </c>
      <c r="B311" s="15" t="s">
        <v>508</v>
      </c>
      <c r="C311" s="15" t="s">
        <v>64</v>
      </c>
      <c r="D311" s="16">
        <v>33585246</v>
      </c>
      <c r="E311" s="15" t="s">
        <v>99</v>
      </c>
      <c r="F311" s="17">
        <v>49.5</v>
      </c>
      <c r="G311" s="17" t="s">
        <v>619</v>
      </c>
      <c r="H311" s="19" t="s">
        <v>578</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694</v>
      </c>
      <c r="R311" s="35" t="s">
        <v>654</v>
      </c>
    </row>
    <row r="312" spans="1:18" customFormat="1" ht="45" x14ac:dyDescent="0.25">
      <c r="A312" s="56">
        <v>44964</v>
      </c>
      <c r="B312" s="15" t="s">
        <v>509</v>
      </c>
      <c r="C312" s="15" t="s">
        <v>64</v>
      </c>
      <c r="D312" s="16">
        <v>33574035</v>
      </c>
      <c r="E312" s="15" t="s">
        <v>99</v>
      </c>
      <c r="F312" s="17">
        <v>49.5</v>
      </c>
      <c r="G312" s="17" t="s">
        <v>619</v>
      </c>
      <c r="H312" s="19" t="s">
        <v>579</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695</v>
      </c>
      <c r="R312" s="35" t="s">
        <v>654</v>
      </c>
    </row>
    <row r="313" spans="1:18" customFormat="1" ht="45" x14ac:dyDescent="0.25">
      <c r="A313" s="56">
        <v>44964</v>
      </c>
      <c r="B313" s="15" t="s">
        <v>510</v>
      </c>
      <c r="C313" s="15" t="s">
        <v>64</v>
      </c>
      <c r="D313" s="16">
        <v>33597942</v>
      </c>
      <c r="E313" s="15" t="s">
        <v>99</v>
      </c>
      <c r="F313" s="17">
        <v>49.5</v>
      </c>
      <c r="G313" s="17" t="s">
        <v>619</v>
      </c>
      <c r="H313" s="19" t="s">
        <v>580</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696</v>
      </c>
      <c r="R313" s="35" t="s">
        <v>654</v>
      </c>
    </row>
    <row r="314" spans="1:18" customFormat="1" ht="75" x14ac:dyDescent="0.25">
      <c r="A314" s="56">
        <v>44964</v>
      </c>
      <c r="B314" s="15" t="s">
        <v>511</v>
      </c>
      <c r="C314" s="15" t="s">
        <v>64</v>
      </c>
      <c r="D314" s="16">
        <v>33581276</v>
      </c>
      <c r="E314" s="15" t="s">
        <v>99</v>
      </c>
      <c r="F314" s="17">
        <v>49.5</v>
      </c>
      <c r="G314" s="17" t="s">
        <v>619</v>
      </c>
      <c r="H314" s="19" t="s">
        <v>581</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697</v>
      </c>
      <c r="R314" s="35" t="s">
        <v>654</v>
      </c>
    </row>
    <row r="315" spans="1:18" customFormat="1" ht="75" x14ac:dyDescent="0.25">
      <c r="A315" s="56">
        <v>44964</v>
      </c>
      <c r="B315" s="15" t="s">
        <v>512</v>
      </c>
      <c r="C315" s="15" t="s">
        <v>64</v>
      </c>
      <c r="D315" s="16">
        <v>33583276</v>
      </c>
      <c r="E315" s="15" t="s">
        <v>99</v>
      </c>
      <c r="F315" s="17">
        <v>49.5</v>
      </c>
      <c r="G315" s="17" t="s">
        <v>619</v>
      </c>
      <c r="H315" s="19" t="s">
        <v>591</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698</v>
      </c>
      <c r="R315" s="35" t="s">
        <v>654</v>
      </c>
    </row>
    <row r="316" spans="1:18" customFormat="1" ht="45" x14ac:dyDescent="0.25">
      <c r="A316" s="56">
        <v>44964</v>
      </c>
      <c r="B316" s="15" t="s">
        <v>513</v>
      </c>
      <c r="C316" s="15" t="s">
        <v>64</v>
      </c>
      <c r="D316" s="16">
        <v>33576136</v>
      </c>
      <c r="E316" s="15" t="s">
        <v>99</v>
      </c>
      <c r="F316" s="17">
        <v>49.5</v>
      </c>
      <c r="G316" s="17" t="s">
        <v>619</v>
      </c>
      <c r="H316" s="19" t="s">
        <v>582</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699</v>
      </c>
      <c r="R316" s="35" t="s">
        <v>654</v>
      </c>
    </row>
    <row r="317" spans="1:18" customFormat="1" ht="45" x14ac:dyDescent="0.25">
      <c r="A317" s="56">
        <v>44964</v>
      </c>
      <c r="B317" s="15" t="s">
        <v>514</v>
      </c>
      <c r="C317" s="15" t="s">
        <v>64</v>
      </c>
      <c r="D317" s="16">
        <v>33603750</v>
      </c>
      <c r="E317" s="15" t="s">
        <v>99</v>
      </c>
      <c r="F317" s="17">
        <v>49.5</v>
      </c>
      <c r="G317" s="17" t="s">
        <v>619</v>
      </c>
      <c r="H317" s="19" t="s">
        <v>583</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700</v>
      </c>
      <c r="R317" s="35" t="s">
        <v>654</v>
      </c>
    </row>
    <row r="318" spans="1:18" customFormat="1" ht="45" x14ac:dyDescent="0.25">
      <c r="A318" s="56">
        <v>44964</v>
      </c>
      <c r="B318" s="15" t="s">
        <v>515</v>
      </c>
      <c r="C318" s="15" t="s">
        <v>64</v>
      </c>
      <c r="D318" s="16">
        <v>33602876</v>
      </c>
      <c r="E318" s="15" t="s">
        <v>99</v>
      </c>
      <c r="F318" s="17">
        <v>49.5</v>
      </c>
      <c r="G318" s="17" t="s">
        <v>619</v>
      </c>
      <c r="H318" s="19" t="s">
        <v>584</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701</v>
      </c>
      <c r="R318" s="35" t="s">
        <v>654</v>
      </c>
    </row>
    <row r="319" spans="1:18" customFormat="1" ht="45" x14ac:dyDescent="0.25">
      <c r="A319" s="56">
        <v>44964</v>
      </c>
      <c r="B319" s="15" t="s">
        <v>517</v>
      </c>
      <c r="C319" s="15" t="s">
        <v>64</v>
      </c>
      <c r="D319" s="16">
        <v>33583060</v>
      </c>
      <c r="E319" s="15" t="s">
        <v>99</v>
      </c>
      <c r="F319" s="17">
        <v>49.5</v>
      </c>
      <c r="G319" s="17" t="s">
        <v>619</v>
      </c>
      <c r="H319" s="19" t="s">
        <v>586</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702</v>
      </c>
      <c r="R319" s="35" t="s">
        <v>654</v>
      </c>
    </row>
    <row r="320" spans="1:18" s="3" customFormat="1" ht="45" x14ac:dyDescent="0.25">
      <c r="A320" s="56">
        <v>44964</v>
      </c>
      <c r="B320" s="7" t="s">
        <v>518</v>
      </c>
      <c r="C320" s="7" t="s">
        <v>64</v>
      </c>
      <c r="D320" s="6">
        <v>33583208</v>
      </c>
      <c r="E320" s="7" t="s">
        <v>99</v>
      </c>
      <c r="F320" s="17">
        <v>49.5</v>
      </c>
      <c r="G320" s="17" t="s">
        <v>619</v>
      </c>
      <c r="H320" s="13" t="s">
        <v>587</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703</v>
      </c>
      <c r="R320" s="35" t="s">
        <v>654</v>
      </c>
    </row>
    <row r="321" spans="1:18" s="3" customFormat="1" ht="45" x14ac:dyDescent="0.25">
      <c r="A321" s="56">
        <v>44964</v>
      </c>
      <c r="B321" s="7" t="s">
        <v>519</v>
      </c>
      <c r="C321" s="7" t="s">
        <v>64</v>
      </c>
      <c r="D321" s="6">
        <v>33596804</v>
      </c>
      <c r="E321" s="7" t="s">
        <v>99</v>
      </c>
      <c r="F321" s="17">
        <v>49.5</v>
      </c>
      <c r="G321" s="17" t="s">
        <v>619</v>
      </c>
      <c r="H321" s="13" t="s">
        <v>588</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704</v>
      </c>
      <c r="R321" s="35" t="s">
        <v>654</v>
      </c>
    </row>
    <row r="322" spans="1:18" s="3" customFormat="1" ht="45" x14ac:dyDescent="0.25">
      <c r="A322" s="56">
        <v>44964</v>
      </c>
      <c r="B322" s="7" t="s">
        <v>520</v>
      </c>
      <c r="C322" s="7" t="s">
        <v>64</v>
      </c>
      <c r="D322" s="6">
        <v>33585715</v>
      </c>
      <c r="E322" s="7" t="s">
        <v>99</v>
      </c>
      <c r="F322" s="17">
        <v>49.5</v>
      </c>
      <c r="G322" s="17" t="s">
        <v>619</v>
      </c>
      <c r="H322" s="13" t="s">
        <v>589</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705</v>
      </c>
      <c r="R322" s="35" t="s">
        <v>654</v>
      </c>
    </row>
    <row r="323" spans="1:18" s="3" customFormat="1" ht="45" x14ac:dyDescent="0.25">
      <c r="A323" s="56">
        <v>44964</v>
      </c>
      <c r="B323" s="7" t="s">
        <v>521</v>
      </c>
      <c r="C323" s="7" t="s">
        <v>64</v>
      </c>
      <c r="D323" s="6">
        <v>33583569</v>
      </c>
      <c r="E323" s="7" t="s">
        <v>99</v>
      </c>
      <c r="F323" s="17">
        <v>49.5</v>
      </c>
      <c r="G323" s="17" t="s">
        <v>619</v>
      </c>
      <c r="H323" s="13" t="s">
        <v>590</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706</v>
      </c>
      <c r="R323" s="35" t="s">
        <v>654</v>
      </c>
    </row>
    <row r="324" spans="1:18" s="3" customFormat="1" ht="45" x14ac:dyDescent="0.25">
      <c r="A324" s="56">
        <v>44964</v>
      </c>
      <c r="B324" s="7" t="s">
        <v>523</v>
      </c>
      <c r="C324" s="7" t="s">
        <v>64</v>
      </c>
      <c r="D324" s="6">
        <v>33598546</v>
      </c>
      <c r="E324" s="7" t="s">
        <v>99</v>
      </c>
      <c r="F324" s="17">
        <v>49.5</v>
      </c>
      <c r="G324" s="17" t="s">
        <v>619</v>
      </c>
      <c r="H324" s="13" t="s">
        <v>592</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707</v>
      </c>
      <c r="R324" s="35" t="s">
        <v>654</v>
      </c>
    </row>
    <row r="325" spans="1:18" s="3" customFormat="1" ht="45" x14ac:dyDescent="0.25">
      <c r="A325" s="56">
        <v>44964</v>
      </c>
      <c r="B325" s="7" t="s">
        <v>524</v>
      </c>
      <c r="C325" s="7" t="s">
        <v>64</v>
      </c>
      <c r="D325" s="6">
        <v>33585194</v>
      </c>
      <c r="E325" s="7" t="s">
        <v>99</v>
      </c>
      <c r="F325" s="17">
        <v>49.5</v>
      </c>
      <c r="G325" s="17" t="s">
        <v>619</v>
      </c>
      <c r="H325" s="13" t="s">
        <v>592</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708</v>
      </c>
      <c r="R325" s="35" t="s">
        <v>654</v>
      </c>
    </row>
    <row r="326" spans="1:18" s="3" customFormat="1" ht="45" x14ac:dyDescent="0.25">
      <c r="A326" s="56">
        <v>44964</v>
      </c>
      <c r="B326" s="7" t="s">
        <v>525</v>
      </c>
      <c r="C326" s="7" t="s">
        <v>64</v>
      </c>
      <c r="D326" s="6">
        <v>33585725</v>
      </c>
      <c r="E326" s="7" t="s">
        <v>99</v>
      </c>
      <c r="F326" s="17">
        <v>49.5</v>
      </c>
      <c r="G326" s="17" t="s">
        <v>619</v>
      </c>
      <c r="H326" s="13" t="s">
        <v>566</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709</v>
      </c>
      <c r="R326" s="35" t="s">
        <v>654</v>
      </c>
    </row>
    <row r="327" spans="1:18" s="3" customFormat="1" ht="45" x14ac:dyDescent="0.25">
      <c r="A327" s="56">
        <v>44964</v>
      </c>
      <c r="B327" s="7" t="s">
        <v>526</v>
      </c>
      <c r="C327" s="7" t="s">
        <v>64</v>
      </c>
      <c r="D327" s="6">
        <v>33602786</v>
      </c>
      <c r="E327" s="7" t="s">
        <v>99</v>
      </c>
      <c r="F327" s="17">
        <v>49.5</v>
      </c>
      <c r="G327" s="17" t="s">
        <v>619</v>
      </c>
      <c r="H327" s="13" t="s">
        <v>593</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710</v>
      </c>
      <c r="R327" s="35" t="s">
        <v>654</v>
      </c>
    </row>
    <row r="328" spans="1:18" s="3" customFormat="1" ht="45" x14ac:dyDescent="0.25">
      <c r="A328" s="56">
        <v>44964</v>
      </c>
      <c r="B328" s="7" t="s">
        <v>527</v>
      </c>
      <c r="C328" s="7" t="s">
        <v>64</v>
      </c>
      <c r="D328" s="6">
        <v>33574061</v>
      </c>
      <c r="E328" s="7" t="s">
        <v>99</v>
      </c>
      <c r="F328" s="17">
        <v>49.5</v>
      </c>
      <c r="G328" s="17" t="s">
        <v>619</v>
      </c>
      <c r="H328" s="13" t="s">
        <v>594</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711</v>
      </c>
      <c r="R328" s="35" t="s">
        <v>654</v>
      </c>
    </row>
    <row r="329" spans="1:18" s="3" customFormat="1" ht="45" x14ac:dyDescent="0.25">
      <c r="A329" s="56">
        <v>44964</v>
      </c>
      <c r="B329" s="7" t="s">
        <v>528</v>
      </c>
      <c r="C329" s="7" t="s">
        <v>64</v>
      </c>
      <c r="D329" s="6">
        <v>33603712</v>
      </c>
      <c r="E329" s="7" t="s">
        <v>99</v>
      </c>
      <c r="F329" s="17">
        <v>49.5</v>
      </c>
      <c r="G329" s="17" t="s">
        <v>619</v>
      </c>
      <c r="H329" s="13" t="s">
        <v>595</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712</v>
      </c>
      <c r="R329" s="35" t="s">
        <v>654</v>
      </c>
    </row>
    <row r="330" spans="1:18" s="3" customFormat="1" ht="45" x14ac:dyDescent="0.25">
      <c r="A330" s="56">
        <v>44964</v>
      </c>
      <c r="B330" s="7" t="s">
        <v>529</v>
      </c>
      <c r="C330" s="7" t="s">
        <v>64</v>
      </c>
      <c r="D330" s="6">
        <v>33581478</v>
      </c>
      <c r="E330" s="7" t="s">
        <v>99</v>
      </c>
      <c r="F330" s="17">
        <v>49.5</v>
      </c>
      <c r="G330" s="17" t="s">
        <v>619</v>
      </c>
      <c r="H330" s="13" t="s">
        <v>596</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713</v>
      </c>
      <c r="R330" s="35" t="s">
        <v>654</v>
      </c>
    </row>
    <row r="331" spans="1:18" s="3" customFormat="1" ht="45" x14ac:dyDescent="0.25">
      <c r="A331" s="56">
        <v>44964</v>
      </c>
      <c r="B331" s="7" t="s">
        <v>530</v>
      </c>
      <c r="C331" s="7" t="s">
        <v>64</v>
      </c>
      <c r="D331" s="6">
        <v>33571896</v>
      </c>
      <c r="E331" s="7" t="s">
        <v>99</v>
      </c>
      <c r="F331" s="17">
        <v>49.5</v>
      </c>
      <c r="G331" s="17" t="s">
        <v>619</v>
      </c>
      <c r="H331" s="13" t="s">
        <v>597</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714</v>
      </c>
      <c r="R331" s="35" t="s">
        <v>654</v>
      </c>
    </row>
    <row r="332" spans="1:18" s="3" customFormat="1" ht="45" x14ac:dyDescent="0.25">
      <c r="A332" s="56">
        <v>44964</v>
      </c>
      <c r="B332" s="7" t="s">
        <v>532</v>
      </c>
      <c r="C332" s="7" t="s">
        <v>64</v>
      </c>
      <c r="D332" s="6">
        <v>33575532</v>
      </c>
      <c r="E332" s="7" t="s">
        <v>99</v>
      </c>
      <c r="F332" s="17">
        <v>49.5</v>
      </c>
      <c r="G332" s="17" t="s">
        <v>619</v>
      </c>
      <c r="H332" s="13" t="s">
        <v>599</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715</v>
      </c>
      <c r="R332" s="35" t="s">
        <v>654</v>
      </c>
    </row>
    <row r="333" spans="1:18" s="3" customFormat="1" ht="45" x14ac:dyDescent="0.25">
      <c r="A333" s="56">
        <v>44964</v>
      </c>
      <c r="B333" s="7" t="s">
        <v>533</v>
      </c>
      <c r="C333" s="7" t="s">
        <v>64</v>
      </c>
      <c r="D333" s="6">
        <v>33585921</v>
      </c>
      <c r="E333" s="7" t="s">
        <v>99</v>
      </c>
      <c r="F333" s="17">
        <v>49.5</v>
      </c>
      <c r="G333" s="17" t="s">
        <v>619</v>
      </c>
      <c r="H333" s="13" t="s">
        <v>600</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716</v>
      </c>
      <c r="R333" s="35" t="s">
        <v>654</v>
      </c>
    </row>
    <row r="334" spans="1:18" s="3" customFormat="1" ht="45" x14ac:dyDescent="0.25">
      <c r="A334" s="56">
        <v>44964</v>
      </c>
      <c r="B334" s="7" t="s">
        <v>534</v>
      </c>
      <c r="C334" s="7" t="s">
        <v>64</v>
      </c>
      <c r="D334" s="6">
        <v>33603487</v>
      </c>
      <c r="E334" s="7" t="s">
        <v>99</v>
      </c>
      <c r="F334" s="17">
        <v>49.5</v>
      </c>
      <c r="G334" s="17" t="s">
        <v>619</v>
      </c>
      <c r="H334" s="13" t="s">
        <v>601</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717</v>
      </c>
      <c r="R334" s="35" t="s">
        <v>654</v>
      </c>
    </row>
    <row r="335" spans="1:18" s="3" customFormat="1" ht="45" x14ac:dyDescent="0.25">
      <c r="A335" s="56">
        <v>44993</v>
      </c>
      <c r="B335" s="7" t="s">
        <v>535</v>
      </c>
      <c r="C335" s="7" t="s">
        <v>64</v>
      </c>
      <c r="D335" s="6">
        <v>55320856</v>
      </c>
      <c r="E335" s="7" t="s">
        <v>719</v>
      </c>
      <c r="F335" s="17">
        <v>104</v>
      </c>
      <c r="G335" s="17" t="s">
        <v>616</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561</v>
      </c>
      <c r="N335" s="31" t="str">
        <f>_xlfn.IFNA(VLOOKUP(H335, '[1]ACIFM Employees'!$D$3:$BV$3000, 15, FALSE), "---")</f>
        <v>S1</v>
      </c>
      <c r="O335" s="31" t="str">
        <f>_xlfn.IFNA(VLOOKUP(H335, '[1]ACIFM Employees'!$D$3:$BV$3000, 2, FALSE), "---")</f>
        <v>ACTIVE</v>
      </c>
      <c r="P335" s="11">
        <v>44994</v>
      </c>
      <c r="Q335" s="12" t="s">
        <v>748</v>
      </c>
      <c r="R335" s="35" t="s">
        <v>654</v>
      </c>
    </row>
    <row r="336" spans="1:18" s="3" customFormat="1" ht="75" x14ac:dyDescent="0.25">
      <c r="A336" s="56">
        <v>44999</v>
      </c>
      <c r="B336" s="7" t="s">
        <v>536</v>
      </c>
      <c r="C336" s="7" t="s">
        <v>64</v>
      </c>
      <c r="D336" s="45">
        <v>66169486</v>
      </c>
      <c r="E336" s="7" t="s">
        <v>100</v>
      </c>
      <c r="F336" s="17">
        <v>50.05</v>
      </c>
      <c r="G336" s="17" t="s">
        <v>618</v>
      </c>
      <c r="H336" s="13" t="s">
        <v>602</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664</v>
      </c>
      <c r="R336" s="35" t="s">
        <v>654</v>
      </c>
    </row>
    <row r="337" spans="1:18" s="3" customFormat="1" ht="45" x14ac:dyDescent="0.25">
      <c r="A337" s="56">
        <v>45004</v>
      </c>
      <c r="B337" s="7" t="s">
        <v>538</v>
      </c>
      <c r="C337" s="7" t="s">
        <v>64</v>
      </c>
      <c r="D337" s="45">
        <v>55952391</v>
      </c>
      <c r="E337" s="7" t="s">
        <v>100</v>
      </c>
      <c r="F337" s="17">
        <v>50.05</v>
      </c>
      <c r="G337" s="17" t="s">
        <v>618</v>
      </c>
      <c r="H337" s="13" t="s">
        <v>602</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665</v>
      </c>
      <c r="R337" s="35" t="s">
        <v>654</v>
      </c>
    </row>
    <row r="338" spans="1:18" s="3" customFormat="1" ht="45" x14ac:dyDescent="0.25">
      <c r="A338" s="56">
        <v>45004</v>
      </c>
      <c r="B338" s="7" t="s">
        <v>539</v>
      </c>
      <c r="C338" s="7" t="s">
        <v>64</v>
      </c>
      <c r="D338" s="45">
        <v>33108762</v>
      </c>
      <c r="E338" s="7" t="s">
        <v>100</v>
      </c>
      <c r="F338" s="17">
        <v>50.05</v>
      </c>
      <c r="G338" s="17" t="s">
        <v>618</v>
      </c>
      <c r="H338" s="13" t="s">
        <v>602</v>
      </c>
      <c r="I338" s="31" t="str">
        <f>_xlfn.IFNA(VLOOKUP(H338, '[1]ACIFM Employees'!$D$3:$BV$3000, 3, FALSE), "")</f>
        <v/>
      </c>
      <c r="J338" s="9" t="s">
        <v>541</v>
      </c>
      <c r="K338" s="33" t="str">
        <f t="shared" si="5"/>
        <v>RISK &amp; QUALITY</v>
      </c>
      <c r="L338" s="31" t="str">
        <f>_xlfn.IFNA(VLOOKUP(H338, '[1]ACIFM Employees'!$D$3:$BV$3000, 4, FALSE), "---")</f>
        <v>---</v>
      </c>
      <c r="M338" s="18" t="s">
        <v>653</v>
      </c>
      <c r="N338" s="31" t="str">
        <f>_xlfn.IFNA(VLOOKUP(H338, '[1]ACIFM Employees'!$D$3:$BV$3000, 15, FALSE), "---")</f>
        <v>---</v>
      </c>
      <c r="O338" s="31" t="str">
        <f>_xlfn.IFNA(VLOOKUP(H338, '[1]ACIFM Employees'!$D$3:$BV$3000, 2, FALSE), "---")</f>
        <v>---</v>
      </c>
      <c r="P338" s="11">
        <v>45006</v>
      </c>
      <c r="Q338" s="12" t="s">
        <v>666</v>
      </c>
      <c r="R338" s="35" t="s">
        <v>654</v>
      </c>
    </row>
    <row r="339" spans="1:18" s="3" customFormat="1" ht="45" x14ac:dyDescent="0.25">
      <c r="A339" s="56">
        <v>45005</v>
      </c>
      <c r="B339" s="7" t="s">
        <v>542</v>
      </c>
      <c r="C339" s="7" t="s">
        <v>64</v>
      </c>
      <c r="D339" s="45">
        <v>50766278</v>
      </c>
      <c r="E339" s="7" t="s">
        <v>100</v>
      </c>
      <c r="F339" s="17">
        <v>50.05</v>
      </c>
      <c r="G339" s="17" t="s">
        <v>618</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628</v>
      </c>
      <c r="N339" s="31" t="str">
        <f>_xlfn.IFNA(VLOOKUP(H339, '[1]ACIFM Employees'!$D$3:$BV$3000, 15, FALSE), "---")</f>
        <v>S3</v>
      </c>
      <c r="O339" s="31" t="str">
        <f>_xlfn.IFNA(VLOOKUP(H339, '[1]ACIFM Employees'!$D$3:$BV$3000, 2, FALSE), "---")</f>
        <v>ACTIVE</v>
      </c>
      <c r="P339" s="11">
        <v>45026</v>
      </c>
      <c r="Q339" s="12" t="s">
        <v>667</v>
      </c>
      <c r="R339" s="35" t="s">
        <v>654</v>
      </c>
    </row>
    <row r="340" spans="1:18" s="3" customFormat="1" ht="45" x14ac:dyDescent="0.25">
      <c r="A340" s="56">
        <v>45081</v>
      </c>
      <c r="B340" s="7" t="s">
        <v>225</v>
      </c>
      <c r="C340" s="7" t="s">
        <v>64</v>
      </c>
      <c r="D340" s="45">
        <v>50219598</v>
      </c>
      <c r="E340" s="7" t="s">
        <v>752</v>
      </c>
      <c r="F340" s="17">
        <v>75</v>
      </c>
      <c r="G340" s="17" t="s">
        <v>620</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650</v>
      </c>
      <c r="N340" s="31" t="str">
        <f>_xlfn.IFNA(VLOOKUP(H340, '[1]ACIFM Employees'!$D$3:$BV$3000, 15, FALSE), "---")</f>
        <v>S3</v>
      </c>
      <c r="O340" s="31" t="str">
        <f>_xlfn.IFNA(VLOOKUP(H340, '[1]ACIFM Employees'!$D$3:$BV$3000, 2, FALSE), "---")</f>
        <v>ACTIVE</v>
      </c>
      <c r="P340" s="11">
        <v>45081</v>
      </c>
      <c r="Q340" s="12" t="s">
        <v>760</v>
      </c>
      <c r="R340" s="35" t="s">
        <v>654</v>
      </c>
    </row>
    <row r="341" spans="1:18" s="3" customFormat="1" ht="45" x14ac:dyDescent="0.25">
      <c r="A341" s="56">
        <v>45083</v>
      </c>
      <c r="B341" s="7" t="s">
        <v>213</v>
      </c>
      <c r="C341" s="7" t="s">
        <v>64</v>
      </c>
      <c r="D341" s="6">
        <v>50319563</v>
      </c>
      <c r="E341" s="7" t="s">
        <v>719</v>
      </c>
      <c r="F341" s="17">
        <v>104</v>
      </c>
      <c r="G341" s="17" t="s">
        <v>616</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749</v>
      </c>
      <c r="R341" s="35" t="s">
        <v>654</v>
      </c>
    </row>
    <row r="342" spans="1:18" s="3" customFormat="1" ht="75" x14ac:dyDescent="0.25">
      <c r="A342" s="56">
        <v>45111</v>
      </c>
      <c r="B342" s="7" t="s">
        <v>546</v>
      </c>
      <c r="C342" s="7" t="s">
        <v>64</v>
      </c>
      <c r="D342" s="45">
        <v>51159461</v>
      </c>
      <c r="E342" s="7" t="s">
        <v>100</v>
      </c>
      <c r="F342" s="17">
        <v>50.05</v>
      </c>
      <c r="G342" s="17" t="s">
        <v>618</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652</v>
      </c>
      <c r="N342" s="31" t="str">
        <f>_xlfn.IFNA(VLOOKUP(H342, '[1]ACIFM Employees'!$D$3:$BV$3000, 15, FALSE), "---")</f>
        <v>T2</v>
      </c>
      <c r="O342" s="31" t="str">
        <f>_xlfn.IFNA(VLOOKUP(H342, '[1]ACIFM Employees'!$D$3:$BV$3000, 2, FALSE), "---")</f>
        <v>ACTIVE</v>
      </c>
      <c r="P342" s="11">
        <v>45130</v>
      </c>
      <c r="Q342" s="12" t="s">
        <v>668</v>
      </c>
      <c r="R342" s="35" t="s">
        <v>654</v>
      </c>
    </row>
    <row r="343" spans="1:18" s="3" customFormat="1" ht="45" x14ac:dyDescent="0.25">
      <c r="A343" s="56">
        <v>45131</v>
      </c>
      <c r="B343" s="7" t="s">
        <v>286</v>
      </c>
      <c r="C343" s="7" t="s">
        <v>64</v>
      </c>
      <c r="D343" s="6">
        <v>66123148</v>
      </c>
      <c r="E343" s="7" t="s">
        <v>719</v>
      </c>
      <c r="F343" s="17">
        <v>104</v>
      </c>
      <c r="G343" s="17" t="s">
        <v>616</v>
      </c>
      <c r="H343" s="13" t="s">
        <v>602</v>
      </c>
      <c r="I343" s="31" t="str">
        <f>_xlfn.IFNA(VLOOKUP(H343, '[1]ACIFM Employees'!$D$3:$BV$3000, 3, FALSE), "")</f>
        <v/>
      </c>
      <c r="J343" s="13" t="s">
        <v>636</v>
      </c>
      <c r="K343" s="33" t="str">
        <f t="shared" si="5"/>
        <v xml:space="preserve">WAREHOUSE </v>
      </c>
      <c r="L343" s="31" t="str">
        <f>_xlfn.IFNA(VLOOKUP(H343, '[1]ACIFM Employees'!$D$3:$BV$3000, 4, FALSE), "---")</f>
        <v>---</v>
      </c>
      <c r="M343" s="18" t="s">
        <v>652</v>
      </c>
      <c r="N343" s="31" t="str">
        <f>_xlfn.IFNA(VLOOKUP(H343, '[1]ACIFM Employees'!$D$3:$BV$3000, 15, FALSE), "---")</f>
        <v>---</v>
      </c>
      <c r="O343" s="31" t="str">
        <f>_xlfn.IFNA(VLOOKUP(H343, '[1]ACIFM Employees'!$D$3:$BV$3000, 2, FALSE), "---")</f>
        <v>---</v>
      </c>
      <c r="P343" s="11">
        <v>45134</v>
      </c>
      <c r="Q343" s="12" t="s">
        <v>750</v>
      </c>
      <c r="R343" s="35" t="s">
        <v>655</v>
      </c>
    </row>
    <row r="344" spans="1:18" s="3" customFormat="1" ht="45" x14ac:dyDescent="0.25">
      <c r="A344" s="56">
        <v>45131</v>
      </c>
      <c r="B344" s="7" t="s">
        <v>1</v>
      </c>
      <c r="C344" s="7" t="s">
        <v>64</v>
      </c>
      <c r="D344" s="6">
        <v>66185352</v>
      </c>
      <c r="E344" s="13" t="s">
        <v>100</v>
      </c>
      <c r="F344" s="17">
        <v>50.05</v>
      </c>
      <c r="G344" s="17" t="s">
        <v>618</v>
      </c>
      <c r="H344" s="13" t="s">
        <v>602</v>
      </c>
      <c r="I344" s="31" t="str">
        <f>_xlfn.IFNA(VLOOKUP(H344, '[1]ACIFM Employees'!$D$3:$BV$3000, 3, FALSE), "")</f>
        <v/>
      </c>
      <c r="J344" s="13" t="s">
        <v>636</v>
      </c>
      <c r="K344" s="33" t="str">
        <f t="shared" si="5"/>
        <v xml:space="preserve">WAREHOUSE </v>
      </c>
      <c r="L344" s="31" t="str">
        <f>_xlfn.IFNA(VLOOKUP(H344, '[1]ACIFM Employees'!$D$3:$BV$3000, 4, FALSE), "---")</f>
        <v>---</v>
      </c>
      <c r="M344" s="18" t="s">
        <v>652</v>
      </c>
      <c r="N344" s="31" t="str">
        <f>_xlfn.IFNA(VLOOKUP(H344, '[1]ACIFM Employees'!$D$3:$BV$3000, 15, FALSE), "---")</f>
        <v>---</v>
      </c>
      <c r="O344" s="31" t="str">
        <f>_xlfn.IFNA(VLOOKUP(H344, '[1]ACIFM Employees'!$D$3:$BV$3000, 2, FALSE), "---")</f>
        <v>---</v>
      </c>
      <c r="P344" s="11">
        <v>45134</v>
      </c>
      <c r="Q344" s="12" t="s">
        <v>669</v>
      </c>
      <c r="R344" s="35" t="s">
        <v>655</v>
      </c>
    </row>
    <row r="345" spans="1:18" s="3" customFormat="1" ht="45" x14ac:dyDescent="0.25">
      <c r="A345" s="56">
        <v>45138</v>
      </c>
      <c r="B345" s="39" t="s">
        <v>644</v>
      </c>
      <c r="C345" s="7" t="s">
        <v>64</v>
      </c>
      <c r="D345" s="45">
        <v>55715397</v>
      </c>
      <c r="E345" s="7" t="s">
        <v>100</v>
      </c>
      <c r="F345" s="17">
        <v>50.05</v>
      </c>
      <c r="G345" s="17" t="s">
        <v>618</v>
      </c>
      <c r="H345" s="13" t="s">
        <v>635</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670</v>
      </c>
      <c r="R345" s="35" t="s">
        <v>654</v>
      </c>
    </row>
    <row r="346" spans="1:18" s="3" customFormat="1" ht="45" x14ac:dyDescent="0.25">
      <c r="A346" s="56">
        <v>45175</v>
      </c>
      <c r="B346" s="7" t="s">
        <v>321</v>
      </c>
      <c r="C346" s="7" t="s">
        <v>64</v>
      </c>
      <c r="D346" s="6">
        <v>66961826</v>
      </c>
      <c r="E346" s="7" t="s">
        <v>752</v>
      </c>
      <c r="F346" s="17">
        <v>75</v>
      </c>
      <c r="G346" s="17" t="s">
        <v>620</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771</v>
      </c>
      <c r="R346" s="35" t="s">
        <v>654</v>
      </c>
    </row>
    <row r="347" spans="1:18" s="3" customFormat="1" ht="45" x14ac:dyDescent="0.25">
      <c r="A347" s="56">
        <v>45175</v>
      </c>
      <c r="B347" s="7" t="s">
        <v>223</v>
      </c>
      <c r="C347" s="7" t="s">
        <v>64</v>
      </c>
      <c r="D347" s="6">
        <v>50759349</v>
      </c>
      <c r="E347" s="7" t="s">
        <v>752</v>
      </c>
      <c r="F347" s="17">
        <v>75</v>
      </c>
      <c r="G347" s="17" t="s">
        <v>620</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772</v>
      </c>
      <c r="R347" s="35" t="s">
        <v>654</v>
      </c>
    </row>
    <row r="348" spans="1:18" s="3" customFormat="1" ht="45" x14ac:dyDescent="0.25">
      <c r="A348" s="56">
        <v>45175</v>
      </c>
      <c r="B348" s="7" t="s">
        <v>768</v>
      </c>
      <c r="C348" s="7" t="s">
        <v>64</v>
      </c>
      <c r="D348" s="45">
        <v>51070114</v>
      </c>
      <c r="E348" s="7" t="s">
        <v>719</v>
      </c>
      <c r="F348" s="17">
        <v>104</v>
      </c>
      <c r="G348" s="17" t="s">
        <v>616</v>
      </c>
      <c r="H348" s="13" t="s">
        <v>770</v>
      </c>
      <c r="I348" s="31" t="str">
        <f>_xlfn.IFNA(VLOOKUP(H348, '[1]ACIFM Employees'!$D$3:$BV$3000, 3, FALSE), "")</f>
        <v>MOHAMMED ISSAH</v>
      </c>
      <c r="J348" s="13" t="s">
        <v>769</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773</v>
      </c>
      <c r="R348" s="35" t="s">
        <v>654</v>
      </c>
    </row>
    <row r="349" spans="1:18" s="3" customFormat="1" ht="45" x14ac:dyDescent="0.25">
      <c r="A349" s="56">
        <v>45188</v>
      </c>
      <c r="B349" s="7" t="s">
        <v>637</v>
      </c>
      <c r="C349" s="7" t="s">
        <v>64</v>
      </c>
      <c r="D349" s="6">
        <v>33715783</v>
      </c>
      <c r="E349" s="7" t="s">
        <v>719</v>
      </c>
      <c r="F349" s="17">
        <v>104</v>
      </c>
      <c r="G349" s="17" t="s">
        <v>616</v>
      </c>
      <c r="H349" s="13" t="s">
        <v>774</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777</v>
      </c>
      <c r="R349" s="35" t="s">
        <v>654</v>
      </c>
    </row>
    <row r="350" spans="1:18" s="3" customFormat="1" ht="45" x14ac:dyDescent="0.25">
      <c r="A350" s="56">
        <v>45188</v>
      </c>
      <c r="B350" s="7" t="s">
        <v>263</v>
      </c>
      <c r="C350" s="7" t="s">
        <v>64</v>
      </c>
      <c r="D350" s="6">
        <v>55997687</v>
      </c>
      <c r="E350" s="7" t="s">
        <v>719</v>
      </c>
      <c r="F350" s="17">
        <v>104</v>
      </c>
      <c r="G350" s="17" t="s">
        <v>616</v>
      </c>
      <c r="H350" s="13" t="s">
        <v>633</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776</v>
      </c>
      <c r="R350" s="35" t="s">
        <v>654</v>
      </c>
    </row>
    <row r="351" spans="1:18" s="3" customFormat="1" ht="75" x14ac:dyDescent="0.25">
      <c r="A351" s="56">
        <v>45188</v>
      </c>
      <c r="B351" s="7" t="s">
        <v>242</v>
      </c>
      <c r="C351" s="7" t="s">
        <v>64</v>
      </c>
      <c r="D351" s="6">
        <v>55106355</v>
      </c>
      <c r="E351" s="7" t="s">
        <v>719</v>
      </c>
      <c r="F351" s="17">
        <v>104</v>
      </c>
      <c r="G351" s="17" t="s">
        <v>616</v>
      </c>
      <c r="H351" s="13" t="s">
        <v>656</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775</v>
      </c>
      <c r="R351" s="35" t="s">
        <v>654</v>
      </c>
    </row>
    <row r="352" spans="1:18" s="3" customFormat="1" ht="45" x14ac:dyDescent="0.25">
      <c r="A352" s="56">
        <v>45207</v>
      </c>
      <c r="B352" s="39" t="s">
        <v>455</v>
      </c>
      <c r="C352" s="7" t="s">
        <v>64</v>
      </c>
      <c r="D352" s="45">
        <v>66769714</v>
      </c>
      <c r="E352" s="7" t="s">
        <v>719</v>
      </c>
      <c r="F352" s="17">
        <v>104</v>
      </c>
      <c r="G352" s="17" t="s">
        <v>616</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778</v>
      </c>
      <c r="R352" s="35" t="s">
        <v>654</v>
      </c>
    </row>
    <row r="353" spans="1:18" s="3" customFormat="1" ht="45" x14ac:dyDescent="0.25">
      <c r="A353" s="56">
        <v>45225</v>
      </c>
      <c r="B353" s="7" t="s">
        <v>785</v>
      </c>
      <c r="C353" s="7" t="s">
        <v>64</v>
      </c>
      <c r="D353" s="45">
        <v>52053621</v>
      </c>
      <c r="E353" s="7" t="s">
        <v>99</v>
      </c>
      <c r="F353" s="17">
        <v>49.5</v>
      </c>
      <c r="G353" s="17" t="s">
        <v>619</v>
      </c>
      <c r="H353" s="13" t="s">
        <v>786</v>
      </c>
      <c r="I353" s="18" t="str">
        <f>_xlfn.IFNA(VLOOKUP(H353, '[1]ACIFM Employees'!$D$3:$BV$3000, 3, FALSE), "")</f>
        <v>MUHAMMAD SAQIB MUHAMMAD IQBAL</v>
      </c>
      <c r="J353" s="13" t="s">
        <v>769</v>
      </c>
      <c r="K353" s="33" t="str">
        <f t="shared" si="5"/>
        <v>MUHAMMAD SAQIB MUHAMMAD IQBAL</v>
      </c>
      <c r="L353" s="31" t="str">
        <f>_xlfn.IFNA(VLOOKUP(H353, '[1]ACIFM Employees'!$D$3:$BV$3000, 4, FALSE), "---")</f>
        <v>MMS OFFICER</v>
      </c>
      <c r="M353" s="18" t="s">
        <v>628</v>
      </c>
      <c r="N353" s="31" t="str">
        <f>_xlfn.IFNA(VLOOKUP(H353, '[1]ACIFM Employees'!$D$3:$BV$3000, 15, FALSE), "---")</f>
        <v>S3</v>
      </c>
      <c r="O353" s="31" t="str">
        <f>_xlfn.IFNA(VLOOKUP(H353, '[1]ACIFM Employees'!$D$3:$BV$3000, 2, FALSE), "---")</f>
        <v>ACTIVE</v>
      </c>
      <c r="P353" s="57">
        <v>45229</v>
      </c>
      <c r="Q353" s="12" t="s">
        <v>787</v>
      </c>
      <c r="R353" s="35" t="s">
        <v>654</v>
      </c>
    </row>
    <row r="354" spans="1:18" s="3" customFormat="1" ht="45" x14ac:dyDescent="0.25">
      <c r="A354" s="56">
        <v>45315</v>
      </c>
      <c r="B354" s="7" t="s">
        <v>162</v>
      </c>
      <c r="C354" s="7" t="s">
        <v>64</v>
      </c>
      <c r="D354" s="6">
        <v>33568921</v>
      </c>
      <c r="E354" s="7" t="s">
        <v>719</v>
      </c>
      <c r="F354" s="17">
        <v>104</v>
      </c>
      <c r="G354" s="17" t="s">
        <v>616</v>
      </c>
      <c r="H354" s="13" t="s">
        <v>793</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801</v>
      </c>
      <c r="R354" s="35" t="s">
        <v>654</v>
      </c>
    </row>
    <row r="355" spans="1:18" s="3" customFormat="1" ht="90" x14ac:dyDescent="0.25">
      <c r="A355" s="56">
        <v>45315</v>
      </c>
      <c r="B355" s="7" t="s">
        <v>304</v>
      </c>
      <c r="C355" s="7" t="s">
        <v>64</v>
      </c>
      <c r="D355" s="6">
        <v>66752512</v>
      </c>
      <c r="E355" s="7" t="s">
        <v>719</v>
      </c>
      <c r="F355" s="17">
        <v>104</v>
      </c>
      <c r="G355" s="17" t="s">
        <v>616</v>
      </c>
      <c r="H355" s="13" t="s">
        <v>576</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802</v>
      </c>
      <c r="R355" s="35" t="s">
        <v>654</v>
      </c>
    </row>
    <row r="356" spans="1:18" s="3" customFormat="1" ht="45" x14ac:dyDescent="0.25">
      <c r="A356" s="56">
        <v>45315</v>
      </c>
      <c r="B356" s="7" t="s">
        <v>239</v>
      </c>
      <c r="C356" s="7" t="s">
        <v>64</v>
      </c>
      <c r="D356" s="6">
        <v>50946195</v>
      </c>
      <c r="E356" s="7" t="s">
        <v>719</v>
      </c>
      <c r="F356" s="17">
        <v>104</v>
      </c>
      <c r="G356" s="17" t="s">
        <v>616</v>
      </c>
      <c r="H356" s="13" t="s">
        <v>789</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797</v>
      </c>
      <c r="R356" s="35" t="s">
        <v>654</v>
      </c>
    </row>
    <row r="357" spans="1:18" s="3" customFormat="1" ht="45" x14ac:dyDescent="0.25">
      <c r="A357" s="56">
        <v>45315</v>
      </c>
      <c r="B357" s="7" t="s">
        <v>205</v>
      </c>
      <c r="C357" s="7" t="s">
        <v>64</v>
      </c>
      <c r="D357" s="6">
        <v>50272844</v>
      </c>
      <c r="E357" s="7" t="s">
        <v>719</v>
      </c>
      <c r="F357" s="17">
        <v>104</v>
      </c>
      <c r="G357" s="17" t="s">
        <v>616</v>
      </c>
      <c r="H357" s="13" t="s">
        <v>794</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803</v>
      </c>
      <c r="R357" s="35" t="s">
        <v>654</v>
      </c>
    </row>
    <row r="358" spans="1:18" s="3" customFormat="1" ht="45" x14ac:dyDescent="0.25">
      <c r="A358" s="56">
        <v>45315</v>
      </c>
      <c r="B358" s="7" t="s">
        <v>209</v>
      </c>
      <c r="C358" s="7" t="s">
        <v>64</v>
      </c>
      <c r="D358" s="6">
        <v>50285681</v>
      </c>
      <c r="E358" s="7" t="s">
        <v>719</v>
      </c>
      <c r="F358" s="17">
        <v>104</v>
      </c>
      <c r="G358" s="17" t="s">
        <v>616</v>
      </c>
      <c r="H358" s="13" t="s">
        <v>795</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804</v>
      </c>
      <c r="R358" s="35" t="s">
        <v>654</v>
      </c>
    </row>
    <row r="359" spans="1:18" s="3" customFormat="1" ht="60" x14ac:dyDescent="0.25">
      <c r="A359" s="56">
        <v>45315</v>
      </c>
      <c r="B359" s="7" t="s">
        <v>69</v>
      </c>
      <c r="C359" s="7" t="s">
        <v>64</v>
      </c>
      <c r="D359" s="6">
        <v>30497959</v>
      </c>
      <c r="E359" s="7" t="s">
        <v>719</v>
      </c>
      <c r="F359" s="8">
        <v>104</v>
      </c>
      <c r="G359" s="17" t="s">
        <v>616</v>
      </c>
      <c r="H359" s="13" t="s">
        <v>792</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561</v>
      </c>
      <c r="N359" s="31" t="str">
        <f>_xlfn.IFNA(VLOOKUP(H359, '[1]ACIFM Employees'!$D$3:$BV$3000, 15, FALSE), "---")</f>
        <v>T2</v>
      </c>
      <c r="O359" s="31" t="str">
        <f>_xlfn.IFNA(VLOOKUP(H359, '[1]ACIFM Employees'!$D$3:$BV$3000, 2, FALSE), "---")</f>
        <v>ACTIVE</v>
      </c>
      <c r="P359" s="11">
        <v>45316</v>
      </c>
      <c r="Q359" s="12" t="s">
        <v>800</v>
      </c>
      <c r="R359" s="35" t="s">
        <v>654</v>
      </c>
    </row>
    <row r="360" spans="1:18" s="3" customFormat="1" ht="75" x14ac:dyDescent="0.25">
      <c r="A360" s="56">
        <v>45315</v>
      </c>
      <c r="B360" s="39" t="s">
        <v>807</v>
      </c>
      <c r="C360" s="7" t="s">
        <v>64</v>
      </c>
      <c r="D360" s="6">
        <v>55720683</v>
      </c>
      <c r="E360" s="7" t="s">
        <v>719</v>
      </c>
      <c r="F360" s="8">
        <v>104</v>
      </c>
      <c r="G360" s="17" t="s">
        <v>616</v>
      </c>
      <c r="H360" s="13" t="s">
        <v>577</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796</v>
      </c>
      <c r="R360" s="35" t="s">
        <v>654</v>
      </c>
    </row>
    <row r="361" spans="1:18" s="3" customFormat="1" ht="60" x14ac:dyDescent="0.25">
      <c r="A361" s="56">
        <v>45315</v>
      </c>
      <c r="B361" s="39" t="s">
        <v>480</v>
      </c>
      <c r="C361" s="7" t="s">
        <v>64</v>
      </c>
      <c r="D361" s="6">
        <v>51051431</v>
      </c>
      <c r="E361" s="7" t="s">
        <v>719</v>
      </c>
      <c r="F361" s="8">
        <v>104</v>
      </c>
      <c r="G361" s="17" t="s">
        <v>616</v>
      </c>
      <c r="H361" s="10" t="s">
        <v>791</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799</v>
      </c>
      <c r="R361" s="35" t="s">
        <v>654</v>
      </c>
    </row>
    <row r="362" spans="1:18" s="3" customFormat="1" ht="45" x14ac:dyDescent="0.25">
      <c r="A362" s="56">
        <v>45315</v>
      </c>
      <c r="B362" s="7" t="s">
        <v>494</v>
      </c>
      <c r="C362" s="7" t="s">
        <v>64</v>
      </c>
      <c r="D362" s="6">
        <v>33595578</v>
      </c>
      <c r="E362" s="7" t="s">
        <v>99</v>
      </c>
      <c r="F362" s="8">
        <v>49.5</v>
      </c>
      <c r="G362" s="17" t="s">
        <v>619</v>
      </c>
      <c r="H362" s="19" t="s">
        <v>788</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806</v>
      </c>
      <c r="R362" s="35" t="s">
        <v>654</v>
      </c>
    </row>
    <row r="363" spans="1:18" s="3" customFormat="1" ht="75" x14ac:dyDescent="0.25">
      <c r="A363" s="56">
        <v>45315</v>
      </c>
      <c r="B363" s="7" t="s">
        <v>522</v>
      </c>
      <c r="C363" s="7" t="s">
        <v>64</v>
      </c>
      <c r="D363" s="6">
        <v>33586015</v>
      </c>
      <c r="E363" s="7" t="s">
        <v>99</v>
      </c>
      <c r="F363" s="8">
        <v>49.5</v>
      </c>
      <c r="G363" s="17" t="s">
        <v>619</v>
      </c>
      <c r="H363" s="19" t="s">
        <v>790</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798</v>
      </c>
      <c r="R363" s="35" t="s">
        <v>654</v>
      </c>
    </row>
    <row r="364" spans="1:18" s="3" customFormat="1" ht="45" x14ac:dyDescent="0.25">
      <c r="A364" s="56">
        <v>45315</v>
      </c>
      <c r="B364" s="7" t="s">
        <v>543</v>
      </c>
      <c r="C364" s="7" t="s">
        <v>64</v>
      </c>
      <c r="D364" s="45">
        <v>33632251</v>
      </c>
      <c r="E364" s="7" t="s">
        <v>719</v>
      </c>
      <c r="F364" s="8">
        <v>104</v>
      </c>
      <c r="G364" s="17" t="s">
        <v>616</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805</v>
      </c>
      <c r="R364" s="35" t="s">
        <v>654</v>
      </c>
    </row>
    <row r="365" spans="1:18" s="5" customFormat="1" ht="45" x14ac:dyDescent="0.25">
      <c r="A365" s="56">
        <v>45316</v>
      </c>
      <c r="B365" s="39" t="s">
        <v>421</v>
      </c>
      <c r="C365" s="7" t="s">
        <v>64</v>
      </c>
      <c r="D365" s="6">
        <v>55964905</v>
      </c>
      <c r="E365" s="7" t="s">
        <v>719</v>
      </c>
      <c r="F365" s="17">
        <v>104</v>
      </c>
      <c r="G365" s="17" t="s">
        <v>616</v>
      </c>
      <c r="H365" s="13" t="s">
        <v>808</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810</v>
      </c>
      <c r="R365" s="35" t="s">
        <v>654</v>
      </c>
    </row>
    <row r="366" spans="1:18" s="3" customFormat="1" ht="60" x14ac:dyDescent="0.25">
      <c r="A366" s="56">
        <v>45316</v>
      </c>
      <c r="B366" s="7" t="s">
        <v>495</v>
      </c>
      <c r="C366" s="7" t="s">
        <v>64</v>
      </c>
      <c r="D366" s="6">
        <v>33583901</v>
      </c>
      <c r="E366" s="7" t="s">
        <v>99</v>
      </c>
      <c r="F366" s="8">
        <v>49.5</v>
      </c>
      <c r="G366" s="17" t="s">
        <v>619</v>
      </c>
      <c r="H366" s="13" t="s">
        <v>585</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811</v>
      </c>
      <c r="R366" s="35" t="s">
        <v>654</v>
      </c>
    </row>
    <row r="367" spans="1:18" s="3" customFormat="1" ht="45" x14ac:dyDescent="0.25">
      <c r="A367" s="56">
        <v>45316</v>
      </c>
      <c r="B367" s="7" t="s">
        <v>516</v>
      </c>
      <c r="C367" s="7" t="s">
        <v>64</v>
      </c>
      <c r="D367" s="6">
        <v>33598168</v>
      </c>
      <c r="E367" s="7" t="s">
        <v>99</v>
      </c>
      <c r="F367" s="8">
        <v>49.5</v>
      </c>
      <c r="G367" s="17" t="s">
        <v>619</v>
      </c>
      <c r="H367" s="13" t="s">
        <v>598</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812</v>
      </c>
      <c r="R367" s="35" t="s">
        <v>654</v>
      </c>
    </row>
    <row r="368" spans="1:18" s="3" customFormat="1" ht="45" x14ac:dyDescent="0.25">
      <c r="A368" s="56">
        <v>45316</v>
      </c>
      <c r="B368" s="7" t="s">
        <v>531</v>
      </c>
      <c r="C368" s="7" t="s">
        <v>64</v>
      </c>
      <c r="D368" s="6">
        <v>33602734</v>
      </c>
      <c r="E368" s="7" t="s">
        <v>99</v>
      </c>
      <c r="F368" s="8">
        <v>49.5</v>
      </c>
      <c r="G368" s="17" t="s">
        <v>619</v>
      </c>
      <c r="H368" s="13" t="s">
        <v>809</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813</v>
      </c>
      <c r="R368" s="35" t="s">
        <v>654</v>
      </c>
    </row>
    <row r="369" spans="1:18" s="3" customFormat="1" ht="30" x14ac:dyDescent="0.25">
      <c r="A369" s="56">
        <v>45319</v>
      </c>
      <c r="B369" s="7" t="s">
        <v>302</v>
      </c>
      <c r="C369" s="7" t="s">
        <v>64</v>
      </c>
      <c r="D369" s="6">
        <v>66736923</v>
      </c>
      <c r="E369" s="7" t="s">
        <v>719</v>
      </c>
      <c r="F369" s="8">
        <v>104</v>
      </c>
      <c r="G369" s="17" t="s">
        <v>616</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INACTIVE</v>
      </c>
      <c r="P369" s="11">
        <v>45319</v>
      </c>
      <c r="Q369" s="12" t="s">
        <v>814</v>
      </c>
      <c r="R369" s="35" t="s">
        <v>655</v>
      </c>
    </row>
    <row r="370" spans="1:18" s="3" customFormat="1" ht="45" x14ac:dyDescent="0.25">
      <c r="A370" s="56">
        <v>45319</v>
      </c>
      <c r="B370" s="7" t="s">
        <v>296</v>
      </c>
      <c r="C370" s="7" t="s">
        <v>64</v>
      </c>
      <c r="D370" s="6">
        <v>66616294</v>
      </c>
      <c r="E370" s="7" t="s">
        <v>719</v>
      </c>
      <c r="F370" s="8">
        <v>104</v>
      </c>
      <c r="G370" s="17" t="s">
        <v>616</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814</v>
      </c>
      <c r="R370" s="35" t="s">
        <v>655</v>
      </c>
    </row>
    <row r="371" spans="1:18" s="3" customFormat="1" ht="60" x14ac:dyDescent="0.25">
      <c r="A371" s="56">
        <v>45319</v>
      </c>
      <c r="B371" s="7" t="s">
        <v>227</v>
      </c>
      <c r="C371" s="7" t="s">
        <v>64</v>
      </c>
      <c r="D371" s="6">
        <v>50771352</v>
      </c>
      <c r="E371" s="7" t="s">
        <v>719</v>
      </c>
      <c r="F371" s="17">
        <v>104</v>
      </c>
      <c r="G371" s="17" t="s">
        <v>616</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817</v>
      </c>
      <c r="R371" s="35" t="s">
        <v>655</v>
      </c>
    </row>
    <row r="372" spans="1:18" customFormat="1" ht="45" x14ac:dyDescent="0.25">
      <c r="A372" s="56">
        <v>45319</v>
      </c>
      <c r="B372" s="7" t="s">
        <v>384</v>
      </c>
      <c r="C372" s="36" t="s">
        <v>64</v>
      </c>
      <c r="D372" s="6">
        <v>55465926</v>
      </c>
      <c r="E372" s="40" t="s">
        <v>100</v>
      </c>
      <c r="F372" s="17">
        <v>50.05</v>
      </c>
      <c r="G372" s="8" t="s">
        <v>618</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815</v>
      </c>
      <c r="R372" s="43" t="s">
        <v>655</v>
      </c>
    </row>
    <row r="373" spans="1:18" ht="72.599999999999994" customHeight="1" x14ac:dyDescent="0.25">
      <c r="A373" s="56">
        <v>45319</v>
      </c>
      <c r="B373" s="39" t="s">
        <v>444</v>
      </c>
      <c r="C373" s="36" t="s">
        <v>64</v>
      </c>
      <c r="D373" s="6">
        <v>33807432</v>
      </c>
      <c r="E373" s="40" t="s">
        <v>719</v>
      </c>
      <c r="F373" s="8">
        <v>104</v>
      </c>
      <c r="G373" s="8" t="s">
        <v>616</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816</v>
      </c>
      <c r="R373" s="43" t="s">
        <v>655</v>
      </c>
    </row>
    <row r="374" spans="1:18" ht="45" x14ac:dyDescent="0.25">
      <c r="A374" s="56">
        <v>45321</v>
      </c>
      <c r="B374" s="7" t="s">
        <v>818</v>
      </c>
      <c r="C374" s="36" t="s">
        <v>64</v>
      </c>
      <c r="D374" s="6">
        <v>33710542</v>
      </c>
      <c r="E374" s="40" t="s">
        <v>719</v>
      </c>
      <c r="F374" s="8">
        <v>104</v>
      </c>
      <c r="G374" s="8" t="s">
        <v>616</v>
      </c>
      <c r="H374" s="13" t="s">
        <v>602</v>
      </c>
      <c r="I374" s="37" t="str">
        <f>_xlfn.IFNA(VLOOKUP(H374, '[1]ACIFM Employees'!$D$3:$BV$3000, 3, FALSE), "")</f>
        <v/>
      </c>
      <c r="J374" s="13" t="s">
        <v>172</v>
      </c>
      <c r="K374" s="34" t="str">
        <f t="shared" si="5"/>
        <v>MUSHERIB</v>
      </c>
      <c r="L374" s="37" t="str">
        <f>_xlfn.IFNA(VLOOKUP(H374, '[1]ACIFM Employees'!$D$3:$BV$3000, 4, FALSE), "---")</f>
        <v>---</v>
      </c>
      <c r="M374" s="13" t="s">
        <v>561</v>
      </c>
      <c r="N374" s="37" t="str">
        <f>_xlfn.IFNA(VLOOKUP(H374, '[1]ACIFM Employees'!$D$3:$BV$3000, 15, FALSE), "---")</f>
        <v>---</v>
      </c>
      <c r="O374" s="37" t="str">
        <f>_xlfn.IFNA(VLOOKUP(H374, '[1]ACIFM Employees'!$D$3:$BV$3000, 2, FALSE), "---")</f>
        <v>---</v>
      </c>
      <c r="P374" s="11">
        <v>45329</v>
      </c>
      <c r="Q374" s="38" t="s">
        <v>822</v>
      </c>
      <c r="R374" s="43" t="s">
        <v>654</v>
      </c>
    </row>
    <row r="375" spans="1:18" ht="30" x14ac:dyDescent="0.25">
      <c r="A375" s="56">
        <v>45321</v>
      </c>
      <c r="B375" s="7" t="s">
        <v>819</v>
      </c>
      <c r="C375" s="36" t="s">
        <v>64</v>
      </c>
      <c r="D375" s="6" t="s">
        <v>823</v>
      </c>
      <c r="E375" s="40" t="s">
        <v>99</v>
      </c>
      <c r="F375" s="8">
        <v>49.5</v>
      </c>
      <c r="G375" s="8" t="s">
        <v>619</v>
      </c>
      <c r="H375" s="13" t="s">
        <v>820</v>
      </c>
      <c r="I375" s="9" t="str">
        <f>_xlfn.IFNA(VLOOKUP(H375, '[1]ACIFM Employees'!$D$3:$BV$3000, 3, FALSE), "")</f>
        <v>IRFAN KHAN BASHIR ALI KHAN</v>
      </c>
      <c r="J375" s="13" t="s">
        <v>769</v>
      </c>
      <c r="K375" s="34" t="str">
        <f>I375 &amp; J375</f>
        <v>IRFAN KHAN BASHIR ALI KHAN</v>
      </c>
      <c r="L375" s="37" t="str">
        <f>_xlfn.IFNA(VLOOKUP(H375, '[1]ACIFM Employees'!$D$3:$BV$3000, 4, FALSE), "---")</f>
        <v>MMS OFFICER</v>
      </c>
      <c r="M375" s="9" t="s">
        <v>821</v>
      </c>
      <c r="N375" s="37" t="str">
        <f>_xlfn.IFNA(VLOOKUP(H375, '[1]ACIFM Employees'!$D$3:$BV$3000, 15, FALSE), "---")</f>
        <v>S3</v>
      </c>
      <c r="O375" s="37" t="str">
        <f>_xlfn.IFNA(VLOOKUP(H375, '[1]ACIFM Employees'!$D$3:$BV$3000, 2, FALSE), "---")</f>
        <v>ACTIVE</v>
      </c>
      <c r="P375" s="57">
        <v>45329</v>
      </c>
      <c r="Q375" s="38" t="s">
        <v>824</v>
      </c>
      <c r="R375" s="43" t="s">
        <v>654</v>
      </c>
    </row>
    <row r="376" spans="1:18" ht="45" x14ac:dyDescent="0.25">
      <c r="A376" s="56">
        <v>45329</v>
      </c>
      <c r="B376" s="7" t="s">
        <v>825</v>
      </c>
      <c r="C376" s="36" t="s">
        <v>64</v>
      </c>
      <c r="D376" s="6" t="s">
        <v>828</v>
      </c>
      <c r="E376" s="40" t="s">
        <v>752</v>
      </c>
      <c r="F376" s="8">
        <v>75</v>
      </c>
      <c r="G376" s="8" t="s">
        <v>620</v>
      </c>
      <c r="H376" s="13" t="s">
        <v>826</v>
      </c>
      <c r="I376" s="9" t="str">
        <f>_xlfn.IFNA(VLOOKUP(H376, '[1]ACIFM Employees'!$D$3:$BV$3000, 3, FALSE), "")</f>
        <v>DAN JESIMIEL VERANGA SAROZA</v>
      </c>
      <c r="J376" s="13" t="s">
        <v>769</v>
      </c>
      <c r="K376" s="34" t="str">
        <f>I376 &amp; J376</f>
        <v>DAN JESIMIEL VERANGA SAROZA</v>
      </c>
      <c r="L376" s="37" t="str">
        <f>_xlfn.IFNA(VLOOKUP(H376, '[1]ACIFM Employees'!$D$3:$BV$3000, 4, FALSE), "---")</f>
        <v>ADMIN ASSISTANT</v>
      </c>
      <c r="M376" s="9" t="s">
        <v>827</v>
      </c>
      <c r="N376" s="37" t="str">
        <f>_xlfn.IFNA(VLOOKUP(H376, '[1]ACIFM Employees'!$D$3:$BV$3000, 15, FALSE), "---")</f>
        <v>S2</v>
      </c>
      <c r="O376" s="37" t="str">
        <f>_xlfn.IFNA(VLOOKUP(H376, '[1]ACIFM Employees'!$D$3:$BV$3000, 2, FALSE), "---")</f>
        <v>ACTIVE</v>
      </c>
      <c r="P376" s="57">
        <v>45333</v>
      </c>
      <c r="Q376" s="38" t="s">
        <v>829</v>
      </c>
      <c r="R376" s="43" t="s">
        <v>654</v>
      </c>
    </row>
    <row r="377" spans="1:18" ht="45" x14ac:dyDescent="0.25">
      <c r="A377" s="56">
        <v>45342</v>
      </c>
      <c r="B377" s="7" t="s">
        <v>834</v>
      </c>
      <c r="C377" s="36" t="s">
        <v>64</v>
      </c>
      <c r="D377" s="59" t="s">
        <v>837</v>
      </c>
      <c r="E377" s="40" t="s">
        <v>100</v>
      </c>
      <c r="F377" s="8">
        <v>50.05</v>
      </c>
      <c r="G377" s="8" t="s">
        <v>618</v>
      </c>
      <c r="H377" s="13" t="s">
        <v>835</v>
      </c>
      <c r="I377" s="9" t="str">
        <f>_xlfn.IFNA(VLOOKUP(H377, '[1]ACIFM Employees'!$D$3:$BV$3000, 3, FALSE), "")</f>
        <v>ROSHEL VARGHESE VARGHESE SIMON</v>
      </c>
      <c r="J377" s="13" t="s">
        <v>769</v>
      </c>
      <c r="K377" s="34" t="str">
        <f>I377 &amp; J377</f>
        <v>ROSHEL VARGHESE VARGHESE SIMON</v>
      </c>
      <c r="L377" s="37" t="str">
        <f>_xlfn.IFNA(VLOOKUP(H377, '[1]ACIFM Employees'!$D$3:$BV$3000, 4, FALSE), "---")</f>
        <v xml:space="preserve">CAMP BOSS - MALE </v>
      </c>
      <c r="M377" s="9" t="s">
        <v>827</v>
      </c>
      <c r="N377" s="37" t="str">
        <f>_xlfn.IFNA(VLOOKUP(H377, '[1]ACIFM Employees'!$D$3:$BV$3000, 15, FALSE), "---")</f>
        <v>S1</v>
      </c>
      <c r="O377" s="37" t="str">
        <f>_xlfn.IFNA(VLOOKUP(H377, '[1]ACIFM Employees'!$D$3:$BV$3000, 2, FALSE), "---")</f>
        <v>ACTIVE</v>
      </c>
      <c r="P377" s="57">
        <v>45346</v>
      </c>
      <c r="Q377" s="38" t="s">
        <v>838</v>
      </c>
      <c r="R377" s="43" t="s">
        <v>654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2024-02-24T06:04:00Z</dcterms:modified>
</cp:coreProperties>
</file>