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45" documentId="14_{2A8978CE-7DAB-4CBD-96ED-F59449EA6AD6}" xr6:coauthVersionLast="47" xr6:coauthVersionMax="47" xr10:uidLastSave="{E9B83F1C-E4A2-4BCC-B861-1A27E2277774}"/>
  <bookViews>
    <workbookView xWindow="-120" yWindow="-120" windowWidth="29040" windowHeight="1584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5" i="3" l="1"/>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<sst xmlns="http://schemas.openxmlformats.org/spreadsheetml/2006/main" count="3176" uniqueCount="827">
  <si>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</si>
  <si>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</si>
  <si>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</si>
  <si>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</si>
  <si>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</si>
  <si>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</si>
  <si>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</si>
  <si>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</si>
  <si>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</si>
  <si>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</si>
  <si>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</si>
  <si>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</si>
  <si>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</si>
  <si>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</si>
  <si>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</si>
  <si>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</si>
  <si>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</si>
  <si>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</si>
  <si>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</si>
  <si>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</si>
  <si>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</si>
  <si>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</si>
  <si>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</si>
  <si>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</si>
  <si>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</si>
  <si>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</si>
  <si>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</si>
  <si>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</si>
  <si>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</si>
  <si>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</si>
  <si>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</si>
  <si>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</si>
  <si>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</si>
  <si>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</si>
  <si>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</si>
  <si>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</si>
  <si>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</si>
  <si>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</si>
  <si>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</si>
  <si>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</si>
  <si>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</si>
  <si>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</si>
  <si>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</si>
  <si>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</si>
  <si>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</si>
  <si>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</si>
  <si>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</si>
  <si>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</si>
  <si>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</si>
  <si>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</si>
  <si>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</si>
  <si>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</si>
  <si>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</si>
  <si>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</si>
  <si>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</si>
  <si>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</si>
  <si>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</si>
  <si>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</si>
  <si>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</si>
  <si>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</si>
  <si>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</si>
  <si>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</si>
  <si>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</si>
  <si>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</si>
  <si>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</si>
  <si>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</si>
  <si>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</si>
  <si>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</si>
  <si>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</si>
  <si>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</si>
  <si>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</si>
  <si>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</si>
  <si>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</si>
  <si>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</si>
  <si>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</si>
  <si>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</si>
  <si>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</si>
  <si>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</si>
  <si>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</si>
  <si>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</si>
  <si>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</si>
  <si>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</si>
  <si>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</si>
  <si>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</si>
  <si>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</si>
  <si>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</si>
  <si>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</si>
  <si>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</si>
  <si>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</si>
  <si>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</si>
  <si>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</si>
  <si>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</si>
  <si>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</si>
  <si>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</si>
  <si>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</si>
  <si>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</si>
  <si>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</si>
  <si>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</si>
  <si>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</si>
  <si>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</si>
  <si>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</si>
  <si>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</si>
  <si>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</si>
  <si>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</si>
  <si>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</si>
  <si>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</si>
  <si>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</si>
  <si>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</si>
  <si>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</si>
  <si>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</si>
  <si>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</si>
  <si>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</si>
  <si>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</si>
  <si>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</si>
  <si>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</si>
  <si>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</si>
  <si>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</si>
  <si>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</si>
  <si>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</si>
  <si>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</si>
  <si>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</si>
  <si>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</si>
  <si>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</si>
  <si>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</si>
  <si>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</si>
  <si>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</si>
  <si>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</si>
  <si>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</si>
  <si>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</si>
  <si>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</si>
  <si>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</si>
  <si>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</si>
  <si>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</si>
  <si>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</si>
  <si>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</si>
  <si>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</si>
  <si>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</si>
  <si>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</si>
  <si>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</si>
  <si>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</si>
  <si>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</si>
  <si>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</si>
  <si>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</si>
  <si>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</si>
  <si>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</si>
  <si>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</si>
  <si>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</si>
  <si>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</si>
  <si>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</si>
  <si>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</si>
  <si>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</si>
  <si>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</si>
  <si>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</si>
  <si>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</si>
  <si>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</si>
  <si>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</si>
  <si>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</si>
  <si>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</si>
  <si>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</si>
  <si>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</si>
  <si>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</si>
  <si>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</si>
  <si>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</si>
  <si>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</si>
  <si>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</si>
  <si>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</si>
  <si>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</si>
  <si>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</si>
  <si>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</si>
  <si>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</si>
  <si>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</si>
  <si>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</si>
  <si>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</si>
  <si>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</si>
  <si>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</si>
  <si>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</si>
  <si>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</si>
  <si>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</si>
  <si>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</si>
  <si>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</si>
  <si>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</si>
  <si>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</si>
  <si>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</si>
  <si>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</si>
  <si>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</si>
  <si>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</si>
  <si>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</si>
  <si>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</si>
  <si>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</si>
  <si>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</si>
  <si>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</si>
  <si>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</si>
  <si>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</si>
  <si>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</si>
  <si>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</si>
  <si>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</si>
  <si>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</si>
  <si>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</si>
  <si>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</si>
  <si>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</si>
  <si>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</si>
  <si>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</si>
  <si>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</si>
  <si>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</si>
  <si>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</si>
  <si>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</si>
  <si>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</si>
  <si>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</si>
  <si>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</si>
  <si>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</si>
  <si>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</si>
  <si>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</si>
  <si>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</si>
  <si>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</si>
  <si>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</si>
  <si>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</si>
  <si>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</si>
  <si>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</si>
  <si>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</si>
  <si>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</si>
  <si>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</si>
  <si>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</si>
  <si>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</si>
  <si>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</si>
  <si>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</si>
  <si>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</si>
  <si>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</si>
  <si>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</si>
  <si>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</si>
  <si>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</si>
  <si>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</si>
  <si>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</si>
  <si>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</si>
  <si>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</si>
  <si>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</si>
  <si>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</si>
  <si>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</si>
  <si>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</si>
  <si>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</si>
  <si>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</si>
  <si>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</si>
  <si>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</si>
  <si>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</si>
  <si>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</si>
  <si>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</si>
  <si>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</si>
  <si>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</si>
  <si>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</si>
  <si>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</si>
  <si>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</si>
  <si>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</si>
  <si>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</si>
  <si>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</si>
  <si>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</si>
  <si>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</si>
  <si>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</si>
  <si>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</si>
  <si>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</si>
  <si>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</si>
  <si>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</si>
  <si>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</si>
  <si>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</si>
  <si>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</si>
  <si>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</si>
  <si>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</si>
  <si>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</si>
  <si>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</si>
  <si>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</si>
  <si>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</si>
  <si>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</si>
  <si>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</si>
  <si>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</si>
  <si>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</si>
  <si>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</si>
  <si>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</si>
  <si>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</si>
  <si>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</si>
  <si>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</si>
  <si>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</si>
  <si>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</si>
  <si>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</si>
  <si>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</si>
  <si>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</si>
  <si>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</si>
  <si>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</si>
  <si>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</si>
  <si>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</si>
  <si>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</si>
  <si>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</si>
  <si>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</si>
  <si>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</si>
  <si>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</si>
  <si>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</si>
  <si>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</si>
  <si>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</si>
  <si>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</si>
  <si>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</si>
  <si>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</si>
  <si>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</si>
  <si>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</si>
  <si>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</si>
  <si>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</si>
  <si>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</si>
  <si>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</si>
  <si>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</si>
  <si>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</si>
  <si>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</si>
  <si>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</si>
  <si>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</si>
  <si>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</si>
  <si>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</si>
  <si>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</si>
  <si>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</si>
  <si>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</si>
  <si>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</si>
  <si>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</si>
  <si>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</si>
  <si>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</si>
  <si>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</si>
  <si>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</si>
  <si>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</si>
  <si>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</si>
  <si>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</si>
  <si>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</si>
  <si>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</si>
  <si>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</si>
  <si>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</si>
  <si>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</si>
  <si>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</si>
  <si>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</si>
  <si>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</si>
  <si>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</si>
  <si>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</si>
  <si>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</si>
  <si>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</si>
  <si>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</si>
  <si>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</si>
  <si>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</si>
  <si>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</si>
  <si>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</si>
  <si>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</si>
  <si>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</si>
  <si>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</si>
  <si>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</si>
  <si>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</si>
  <si>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</si>
  <si>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</si>
  <si>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</si>
  <si>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</si>
  <si>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</si>
  <si>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</si>
  <si>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</si>
  <si>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</si>
  <si>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</si>
  <si>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</si>
  <si>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</si>
  <si>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</si>
  <si>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</si>
  <si>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</si>
  <si>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</si>
  <si>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</si>
  <si>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</si>
  <si>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</si>
  <si>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</si>
  <si>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</si>
  <si>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</si>
  <si>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</si>
  <si>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</si>
  <si>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</si>
  <si>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</si>
  <si>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</si>
  <si>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</si>
  <si>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</si>
  <si>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</si>
  <si>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</si>
  <si>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</si>
  <si>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</si>
  <si>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</si>
  <si>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</si>
  <si>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</si>
  <si>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</si>
  <si>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</si>
  <si>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</si>
  <si>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</si>
  <si>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</si>
  <si>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</si>
  <si>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</si>
  <si>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</si>
  <si>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</si>
  <si>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</si>
  <si>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</si>
  <si>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</si>
  <si>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</si>
  <si>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</si>
  <si>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</si>
  <si>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</si>
  <si>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</si>
  <si>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</si>
  <si>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</si>
  <si>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</si>
  <si>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</si>
  <si>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</si>
  <si>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</si>
  <si>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</si>
  <si>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</si>
  <si>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</si>
  <si>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</si>
  <si>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</si>
  <si>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</si>
  <si>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</si>
  <si>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</si>
  <si>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</si>
  <si>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</si>
  <si>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</si>
  <si>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</si>
  <si>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</si>
  <si>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</si>
  <si>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</si>
  <si>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</si>
  <si>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</si>
  <si>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</si>
  <si>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</si>
  <si>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</si>
  <si>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</si>
  <si>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</si>
  <si>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</si>
  <si>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</si>
  <si>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</si>
  <si>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</si>
  <si>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</si>
  <si>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</si>
  <si>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</si>
  <si>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</si>
  <si>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</si>
  <si>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</si>
  <si>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</si>
  <si>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</si>
  <si>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</si>
  <si>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</si>
  <si>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</si>
  <si>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</si>
  <si>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</si>
  <si>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</si>
  <si>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</si>
  <si>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</si>
  <si>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</si>
  <si>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</si>
  <si>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</si>
  <si>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</si>
  <si>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</si>
  <si>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</si>
  <si>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</si>
  <si>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</si>
  <si>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</si>
  <si>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</si>
  <si>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</si>
  <si>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</si>
  <si>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</si>
  <si>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</si>
  <si>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</si>
  <si>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</si>
  <si>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</si>
  <si>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</si>
  <si>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</si>
  <si>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</si>
  <si>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</si>
  <si>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</si>
  <si>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</si>
  <si>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</si>
  <si>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</si>
  <si>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</si>
  <si>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</si>
  <si>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</si>
  <si>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</si>
  <si>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</si>
  <si>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</si>
  <si>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</si>
  <si>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</si>
  <si>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</si>
  <si>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</si>
  <si>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</si>
  <si>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</si>
  <si>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</si>
  <si>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</si>
  <si>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</si>
  <si>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</si>
  <si>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</si>
  <si>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</si>
  <si>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</si>
  <si>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</si>
  <si>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</si>
  <si>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</si>
  <si>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</si>
  <si>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</si>
  <si>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</si>
  <si>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</si>
  <si>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</si>
  <si>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</si>
  <si>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</si>
  <si>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</si>
  <si>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</si>
  <si>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</si>
  <si>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</si>
  <si>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</si>
  <si>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</si>
  <si>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</si>
  <si>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</si>
  <si>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</si>
  <si>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</si>
  <si>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</si>
  <si>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</si>
  <si>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</si>
  <si>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</si>
  <si>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</si>
  <si>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</si>
  <si>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</si>
  <si>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</si>
  <si>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</si>
  <si>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</si>
  <si>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</si>
  <si>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</si>
  <si>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</si>
  <si>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</si>
  <si>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</si>
  <si>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</si>
  <si>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</si>
  <si>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</si>
  <si>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</si>
  <si>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</si>
  <si>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</si>
  <si>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</si>
  <si>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</si>
  <si>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</si>
  <si>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</si>
  <si>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</si>
  <si>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</si>
  <si>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</si>
  <si>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</si>
  <si>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</si>
  <si>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</si>
  <si>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</si>
  <si>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</si>
  <si>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</si>
  <si>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</si>
  <si>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</si>
  <si>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</si>
  <si>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</si>
  <si>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</si>
  <si>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</si>
  <si>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</si>
  <si>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</si>
  <si>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</si>
  <si>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</si>
  <si>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</si>
  <si>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</si>
  <si>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</si>
  <si>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</si>
  <si>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</si>
  <si>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</si>
  <si>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</si>
  <si>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</si>
  <si>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</si>
  <si>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</si>
  <si>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</si>
  <si>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</si>
  <si>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</si>
  <si>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</si>
  <si>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</si>
  <si>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</si>
  <si>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</si>
  <si>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</si>
  <si>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</si>
  <si>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</si>
  <si>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</si>
  <si>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</si>
  <si>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</si>
  <si>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</si>
  <si>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</si>
  <si>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</si>
  <si>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</si>
  <si>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</si>
  <si>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</si>
  <si>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</si>
  <si>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</si>
  <si>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</si>
  <si>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</si>
  <si>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</si>
  <si>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</si>
  <si>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</si>
  <si>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</si>
  <si>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</si>
  <si>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</si>
  <si>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</si>
  <si>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</si>
  <si>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</si>
  <si>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</si>
  <si>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</si>
  <si>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</si>
  <si>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</si>
  <si>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</si>
  <si>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</si>
  <si>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</si>
  <si>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</si>
  <si>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</si>
  <si>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</si>
  <si>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</si>
  <si>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</si>
  <si>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</si>
  <si>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</si>
  <si>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</si>
  <si>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</si>
  <si>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</si>
  <si>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</si>
  <si>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</si>
  <si>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</si>
  <si>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</si>
  <si>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</si>
  <si>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</si>
  <si>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</si>
  <si>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</si>
  <si>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</si>
  <si>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</si>
  <si>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</si>
  <si>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</si>
  <si>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</si>
  <si>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</si>
  <si>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</si>
  <si>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</si>
  <si>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</si>
  <si>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</si>
  <si>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</si>
  <si>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</si>
  <si>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</si>
  <si>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</si>
  <si>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</si>
  <si>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</si>
  <si>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</si>
  <si>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</si>
  <si>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</si>
  <si>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</si>
  <si>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</si>
  <si>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</si>
  <si>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</si>
  <si>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</si>
  <si>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</si>
  <si>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</si>
  <si>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</si>
  <si>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</si>
  <si>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</si>
  <si>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</si>
  <si>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</si>
  <si>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</si>
  <si>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</si>
  <si>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</si>
  <si>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</si>
  <si>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</si>
  <si>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</si>
  <si>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</si>
  <si>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</si>
  <si>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</si>
  <si>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</si>
  <si>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</si>
  <si>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</si>
  <si>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</si>
  <si>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</si>
  <si>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</si>
  <si>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</si>
  <si>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</si>
  <si>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</si>
  <si>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</si>
  <si>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</si>
  <si>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</si>
  <si>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</si>
  <si>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</si>
  <si>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</si>
  <si>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</si>
  <si>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</si>
  <si>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</si>
  <si>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</si>
  <si>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</si>
  <si>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</si>
  <si>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</si>
  <si>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</si>
  <si>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</si>
  <si>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</si>
  <si>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</si>
  <si>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</si>
  <si>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</si>
  <si>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</si>
  <si>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</si>
  <si>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</si>
  <si>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</si>
  <si>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</si>
  <si>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</si>
  <si>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</si>
  <si>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</si>
  <si>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</si>
  <si>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</si>
  <si>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</si>
  <si>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</si>
  <si>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</si>
  <si>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</si>
  <si>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</si>
  <si>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</si>
  <si>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</si>
  <si>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</si>
  <si>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</si>
  <si>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</si>
  <si>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</si>
  <si>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</si>
  <si>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</si>
  <si>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</si>
  <si>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</si>
  <si>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</si>
  <si>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</si>
  <si>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</si>
  <si>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</si>
  <si>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</si>
  <si>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</si>
  <si>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</si>
  <si>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</si>
  <si>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</si>
  <si>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</si>
  <si>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</si>
  <si>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</si>
  <si>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</si>
  <si>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</si>
  <si>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</si>
  <si>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</si>
  <si>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</si>
  <si>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</si>
  <si>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</si>
  <si>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</si>
  <si>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</si>
  <si>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</si>
  <si>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</si>
  <si>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</si>
  <si>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</si>
  <si>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</si>
  <si>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</si>
  <si>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</si>
  <si>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</si>
  <si>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</si>
  <si>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</si>
  <si>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</si>
  <si>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</si>
  <si>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</si>
  <si>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</si>
  <si>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</si>
  <si>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</si>
  <si>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</si>
  <si>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</si>
  <si>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</si>
  <si>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</si>
  <si>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</si>
  <si>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</si>
  <si>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</si>
  <si>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</si>
  <si>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</si>
  <si>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</si>
  <si>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</si>
  <si>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</si>
  <si>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</si>
  <si>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</si>
  <si>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</si>
  <si>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</si>
  <si>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</si>
  <si>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</si>
  <si>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</si>
  <si>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</si>
  <si>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</si>
  <si>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</si>
  <si>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</si>
  <si>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</si>
  <si>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</si>
  <si>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</si>
  <si>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</si>
  <si>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</si>
  <si>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</si>
  <si>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</si>
  <si>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</si>
  <si>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</si>
  <si>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</si>
  <si>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</si>
  <si>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</si>
  <si>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</si>
  <si>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</si>
  <si>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</si>
  <si>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</si>
  <si>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</si>
  <si>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</si>
  <si>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</si>
  <si>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</si>
  <si>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</si>
  <si>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</si>
  <si>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</si>
  <si>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</si>
  <si>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</si>
  <si>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</si>
  <si>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</si>
  <si>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</si>
  <si>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</si>
  <si>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</si>
  <si>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</si>
  <si>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</si>
  <si>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</si>
  <si>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</si>
  <si>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</si>
  <si>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</si>
  <si>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</si>
  <si>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</si>
  <si>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</si>
  <si>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</si>
  <si>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</si>
  <si>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</si>
  <si>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</si>
  <si>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</si>
  <si>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</si>
  <si>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</si>
  <si>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</si>
  <si>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R-1</t>
  </si>
  <si>
    <t>23-Aug-2023 @15:02 - Old Plan Reference: Plan D - Aamali 130 with the rate of 110.5 QAR
30-Jan-2024 @12:16 - Sim Card Replacement for SS Dept. - Previous ICCID is 8997401002184393767</t>
  </si>
  <si>
    <t>8997401002232058115</t>
  </si>
  <si>
    <t>002042</t>
  </si>
  <si>
    <t>R-2</t>
  </si>
  <si>
    <t>30-Jan-2024 @12:36 - Ooredoo Sim Requested with Plan B - Aamali 90 with the rate of 49.5 QAR; New Joiner Sim - Eligible for Plan B</t>
  </si>
  <si>
    <t>ASSETS &amp;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</si>
</sst>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6" xfId="1"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5" headerRowDxfId="27" dataDxfId="25" totalsRowDxfId="23" headerRowBorderDxfId="26" tableBorderDxfId="24">
  <autoFilter ref="A1:R375"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5"/>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x14ac:dyDescent="0.25">
      <c r="A91" s="56">
        <v>43831</v>
      </c>
      <c r="B91" s="15" t="s">
        <v>74</v>
      </c>
      <c r="C91" s="15" t="s">
        <v>64</v>
      </c>
      <c r="D91" s="16">
        <v>30498038</v>
      </c>
      <c r="E91" s="15" t="s">
        <v>720</v>
      </c>
      <c r="F91" s="17">
        <v>104</v>
      </c>
      <c r="G91" s="17" t="s">
        <v>617</v>
      </c>
      <c r="H91" s="19" t="s">
        <v>603</v>
      </c>
      <c r="I91" s="31" t="str">
        <f>_xlfn.IFNA(VLOOKUP(H91, '[1]ACIFM Employees'!$D$3:$BV$3000, 3, FALSE), "")</f>
        <v/>
      </c>
      <c r="J91" s="19" t="s">
        <v>75</v>
      </c>
      <c r="K91" s="33" t="str">
        <f t="shared" si="1"/>
        <v>KHOKON</v>
      </c>
      <c r="L91" s="31" t="str">
        <f>_xlfn.IFNA(VLOOKUP(H91, '[1]ACIFM Employees'!$D$3:$BV$3000, 4, FALSE), "---")</f>
        <v>---</v>
      </c>
      <c r="M91" s="19" t="s">
        <v>562</v>
      </c>
      <c r="N91" s="31" t="str">
        <f>_xlfn.IFNA(VLOOKUP(H91, '[1]ACIFM Employees'!$D$3:$BV$3000, 15, FALSE), "---")</f>
        <v>---</v>
      </c>
      <c r="O91" s="31" t="str">
        <f>_xlfn.IFNA(VLOOKUP(H91, '[1]ACIFM Employees'!$D$3:$BV$3000, 2, FALSE), "---")</f>
        <v>---</v>
      </c>
      <c r="P91" s="20"/>
      <c r="Q91" s="21" t="s">
        <v>719</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59" t="s">
        <v>820</v>
      </c>
      <c r="Q374" s="38" t="s">
        <v>821</v>
      </c>
      <c r="R374" s="43" t="s">
        <v>655</v>
      </c>
    </row>
    <row r="375" spans="1:18" x14ac:dyDescent="0.25">
      <c r="A375" s="56">
        <v>45321</v>
      </c>
      <c r="B375" s="7" t="s">
        <v>822</v>
      </c>
      <c r="C375" s="36" t="s">
        <v>64</v>
      </c>
      <c r="D375" s="60"/>
      <c r="E375" s="40" t="s">
        <v>99</v>
      </c>
      <c r="F375" s="8">
        <v>49.5</v>
      </c>
      <c r="G375" s="8" t="s">
        <v>620</v>
      </c>
      <c r="H375" s="13" t="s">
        <v>823</v>
      </c>
      <c r="I375" s="9" t="str">
        <f>_xlfn.IFNA(VLOOKUP(H375, '[1]ACIFM Employees'!$D$3:$BV$3000, 3, FALSE), "")</f>
        <v>IRFAN KHAN BASHIR ALI KHAN</v>
      </c>
      <c r="J375" s="13" t="s">
        <v>770</v>
      </c>
      <c r="K375" s="34" t="str">
        <f>I375 &amp; J375</f>
        <v>IRFAN KHAN BASHIR ALI KHAN</v>
      </c>
      <c r="L375" s="37" t="str">
        <f>_xlfn.IFNA(VLOOKUP(H375, '[1]ACIFM Employees'!$D$3:$BV$3000, 4, FALSE), "---")</f>
        <v>MMS OFFICER</v>
      </c>
      <c r="M375" s="9" t="s">
        <v>826</v>
      </c>
      <c r="N375" s="37" t="str">
        <f>_xlfn.IFNA(VLOOKUP(H375, '[1]ACIFM Employees'!$D$3:$BV$3000, 15, FALSE), "---")</f>
        <v>S3</v>
      </c>
      <c r="O375" s="37" t="str">
        <f>_xlfn.IFNA(VLOOKUP(H375, '[1]ACIFM Employees'!$D$3:$BV$3000, 2, FALSE), "---")</f>
        <v>ACTIVE</v>
      </c>
      <c r="P375" s="61" t="s">
        <v>824</v>
      </c>
      <c r="Q375" s="38" t="s">
        <v>825</v>
      </c>
      <c r="R375" s="43"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2024-01-30T09:39:13Z</dcterms:modified>
</cp:coreProperties>
</file>