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heckCompatibility="1" autoCompressPictures="0"/>
  <bookViews>
    <workbookView xWindow="1080" yWindow="0" windowWidth="27640" windowHeight="17560" tabRatio="500" activeTab="1"/>
  </bookViews>
  <sheets>
    <sheet name="Raw" sheetId="1" r:id="rId1"/>
    <sheet name="Summa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2" l="1"/>
  <c r="G35" i="2"/>
  <c r="G22" i="2"/>
  <c r="G40" i="2"/>
  <c r="G21" i="2"/>
  <c r="G53" i="2"/>
  <c r="G39" i="2"/>
  <c r="G24" i="2"/>
  <c r="G5" i="2"/>
  <c r="G3" i="2"/>
  <c r="G41" i="2"/>
  <c r="G13" i="2"/>
  <c r="G30" i="2"/>
  <c r="G47" i="2"/>
  <c r="G26" i="2"/>
  <c r="G14" i="2"/>
  <c r="G49" i="2"/>
  <c r="G42" i="2"/>
  <c r="G34" i="2"/>
  <c r="G4" i="2"/>
  <c r="G28" i="2"/>
  <c r="G27" i="2"/>
  <c r="G50" i="2"/>
  <c r="G37" i="2"/>
  <c r="G23" i="2"/>
  <c r="G46" i="2"/>
  <c r="G33" i="2"/>
  <c r="G18" i="2"/>
  <c r="G48" i="2"/>
  <c r="G25" i="2"/>
  <c r="G6" i="2"/>
  <c r="G7" i="2"/>
  <c r="G29" i="2"/>
  <c r="G8" i="2"/>
  <c r="G12" i="2"/>
  <c r="G19" i="2"/>
  <c r="G51" i="2"/>
  <c r="G36" i="2"/>
  <c r="G10" i="2"/>
  <c r="G32" i="2"/>
  <c r="G31" i="2"/>
  <c r="G17" i="2"/>
  <c r="G45" i="2"/>
  <c r="G38" i="2"/>
  <c r="G16" i="2"/>
  <c r="G52" i="2"/>
  <c r="G11" i="2"/>
  <c r="G20" i="2"/>
  <c r="G15" i="2"/>
  <c r="G43" i="2"/>
  <c r="G9" i="2"/>
  <c r="K27" i="1"/>
  <c r="K42" i="1"/>
  <c r="K35" i="1"/>
  <c r="K9" i="1"/>
  <c r="K3" i="1"/>
  <c r="K46" i="1"/>
  <c r="K52" i="1"/>
  <c r="K49" i="1"/>
  <c r="K30" i="1"/>
  <c r="K20" i="1"/>
  <c r="K40" i="1"/>
  <c r="K13" i="1"/>
  <c r="K12" i="1"/>
  <c r="K29" i="1"/>
  <c r="K32" i="1"/>
  <c r="K50" i="1"/>
  <c r="K28" i="1"/>
  <c r="K45" i="1"/>
  <c r="K25" i="1"/>
  <c r="K17" i="1"/>
  <c r="K5" i="1"/>
  <c r="K16" i="1"/>
  <c r="K38" i="1"/>
  <c r="K8" i="1"/>
  <c r="K37" i="1"/>
  <c r="K41" i="1"/>
  <c r="K18" i="1"/>
  <c r="K7" i="1"/>
  <c r="K19" i="1"/>
  <c r="K2" i="1"/>
  <c r="K24" i="1"/>
  <c r="K51" i="1"/>
  <c r="K4" i="1"/>
  <c r="K21" i="1"/>
  <c r="K15" i="1"/>
  <c r="K26" i="1"/>
  <c r="K48" i="1"/>
  <c r="K43" i="1"/>
  <c r="K22" i="1"/>
  <c r="K47" i="1"/>
  <c r="K34" i="1"/>
  <c r="K31" i="1"/>
  <c r="K11" i="1"/>
  <c r="K23" i="1"/>
  <c r="K36" i="1"/>
  <c r="K39" i="1"/>
  <c r="K14" i="1"/>
  <c r="K10" i="1"/>
  <c r="K33" i="1"/>
  <c r="K44" i="1"/>
  <c r="K6" i="1"/>
  <c r="G52" i="1"/>
  <c r="H52" i="1"/>
  <c r="G37" i="1"/>
  <c r="H37" i="1"/>
  <c r="G45" i="1"/>
  <c r="H45" i="1"/>
  <c r="G13" i="1"/>
  <c r="H13" i="1"/>
  <c r="G2" i="1"/>
  <c r="H2" i="1"/>
  <c r="G3" i="1"/>
  <c r="H3" i="1"/>
  <c r="G5" i="1"/>
  <c r="H5" i="1"/>
  <c r="G19" i="1"/>
  <c r="H19" i="1"/>
  <c r="G18" i="1"/>
  <c r="H18" i="1"/>
  <c r="G43" i="1"/>
  <c r="H43" i="1"/>
  <c r="G17" i="1"/>
  <c r="H17" i="1"/>
  <c r="G28" i="1"/>
  <c r="H28" i="1"/>
  <c r="G25" i="1"/>
  <c r="H25" i="1"/>
  <c r="G50" i="1"/>
  <c r="H50" i="1"/>
  <c r="G44" i="1"/>
  <c r="H44" i="1"/>
  <c r="G41" i="1"/>
  <c r="H41" i="1"/>
  <c r="G35" i="1"/>
  <c r="H35" i="1"/>
  <c r="G4" i="1"/>
  <c r="H4" i="1"/>
  <c r="G42" i="1"/>
  <c r="H42" i="1"/>
  <c r="G11" i="1"/>
  <c r="H11" i="1"/>
  <c r="G27" i="1"/>
  <c r="H27" i="1"/>
  <c r="G26" i="1"/>
  <c r="H26" i="1"/>
  <c r="G34" i="1"/>
  <c r="H34" i="1"/>
  <c r="G15" i="1"/>
  <c r="H15" i="1"/>
  <c r="G10" i="1"/>
  <c r="H10" i="1"/>
  <c r="G36" i="1"/>
  <c r="H36" i="1"/>
  <c r="G47" i="1"/>
  <c r="H47" i="1"/>
  <c r="G7" i="1"/>
  <c r="H7" i="1"/>
  <c r="G16" i="1"/>
  <c r="H16" i="1"/>
  <c r="G30" i="1"/>
  <c r="H30" i="1"/>
  <c r="G24" i="1"/>
  <c r="H24" i="1"/>
  <c r="G39" i="1"/>
  <c r="H39" i="1"/>
  <c r="G29" i="1"/>
  <c r="H29" i="1"/>
  <c r="G51" i="1"/>
  <c r="H51" i="1"/>
  <c r="G32" i="1"/>
  <c r="H32" i="1"/>
  <c r="G31" i="1"/>
  <c r="H31" i="1"/>
  <c r="G38" i="1"/>
  <c r="H38" i="1"/>
  <c r="G23" i="1"/>
  <c r="H23" i="1"/>
  <c r="G48" i="1"/>
  <c r="H48" i="1"/>
  <c r="G20" i="1"/>
  <c r="H20" i="1"/>
  <c r="G8" i="1"/>
  <c r="H8" i="1"/>
  <c r="G6" i="1"/>
  <c r="H6" i="1"/>
  <c r="G9" i="1"/>
  <c r="H9" i="1"/>
  <c r="G14" i="1"/>
  <c r="H14" i="1"/>
  <c r="G21" i="1"/>
  <c r="H21" i="1"/>
  <c r="G22" i="1"/>
  <c r="H22" i="1"/>
  <c r="G33" i="1"/>
  <c r="H33" i="1"/>
  <c r="G40" i="1"/>
  <c r="H40" i="1"/>
  <c r="G46" i="1"/>
  <c r="H46" i="1"/>
  <c r="G12" i="1"/>
  <c r="H12" i="1"/>
  <c r="G49" i="1"/>
  <c r="H49" i="1"/>
</calcChain>
</file>

<file path=xl/sharedStrings.xml><?xml version="1.0" encoding="utf-8"?>
<sst xmlns="http://schemas.openxmlformats.org/spreadsheetml/2006/main" count="422" uniqueCount="254">
  <si>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</si>
  <si>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</si>
  <si>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</si>
  <si>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</si>
  <si>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</si>
  <si>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</si>
  <si>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</si>
  <si>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</si>
  <si>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</si>
  <si>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</si>
  <si>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</si>
  <si>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</si>
  <si>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</si>
  <si>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</si>
  <si>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</si>
  <si>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</si>
  <si>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</si>
  <si>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</si>
  <si>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</si>
  <si>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</si>
  <si>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</si>
  <si>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</si>
  <si>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</si>
  <si>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</si>
  <si>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</si>
  <si>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</si>
  <si>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</si>
  <si>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</si>
  <si>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</si>
  <si>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</si>
  <si>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</si>
  <si>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</si>
  <si>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</si>
  <si>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</si>
  <si>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</si>
  <si>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</si>
  <si>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</si>
  <si>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</si>
  <si>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</si>
  <si>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</si>
  <si>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</si>
  <si>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</si>
  <si>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</si>
  <si>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</si>
  <si>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</si>
  <si>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</si>
  <si>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</si>
  <si>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</si>
  <si>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</si>
  <si>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</si>
  <si>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</si>
  <si>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Obama%</t>
  </si>
  <si>
    <t>McCain%</t>
  </si>
  <si>
    <t>Obama Margin</t>
  </si>
  <si>
    <t>EV</t>
  </si>
  <si>
    <t>Obama Lean</t>
  </si>
  <si>
    <t>|Obama Lean|</t>
  </si>
  <si>
    <t>Rank(|Obama Lean|)</t>
  </si>
  <si>
    <t>Rank(EV)</t>
  </si>
  <si>
    <t>Min(Ranks)</t>
  </si>
  <si>
    <t>NPV Status</t>
  </si>
  <si>
    <t>HB 1339</t>
  </si>
  <si>
    <t>passed[64]</t>
  </si>
  <si>
    <t>died in committee[64]</t>
  </si>
  <si>
    <t>—</t>
  </si>
  <si>
    <t>failed</t>
  </si>
  <si>
    <t>HB 1299</t>
  </si>
  <si>
    <t>passed[68]</t>
  </si>
  <si>
    <t>failed[68]</t>
  </si>
  <si>
    <t>HB 6437</t>
  </si>
  <si>
    <t>passed[69]</t>
  </si>
  <si>
    <t>died in committee</t>
  </si>
  <si>
    <t>2009–10</t>
  </si>
  <si>
    <t>B18-0769</t>
  </si>
  <si>
    <t>passed[70]</t>
  </si>
  <si>
    <t>signed[70]</t>
  </si>
  <si>
    <t>law</t>
  </si>
  <si>
    <t>HB 55</t>
  </si>
  <si>
    <t>passed[72]</t>
  </si>
  <si>
    <t>died in committee[72]</t>
  </si>
  <si>
    <t>HB 3013, SB 2898</t>
  </si>
  <si>
    <t>overrode veto[74]</t>
  </si>
  <si>
    <t>overrode veto[57]</t>
  </si>
  <si>
    <t>veto overridden[57]</t>
  </si>
  <si>
    <t>2007–08</t>
  </si>
  <si>
    <t>HB 858,[75] HB 1685, SB 78</t>
  </si>
  <si>
    <t>passed[51]</t>
  </si>
  <si>
    <t>signed[51]</t>
  </si>
  <si>
    <t>HB 1095, SB 705</t>
  </si>
  <si>
    <t>failed[76]</t>
  </si>
  <si>
    <t>not voted on[77]</t>
  </si>
  <si>
    <t>LD 1744</t>
  </si>
  <si>
    <t>indef. postponed[78]</t>
  </si>
  <si>
    <t>passed[79]</t>
  </si>
  <si>
    <t>HB 148, SB 634</t>
  </si>
  <si>
    <t>passed[80]</t>
  </si>
  <si>
    <t>signed[80]</t>
  </si>
  <si>
    <t>H 4156</t>
  </si>
  <si>
    <t>passed[85]</t>
  </si>
  <si>
    <t>passed[86]</t>
  </si>
  <si>
    <t>signed</t>
  </si>
  <si>
    <t>HB 6610</t>
  </si>
  <si>
    <t>passed[87]</t>
  </si>
  <si>
    <t>died in committee[87]</t>
  </si>
  <si>
    <t>SB 290</t>
  </si>
  <si>
    <t>failed[88]</t>
  </si>
  <si>
    <t>AB 413</t>
  </si>
  <si>
    <t>passed[89]</t>
  </si>
  <si>
    <t>2006–07</t>
  </si>
  <si>
    <t>A 4225, S 2695</t>
  </si>
  <si>
    <t>passed[52]</t>
  </si>
  <si>
    <t>signed[52]</t>
  </si>
  <si>
    <t>HB 383</t>
  </si>
  <si>
    <t>passed[90][91]</t>
  </si>
  <si>
    <t>not voted on[92]</t>
  </si>
  <si>
    <t>A00489, S4208</t>
  </si>
  <si>
    <t>in committee[94]</t>
  </si>
  <si>
    <t>passed committee[95]</t>
  </si>
  <si>
    <t>pending</t>
  </si>
  <si>
    <t>2011–12</t>
  </si>
  <si>
    <t>S639</t>
  </si>
  <si>
    <t>in committee[97]</t>
  </si>
  <si>
    <t>HB 1336</t>
  </si>
  <si>
    <t>failed[98]</t>
  </si>
  <si>
    <t>HB 1270, SB 1116</t>
  </si>
  <si>
    <t>in committee[99]</t>
  </si>
  <si>
    <t>in committee[100]</t>
  </si>
  <si>
    <t>HB 5659, SB 164</t>
  </si>
  <si>
    <t>not voted on[104]</t>
  </si>
  <si>
    <t>passed[104]</t>
  </si>
  <si>
    <t>S 31[107]</t>
  </si>
  <si>
    <t>passed[108]</t>
  </si>
  <si>
    <t>signed[109]</t>
  </si>
  <si>
    <t>HB 1598, SB 5599</t>
  </si>
  <si>
    <t>passed[112]</t>
  </si>
  <si>
    <t>Bill Introduced</t>
  </si>
  <si>
    <t>Passed 1 House</t>
  </si>
  <si>
    <t>LAW</t>
  </si>
  <si>
    <t>Passed committee</t>
  </si>
  <si>
    <t>Hearing Held</t>
  </si>
  <si>
    <t>Passed 2 Houses</t>
  </si>
  <si>
    <t>npv.com</t>
  </si>
  <si>
    <t>(House)</t>
  </si>
  <si>
    <t>Lean</t>
  </si>
  <si>
    <t>(Both)</t>
  </si>
  <si>
    <t>Margin</t>
  </si>
  <si>
    <t>2008 Margin</t>
  </si>
  <si>
    <t>Votes</t>
  </si>
  <si>
    <t>Rank</t>
  </si>
  <si>
    <t>Electoral Votes</t>
  </si>
  <si>
    <t>McCain +32.24</t>
  </si>
  <si>
    <t>McCain +31.29</t>
  </si>
  <si>
    <t>McCain +28.18</t>
  </si>
  <si>
    <t>McCain +25.43</t>
  </si>
  <si>
    <t>McCain +21.58</t>
  </si>
  <si>
    <t>McCain +21.54</t>
  </si>
  <si>
    <t>McCain +19.85</t>
  </si>
  <si>
    <t>McCain +18.63</t>
  </si>
  <si>
    <t>McCain +16.23</t>
  </si>
  <si>
    <t>McCain +15.07</t>
  </si>
  <si>
    <t>McCain +14.96</t>
  </si>
  <si>
    <t>McCain +14.93</t>
  </si>
  <si>
    <t>McCain +13.17</t>
  </si>
  <si>
    <t>McCain +13.12</t>
  </si>
  <si>
    <t>McCain +11.77</t>
  </si>
  <si>
    <t>McCain +8.98</t>
  </si>
  <si>
    <t>McCain +8.63</t>
  </si>
  <si>
    <t>McCain +8.52</t>
  </si>
  <si>
    <t>McCain +8.41</t>
  </si>
  <si>
    <t>McCain +5.21</t>
  </si>
  <si>
    <t>McCain +2.26</t>
  </si>
  <si>
    <t>McCain +0.13</t>
  </si>
  <si>
    <t>Obama +0.33</t>
  </si>
  <si>
    <t>Obama +1.03</t>
  </si>
  <si>
    <t>Obama +2.82</t>
  </si>
  <si>
    <t>Obama +4.59</t>
  </si>
  <si>
    <t>Obama +6.30</t>
  </si>
  <si>
    <t>Obama +8.95</t>
  </si>
  <si>
    <t>Obama +9.53</t>
  </si>
  <si>
    <t>Obama +9.61</t>
  </si>
  <si>
    <t>Obama +10.24</t>
  </si>
  <si>
    <t>Obama +10.35</t>
  </si>
  <si>
    <t>Obama +12.49</t>
  </si>
  <si>
    <t>Obama +13.90</t>
  </si>
  <si>
    <t>Obama +15.13</t>
  </si>
  <si>
    <t>Obama +15.57</t>
  </si>
  <si>
    <t>Obama +16.35</t>
  </si>
  <si>
    <t>Obama +16.47</t>
  </si>
  <si>
    <t>Obama +17.18</t>
  </si>
  <si>
    <t>Obama +17.31</t>
  </si>
  <si>
    <t>Obama +22.37</t>
  </si>
  <si>
    <t>Obama +24.06</t>
  </si>
  <si>
    <t>Obama +25.00</t>
  </si>
  <si>
    <t>Obama +25.14</t>
  </si>
  <si>
    <t>Obama +25.44</t>
  </si>
  <si>
    <t>Obama +25.81</t>
  </si>
  <si>
    <t>Obama +26.86</t>
  </si>
  <si>
    <t>Obama +27.92</t>
  </si>
  <si>
    <t>Obama +37.00</t>
  </si>
  <si>
    <t>Obama +45.26</t>
  </si>
  <si>
    <t>Obama +85.92</t>
  </si>
  <si>
    <t>D+1.68</t>
  </si>
  <si>
    <t>D+2.26</t>
  </si>
  <si>
    <t>D+2.34</t>
  </si>
  <si>
    <t>D+2.97</t>
  </si>
  <si>
    <t>D+3.08</t>
  </si>
  <si>
    <t>D+5.22</t>
  </si>
  <si>
    <t>D+6.63</t>
  </si>
  <si>
    <t>D+7.86</t>
  </si>
  <si>
    <t>D+9.08</t>
  </si>
  <si>
    <t>D+9.91</t>
  </si>
  <si>
    <t>D+10.04</t>
  </si>
  <si>
    <t>D+16.79</t>
  </si>
  <si>
    <t>D+17.73</t>
  </si>
  <si>
    <t>D+17.87</t>
  </si>
  <si>
    <t>D+18.17</t>
  </si>
  <si>
    <t>D+18.54</t>
  </si>
  <si>
    <t>D+19.59</t>
  </si>
  <si>
    <t>D+20.65</t>
  </si>
  <si>
    <t>D+29.73</t>
  </si>
  <si>
    <t>D+37.99</t>
  </si>
  <si>
    <t>D+78.65</t>
  </si>
  <si>
    <t>Washington, D.C.</t>
  </si>
  <si>
    <t>R+39.51</t>
  </si>
  <si>
    <t>R+38.56</t>
  </si>
  <si>
    <t>R+35.45</t>
  </si>
  <si>
    <t>R+32.7</t>
  </si>
  <si>
    <t>R+28.85</t>
  </si>
  <si>
    <t>R+28.81</t>
  </si>
  <si>
    <t>R+27.12</t>
  </si>
  <si>
    <t>R+25.9</t>
  </si>
  <si>
    <t>R+23.5</t>
  </si>
  <si>
    <t>R+22.34</t>
  </si>
  <si>
    <t>R+22.23</t>
  </si>
  <si>
    <t>R+22.2</t>
  </si>
  <si>
    <t>R+20.44</t>
  </si>
  <si>
    <t>R+20.39</t>
  </si>
  <si>
    <t>R+19.04</t>
  </si>
  <si>
    <t>R+16.25</t>
  </si>
  <si>
    <t>R+15.9</t>
  </si>
  <si>
    <t>R+15.79</t>
  </si>
  <si>
    <t>R+15.68</t>
  </si>
  <si>
    <t>R+12.48</t>
  </si>
  <si>
    <t>R+9.53</t>
  </si>
  <si>
    <t>R+7.4</t>
  </si>
  <si>
    <t>R+6.94</t>
  </si>
  <si>
    <t>R+6.24</t>
  </si>
  <si>
    <t>R+4.45</t>
  </si>
  <si>
    <t>R+2.68</t>
  </si>
  <si>
    <t>R+0.97</t>
  </si>
  <si>
    <t>D+8.3</t>
  </si>
  <si>
    <t>D+9.2</t>
  </si>
  <si>
    <t>D+15.1</t>
  </si>
  <si>
    <t>Max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</si>
</sst>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theme="5"/>
      <name val="Calibri"/>
      <scheme val="minor"/>
    </font>
    <font>
      <sz val="13"/>
      <color theme="4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4" fillId="0" borderId="0" xfId="0" applyFont="1" applyBorder="1"/>
    <xf numFmtId="0" fontId="4" fillId="0" borderId="5" xfId="0" applyFont="1" applyBorder="1"/>
    <xf numFmtId="0" fontId="0" fillId="0" borderId="5" xfId="0" applyBorder="1" applyAlignment="1">
      <alignment horizontal="center"/>
    </xf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1" xfId="0" applyFont="1" applyBorder="1"/>
    <xf numFmtId="0" fontId="0" fillId="0" borderId="0" xfId="0" applyNumberFormat="1"/>
    <xf numFmtId="0" fontId="1" fillId="0" borderId="7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pane ySplit="580" topLeftCell="A14" activePane="bottomLeft"/>
      <selection activeCell="B10" sqref="B10"/>
      <selection pane="bottomLeft" activeCell="I2" sqref="I2:I52"/>
    </sheetView>
  </sheetViews>
  <sheetFormatPr baseColWidth="10" defaultRowHeight="15" x14ac:dyDescent="0"/>
  <cols>
    <col min="1" max="1" width="17.33203125" bestFit="1" customWidth="1"/>
    <col min="2" max="2" width="17.33203125" customWidth="1"/>
    <col min="3" max="3" width="6.83203125" bestFit="1" customWidth="1"/>
    <col min="6" max="6" width="14.6640625" bestFit="1" customWidth="1"/>
    <col min="7" max="7" width="12.5" bestFit="1" customWidth="1"/>
    <col min="8" max="8" width="14.5" bestFit="1" customWidth="1"/>
    <col min="9" max="9" width="20.33203125" bestFit="1" customWidth="1"/>
    <col min="12" max="12" width="17.33203125" bestFit="1" customWidth="1"/>
  </cols>
  <sheetData>
    <row r="1" spans="1:17" ht="16">
      <c r="A1" s="1" t="s">
        <v>0</v>
      </c>
      <c r="B1" s="1" t="s">
        <v>141</v>
      </c>
      <c r="C1" s="1" t="s">
        <v>54</v>
      </c>
      <c r="D1" s="1" t="s">
        <v>51</v>
      </c>
      <c r="E1" s="1" t="s">
        <v>52</v>
      </c>
      <c r="F1" s="1" t="s">
        <v>53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</row>
    <row r="2" spans="1:17" ht="16">
      <c r="A2" t="s">
        <v>1</v>
      </c>
      <c r="B2" t="s">
        <v>138</v>
      </c>
      <c r="C2" s="2">
        <v>9</v>
      </c>
      <c r="D2" s="2">
        <v>38.74</v>
      </c>
      <c r="E2" s="2">
        <v>60.32</v>
      </c>
      <c r="F2" s="3">
        <v>-21.58</v>
      </c>
      <c r="G2" s="4">
        <f>F2-(M$57-N$57)</f>
        <v>-28.85</v>
      </c>
      <c r="H2">
        <f>ABS(G2)</f>
        <v>28.85</v>
      </c>
      <c r="I2">
        <v>8</v>
      </c>
      <c r="J2">
        <v>22</v>
      </c>
      <c r="K2">
        <f>MAX(I2:J2)</f>
        <v>22</v>
      </c>
    </row>
    <row r="3" spans="1:17" ht="16">
      <c r="A3" t="s">
        <v>2</v>
      </c>
      <c r="B3" t="s">
        <v>138</v>
      </c>
      <c r="C3" s="2">
        <v>3</v>
      </c>
      <c r="D3" s="2">
        <v>37.89</v>
      </c>
      <c r="E3" s="2">
        <v>59.42</v>
      </c>
      <c r="F3" s="3">
        <v>-21.54</v>
      </c>
      <c r="G3" s="4">
        <f>F3-(M$57-N$57)</f>
        <v>-28.810000000000002</v>
      </c>
      <c r="H3">
        <f>ABS(G3)</f>
        <v>28.810000000000002</v>
      </c>
      <c r="I3">
        <v>9</v>
      </c>
      <c r="J3">
        <v>44</v>
      </c>
      <c r="K3">
        <f>MAX(I3:J3)</f>
        <v>44</v>
      </c>
    </row>
    <row r="4" spans="1:17" ht="16">
      <c r="A4" t="s">
        <v>3</v>
      </c>
      <c r="B4" t="s">
        <v>139</v>
      </c>
      <c r="C4" s="2">
        <v>10</v>
      </c>
      <c r="D4" s="2">
        <v>45.12</v>
      </c>
      <c r="E4" s="2">
        <v>53.64</v>
      </c>
      <c r="F4" s="3">
        <v>-8.52</v>
      </c>
      <c r="G4" s="4">
        <f>F4-(M$57-N$57)</f>
        <v>-15.790000000000003</v>
      </c>
      <c r="H4">
        <f>ABS(G4)</f>
        <v>15.790000000000003</v>
      </c>
      <c r="I4">
        <v>28</v>
      </c>
      <c r="J4">
        <v>18</v>
      </c>
      <c r="K4">
        <f>MAX(I4:J4)</f>
        <v>28</v>
      </c>
    </row>
    <row r="5" spans="1:17" ht="16">
      <c r="A5" t="s">
        <v>4</v>
      </c>
      <c r="B5" t="s">
        <v>136</v>
      </c>
      <c r="C5" s="2">
        <v>6</v>
      </c>
      <c r="D5" s="2">
        <v>38.86</v>
      </c>
      <c r="E5" s="2">
        <v>58.72</v>
      </c>
      <c r="F5" s="3">
        <v>-19.850000000000001</v>
      </c>
      <c r="G5" s="4">
        <f>F5-(M$57-N$57)</f>
        <v>-27.120000000000005</v>
      </c>
      <c r="H5">
        <f>ABS(G5)</f>
        <v>27.120000000000005</v>
      </c>
      <c r="I5">
        <v>10</v>
      </c>
      <c r="J5">
        <v>31</v>
      </c>
      <c r="K5">
        <f>MAX(I5:J5)</f>
        <v>31</v>
      </c>
      <c r="L5" t="s">
        <v>65</v>
      </c>
      <c r="M5">
        <v>2009</v>
      </c>
      <c r="N5" t="s">
        <v>61</v>
      </c>
      <c r="O5" t="s">
        <v>62</v>
      </c>
      <c r="P5" t="s">
        <v>63</v>
      </c>
      <c r="Q5" t="s">
        <v>64</v>
      </c>
    </row>
    <row r="6" spans="1:17" ht="16">
      <c r="A6" t="s">
        <v>5</v>
      </c>
      <c r="B6" t="s">
        <v>137</v>
      </c>
      <c r="C6" s="2">
        <v>55</v>
      </c>
      <c r="D6" s="2">
        <v>61.01</v>
      </c>
      <c r="E6" s="2">
        <v>36.950000000000003</v>
      </c>
      <c r="F6" s="3">
        <v>24.06</v>
      </c>
      <c r="G6" s="4">
        <f>F6-(M$57-N$57)</f>
        <v>16.789999999999996</v>
      </c>
      <c r="H6">
        <f>ABS(G6)</f>
        <v>16.789999999999996</v>
      </c>
      <c r="I6">
        <v>25</v>
      </c>
      <c r="J6">
        <v>1</v>
      </c>
      <c r="K6">
        <f>MAX(I6:J6)</f>
        <v>25</v>
      </c>
    </row>
    <row r="7" spans="1:17" ht="16">
      <c r="A7" t="s">
        <v>6</v>
      </c>
      <c r="B7" t="s">
        <v>140</v>
      </c>
      <c r="C7" s="2">
        <v>9</v>
      </c>
      <c r="D7" s="2">
        <v>53.66</v>
      </c>
      <c r="E7" s="2">
        <v>44.71</v>
      </c>
      <c r="F7" s="3">
        <v>8.9499999999999993</v>
      </c>
      <c r="G7" s="4">
        <f>F7-(M$57-N$57)</f>
        <v>1.6799999999999962</v>
      </c>
      <c r="H7">
        <f>ABS(G7)</f>
        <v>1.6799999999999962</v>
      </c>
      <c r="I7">
        <v>50</v>
      </c>
      <c r="J7">
        <v>22</v>
      </c>
      <c r="K7">
        <f>MAX(I7:J7)</f>
        <v>50</v>
      </c>
      <c r="L7" t="s">
        <v>65</v>
      </c>
      <c r="M7">
        <v>2009</v>
      </c>
      <c r="N7" t="s">
        <v>66</v>
      </c>
      <c r="O7" t="s">
        <v>67</v>
      </c>
      <c r="P7" t="s">
        <v>68</v>
      </c>
      <c r="Q7" t="s">
        <v>64</v>
      </c>
    </row>
    <row r="8" spans="1:17" ht="16">
      <c r="A8" t="s">
        <v>7</v>
      </c>
      <c r="B8" t="s">
        <v>136</v>
      </c>
      <c r="C8" s="2">
        <v>7</v>
      </c>
      <c r="D8" s="2">
        <v>60.59</v>
      </c>
      <c r="E8" s="2">
        <v>38.22</v>
      </c>
      <c r="F8" s="3">
        <v>22.37</v>
      </c>
      <c r="G8" s="4">
        <f>F8-(M$57-N$57)</f>
        <v>15.099999999999998</v>
      </c>
      <c r="H8">
        <f>ABS(G8)</f>
        <v>15.099999999999998</v>
      </c>
      <c r="I8">
        <v>30</v>
      </c>
      <c r="J8">
        <v>27</v>
      </c>
      <c r="K8">
        <f>MAX(I8:J8)</f>
        <v>30</v>
      </c>
      <c r="L8" t="s">
        <v>65</v>
      </c>
      <c r="M8">
        <v>2009</v>
      </c>
      <c r="N8" t="s">
        <v>69</v>
      </c>
      <c r="O8" t="s">
        <v>70</v>
      </c>
      <c r="P8" t="s">
        <v>71</v>
      </c>
      <c r="Q8" t="s">
        <v>64</v>
      </c>
    </row>
    <row r="9" spans="1:17" ht="16">
      <c r="A9" t="s">
        <v>8</v>
      </c>
      <c r="B9" t="s">
        <v>136</v>
      </c>
      <c r="C9" s="2">
        <v>3</v>
      </c>
      <c r="D9" s="2">
        <v>61.94</v>
      </c>
      <c r="E9" s="2">
        <v>36.950000000000003</v>
      </c>
      <c r="F9" s="3">
        <v>25</v>
      </c>
      <c r="G9" s="4">
        <f>F9-(M$57-N$57)</f>
        <v>17.729999999999997</v>
      </c>
      <c r="H9">
        <f>ABS(G9)</f>
        <v>17.729999999999997</v>
      </c>
      <c r="I9">
        <v>24</v>
      </c>
      <c r="J9">
        <v>44</v>
      </c>
      <c r="K9">
        <f>MAX(I9:J9)</f>
        <v>44</v>
      </c>
      <c r="L9" t="s">
        <v>65</v>
      </c>
      <c r="M9">
        <v>2011</v>
      </c>
      <c r="N9" t="s">
        <v>77</v>
      </c>
      <c r="O9" t="s">
        <v>78</v>
      </c>
      <c r="P9" t="s">
        <v>79</v>
      </c>
      <c r="Q9" t="s">
        <v>64</v>
      </c>
    </row>
    <row r="10" spans="1:17" ht="16">
      <c r="A10" t="s">
        <v>9</v>
      </c>
      <c r="B10" t="s">
        <v>135</v>
      </c>
      <c r="C10" s="2">
        <v>27</v>
      </c>
      <c r="D10" s="2">
        <v>51.03</v>
      </c>
      <c r="E10" s="2">
        <v>48.22</v>
      </c>
      <c r="F10" s="3">
        <v>2.82</v>
      </c>
      <c r="G10" s="4">
        <f>F10-(M$57-N$57)</f>
        <v>-4.4500000000000028</v>
      </c>
      <c r="H10">
        <f>ABS(G10)</f>
        <v>4.4500000000000028</v>
      </c>
      <c r="I10">
        <v>44</v>
      </c>
      <c r="J10">
        <v>4</v>
      </c>
      <c r="K10">
        <f>MAX(I10:J10)</f>
        <v>44</v>
      </c>
    </row>
    <row r="11" spans="1:17" ht="16">
      <c r="A11" t="s">
        <v>10</v>
      </c>
      <c r="B11" t="s">
        <v>135</v>
      </c>
      <c r="C11" s="2">
        <v>15</v>
      </c>
      <c r="D11" s="2">
        <v>46.99</v>
      </c>
      <c r="E11" s="2">
        <v>52.2</v>
      </c>
      <c r="F11" s="3">
        <v>-5.21</v>
      </c>
      <c r="G11" s="4">
        <f>F11-(M$57-N$57)</f>
        <v>-12.480000000000004</v>
      </c>
      <c r="H11">
        <f>ABS(G11)</f>
        <v>12.480000000000004</v>
      </c>
      <c r="I11">
        <v>31</v>
      </c>
      <c r="J11">
        <v>9</v>
      </c>
      <c r="K11">
        <f>MAX(I11:J11)</f>
        <v>31</v>
      </c>
    </row>
    <row r="12" spans="1:17" ht="16">
      <c r="A12" t="s">
        <v>11</v>
      </c>
      <c r="B12" t="s">
        <v>137</v>
      </c>
      <c r="C12" s="2">
        <v>4</v>
      </c>
      <c r="D12" s="2">
        <v>71.849999999999994</v>
      </c>
      <c r="E12" s="2">
        <v>26.58</v>
      </c>
      <c r="F12" s="3">
        <v>45.26</v>
      </c>
      <c r="G12" s="4">
        <f>F12-(M$57-N$57)</f>
        <v>37.989999999999995</v>
      </c>
      <c r="H12">
        <f>ABS(G12)</f>
        <v>37.989999999999995</v>
      </c>
      <c r="I12">
        <v>4</v>
      </c>
      <c r="J12">
        <v>39</v>
      </c>
      <c r="K12">
        <f>MAX(I12:J12)</f>
        <v>39</v>
      </c>
      <c r="L12" t="s">
        <v>76</v>
      </c>
      <c r="M12">
        <v>2008</v>
      </c>
      <c r="N12" t="s">
        <v>80</v>
      </c>
      <c r="O12" t="s">
        <v>81</v>
      </c>
      <c r="P12" t="s">
        <v>82</v>
      </c>
      <c r="Q12" t="s">
        <v>83</v>
      </c>
    </row>
    <row r="13" spans="1:17" ht="16">
      <c r="A13" t="s">
        <v>12</v>
      </c>
      <c r="B13" t="s">
        <v>135</v>
      </c>
      <c r="C13" s="2">
        <v>4</v>
      </c>
      <c r="D13" s="2">
        <v>36.1</v>
      </c>
      <c r="E13" s="2">
        <v>61.53</v>
      </c>
      <c r="F13" s="3">
        <v>-25.43</v>
      </c>
      <c r="G13" s="4">
        <f>F13-(M$57-N$57)</f>
        <v>-32.700000000000003</v>
      </c>
      <c r="H13">
        <f>ABS(G13)</f>
        <v>32.700000000000003</v>
      </c>
      <c r="I13">
        <v>6</v>
      </c>
      <c r="J13">
        <v>39</v>
      </c>
      <c r="K13">
        <f>MAX(I13:J13)</f>
        <v>39</v>
      </c>
    </row>
    <row r="14" spans="1:17" ht="16">
      <c r="A14" t="s">
        <v>13</v>
      </c>
      <c r="B14" t="s">
        <v>137</v>
      </c>
      <c r="C14" s="2">
        <v>21</v>
      </c>
      <c r="D14" s="2">
        <v>61.92</v>
      </c>
      <c r="E14" s="2">
        <v>36.78</v>
      </c>
      <c r="F14" s="3">
        <v>25.14</v>
      </c>
      <c r="G14" s="4">
        <f>F14-(M$57-N$57)</f>
        <v>17.869999999999997</v>
      </c>
      <c r="H14">
        <f>ABS(G14)</f>
        <v>17.869999999999997</v>
      </c>
      <c r="I14">
        <v>23</v>
      </c>
      <c r="J14">
        <v>5</v>
      </c>
      <c r="K14">
        <f>MAX(I14:J14)</f>
        <v>23</v>
      </c>
      <c r="L14" t="s">
        <v>76</v>
      </c>
      <c r="M14" t="s">
        <v>84</v>
      </c>
      <c r="N14" t="s">
        <v>85</v>
      </c>
      <c r="O14" t="s">
        <v>86</v>
      </c>
      <c r="P14" t="s">
        <v>86</v>
      </c>
      <c r="Q14" t="s">
        <v>87</v>
      </c>
    </row>
    <row r="15" spans="1:17" ht="16">
      <c r="A15" t="s">
        <v>14</v>
      </c>
      <c r="B15" t="s">
        <v>135</v>
      </c>
      <c r="C15" s="2">
        <v>11</v>
      </c>
      <c r="D15" s="2">
        <v>49.95</v>
      </c>
      <c r="E15" s="2">
        <v>48.91</v>
      </c>
      <c r="F15" s="3">
        <v>1.03</v>
      </c>
      <c r="G15" s="4">
        <f>F15-(M$57-N$57)</f>
        <v>-6.2400000000000029</v>
      </c>
      <c r="H15">
        <f>ABS(G15)</f>
        <v>6.2400000000000029</v>
      </c>
      <c r="I15">
        <v>42</v>
      </c>
      <c r="J15">
        <v>14</v>
      </c>
      <c r="K15">
        <f>MAX(I15:J15)</f>
        <v>42</v>
      </c>
    </row>
    <row r="16" spans="1:17" ht="16">
      <c r="A16" t="s">
        <v>15</v>
      </c>
      <c r="B16" t="s">
        <v>138</v>
      </c>
      <c r="C16" s="2">
        <v>7</v>
      </c>
      <c r="D16" s="2">
        <v>53.93</v>
      </c>
      <c r="E16" s="2">
        <v>44.39</v>
      </c>
      <c r="F16" s="3">
        <v>9.5299999999999994</v>
      </c>
      <c r="G16" s="4">
        <f>F16-(M$57-N$57)</f>
        <v>2.2599999999999962</v>
      </c>
      <c r="H16">
        <f>ABS(G16)</f>
        <v>2.2599999999999962</v>
      </c>
      <c r="I16">
        <v>49</v>
      </c>
      <c r="J16">
        <v>27</v>
      </c>
      <c r="K16">
        <f>MAX(I16:J16)</f>
        <v>49</v>
      </c>
    </row>
    <row r="17" spans="1:17" ht="16">
      <c r="A17" t="s">
        <v>16</v>
      </c>
      <c r="B17" t="s">
        <v>139</v>
      </c>
      <c r="C17" s="2">
        <v>6</v>
      </c>
      <c r="D17" s="2">
        <v>41.65</v>
      </c>
      <c r="E17" s="2">
        <v>56.61</v>
      </c>
      <c r="F17" s="3">
        <v>-14.96</v>
      </c>
      <c r="G17" s="4">
        <f>F17-(M$57-N$57)</f>
        <v>-22.230000000000004</v>
      </c>
      <c r="H17">
        <f>ABS(G17)</f>
        <v>22.230000000000004</v>
      </c>
      <c r="I17">
        <v>14</v>
      </c>
      <c r="J17">
        <v>31</v>
      </c>
      <c r="K17">
        <f>MAX(I17:J17)</f>
        <v>31</v>
      </c>
    </row>
    <row r="18" spans="1:17" ht="16">
      <c r="A18" t="s">
        <v>17</v>
      </c>
      <c r="B18" t="s">
        <v>138</v>
      </c>
      <c r="C18" s="2">
        <v>8</v>
      </c>
      <c r="D18" s="2">
        <v>41.17</v>
      </c>
      <c r="E18" s="2">
        <v>57.4</v>
      </c>
      <c r="F18" s="3">
        <v>-16.23</v>
      </c>
      <c r="G18" s="4">
        <f>F18-(M$57-N$57)</f>
        <v>-23.500000000000004</v>
      </c>
      <c r="H18">
        <f>ABS(G18)</f>
        <v>23.500000000000004</v>
      </c>
      <c r="I18">
        <v>12</v>
      </c>
      <c r="J18">
        <v>25</v>
      </c>
      <c r="K18">
        <f>MAX(I18:J18)</f>
        <v>25</v>
      </c>
    </row>
    <row r="19" spans="1:17" ht="16">
      <c r="A19" t="s">
        <v>18</v>
      </c>
      <c r="B19" t="s">
        <v>138</v>
      </c>
      <c r="C19" s="2">
        <v>9</v>
      </c>
      <c r="D19" s="2">
        <v>39.93</v>
      </c>
      <c r="E19" s="2">
        <v>58.56</v>
      </c>
      <c r="F19" s="3">
        <v>-18.63</v>
      </c>
      <c r="G19" s="4">
        <f>F19-(M$57-N$57)</f>
        <v>-25.900000000000002</v>
      </c>
      <c r="H19">
        <f>ABS(G19)</f>
        <v>25.900000000000002</v>
      </c>
      <c r="I19">
        <v>11</v>
      </c>
      <c r="J19">
        <v>22</v>
      </c>
      <c r="K19">
        <f>MAX(I19:J19)</f>
        <v>22</v>
      </c>
      <c r="L19" t="s">
        <v>65</v>
      </c>
      <c r="M19">
        <v>2012</v>
      </c>
      <c r="N19" t="s">
        <v>88</v>
      </c>
      <c r="O19" t="s">
        <v>89</v>
      </c>
      <c r="P19" t="s">
        <v>90</v>
      </c>
      <c r="Q19" t="s">
        <v>64</v>
      </c>
    </row>
    <row r="20" spans="1:17" ht="16">
      <c r="A20" t="s">
        <v>19</v>
      </c>
      <c r="B20" t="s">
        <v>136</v>
      </c>
      <c r="C20" s="2">
        <v>4</v>
      </c>
      <c r="D20" s="2">
        <v>57.67</v>
      </c>
      <c r="E20" s="2">
        <v>40.36</v>
      </c>
      <c r="F20" s="3">
        <v>17.309999999999999</v>
      </c>
      <c r="G20" s="4">
        <f>F20-(M$57-N$57)</f>
        <v>10.039999999999996</v>
      </c>
      <c r="H20">
        <f>ABS(G20)</f>
        <v>10.039999999999996</v>
      </c>
      <c r="I20">
        <v>32</v>
      </c>
      <c r="J20">
        <v>39</v>
      </c>
      <c r="K20">
        <f>MAX(I20:J20)</f>
        <v>39</v>
      </c>
      <c r="L20" t="s">
        <v>65</v>
      </c>
      <c r="M20" t="s">
        <v>84</v>
      </c>
      <c r="N20" t="s">
        <v>91</v>
      </c>
      <c r="O20" t="s">
        <v>92</v>
      </c>
      <c r="P20" t="s">
        <v>93</v>
      </c>
      <c r="Q20" t="s">
        <v>64</v>
      </c>
    </row>
    <row r="21" spans="1:17" ht="16">
      <c r="A21" t="s">
        <v>20</v>
      </c>
      <c r="B21" t="s">
        <v>137</v>
      </c>
      <c r="C21" s="2">
        <v>10</v>
      </c>
      <c r="D21" s="2">
        <v>61.92</v>
      </c>
      <c r="E21" s="2">
        <v>36.47</v>
      </c>
      <c r="F21" s="3">
        <v>25.44</v>
      </c>
      <c r="G21" s="4">
        <f>F21-(M$57-N$57)</f>
        <v>18.169999999999998</v>
      </c>
      <c r="H21">
        <f>ABS(G21)</f>
        <v>18.169999999999998</v>
      </c>
      <c r="I21">
        <v>22</v>
      </c>
      <c r="J21">
        <v>18</v>
      </c>
      <c r="K21">
        <f>MAX(I21:J21)</f>
        <v>22</v>
      </c>
      <c r="L21" t="s">
        <v>76</v>
      </c>
      <c r="M21">
        <v>2007</v>
      </c>
      <c r="N21" t="s">
        <v>94</v>
      </c>
      <c r="O21" t="s">
        <v>95</v>
      </c>
      <c r="P21" t="s">
        <v>95</v>
      </c>
      <c r="Q21" t="s">
        <v>96</v>
      </c>
    </row>
    <row r="22" spans="1:17" ht="16">
      <c r="A22" t="s">
        <v>21</v>
      </c>
      <c r="B22" t="s">
        <v>137</v>
      </c>
      <c r="C22" s="2">
        <v>12</v>
      </c>
      <c r="D22" s="2">
        <v>61.8</v>
      </c>
      <c r="E22" s="2">
        <v>35.99</v>
      </c>
      <c r="F22" s="3">
        <v>25.81</v>
      </c>
      <c r="G22" s="4">
        <f>F22-(M$57-N$57)</f>
        <v>18.539999999999996</v>
      </c>
      <c r="H22">
        <f>ABS(G22)</f>
        <v>18.539999999999996</v>
      </c>
      <c r="I22">
        <v>21</v>
      </c>
      <c r="J22">
        <v>13</v>
      </c>
      <c r="K22">
        <f>MAX(I22:J22)</f>
        <v>21</v>
      </c>
      <c r="L22" t="s">
        <v>76</v>
      </c>
      <c r="M22" t="s">
        <v>72</v>
      </c>
      <c r="N22" t="s">
        <v>97</v>
      </c>
      <c r="O22" t="s">
        <v>98</v>
      </c>
      <c r="P22" t="s">
        <v>99</v>
      </c>
      <c r="Q22" t="s">
        <v>100</v>
      </c>
    </row>
    <row r="23" spans="1:17" ht="16">
      <c r="A23" t="s">
        <v>22</v>
      </c>
      <c r="B23" t="s">
        <v>136</v>
      </c>
      <c r="C23" s="2">
        <v>17</v>
      </c>
      <c r="D23" s="2">
        <v>57.43</v>
      </c>
      <c r="E23" s="2">
        <v>40.96</v>
      </c>
      <c r="F23" s="3">
        <v>16.47</v>
      </c>
      <c r="G23" s="4">
        <f>F23-(M$57-N$57)</f>
        <v>9.1999999999999957</v>
      </c>
      <c r="H23">
        <f>ABS(G23)</f>
        <v>9.1999999999999957</v>
      </c>
      <c r="I23">
        <v>35</v>
      </c>
      <c r="J23">
        <v>8</v>
      </c>
      <c r="K23">
        <f>MAX(I23:J23)</f>
        <v>35</v>
      </c>
      <c r="L23" t="s">
        <v>65</v>
      </c>
      <c r="M23" t="s">
        <v>84</v>
      </c>
      <c r="N23" t="s">
        <v>101</v>
      </c>
      <c r="O23" t="s">
        <v>102</v>
      </c>
      <c r="P23" t="s">
        <v>103</v>
      </c>
      <c r="Q23" t="s">
        <v>64</v>
      </c>
    </row>
    <row r="24" spans="1:17" ht="16">
      <c r="A24" t="s">
        <v>23</v>
      </c>
      <c r="B24" t="s">
        <v>138</v>
      </c>
      <c r="C24" s="2">
        <v>10</v>
      </c>
      <c r="D24" s="2">
        <v>54.06</v>
      </c>
      <c r="E24" s="2">
        <v>43.82</v>
      </c>
      <c r="F24" s="3">
        <v>10.24</v>
      </c>
      <c r="G24" s="4">
        <f>F24-(M$57-N$57)</f>
        <v>2.9699999999999971</v>
      </c>
      <c r="H24">
        <f>ABS(G24)</f>
        <v>2.9699999999999971</v>
      </c>
      <c r="I24">
        <v>46</v>
      </c>
      <c r="J24">
        <v>18</v>
      </c>
      <c r="K24">
        <f>MAX(I24:J24)</f>
        <v>46</v>
      </c>
    </row>
    <row r="25" spans="1:17" ht="16">
      <c r="A25" t="s">
        <v>24</v>
      </c>
      <c r="B25" t="s">
        <v>138</v>
      </c>
      <c r="C25" s="2">
        <v>6</v>
      </c>
      <c r="D25" s="2">
        <v>43</v>
      </c>
      <c r="E25" s="2">
        <v>56.18</v>
      </c>
      <c r="F25" s="3">
        <v>-13.17</v>
      </c>
      <c r="G25" s="4">
        <f>F25-(M$57-N$57)</f>
        <v>-20.440000000000005</v>
      </c>
      <c r="H25">
        <f>ABS(G25)</f>
        <v>20.440000000000005</v>
      </c>
      <c r="I25">
        <v>17</v>
      </c>
      <c r="J25">
        <v>31</v>
      </c>
      <c r="K25">
        <f>MAX(I25:J25)</f>
        <v>31</v>
      </c>
    </row>
    <row r="26" spans="1:17" ht="16">
      <c r="A26" t="s">
        <v>25</v>
      </c>
      <c r="B26" t="s">
        <v>139</v>
      </c>
      <c r="C26" s="2">
        <v>11</v>
      </c>
      <c r="D26" s="2">
        <v>49.29</v>
      </c>
      <c r="E26" s="2">
        <v>49.43</v>
      </c>
      <c r="F26" s="3">
        <v>-0.13</v>
      </c>
      <c r="G26" s="4">
        <f>F26-(M$57-N$57)</f>
        <v>-7.400000000000003</v>
      </c>
      <c r="H26">
        <f>ABS(G26)</f>
        <v>7.400000000000003</v>
      </c>
      <c r="I26">
        <v>39</v>
      </c>
      <c r="J26">
        <v>14</v>
      </c>
      <c r="K26">
        <f>MAX(I26:J26)</f>
        <v>39</v>
      </c>
    </row>
    <row r="27" spans="1:17" ht="16">
      <c r="A27" t="s">
        <v>26</v>
      </c>
      <c r="B27" t="s">
        <v>138</v>
      </c>
      <c r="C27" s="2">
        <v>3</v>
      </c>
      <c r="D27" s="2">
        <v>47.25</v>
      </c>
      <c r="E27" s="2">
        <v>49.52</v>
      </c>
      <c r="F27" s="3">
        <v>-2.2599999999999998</v>
      </c>
      <c r="G27" s="4">
        <f>F27-(M$57-N$57)</f>
        <v>-9.5300000000000029</v>
      </c>
      <c r="H27">
        <f>ABS(G27)</f>
        <v>9.5300000000000029</v>
      </c>
      <c r="I27">
        <v>34</v>
      </c>
      <c r="J27">
        <v>44</v>
      </c>
      <c r="K27">
        <f>MAX(I27:J27)</f>
        <v>44</v>
      </c>
      <c r="L27" t="s">
        <v>65</v>
      </c>
      <c r="M27">
        <v>2007</v>
      </c>
      <c r="N27" t="s">
        <v>104</v>
      </c>
      <c r="O27" t="s">
        <v>64</v>
      </c>
      <c r="P27" t="s">
        <v>105</v>
      </c>
      <c r="Q27" t="s">
        <v>64</v>
      </c>
    </row>
    <row r="28" spans="1:17" ht="16">
      <c r="A28" t="s">
        <v>27</v>
      </c>
      <c r="B28" t="s">
        <v>139</v>
      </c>
      <c r="C28" s="2">
        <v>5</v>
      </c>
      <c r="D28" s="2">
        <v>41.6</v>
      </c>
      <c r="E28" s="2">
        <v>56.53</v>
      </c>
      <c r="F28" s="3">
        <v>-14.93</v>
      </c>
      <c r="G28" s="4">
        <f>F28-(M$57-N$57)</f>
        <v>-22.200000000000003</v>
      </c>
      <c r="H28">
        <f>ABS(G28)</f>
        <v>22.200000000000003</v>
      </c>
      <c r="I28">
        <v>15</v>
      </c>
      <c r="J28">
        <v>34</v>
      </c>
      <c r="K28">
        <f>MAX(I28:J28)</f>
        <v>34</v>
      </c>
    </row>
    <row r="29" spans="1:17" ht="16">
      <c r="A29" t="s">
        <v>28</v>
      </c>
      <c r="B29" t="s">
        <v>136</v>
      </c>
      <c r="C29" s="2">
        <v>5</v>
      </c>
      <c r="D29" s="2">
        <v>55.15</v>
      </c>
      <c r="E29" s="2">
        <v>42.65</v>
      </c>
      <c r="F29" s="3">
        <v>12.49</v>
      </c>
      <c r="G29" s="4">
        <f>F29-(M$57-N$57)</f>
        <v>5.2199999999999971</v>
      </c>
      <c r="H29">
        <f>ABS(G29)</f>
        <v>5.2199999999999971</v>
      </c>
      <c r="I29">
        <v>43</v>
      </c>
      <c r="J29">
        <v>34</v>
      </c>
      <c r="K29">
        <f>MAX(I29:J29)</f>
        <v>43</v>
      </c>
      <c r="L29" t="s">
        <v>65</v>
      </c>
      <c r="M29">
        <v>2009</v>
      </c>
      <c r="N29" t="s">
        <v>106</v>
      </c>
      <c r="O29" t="s">
        <v>107</v>
      </c>
      <c r="P29" t="s">
        <v>71</v>
      </c>
      <c r="Q29" t="s">
        <v>64</v>
      </c>
    </row>
    <row r="30" spans="1:17" ht="16">
      <c r="A30" t="s">
        <v>29</v>
      </c>
      <c r="B30" t="s">
        <v>139</v>
      </c>
      <c r="C30" s="2">
        <v>4</v>
      </c>
      <c r="D30" s="2">
        <v>54.13</v>
      </c>
      <c r="E30" s="2">
        <v>44.52</v>
      </c>
      <c r="F30" s="3">
        <v>9.61</v>
      </c>
      <c r="G30" s="4">
        <f>F30-(M$57-N$57)</f>
        <v>2.3399999999999963</v>
      </c>
      <c r="H30">
        <f>ABS(G30)</f>
        <v>2.3399999999999963</v>
      </c>
      <c r="I30">
        <v>48</v>
      </c>
      <c r="J30">
        <v>39</v>
      </c>
      <c r="K30">
        <f>MAX(I30:J30)</f>
        <v>48</v>
      </c>
    </row>
    <row r="31" spans="1:17" ht="16">
      <c r="A31" t="s">
        <v>30</v>
      </c>
      <c r="B31" t="s">
        <v>137</v>
      </c>
      <c r="C31" s="2">
        <v>15</v>
      </c>
      <c r="D31" s="2">
        <v>57.27</v>
      </c>
      <c r="E31" s="2">
        <v>41.7</v>
      </c>
      <c r="F31" s="3">
        <v>15.57</v>
      </c>
      <c r="G31" s="4">
        <f>F31-(M$57-N$57)</f>
        <v>8.2999999999999972</v>
      </c>
      <c r="H31">
        <f>ABS(G31)</f>
        <v>8.2999999999999972</v>
      </c>
      <c r="I31">
        <v>37</v>
      </c>
      <c r="J31">
        <v>9</v>
      </c>
      <c r="K31">
        <f>MAX(I31:J31)</f>
        <v>37</v>
      </c>
      <c r="L31" t="s">
        <v>76</v>
      </c>
      <c r="M31" t="s">
        <v>108</v>
      </c>
      <c r="N31" t="s">
        <v>109</v>
      </c>
      <c r="O31" t="s">
        <v>110</v>
      </c>
      <c r="P31" t="s">
        <v>110</v>
      </c>
      <c r="Q31" t="s">
        <v>111</v>
      </c>
    </row>
    <row r="32" spans="1:17" ht="16">
      <c r="A32" t="s">
        <v>31</v>
      </c>
      <c r="B32" t="s">
        <v>136</v>
      </c>
      <c r="C32" s="2">
        <v>5</v>
      </c>
      <c r="D32" s="2">
        <v>56.91</v>
      </c>
      <c r="E32" s="2">
        <v>41.78</v>
      </c>
      <c r="F32" s="3">
        <v>15.13</v>
      </c>
      <c r="G32" s="4">
        <f>F32-(M$57-N$57)</f>
        <v>7.8599999999999977</v>
      </c>
      <c r="H32">
        <f>ABS(G32)</f>
        <v>7.8599999999999977</v>
      </c>
      <c r="I32">
        <v>38</v>
      </c>
      <c r="J32">
        <v>34</v>
      </c>
      <c r="K32">
        <f>MAX(I32:J32)</f>
        <v>38</v>
      </c>
      <c r="L32" t="s">
        <v>65</v>
      </c>
      <c r="M32">
        <v>2009</v>
      </c>
      <c r="N32" t="s">
        <v>112</v>
      </c>
      <c r="O32" t="s">
        <v>113</v>
      </c>
      <c r="P32" t="s">
        <v>114</v>
      </c>
      <c r="Q32" t="s">
        <v>64</v>
      </c>
    </row>
    <row r="33" spans="1:17" ht="16">
      <c r="A33" t="s">
        <v>32</v>
      </c>
      <c r="B33" t="s">
        <v>136</v>
      </c>
      <c r="C33" s="2">
        <v>31</v>
      </c>
      <c r="D33" s="2">
        <v>62.88</v>
      </c>
      <c r="E33" s="2">
        <v>36.03</v>
      </c>
      <c r="F33" s="3">
        <v>26.86</v>
      </c>
      <c r="G33" s="4">
        <f>F33-(M$57-N$57)</f>
        <v>19.589999999999996</v>
      </c>
      <c r="H33">
        <f>ABS(G33)</f>
        <v>19.589999999999996</v>
      </c>
      <c r="I33">
        <v>19</v>
      </c>
      <c r="J33">
        <v>3</v>
      </c>
      <c r="K33">
        <f>MAX(I33:J33)</f>
        <v>19</v>
      </c>
      <c r="L33" t="s">
        <v>118</v>
      </c>
      <c r="M33">
        <v>2012</v>
      </c>
      <c r="N33" t="s">
        <v>115</v>
      </c>
      <c r="O33" t="s">
        <v>116</v>
      </c>
      <c r="P33" t="s">
        <v>117</v>
      </c>
      <c r="Q33" t="s">
        <v>64</v>
      </c>
    </row>
    <row r="34" spans="1:17" ht="16">
      <c r="A34" t="s">
        <v>33</v>
      </c>
      <c r="B34" t="s">
        <v>136</v>
      </c>
      <c r="C34" s="2">
        <v>15</v>
      </c>
      <c r="D34" s="2">
        <v>49.69</v>
      </c>
      <c r="E34" s="2">
        <v>49.36</v>
      </c>
      <c r="F34" s="3">
        <v>0.33</v>
      </c>
      <c r="G34" s="4">
        <f>F34-(M$57-N$57)</f>
        <v>-6.9400000000000031</v>
      </c>
      <c r="H34">
        <f>ABS(G34)</f>
        <v>6.9400000000000031</v>
      </c>
      <c r="I34">
        <v>40</v>
      </c>
      <c r="J34">
        <v>9</v>
      </c>
      <c r="K34">
        <f>MAX(I34:J34)</f>
        <v>40</v>
      </c>
      <c r="L34" t="s">
        <v>118</v>
      </c>
      <c r="M34" t="s">
        <v>119</v>
      </c>
      <c r="N34" t="s">
        <v>120</v>
      </c>
      <c r="O34" t="s">
        <v>64</v>
      </c>
      <c r="P34" t="s">
        <v>121</v>
      </c>
      <c r="Q34" t="s">
        <v>64</v>
      </c>
    </row>
    <row r="35" spans="1:17" ht="16">
      <c r="A35" t="s">
        <v>34</v>
      </c>
      <c r="B35" t="s">
        <v>139</v>
      </c>
      <c r="C35" s="2">
        <v>3</v>
      </c>
      <c r="D35" s="2">
        <v>44.62</v>
      </c>
      <c r="E35" s="2">
        <v>53.25</v>
      </c>
      <c r="F35" s="3">
        <v>-8.6300000000000008</v>
      </c>
      <c r="G35" s="4">
        <f>F35-(M$57-N$57)</f>
        <v>-15.900000000000004</v>
      </c>
      <c r="H35">
        <f>ABS(G35)</f>
        <v>15.900000000000004</v>
      </c>
      <c r="I35">
        <v>27</v>
      </c>
      <c r="J35">
        <v>44</v>
      </c>
      <c r="K35">
        <f>MAX(I35:J35)</f>
        <v>44</v>
      </c>
      <c r="L35" t="s">
        <v>65</v>
      </c>
      <c r="M35">
        <v>2007</v>
      </c>
      <c r="N35" t="s">
        <v>122</v>
      </c>
      <c r="O35" t="s">
        <v>123</v>
      </c>
      <c r="P35" t="s">
        <v>64</v>
      </c>
      <c r="Q35" t="s">
        <v>64</v>
      </c>
    </row>
    <row r="36" spans="1:17" ht="16">
      <c r="A36" t="s">
        <v>35</v>
      </c>
      <c r="B36" t="s">
        <v>135</v>
      </c>
      <c r="C36" s="2">
        <v>20</v>
      </c>
      <c r="D36" s="2">
        <v>51.5</v>
      </c>
      <c r="E36" s="2">
        <v>46.91</v>
      </c>
      <c r="F36" s="3">
        <v>4.59</v>
      </c>
      <c r="G36" s="4">
        <f>F36-(M$57-N$57)</f>
        <v>-2.6800000000000033</v>
      </c>
      <c r="H36">
        <f>ABS(G36)</f>
        <v>2.6800000000000033</v>
      </c>
      <c r="I36">
        <v>47</v>
      </c>
      <c r="J36">
        <v>7</v>
      </c>
      <c r="K36">
        <f>MAX(I36:J36)</f>
        <v>47</v>
      </c>
    </row>
    <row r="37" spans="1:17" ht="16">
      <c r="A37" t="s">
        <v>36</v>
      </c>
      <c r="B37" t="s">
        <v>138</v>
      </c>
      <c r="C37" s="2">
        <v>7</v>
      </c>
      <c r="D37" s="2">
        <v>34.35</v>
      </c>
      <c r="E37" s="2">
        <v>65.650000000000006</v>
      </c>
      <c r="F37" s="3">
        <v>-31.29</v>
      </c>
      <c r="G37" s="4">
        <f>F37-(M$57-N$57)</f>
        <v>-38.56</v>
      </c>
      <c r="H37">
        <f>ABS(G37)</f>
        <v>38.56</v>
      </c>
      <c r="I37">
        <v>3</v>
      </c>
      <c r="J37">
        <v>27</v>
      </c>
      <c r="K37">
        <f>MAX(I37:J37)</f>
        <v>27</v>
      </c>
    </row>
    <row r="38" spans="1:17" ht="16">
      <c r="A38" t="s">
        <v>37</v>
      </c>
      <c r="B38" t="s">
        <v>136</v>
      </c>
      <c r="C38" s="2">
        <v>7</v>
      </c>
      <c r="D38" s="2">
        <v>56.75</v>
      </c>
      <c r="E38" s="2">
        <v>40.4</v>
      </c>
      <c r="F38" s="3">
        <v>16.350000000000001</v>
      </c>
      <c r="G38" s="4">
        <f>F38-(M$57-N$57)</f>
        <v>9.0799999999999983</v>
      </c>
      <c r="H38">
        <f>ABS(G38)</f>
        <v>9.0799999999999983</v>
      </c>
      <c r="I38">
        <v>36</v>
      </c>
      <c r="J38">
        <v>27</v>
      </c>
      <c r="K38">
        <f>MAX(I38:J38)</f>
        <v>36</v>
      </c>
    </row>
    <row r="39" spans="1:17" ht="16">
      <c r="A39" t="s">
        <v>38</v>
      </c>
      <c r="B39" t="s">
        <v>139</v>
      </c>
      <c r="C39" s="2">
        <v>21</v>
      </c>
      <c r="D39" s="2">
        <v>54.64</v>
      </c>
      <c r="E39" s="2">
        <v>44.29</v>
      </c>
      <c r="F39" s="3">
        <v>10.35</v>
      </c>
      <c r="G39" s="4">
        <f>F39-(M$57-N$57)</f>
        <v>3.0799999999999965</v>
      </c>
      <c r="H39">
        <f>ABS(G39)</f>
        <v>3.0799999999999965</v>
      </c>
      <c r="I39">
        <v>45</v>
      </c>
      <c r="J39">
        <v>5</v>
      </c>
      <c r="K39">
        <f>MAX(I39:J39)</f>
        <v>45</v>
      </c>
      <c r="L39" t="s">
        <v>118</v>
      </c>
      <c r="M39" t="s">
        <v>119</v>
      </c>
      <c r="N39" t="s">
        <v>124</v>
      </c>
      <c r="O39" t="s">
        <v>125</v>
      </c>
      <c r="P39" t="s">
        <v>126</v>
      </c>
      <c r="Q39" t="s">
        <v>64</v>
      </c>
    </row>
    <row r="40" spans="1:17" ht="16">
      <c r="A40" t="s">
        <v>39</v>
      </c>
      <c r="B40" t="s">
        <v>140</v>
      </c>
      <c r="C40" s="2">
        <v>4</v>
      </c>
      <c r="D40" s="2">
        <v>63.13</v>
      </c>
      <c r="E40" s="2">
        <v>35.21</v>
      </c>
      <c r="F40" s="3">
        <v>27.92</v>
      </c>
      <c r="G40" s="4">
        <f>F40-(M$57-N$57)</f>
        <v>20.65</v>
      </c>
      <c r="H40">
        <f>ABS(G40)</f>
        <v>20.65</v>
      </c>
      <c r="I40">
        <v>16</v>
      </c>
      <c r="J40">
        <v>39</v>
      </c>
      <c r="K40">
        <f>MAX(I40:J40)</f>
        <v>39</v>
      </c>
      <c r="L40" t="s">
        <v>65</v>
      </c>
      <c r="M40">
        <v>2011</v>
      </c>
      <c r="N40" t="s">
        <v>127</v>
      </c>
      <c r="O40" t="s">
        <v>128</v>
      </c>
      <c r="P40" t="s">
        <v>129</v>
      </c>
      <c r="Q40" t="s">
        <v>64</v>
      </c>
    </row>
    <row r="41" spans="1:17" ht="16">
      <c r="A41" t="s">
        <v>40</v>
      </c>
      <c r="B41" t="s">
        <v>135</v>
      </c>
      <c r="C41" s="2">
        <v>8</v>
      </c>
      <c r="D41" s="2">
        <v>44.9</v>
      </c>
      <c r="E41" s="2">
        <v>53.87</v>
      </c>
      <c r="F41" s="3">
        <v>-8.98</v>
      </c>
      <c r="G41" s="4">
        <f>F41-(M$57-N$57)</f>
        <v>-16.250000000000004</v>
      </c>
      <c r="H41">
        <f>ABS(G41)</f>
        <v>16.250000000000004</v>
      </c>
      <c r="I41">
        <v>26</v>
      </c>
      <c r="J41">
        <v>25</v>
      </c>
      <c r="K41">
        <f>MAX(I41:J41)</f>
        <v>26</v>
      </c>
    </row>
    <row r="42" spans="1:17" ht="16">
      <c r="A42" t="s">
        <v>41</v>
      </c>
      <c r="B42" t="s">
        <v>139</v>
      </c>
      <c r="C42" s="2">
        <v>3</v>
      </c>
      <c r="D42" s="2">
        <v>44.75</v>
      </c>
      <c r="E42" s="2">
        <v>53.16</v>
      </c>
      <c r="F42" s="3">
        <v>-8.41</v>
      </c>
      <c r="G42" s="4">
        <f>F42-(M$57-N$57)</f>
        <v>-15.680000000000003</v>
      </c>
      <c r="H42">
        <f>ABS(G42)</f>
        <v>15.680000000000003</v>
      </c>
      <c r="I42">
        <v>29</v>
      </c>
      <c r="J42">
        <v>44</v>
      </c>
      <c r="K42">
        <f>MAX(I42:J42)</f>
        <v>44</v>
      </c>
    </row>
    <row r="43" spans="1:17" ht="16">
      <c r="A43" t="s">
        <v>42</v>
      </c>
      <c r="B43" t="s">
        <v>135</v>
      </c>
      <c r="C43" s="2">
        <v>11</v>
      </c>
      <c r="D43" s="2">
        <v>41.83</v>
      </c>
      <c r="E43" s="2">
        <v>56.9</v>
      </c>
      <c r="F43" s="3">
        <v>-15.07</v>
      </c>
      <c r="G43" s="4">
        <f>F43-(M$57-N$57)</f>
        <v>-22.340000000000003</v>
      </c>
      <c r="H43">
        <f>ABS(G43)</f>
        <v>22.340000000000003</v>
      </c>
      <c r="I43">
        <v>13</v>
      </c>
      <c r="J43">
        <v>14</v>
      </c>
      <c r="K43">
        <f>MAX(I43:J43)</f>
        <v>14</v>
      </c>
    </row>
    <row r="44" spans="1:17" ht="16">
      <c r="A44" t="s">
        <v>43</v>
      </c>
      <c r="B44" t="s">
        <v>135</v>
      </c>
      <c r="C44" s="2">
        <v>34</v>
      </c>
      <c r="D44" s="2">
        <v>43.68</v>
      </c>
      <c r="E44" s="2">
        <v>55.45</v>
      </c>
      <c r="F44" s="3">
        <v>-11.77</v>
      </c>
      <c r="G44" s="4">
        <f>F44-(M$57-N$57)</f>
        <v>-19.040000000000003</v>
      </c>
      <c r="H44">
        <f>ABS(G44)</f>
        <v>19.040000000000003</v>
      </c>
      <c r="I44">
        <v>20</v>
      </c>
      <c r="J44">
        <v>2</v>
      </c>
      <c r="K44">
        <f>MAX(I44:J44)</f>
        <v>20</v>
      </c>
    </row>
    <row r="45" spans="1:17" ht="16">
      <c r="A45" t="s">
        <v>44</v>
      </c>
      <c r="B45" t="s">
        <v>139</v>
      </c>
      <c r="C45" s="2">
        <v>5</v>
      </c>
      <c r="D45" s="2">
        <v>34.409999999999997</v>
      </c>
      <c r="E45" s="2">
        <v>62.58</v>
      </c>
      <c r="F45" s="3">
        <v>-28.18</v>
      </c>
      <c r="G45" s="4">
        <f>F45-(M$57-N$57)</f>
        <v>-35.450000000000003</v>
      </c>
      <c r="H45">
        <f>ABS(G45)</f>
        <v>35.450000000000003</v>
      </c>
      <c r="I45">
        <v>5</v>
      </c>
      <c r="J45">
        <v>34</v>
      </c>
      <c r="K45">
        <f>MAX(I45:J45)</f>
        <v>34</v>
      </c>
    </row>
    <row r="46" spans="1:17" ht="16">
      <c r="A46" t="s">
        <v>45</v>
      </c>
      <c r="B46" t="s">
        <v>137</v>
      </c>
      <c r="C46" s="2">
        <v>3</v>
      </c>
      <c r="D46" s="2">
        <v>67.44</v>
      </c>
      <c r="E46" s="2">
        <v>30.44</v>
      </c>
      <c r="F46" s="3">
        <v>37</v>
      </c>
      <c r="G46" s="4">
        <f>F46-(M$57-N$57)</f>
        <v>29.729999999999997</v>
      </c>
      <c r="H46">
        <f>ABS(G46)</f>
        <v>29.729999999999997</v>
      </c>
      <c r="I46">
        <v>7</v>
      </c>
      <c r="J46">
        <v>44</v>
      </c>
      <c r="K46">
        <f>MAX(I46:J46)</f>
        <v>44</v>
      </c>
      <c r="L46" t="s">
        <v>76</v>
      </c>
      <c r="M46" t="s">
        <v>119</v>
      </c>
      <c r="N46" t="s">
        <v>130</v>
      </c>
      <c r="O46" t="s">
        <v>131</v>
      </c>
      <c r="P46" t="s">
        <v>131</v>
      </c>
      <c r="Q46" t="s">
        <v>132</v>
      </c>
    </row>
    <row r="47" spans="1:17" ht="16">
      <c r="A47" t="s">
        <v>46</v>
      </c>
      <c r="B47" t="s">
        <v>139</v>
      </c>
      <c r="C47" s="2">
        <v>13</v>
      </c>
      <c r="D47" s="2">
        <v>52.63</v>
      </c>
      <c r="E47" s="2">
        <v>46.33</v>
      </c>
      <c r="F47" s="3">
        <v>6.3</v>
      </c>
      <c r="G47" s="4">
        <f>F47-(M$57-N$57)</f>
        <v>-0.9700000000000033</v>
      </c>
      <c r="H47">
        <f>ABS(G47)</f>
        <v>0.9700000000000033</v>
      </c>
      <c r="I47">
        <v>51</v>
      </c>
      <c r="J47">
        <v>12</v>
      </c>
      <c r="K47">
        <f>MAX(I47:J47)</f>
        <v>51</v>
      </c>
    </row>
    <row r="48" spans="1:17" ht="16">
      <c r="A48" t="s">
        <v>47</v>
      </c>
      <c r="B48" t="s">
        <v>137</v>
      </c>
      <c r="C48" s="2">
        <v>11</v>
      </c>
      <c r="D48" s="2">
        <v>57.65</v>
      </c>
      <c r="E48" s="2">
        <v>40.479999999999997</v>
      </c>
      <c r="F48" s="3">
        <v>17.18</v>
      </c>
      <c r="G48" s="4">
        <f>F48-(M$57-N$57)</f>
        <v>9.9099999999999966</v>
      </c>
      <c r="H48">
        <f>ABS(G48)</f>
        <v>9.9099999999999966</v>
      </c>
      <c r="I48">
        <v>33</v>
      </c>
      <c r="J48">
        <v>14</v>
      </c>
      <c r="K48">
        <f>MAX(I48:J48)</f>
        <v>33</v>
      </c>
      <c r="L48" t="s">
        <v>76</v>
      </c>
      <c r="M48" t="s">
        <v>72</v>
      </c>
      <c r="N48" t="s">
        <v>133</v>
      </c>
      <c r="O48" t="s">
        <v>134</v>
      </c>
      <c r="P48" t="s">
        <v>134</v>
      </c>
      <c r="Q48" t="s">
        <v>100</v>
      </c>
    </row>
    <row r="49" spans="1:17" ht="16">
      <c r="A49" t="s">
        <v>222</v>
      </c>
      <c r="B49" t="s">
        <v>137</v>
      </c>
      <c r="C49" s="2">
        <v>3</v>
      </c>
      <c r="D49" s="2">
        <v>92.46</v>
      </c>
      <c r="E49" s="2">
        <v>6.53</v>
      </c>
      <c r="F49" s="3">
        <v>85.92</v>
      </c>
      <c r="G49" s="4">
        <f>F49-(M$57-N$57)</f>
        <v>78.650000000000006</v>
      </c>
      <c r="H49">
        <f>ABS(G49)</f>
        <v>78.650000000000006</v>
      </c>
      <c r="I49">
        <v>1</v>
      </c>
      <c r="J49">
        <v>44</v>
      </c>
      <c r="K49">
        <f>MAX(I49:J49)</f>
        <v>44</v>
      </c>
      <c r="M49" t="s">
        <v>72</v>
      </c>
      <c r="N49" t="s">
        <v>73</v>
      </c>
      <c r="O49" t="s">
        <v>74</v>
      </c>
      <c r="P49" t="s">
        <v>75</v>
      </c>
      <c r="Q49" t="s">
        <v>76</v>
      </c>
    </row>
    <row r="50" spans="1:17" ht="16">
      <c r="A50" t="s">
        <v>48</v>
      </c>
      <c r="B50" t="s">
        <v>138</v>
      </c>
      <c r="C50" s="2">
        <v>5</v>
      </c>
      <c r="D50" s="2">
        <v>42.59</v>
      </c>
      <c r="E50" s="2">
        <v>55.71</v>
      </c>
      <c r="F50" s="3">
        <v>-13.12</v>
      </c>
      <c r="G50" s="4">
        <f>F50-(M$57-N$57)</f>
        <v>-20.39</v>
      </c>
      <c r="H50">
        <f>ABS(G50)</f>
        <v>20.39</v>
      </c>
      <c r="I50">
        <v>18</v>
      </c>
      <c r="J50">
        <v>34</v>
      </c>
      <c r="K50">
        <f>MAX(I50:J50)</f>
        <v>34</v>
      </c>
    </row>
    <row r="51" spans="1:17" ht="16">
      <c r="A51" t="s">
        <v>49</v>
      </c>
      <c r="B51" t="s">
        <v>139</v>
      </c>
      <c r="C51" s="2">
        <v>10</v>
      </c>
      <c r="D51" s="2">
        <v>56.22</v>
      </c>
      <c r="E51" s="2">
        <v>42.31</v>
      </c>
      <c r="F51" s="3">
        <v>13.9</v>
      </c>
      <c r="G51" s="4">
        <f>F51-(M$57-N$57)</f>
        <v>6.6299999999999972</v>
      </c>
      <c r="H51">
        <f>ABS(G51)</f>
        <v>6.6299999999999972</v>
      </c>
      <c r="I51">
        <v>41</v>
      </c>
      <c r="J51">
        <v>18</v>
      </c>
      <c r="K51">
        <f>MAX(I51:J51)</f>
        <v>41</v>
      </c>
    </row>
    <row r="52" spans="1:17" ht="16">
      <c r="A52" t="s">
        <v>50</v>
      </c>
      <c r="B52" t="s">
        <v>135</v>
      </c>
      <c r="C52" s="2">
        <v>3</v>
      </c>
      <c r="D52" s="2">
        <v>32.54</v>
      </c>
      <c r="E52" s="2">
        <v>64.78</v>
      </c>
      <c r="F52" s="3">
        <v>-32.24</v>
      </c>
      <c r="G52" s="4">
        <f>F52-(M$57-N$57)</f>
        <v>-39.510000000000005</v>
      </c>
      <c r="H52">
        <f>ABS(G52)</f>
        <v>39.510000000000005</v>
      </c>
      <c r="I52">
        <v>2</v>
      </c>
      <c r="J52">
        <v>44</v>
      </c>
      <c r="K52">
        <f>MAX(I52:J52)</f>
        <v>44</v>
      </c>
    </row>
    <row r="57" spans="1:17" ht="16">
      <c r="M57" s="2">
        <v>52.93</v>
      </c>
      <c r="N57" s="2">
        <v>45.66</v>
      </c>
      <c r="O57" s="2">
        <v>7.27</v>
      </c>
    </row>
  </sheetData>
  <sortState ref="A2:Q52">
    <sortCondition ref="A2:A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showGridLines="0" tabSelected="1" topLeftCell="A7" workbookViewId="0">
      <selection activeCell="K18" sqref="K18"/>
    </sheetView>
  </sheetViews>
  <sheetFormatPr baseColWidth="10" defaultRowHeight="15" x14ac:dyDescent="0"/>
  <cols>
    <col min="1" max="1" width="15.33203125" bestFit="1" customWidth="1"/>
    <col min="2" max="2" width="14.33203125" bestFit="1" customWidth="1"/>
    <col min="3" max="3" width="8.5" bestFit="1" customWidth="1"/>
    <col min="4" max="4" width="5.6640625" bestFit="1" customWidth="1"/>
    <col min="5" max="5" width="6" bestFit="1" customWidth="1"/>
    <col min="6" max="6" width="7.33203125" customWidth="1"/>
    <col min="7" max="8" width="10.5" bestFit="1" customWidth="1"/>
  </cols>
  <sheetData>
    <row r="1" spans="1:11">
      <c r="A1" s="9"/>
      <c r="B1" s="5" t="s">
        <v>146</v>
      </c>
      <c r="C1" s="6"/>
      <c r="D1" s="7"/>
      <c r="E1" s="5" t="s">
        <v>149</v>
      </c>
      <c r="F1" s="7"/>
      <c r="G1" s="8"/>
      <c r="H1" s="8"/>
    </row>
    <row r="2" spans="1:11">
      <c r="A2" s="12" t="s">
        <v>0</v>
      </c>
      <c r="B2" s="14" t="s">
        <v>145</v>
      </c>
      <c r="C2" s="17" t="s">
        <v>143</v>
      </c>
      <c r="D2" s="13" t="s">
        <v>148</v>
      </c>
      <c r="E2" s="14" t="s">
        <v>147</v>
      </c>
      <c r="F2" s="13" t="s">
        <v>148</v>
      </c>
      <c r="G2" s="14" t="s">
        <v>253</v>
      </c>
      <c r="H2" s="14" t="s">
        <v>60</v>
      </c>
    </row>
    <row r="3" spans="1:11" ht="16">
      <c r="A3" s="15" t="s">
        <v>42</v>
      </c>
      <c r="B3" s="20" t="s">
        <v>159</v>
      </c>
      <c r="C3" s="18" t="s">
        <v>232</v>
      </c>
      <c r="D3" s="26">
        <v>13</v>
      </c>
      <c r="E3" s="27">
        <v>11</v>
      </c>
      <c r="F3" s="28">
        <v>14</v>
      </c>
      <c r="G3" s="27">
        <f>MAX(D3,F3)</f>
        <v>14</v>
      </c>
      <c r="H3" s="27"/>
    </row>
    <row r="4" spans="1:11" ht="16">
      <c r="A4" s="15" t="s">
        <v>32</v>
      </c>
      <c r="B4" s="24" t="s">
        <v>196</v>
      </c>
      <c r="C4" s="25" t="s">
        <v>217</v>
      </c>
      <c r="D4" s="26">
        <v>19</v>
      </c>
      <c r="E4" s="27">
        <v>31</v>
      </c>
      <c r="F4" s="28">
        <v>3</v>
      </c>
      <c r="G4" s="27">
        <f>MAX(D4,F4)</f>
        <v>19</v>
      </c>
      <c r="H4" s="27" t="s">
        <v>142</v>
      </c>
    </row>
    <row r="5" spans="1:11" ht="16">
      <c r="A5" s="15" t="s">
        <v>43</v>
      </c>
      <c r="B5" s="20" t="s">
        <v>164</v>
      </c>
      <c r="C5" s="18" t="s">
        <v>237</v>
      </c>
      <c r="D5" s="26">
        <v>20</v>
      </c>
      <c r="E5" s="27">
        <v>34</v>
      </c>
      <c r="F5" s="28">
        <v>2</v>
      </c>
      <c r="G5" s="27">
        <f>MAX(D5,F5)</f>
        <v>20</v>
      </c>
      <c r="H5" s="27"/>
    </row>
    <row r="6" spans="1:11" ht="16">
      <c r="A6" s="15" t="s">
        <v>21</v>
      </c>
      <c r="B6" s="24" t="s">
        <v>195</v>
      </c>
      <c r="C6" s="25" t="s">
        <v>216</v>
      </c>
      <c r="D6" s="26">
        <v>21</v>
      </c>
      <c r="E6" s="27">
        <v>12</v>
      </c>
      <c r="F6" s="28">
        <v>13</v>
      </c>
      <c r="G6" s="27">
        <f>MAX(D6,F6)</f>
        <v>21</v>
      </c>
      <c r="H6" s="29" t="s">
        <v>137</v>
      </c>
    </row>
    <row r="7" spans="1:11" ht="16">
      <c r="A7" s="15" t="s">
        <v>20</v>
      </c>
      <c r="B7" s="24" t="s">
        <v>194</v>
      </c>
      <c r="C7" s="25" t="s">
        <v>215</v>
      </c>
      <c r="D7" s="26">
        <v>22</v>
      </c>
      <c r="E7" s="27">
        <v>10</v>
      </c>
      <c r="F7" s="28">
        <v>18</v>
      </c>
      <c r="G7" s="27">
        <f>MAX(D7,F7)</f>
        <v>22</v>
      </c>
      <c r="H7" s="29" t="s">
        <v>137</v>
      </c>
    </row>
    <row r="8" spans="1:11" ht="16">
      <c r="A8" s="15" t="s">
        <v>18</v>
      </c>
      <c r="B8" s="20" t="s">
        <v>157</v>
      </c>
      <c r="C8" s="18" t="s">
        <v>230</v>
      </c>
      <c r="D8" s="26">
        <v>11</v>
      </c>
      <c r="E8" s="27">
        <v>9</v>
      </c>
      <c r="F8" s="28">
        <v>22</v>
      </c>
      <c r="G8" s="27">
        <f>MAX(D8,F8)</f>
        <v>22</v>
      </c>
      <c r="H8" s="27"/>
    </row>
    <row r="9" spans="1:11" ht="16">
      <c r="A9" s="15" t="s">
        <v>1</v>
      </c>
      <c r="B9" s="20" t="s">
        <v>154</v>
      </c>
      <c r="C9" s="18" t="s">
        <v>227</v>
      </c>
      <c r="D9" s="26">
        <v>8</v>
      </c>
      <c r="E9" s="27">
        <v>9</v>
      </c>
      <c r="F9" s="28">
        <v>22</v>
      </c>
      <c r="G9" s="27">
        <f>MAX(D9,F9)</f>
        <v>22</v>
      </c>
      <c r="H9" s="27"/>
    </row>
    <row r="10" spans="1:11" ht="16">
      <c r="A10" s="15" t="s">
        <v>13</v>
      </c>
      <c r="B10" s="24" t="s">
        <v>193</v>
      </c>
      <c r="C10" s="25" t="s">
        <v>214</v>
      </c>
      <c r="D10" s="26">
        <v>23</v>
      </c>
      <c r="E10" s="27">
        <v>21</v>
      </c>
      <c r="F10" s="28">
        <v>5</v>
      </c>
      <c r="G10" s="27">
        <f>MAX(D10,F10)</f>
        <v>23</v>
      </c>
      <c r="H10" s="29" t="s">
        <v>137</v>
      </c>
    </row>
    <row r="11" spans="1:11" ht="16">
      <c r="A11" s="15" t="s">
        <v>5</v>
      </c>
      <c r="B11" s="24" t="s">
        <v>191</v>
      </c>
      <c r="C11" s="25" t="s">
        <v>212</v>
      </c>
      <c r="D11" s="26">
        <v>25</v>
      </c>
      <c r="E11" s="27">
        <v>55</v>
      </c>
      <c r="F11" s="28">
        <v>1</v>
      </c>
      <c r="G11" s="27">
        <f>MAX(D11,F11)</f>
        <v>25</v>
      </c>
      <c r="H11" s="29" t="s">
        <v>137</v>
      </c>
    </row>
    <row r="12" spans="1:11" ht="16">
      <c r="A12" s="15" t="s">
        <v>17</v>
      </c>
      <c r="B12" s="20" t="s">
        <v>158</v>
      </c>
      <c r="C12" s="18" t="s">
        <v>231</v>
      </c>
      <c r="D12" s="26">
        <v>12</v>
      </c>
      <c r="E12" s="27">
        <v>8</v>
      </c>
      <c r="F12" s="28">
        <v>25</v>
      </c>
      <c r="G12" s="27">
        <f>MAX(D12,F12)</f>
        <v>25</v>
      </c>
      <c r="H12" s="27"/>
      <c r="K12" s="16"/>
    </row>
    <row r="13" spans="1:11" ht="16">
      <c r="A13" s="15" t="s">
        <v>40</v>
      </c>
      <c r="B13" s="20" t="s">
        <v>165</v>
      </c>
      <c r="C13" s="18" t="s">
        <v>238</v>
      </c>
      <c r="D13" s="26">
        <v>26</v>
      </c>
      <c r="E13" s="27">
        <v>8</v>
      </c>
      <c r="F13" s="28">
        <v>25</v>
      </c>
      <c r="G13" s="27">
        <f>MAX(D13,F13)</f>
        <v>26</v>
      </c>
      <c r="H13" s="27"/>
    </row>
    <row r="14" spans="1:11" ht="16">
      <c r="A14" s="15" t="s">
        <v>36</v>
      </c>
      <c r="B14" s="20" t="s">
        <v>151</v>
      </c>
      <c r="C14" s="18" t="s">
        <v>224</v>
      </c>
      <c r="D14" s="26">
        <v>3</v>
      </c>
      <c r="E14" s="27">
        <v>7</v>
      </c>
      <c r="F14" s="28">
        <v>27</v>
      </c>
      <c r="G14" s="27">
        <f>MAX(D14,F14)</f>
        <v>27</v>
      </c>
      <c r="H14" s="27"/>
    </row>
    <row r="15" spans="1:11" ht="16">
      <c r="A15" s="15" t="s">
        <v>3</v>
      </c>
      <c r="B15" s="20" t="s">
        <v>167</v>
      </c>
      <c r="C15" s="18" t="s">
        <v>240</v>
      </c>
      <c r="D15" s="26">
        <v>28</v>
      </c>
      <c r="E15" s="27">
        <v>10</v>
      </c>
      <c r="F15" s="28">
        <v>18</v>
      </c>
      <c r="G15" s="27">
        <f>MAX(D15,F15)</f>
        <v>28</v>
      </c>
      <c r="H15" s="27"/>
    </row>
    <row r="16" spans="1:11" ht="16">
      <c r="A16" s="15" t="s">
        <v>7</v>
      </c>
      <c r="B16" s="24" t="s">
        <v>190</v>
      </c>
      <c r="C16" s="25" t="s">
        <v>252</v>
      </c>
      <c r="D16" s="26">
        <v>30</v>
      </c>
      <c r="E16" s="27">
        <v>7</v>
      </c>
      <c r="F16" s="28">
        <v>27</v>
      </c>
      <c r="G16" s="27">
        <f>MAX(D16,F16)</f>
        <v>30</v>
      </c>
      <c r="H16" s="27" t="s">
        <v>142</v>
      </c>
    </row>
    <row r="17" spans="1:8" ht="16">
      <c r="A17" s="15" t="s">
        <v>10</v>
      </c>
      <c r="B17" s="20" t="s">
        <v>169</v>
      </c>
      <c r="C17" s="18" t="s">
        <v>242</v>
      </c>
      <c r="D17" s="26">
        <v>31</v>
      </c>
      <c r="E17" s="27">
        <v>15</v>
      </c>
      <c r="F17" s="28">
        <v>9</v>
      </c>
      <c r="G17" s="27">
        <f>MAX(D17,F17)</f>
        <v>31</v>
      </c>
      <c r="H17" s="27"/>
    </row>
    <row r="18" spans="1:8" ht="16">
      <c r="A18" s="15" t="s">
        <v>24</v>
      </c>
      <c r="B18" s="20" t="s">
        <v>162</v>
      </c>
      <c r="C18" s="18" t="s">
        <v>235</v>
      </c>
      <c r="D18" s="26">
        <v>17</v>
      </c>
      <c r="E18" s="27">
        <v>6</v>
      </c>
      <c r="F18" s="28">
        <v>31</v>
      </c>
      <c r="G18" s="27">
        <f>MAX(D18,F18)</f>
        <v>31</v>
      </c>
      <c r="H18" s="27"/>
    </row>
    <row r="19" spans="1:8" ht="16">
      <c r="A19" s="15" t="s">
        <v>16</v>
      </c>
      <c r="B19" s="20" t="s">
        <v>160</v>
      </c>
      <c r="C19" s="18" t="s">
        <v>233</v>
      </c>
      <c r="D19" s="26">
        <v>14</v>
      </c>
      <c r="E19" s="27">
        <v>6</v>
      </c>
      <c r="F19" s="28">
        <v>31</v>
      </c>
      <c r="G19" s="27">
        <f>MAX(D19,F19)</f>
        <v>31</v>
      </c>
      <c r="H19" s="27"/>
    </row>
    <row r="20" spans="1:8" ht="16">
      <c r="A20" s="15" t="s">
        <v>4</v>
      </c>
      <c r="B20" s="20" t="s">
        <v>156</v>
      </c>
      <c r="C20" s="18" t="s">
        <v>229</v>
      </c>
      <c r="D20" s="26">
        <v>10</v>
      </c>
      <c r="E20" s="27">
        <v>6</v>
      </c>
      <c r="F20" s="28">
        <v>31</v>
      </c>
      <c r="G20" s="27">
        <f>MAX(D20,F20)</f>
        <v>31</v>
      </c>
      <c r="H20" s="27" t="s">
        <v>142</v>
      </c>
    </row>
    <row r="21" spans="1:8" ht="16">
      <c r="A21" s="15" t="s">
        <v>47</v>
      </c>
      <c r="B21" s="24" t="s">
        <v>188</v>
      </c>
      <c r="C21" s="25" t="s">
        <v>210</v>
      </c>
      <c r="D21" s="26">
        <v>33</v>
      </c>
      <c r="E21" s="27">
        <v>11</v>
      </c>
      <c r="F21" s="28">
        <v>14</v>
      </c>
      <c r="G21" s="27">
        <f>MAX(D21,F21)</f>
        <v>33</v>
      </c>
      <c r="H21" s="29" t="s">
        <v>137</v>
      </c>
    </row>
    <row r="22" spans="1:8" ht="16">
      <c r="A22" s="15" t="s">
        <v>48</v>
      </c>
      <c r="B22" s="20" t="s">
        <v>163</v>
      </c>
      <c r="C22" s="18" t="s">
        <v>236</v>
      </c>
      <c r="D22" s="26">
        <v>18</v>
      </c>
      <c r="E22" s="27">
        <v>5</v>
      </c>
      <c r="F22" s="28">
        <v>34</v>
      </c>
      <c r="G22" s="27">
        <f>MAX(D22,F22)</f>
        <v>34</v>
      </c>
      <c r="H22" s="27"/>
    </row>
    <row r="23" spans="1:8" ht="16">
      <c r="A23" s="15" t="s">
        <v>27</v>
      </c>
      <c r="B23" s="20" t="s">
        <v>161</v>
      </c>
      <c r="C23" s="18" t="s">
        <v>234</v>
      </c>
      <c r="D23" s="26">
        <v>15</v>
      </c>
      <c r="E23" s="27">
        <v>5</v>
      </c>
      <c r="F23" s="28">
        <v>34</v>
      </c>
      <c r="G23" s="27">
        <f>MAX(D23,F23)</f>
        <v>34</v>
      </c>
      <c r="H23" s="27"/>
    </row>
    <row r="24" spans="1:8" ht="16">
      <c r="A24" s="15" t="s">
        <v>44</v>
      </c>
      <c r="B24" s="20" t="s">
        <v>152</v>
      </c>
      <c r="C24" s="18" t="s">
        <v>225</v>
      </c>
      <c r="D24" s="26">
        <v>5</v>
      </c>
      <c r="E24" s="27">
        <v>5</v>
      </c>
      <c r="F24" s="28">
        <v>34</v>
      </c>
      <c r="G24" s="27">
        <f>MAX(D24,F24)</f>
        <v>34</v>
      </c>
      <c r="H24" s="27"/>
    </row>
    <row r="25" spans="1:8" ht="16">
      <c r="A25" s="15" t="s">
        <v>22</v>
      </c>
      <c r="B25" s="24" t="s">
        <v>187</v>
      </c>
      <c r="C25" s="25" t="s">
        <v>251</v>
      </c>
      <c r="D25" s="26">
        <v>35</v>
      </c>
      <c r="E25" s="27">
        <v>17</v>
      </c>
      <c r="F25" s="28">
        <v>8</v>
      </c>
      <c r="G25" s="27">
        <f>MAX(D25,F25)</f>
        <v>35</v>
      </c>
      <c r="H25" s="27" t="s">
        <v>142</v>
      </c>
    </row>
    <row r="26" spans="1:8" ht="16">
      <c r="A26" s="15" t="s">
        <v>37</v>
      </c>
      <c r="B26" s="24" t="s">
        <v>186</v>
      </c>
      <c r="C26" s="25" t="s">
        <v>209</v>
      </c>
      <c r="D26" s="26">
        <v>36</v>
      </c>
      <c r="E26" s="27">
        <v>7</v>
      </c>
      <c r="F26" s="28">
        <v>27</v>
      </c>
      <c r="G26" s="27">
        <f>MAX(D26,F26)</f>
        <v>36</v>
      </c>
      <c r="H26" s="27" t="s">
        <v>142</v>
      </c>
    </row>
    <row r="27" spans="1:8" ht="16">
      <c r="A27" s="15" t="s">
        <v>30</v>
      </c>
      <c r="B27" s="24" t="s">
        <v>185</v>
      </c>
      <c r="C27" s="25" t="s">
        <v>250</v>
      </c>
      <c r="D27" s="26">
        <v>37</v>
      </c>
      <c r="E27" s="27">
        <v>15</v>
      </c>
      <c r="F27" s="28">
        <v>9</v>
      </c>
      <c r="G27" s="27">
        <f>MAX(D27,F27)</f>
        <v>37</v>
      </c>
      <c r="H27" s="29" t="s">
        <v>137</v>
      </c>
    </row>
    <row r="28" spans="1:8" ht="16">
      <c r="A28" s="15" t="s">
        <v>31</v>
      </c>
      <c r="B28" s="24" t="s">
        <v>184</v>
      </c>
      <c r="C28" s="25" t="s">
        <v>208</v>
      </c>
      <c r="D28" s="26">
        <v>38</v>
      </c>
      <c r="E28" s="27">
        <v>5</v>
      </c>
      <c r="F28" s="28">
        <v>34</v>
      </c>
      <c r="G28" s="27">
        <f>MAX(D28,F28)</f>
        <v>38</v>
      </c>
      <c r="H28" s="27" t="s">
        <v>142</v>
      </c>
    </row>
    <row r="29" spans="1:8" ht="16">
      <c r="A29" s="15" t="s">
        <v>19</v>
      </c>
      <c r="B29" s="24" t="s">
        <v>189</v>
      </c>
      <c r="C29" s="25" t="s">
        <v>211</v>
      </c>
      <c r="D29" s="26">
        <v>32</v>
      </c>
      <c r="E29" s="27">
        <v>4</v>
      </c>
      <c r="F29" s="28">
        <v>39</v>
      </c>
      <c r="G29" s="27">
        <f>MAX(D29,F29)</f>
        <v>39</v>
      </c>
      <c r="H29" s="27" t="s">
        <v>142</v>
      </c>
    </row>
    <row r="30" spans="1:8" ht="16">
      <c r="A30" s="15" t="s">
        <v>39</v>
      </c>
      <c r="B30" s="24" t="s">
        <v>197</v>
      </c>
      <c r="C30" s="25" t="s">
        <v>218</v>
      </c>
      <c r="D30" s="26">
        <v>16</v>
      </c>
      <c r="E30" s="27">
        <v>4</v>
      </c>
      <c r="F30" s="28">
        <v>39</v>
      </c>
      <c r="G30" s="27">
        <f>MAX(D30,F30)</f>
        <v>39</v>
      </c>
      <c r="H30" s="27" t="s">
        <v>144</v>
      </c>
    </row>
    <row r="31" spans="1:8" ht="16">
      <c r="A31" s="15" t="s">
        <v>11</v>
      </c>
      <c r="B31" s="24" t="s">
        <v>199</v>
      </c>
      <c r="C31" s="25" t="s">
        <v>220</v>
      </c>
      <c r="D31" s="26">
        <v>4</v>
      </c>
      <c r="E31" s="27">
        <v>4</v>
      </c>
      <c r="F31" s="28">
        <v>39</v>
      </c>
      <c r="G31" s="27">
        <f>MAX(D31,F31)</f>
        <v>39</v>
      </c>
      <c r="H31" s="29" t="s">
        <v>137</v>
      </c>
    </row>
    <row r="32" spans="1:8" ht="16">
      <c r="A32" s="15" t="s">
        <v>12</v>
      </c>
      <c r="B32" s="20" t="s">
        <v>153</v>
      </c>
      <c r="C32" s="18" t="s">
        <v>226</v>
      </c>
      <c r="D32" s="26">
        <v>6</v>
      </c>
      <c r="E32" s="27">
        <v>4</v>
      </c>
      <c r="F32" s="28">
        <v>39</v>
      </c>
      <c r="G32" s="27">
        <f>MAX(D32,F32)</f>
        <v>39</v>
      </c>
      <c r="H32" s="27"/>
    </row>
    <row r="33" spans="1:8" ht="16">
      <c r="A33" s="15" t="s">
        <v>25</v>
      </c>
      <c r="B33" s="20" t="s">
        <v>171</v>
      </c>
      <c r="C33" s="18" t="s">
        <v>244</v>
      </c>
      <c r="D33" s="26">
        <v>39</v>
      </c>
      <c r="E33" s="27">
        <v>11</v>
      </c>
      <c r="F33" s="28">
        <v>14</v>
      </c>
      <c r="G33" s="27">
        <f>MAX(D33,F33)</f>
        <v>39</v>
      </c>
      <c r="H33" s="27"/>
    </row>
    <row r="34" spans="1:8" ht="16">
      <c r="A34" s="15" t="s">
        <v>33</v>
      </c>
      <c r="B34" s="24" t="s">
        <v>172</v>
      </c>
      <c r="C34" s="18" t="s">
        <v>245</v>
      </c>
      <c r="D34" s="26">
        <v>40</v>
      </c>
      <c r="E34" s="27">
        <v>15</v>
      </c>
      <c r="F34" s="28">
        <v>9</v>
      </c>
      <c r="G34" s="27">
        <f>MAX(D34,F34)</f>
        <v>40</v>
      </c>
      <c r="H34" s="27" t="s">
        <v>142</v>
      </c>
    </row>
    <row r="35" spans="1:8" ht="16">
      <c r="A35" s="15" t="s">
        <v>49</v>
      </c>
      <c r="B35" s="24" t="s">
        <v>183</v>
      </c>
      <c r="C35" s="25" t="s">
        <v>207</v>
      </c>
      <c r="D35" s="26">
        <v>41</v>
      </c>
      <c r="E35" s="27">
        <v>10</v>
      </c>
      <c r="F35" s="28">
        <v>18</v>
      </c>
      <c r="G35" s="27">
        <f>MAX(D35,F35)</f>
        <v>41</v>
      </c>
      <c r="H35" s="27"/>
    </row>
    <row r="36" spans="1:8" ht="16">
      <c r="A36" s="15" t="s">
        <v>14</v>
      </c>
      <c r="B36" s="24" t="s">
        <v>173</v>
      </c>
      <c r="C36" s="18" t="s">
        <v>246</v>
      </c>
      <c r="D36" s="26">
        <v>42</v>
      </c>
      <c r="E36" s="27">
        <v>11</v>
      </c>
      <c r="F36" s="28">
        <v>14</v>
      </c>
      <c r="G36" s="27">
        <f>MAX(D36,F36)</f>
        <v>42</v>
      </c>
      <c r="H36" s="27"/>
    </row>
    <row r="37" spans="1:8" ht="16">
      <c r="A37" s="15" t="s">
        <v>28</v>
      </c>
      <c r="B37" s="24" t="s">
        <v>182</v>
      </c>
      <c r="C37" s="25" t="s">
        <v>206</v>
      </c>
      <c r="D37" s="26">
        <v>43</v>
      </c>
      <c r="E37" s="27">
        <v>5</v>
      </c>
      <c r="F37" s="28">
        <v>34</v>
      </c>
      <c r="G37" s="27">
        <f>MAX(D37,F37)</f>
        <v>43</v>
      </c>
      <c r="H37" s="27" t="s">
        <v>142</v>
      </c>
    </row>
    <row r="38" spans="1:8" ht="16">
      <c r="A38" s="15" t="s">
        <v>8</v>
      </c>
      <c r="B38" s="24" t="s">
        <v>192</v>
      </c>
      <c r="C38" s="25" t="s">
        <v>213</v>
      </c>
      <c r="D38" s="26">
        <v>24</v>
      </c>
      <c r="E38" s="27">
        <v>3</v>
      </c>
      <c r="F38" s="28">
        <v>44</v>
      </c>
      <c r="G38" s="27">
        <f>MAX(D38,F38)</f>
        <v>44</v>
      </c>
      <c r="H38" s="27" t="s">
        <v>142</v>
      </c>
    </row>
    <row r="39" spans="1:8" ht="16">
      <c r="A39" s="15" t="s">
        <v>45</v>
      </c>
      <c r="B39" s="24" t="s">
        <v>198</v>
      </c>
      <c r="C39" s="25" t="s">
        <v>219</v>
      </c>
      <c r="D39" s="26">
        <v>7</v>
      </c>
      <c r="E39" s="27">
        <v>3</v>
      </c>
      <c r="F39" s="28">
        <v>44</v>
      </c>
      <c r="G39" s="27">
        <f>MAX(D39,F39)</f>
        <v>44</v>
      </c>
      <c r="H39" s="29" t="s">
        <v>137</v>
      </c>
    </row>
    <row r="40" spans="1:8" ht="16">
      <c r="A40" s="15" t="s">
        <v>222</v>
      </c>
      <c r="B40" s="24" t="s">
        <v>200</v>
      </c>
      <c r="C40" s="25" t="s">
        <v>221</v>
      </c>
      <c r="D40" s="26">
        <v>1</v>
      </c>
      <c r="E40" s="27">
        <v>3</v>
      </c>
      <c r="F40" s="28">
        <v>44</v>
      </c>
      <c r="G40" s="27">
        <f>MAX(D40,F40)</f>
        <v>44</v>
      </c>
      <c r="H40" s="29" t="s">
        <v>137</v>
      </c>
    </row>
    <row r="41" spans="1:8" ht="16">
      <c r="A41" s="15" t="s">
        <v>41</v>
      </c>
      <c r="B41" s="20" t="s">
        <v>168</v>
      </c>
      <c r="C41" s="18" t="s">
        <v>241</v>
      </c>
      <c r="D41" s="26">
        <v>29</v>
      </c>
      <c r="E41" s="27">
        <v>3</v>
      </c>
      <c r="F41" s="28">
        <v>44</v>
      </c>
      <c r="G41" s="27">
        <f>MAX(D41,F41)</f>
        <v>44</v>
      </c>
      <c r="H41" s="27"/>
    </row>
    <row r="42" spans="1:8" ht="16">
      <c r="A42" s="15" t="s">
        <v>34</v>
      </c>
      <c r="B42" s="20" t="s">
        <v>166</v>
      </c>
      <c r="C42" s="18" t="s">
        <v>239</v>
      </c>
      <c r="D42" s="26">
        <v>27</v>
      </c>
      <c r="E42" s="27">
        <v>3</v>
      </c>
      <c r="F42" s="28">
        <v>44</v>
      </c>
      <c r="G42" s="27">
        <f>MAX(D42,F42)</f>
        <v>44</v>
      </c>
      <c r="H42" s="27"/>
    </row>
    <row r="43" spans="1:8" ht="16">
      <c r="A43" s="15" t="s">
        <v>2</v>
      </c>
      <c r="B43" s="20" t="s">
        <v>155</v>
      </c>
      <c r="C43" s="18" t="s">
        <v>228</v>
      </c>
      <c r="D43" s="26">
        <v>9</v>
      </c>
      <c r="E43" s="27">
        <v>3</v>
      </c>
      <c r="F43" s="28">
        <v>44</v>
      </c>
      <c r="G43" s="27">
        <f>MAX(D43,F43)</f>
        <v>44</v>
      </c>
      <c r="H43" s="27"/>
    </row>
    <row r="44" spans="1:8" ht="16">
      <c r="A44" s="15" t="s">
        <v>50</v>
      </c>
      <c r="B44" s="20" t="s">
        <v>150</v>
      </c>
      <c r="C44" s="18" t="s">
        <v>223</v>
      </c>
      <c r="D44" s="26">
        <v>2</v>
      </c>
      <c r="E44" s="27">
        <v>3</v>
      </c>
      <c r="F44" s="28">
        <v>44</v>
      </c>
      <c r="G44" s="27">
        <f>MAX(D44,F44)</f>
        <v>44</v>
      </c>
      <c r="H44" s="27"/>
    </row>
    <row r="45" spans="1:8" ht="16">
      <c r="A45" s="15" t="s">
        <v>9</v>
      </c>
      <c r="B45" s="24" t="s">
        <v>174</v>
      </c>
      <c r="C45" s="18" t="s">
        <v>247</v>
      </c>
      <c r="D45" s="26">
        <v>44</v>
      </c>
      <c r="E45" s="27">
        <v>27</v>
      </c>
      <c r="F45" s="28">
        <v>4</v>
      </c>
      <c r="G45" s="27">
        <f>MAX(D45,F45)</f>
        <v>44</v>
      </c>
      <c r="H45" s="27"/>
    </row>
    <row r="46" spans="1:8" ht="16">
      <c r="A46" s="15" t="s">
        <v>26</v>
      </c>
      <c r="B46" s="20" t="s">
        <v>170</v>
      </c>
      <c r="C46" s="18" t="s">
        <v>243</v>
      </c>
      <c r="D46" s="26">
        <v>34</v>
      </c>
      <c r="E46" s="27">
        <v>3</v>
      </c>
      <c r="F46" s="28">
        <v>44</v>
      </c>
      <c r="G46" s="27">
        <f>MAX(D46,F46)</f>
        <v>44</v>
      </c>
      <c r="H46" s="27"/>
    </row>
    <row r="47" spans="1:8" ht="16">
      <c r="A47" s="15" t="s">
        <v>38</v>
      </c>
      <c r="B47" s="24" t="s">
        <v>181</v>
      </c>
      <c r="C47" s="25" t="s">
        <v>205</v>
      </c>
      <c r="D47" s="26">
        <v>45</v>
      </c>
      <c r="E47" s="27">
        <v>21</v>
      </c>
      <c r="F47" s="28">
        <v>5</v>
      </c>
      <c r="G47" s="27">
        <f>MAX(D47,F47)</f>
        <v>45</v>
      </c>
      <c r="H47" s="27"/>
    </row>
    <row r="48" spans="1:8" ht="16">
      <c r="A48" s="15" t="s">
        <v>23</v>
      </c>
      <c r="B48" s="24" t="s">
        <v>180</v>
      </c>
      <c r="C48" s="25" t="s">
        <v>204</v>
      </c>
      <c r="D48" s="26">
        <v>46</v>
      </c>
      <c r="E48" s="27">
        <v>10</v>
      </c>
      <c r="F48" s="28">
        <v>18</v>
      </c>
      <c r="G48" s="27">
        <f>MAX(D48,F48)</f>
        <v>46</v>
      </c>
      <c r="H48" s="27"/>
    </row>
    <row r="49" spans="1:8" ht="16">
      <c r="A49" s="15" t="s">
        <v>35</v>
      </c>
      <c r="B49" s="24" t="s">
        <v>175</v>
      </c>
      <c r="C49" s="18" t="s">
        <v>248</v>
      </c>
      <c r="D49" s="26">
        <v>47</v>
      </c>
      <c r="E49" s="27">
        <v>20</v>
      </c>
      <c r="F49" s="28">
        <v>7</v>
      </c>
      <c r="G49" s="27">
        <f>MAX(D49,F49)</f>
        <v>47</v>
      </c>
      <c r="H49" s="27"/>
    </row>
    <row r="50" spans="1:8" ht="16">
      <c r="A50" s="15" t="s">
        <v>29</v>
      </c>
      <c r="B50" s="24" t="s">
        <v>179</v>
      </c>
      <c r="C50" s="25" t="s">
        <v>203</v>
      </c>
      <c r="D50" s="26">
        <v>48</v>
      </c>
      <c r="E50" s="27">
        <v>4</v>
      </c>
      <c r="F50" s="28">
        <v>39</v>
      </c>
      <c r="G50" s="27">
        <f>MAX(D50,F50)</f>
        <v>48</v>
      </c>
      <c r="H50" s="27"/>
    </row>
    <row r="51" spans="1:8" ht="16">
      <c r="A51" s="15" t="s">
        <v>15</v>
      </c>
      <c r="B51" s="24" t="s">
        <v>178</v>
      </c>
      <c r="C51" s="25" t="s">
        <v>202</v>
      </c>
      <c r="D51" s="26">
        <v>49</v>
      </c>
      <c r="E51" s="27">
        <v>7</v>
      </c>
      <c r="F51" s="28">
        <v>27</v>
      </c>
      <c r="G51" s="27">
        <f>MAX(D51,F51)</f>
        <v>49</v>
      </c>
      <c r="H51" s="27"/>
    </row>
    <row r="52" spans="1:8" ht="16">
      <c r="A52" s="15" t="s">
        <v>6</v>
      </c>
      <c r="B52" s="24" t="s">
        <v>177</v>
      </c>
      <c r="C52" s="25" t="s">
        <v>201</v>
      </c>
      <c r="D52" s="26">
        <v>50</v>
      </c>
      <c r="E52" s="27">
        <v>9</v>
      </c>
      <c r="F52" s="28">
        <v>22</v>
      </c>
      <c r="G52" s="27">
        <f>MAX(D52,F52)</f>
        <v>50</v>
      </c>
      <c r="H52" s="27" t="s">
        <v>144</v>
      </c>
    </row>
    <row r="53" spans="1:8" ht="16">
      <c r="A53" s="10" t="s">
        <v>46</v>
      </c>
      <c r="B53" s="21" t="s">
        <v>176</v>
      </c>
      <c r="C53" s="19" t="s">
        <v>249</v>
      </c>
      <c r="D53" s="11">
        <v>51</v>
      </c>
      <c r="E53" s="22">
        <v>13</v>
      </c>
      <c r="F53" s="23">
        <v>12</v>
      </c>
      <c r="G53" s="22">
        <f>MAX(D53,F53)</f>
        <v>51</v>
      </c>
      <c r="H53" s="22"/>
    </row>
  </sheetData>
  <sortState ref="A3:H53">
    <sortCondition ref="G3:G53"/>
  </sortState>
  <mergeCells count="2">
    <mergeCell ref="E1:F1"/>
    <mergeCell ref="B1:D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Vanderkam</dc:creator>
  <cp:lastModifiedBy>Dan Vanderkam</cp:lastModifiedBy>
  <cp:lastPrinted>2012-08-15T03:33:34Z</cp:lastPrinted>
  <dcterms:created xsi:type="dcterms:W3CDTF">2012-08-15T01:22:04Z</dcterms:created>
  <dcterms:modified xsi:type="dcterms:W3CDTF">2012-08-15T03:41:27Z</dcterms:modified>
</cp:coreProperties>
</file>